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richPivotRecords1.xml" ContentType="application/vnd.openxmlformats-officedocument.spreadsheetml.richPivot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codeName="ThisWorkbook" hidePivotFieldList="1"/>
  <mc:AlternateContent xmlns:mc="http://schemas.openxmlformats.org/markup-compatibility/2006">
    <mc:Choice Requires="x15">
      <x15ac:absPath xmlns:x15ac="http://schemas.microsoft.com/office/spreadsheetml/2010/11/ac" url="/Users/wayne/Documents/Data Analysis/"/>
    </mc:Choice>
  </mc:AlternateContent>
  <xr:revisionPtr revIDLastSave="0" documentId="13_ncr:1_{B6F8FAC7-E43F-974B-929C-504103C9D9E3}" xr6:coauthVersionLast="47" xr6:coauthVersionMax="47" xr10:uidLastSave="{00000000-0000-0000-0000-000000000000}"/>
  <bookViews>
    <workbookView xWindow="0" yWindow="0" windowWidth="38400" windowHeight="21600" activeTab="3" xr2:uid="{00000000-000D-0000-FFFF-FFFF00000000}"/>
  </bookViews>
  <sheets>
    <sheet name="Sheet2" sheetId="21" r:id="rId1"/>
    <sheet name="Worksheet" sheetId="1" r:id="rId2"/>
    <sheet name="Database" sheetId="14" r:id="rId3"/>
    <sheet name="Dashboard" sheetId="17" r:id="rId4"/>
  </sheets>
  <definedNames>
    <definedName name="Slicer_Bids_Year">#N/A</definedName>
  </definedNames>
  <calcPr calcId="191029" forceFullCalc="1"/>
  <pivotCaches>
    <pivotCache cacheId="284"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33" i="17" l="1"/>
  <c r="R33" i="17"/>
  <c r="S33" i="17"/>
  <c r="T33" i="17"/>
  <c r="Q29" i="17"/>
  <c r="R29" i="17"/>
  <c r="S29" i="17"/>
  <c r="T29" i="17"/>
  <c r="Q30" i="17"/>
  <c r="R30" i="17"/>
  <c r="S30" i="17"/>
  <c r="T30" i="17"/>
  <c r="Q31" i="17"/>
  <c r="R31" i="17"/>
  <c r="S31" i="17"/>
  <c r="T31" i="17"/>
  <c r="Q32" i="17"/>
  <c r="R32" i="17"/>
  <c r="S32" i="17"/>
  <c r="T32" i="17"/>
  <c r="R28" i="17"/>
  <c r="S28" i="17"/>
  <c r="T28" i="17"/>
  <c r="Q28" i="17"/>
  <c r="K270" i="1"/>
  <c r="K115" i="1"/>
  <c r="K213" i="1"/>
  <c r="K255" i="1"/>
  <c r="K57" i="1"/>
  <c r="K256" i="1"/>
  <c r="K246" i="1"/>
  <c r="K224" i="1"/>
  <c r="K83" i="1"/>
  <c r="K132" i="1"/>
  <c r="K134" i="1"/>
  <c r="K4" i="1"/>
  <c r="K79" i="1"/>
  <c r="K78" i="1"/>
  <c r="K261" i="1"/>
  <c r="K190" i="1"/>
  <c r="K189" i="1"/>
  <c r="K188" i="1"/>
  <c r="K187" i="1"/>
  <c r="K251" i="1"/>
  <c r="K105" i="1"/>
  <c r="K250" i="1"/>
  <c r="K241" i="1"/>
  <c r="K49" i="1"/>
  <c r="K284" i="1"/>
  <c r="K220" i="1"/>
  <c r="K278" i="1"/>
  <c r="K260" i="1"/>
  <c r="K215" i="1"/>
  <c r="K267" i="1"/>
  <c r="K145" i="1"/>
  <c r="K118" i="1"/>
  <c r="K238" i="1"/>
  <c r="K248" i="1"/>
  <c r="K136" i="1"/>
  <c r="K135" i="1"/>
  <c r="K222" i="1"/>
  <c r="K289" i="1"/>
  <c r="K10" i="1"/>
  <c r="K274" i="1"/>
  <c r="K11" i="1"/>
  <c r="K144" i="1"/>
  <c r="K182" i="1"/>
  <c r="K82" i="1"/>
  <c r="K159" i="1"/>
  <c r="K171" i="1"/>
  <c r="K37" i="1"/>
  <c r="K264" i="1"/>
  <c r="K68" i="1"/>
  <c r="K263" i="1"/>
  <c r="K86" i="1"/>
  <c r="K50" i="1"/>
  <c r="K266" i="1"/>
  <c r="K200" i="1"/>
  <c r="K85" i="1"/>
  <c r="K175" i="1"/>
  <c r="K225" i="1"/>
  <c r="K65" i="1"/>
  <c r="K288" i="1"/>
  <c r="K7" i="1"/>
  <c r="K98" i="1"/>
  <c r="K35" i="1"/>
  <c r="K165" i="1"/>
  <c r="K230" i="1"/>
  <c r="K245" i="1"/>
  <c r="K258" i="1"/>
  <c r="K244" i="1"/>
  <c r="K112" i="1"/>
  <c r="K77" i="1"/>
  <c r="K73" i="1"/>
  <c r="K76" i="1"/>
  <c r="K181" i="1"/>
  <c r="K271" i="1"/>
  <c r="K69" i="1"/>
  <c r="K219" i="1"/>
  <c r="K109" i="1"/>
  <c r="K162" i="1"/>
  <c r="K138" i="1"/>
  <c r="K180" i="1"/>
  <c r="K147" i="1"/>
  <c r="K70" i="1"/>
  <c r="K27" i="1"/>
  <c r="K45" i="1"/>
  <c r="K94" i="1"/>
  <c r="K174" i="1"/>
  <c r="K122" i="1"/>
  <c r="K22" i="1"/>
  <c r="K158" i="1"/>
  <c r="K157" i="1"/>
  <c r="K47" i="1"/>
  <c r="K59" i="1"/>
  <c r="K104" i="1"/>
  <c r="K183" i="1"/>
  <c r="K8" i="1"/>
  <c r="K88" i="1"/>
  <c r="K199" i="1"/>
  <c r="K129" i="1"/>
  <c r="K103" i="1"/>
  <c r="K173" i="1"/>
  <c r="K124" i="1"/>
  <c r="K128" i="1"/>
  <c r="K51" i="1"/>
  <c r="K275" i="1"/>
  <c r="K194" i="1"/>
  <c r="K272" i="1"/>
  <c r="K15" i="1"/>
  <c r="K110" i="1"/>
  <c r="K75" i="1"/>
  <c r="K23" i="1"/>
  <c r="K179" i="1"/>
  <c r="K231" i="1"/>
  <c r="K55" i="1"/>
  <c r="K31" i="1"/>
  <c r="K54" i="1"/>
  <c r="K257" i="1"/>
  <c r="K233" i="1"/>
  <c r="K178" i="1"/>
  <c r="K252" i="1"/>
  <c r="K156" i="1"/>
  <c r="K143" i="1"/>
  <c r="K61" i="1"/>
  <c r="K142" i="1"/>
  <c r="K16" i="1"/>
  <c r="K208" i="1"/>
  <c r="K207" i="1"/>
  <c r="K121" i="1"/>
  <c r="K53" i="1"/>
  <c r="K161" i="1"/>
  <c r="K52" i="1"/>
  <c r="K269" i="1"/>
  <c r="K268" i="1"/>
  <c r="K193" i="1"/>
  <c r="K192" i="1"/>
  <c r="K291" i="1"/>
  <c r="K290" i="1"/>
  <c r="K46" i="1"/>
  <c r="K117" i="1"/>
  <c r="K6" i="1"/>
  <c r="K66" i="1"/>
  <c r="K205" i="1"/>
  <c r="K5" i="1"/>
  <c r="K282" i="1"/>
  <c r="K169" i="1"/>
  <c r="K80" i="1"/>
  <c r="K184" i="1"/>
  <c r="K281" i="1"/>
  <c r="K33" i="1"/>
  <c r="K254" i="1"/>
  <c r="K3" i="1"/>
  <c r="K153" i="1"/>
  <c r="K249" i="1"/>
  <c r="K235" i="1"/>
  <c r="K287" i="1"/>
  <c r="K203" i="1"/>
  <c r="K168" i="1"/>
  <c r="K167" i="1"/>
  <c r="K56" i="1"/>
  <c r="K283" i="1"/>
  <c r="K277" i="1"/>
  <c r="K247" i="1"/>
  <c r="K212" i="1"/>
  <c r="K26" i="1"/>
  <c r="K97" i="1"/>
  <c r="K96" i="1"/>
  <c r="K63" i="1"/>
  <c r="K198" i="1"/>
  <c r="K292" i="1"/>
  <c r="K62" i="1"/>
  <c r="K197" i="1"/>
  <c r="K141" i="1"/>
  <c r="K236" i="1"/>
  <c r="K276" i="1"/>
  <c r="K19" i="1"/>
  <c r="K95" i="1"/>
  <c r="K14" i="1"/>
  <c r="K237" i="1"/>
  <c r="K265" i="1"/>
  <c r="K232" i="1"/>
  <c r="K44" i="1"/>
  <c r="K239" i="1"/>
  <c r="K42" i="1"/>
  <c r="K41" i="1"/>
  <c r="K262" i="1"/>
  <c r="K87" i="1"/>
  <c r="K223" i="1"/>
  <c r="K32" i="1"/>
  <c r="K13" i="1"/>
  <c r="K12" i="1"/>
  <c r="K155" i="1"/>
  <c r="K163" i="1"/>
  <c r="K218" i="1"/>
  <c r="K204" i="1"/>
  <c r="K210" i="1"/>
  <c r="K214" i="1"/>
  <c r="K72" i="1"/>
  <c r="K30" i="1"/>
  <c r="K29" i="1"/>
  <c r="K152" i="1"/>
  <c r="K113" i="1"/>
  <c r="K126" i="1"/>
  <c r="K125" i="1"/>
  <c r="K38" i="1"/>
  <c r="K25" i="1"/>
  <c r="K24" i="1"/>
  <c r="K74" i="1"/>
  <c r="K48" i="1"/>
  <c r="K186" i="1"/>
  <c r="K185" i="1"/>
  <c r="K150" i="1"/>
  <c r="K279" i="1"/>
  <c r="K108" i="1"/>
  <c r="K151" i="1"/>
  <c r="K107" i="1"/>
  <c r="K28" i="1"/>
  <c r="K39" i="1"/>
  <c r="K149" i="1"/>
  <c r="K234" i="1"/>
  <c r="K64" i="1"/>
  <c r="K18" i="1"/>
  <c r="K226" i="1"/>
  <c r="K164" i="1"/>
  <c r="K243" i="1"/>
  <c r="K242" i="1"/>
  <c r="K93" i="1"/>
  <c r="K206" i="1"/>
  <c r="K36" i="1"/>
  <c r="K191" i="1"/>
  <c r="K177" i="1"/>
  <c r="K123" i="1"/>
  <c r="K228" i="1"/>
  <c r="K176" i="1"/>
  <c r="K34" i="1"/>
  <c r="K106" i="1"/>
  <c r="K137" i="1"/>
  <c r="K148" i="1"/>
  <c r="K146" i="1"/>
  <c r="K116" i="1"/>
  <c r="K253" i="1"/>
  <c r="K89" i="1"/>
  <c r="K81" i="1"/>
  <c r="K211" i="1"/>
  <c r="K229" i="1"/>
  <c r="K259" i="1"/>
  <c r="K240" i="1"/>
  <c r="K102" i="1"/>
  <c r="K140" i="1"/>
  <c r="K60" i="1"/>
  <c r="K216" i="1"/>
  <c r="K58" i="1"/>
  <c r="K131" i="1"/>
  <c r="K92" i="1"/>
  <c r="K71" i="1"/>
  <c r="K120" i="1"/>
  <c r="K119" i="1"/>
  <c r="K217" i="1"/>
  <c r="K196" i="1"/>
  <c r="K130" i="1"/>
  <c r="K91" i="1"/>
  <c r="K17" i="1"/>
  <c r="K221" i="1"/>
  <c r="K286" i="1"/>
  <c r="K285" i="1"/>
  <c r="K90" i="1"/>
  <c r="K280" i="1"/>
  <c r="K170" i="1"/>
  <c r="K84" i="1"/>
  <c r="K20" i="1"/>
  <c r="K139" i="1"/>
  <c r="K201" i="1"/>
  <c r="K172" i="1"/>
  <c r="K101" i="1"/>
  <c r="K227" i="1"/>
  <c r="K127" i="1"/>
  <c r="K273" i="1"/>
  <c r="K114" i="1"/>
  <c r="K195" i="1"/>
  <c r="K67" i="1"/>
  <c r="K21" i="1"/>
  <c r="K2" i="1"/>
  <c r="K166" i="1"/>
  <c r="K99" i="1"/>
  <c r="K43" i="1"/>
  <c r="K100" i="1"/>
  <c r="K160" i="1"/>
  <c r="K503" i="1"/>
  <c r="K309" i="1"/>
  <c r="K607" i="1"/>
  <c r="K606" i="1"/>
  <c r="K489" i="1"/>
  <c r="K358" i="1"/>
  <c r="K535" i="1"/>
  <c r="K522" i="1"/>
  <c r="K590" i="1"/>
  <c r="K541" i="1"/>
  <c r="K595" i="1"/>
  <c r="K359" i="1"/>
  <c r="K594" i="1"/>
  <c r="K563" i="1"/>
  <c r="K483" i="1"/>
  <c r="K396" i="1"/>
  <c r="K331" i="1"/>
  <c r="K621" i="1"/>
  <c r="K409" i="1"/>
  <c r="K407" i="1"/>
  <c r="K556" i="1"/>
  <c r="K591" i="1"/>
  <c r="K620" i="1"/>
  <c r="K602" i="1"/>
  <c r="K515" i="1"/>
  <c r="K312" i="1"/>
  <c r="K366" i="1"/>
  <c r="K362" i="1"/>
  <c r="K476" i="1"/>
  <c r="K307" i="1"/>
  <c r="K616" i="1"/>
  <c r="K395" i="1"/>
  <c r="K568" i="1"/>
  <c r="K356" i="1"/>
  <c r="K319" i="1"/>
  <c r="K480" i="1"/>
  <c r="K338" i="1"/>
  <c r="K376" i="1"/>
  <c r="K586" i="1"/>
  <c r="K583" i="1"/>
  <c r="K505" i="1"/>
  <c r="K305" i="1"/>
  <c r="K574" i="1"/>
  <c r="K601" i="1"/>
  <c r="K478" i="1"/>
  <c r="K499" i="1"/>
  <c r="K477" i="1"/>
  <c r="K589" i="1"/>
  <c r="K410" i="1"/>
  <c r="K345" i="1"/>
  <c r="K584" i="1"/>
  <c r="K313" i="1"/>
  <c r="K387" i="1"/>
  <c r="K361" i="1"/>
  <c r="K386" i="1"/>
  <c r="K360" i="1"/>
  <c r="K348" i="1"/>
  <c r="K582" i="1"/>
  <c r="K557" i="1"/>
  <c r="K495" i="1"/>
  <c r="K600" i="1"/>
  <c r="K458" i="1"/>
  <c r="K333" i="1"/>
  <c r="K341" i="1"/>
  <c r="K340" i="1"/>
  <c r="K482" i="1"/>
  <c r="K520" i="1"/>
  <c r="K329" i="1"/>
  <c r="K392" i="1"/>
  <c r="K372" i="1"/>
  <c r="K455" i="1"/>
  <c r="K508" i="1"/>
  <c r="K610" i="1"/>
  <c r="K609" i="1"/>
  <c r="K603" i="1"/>
  <c r="K325" i="1"/>
  <c r="K412" i="1"/>
  <c r="K536" i="1"/>
  <c r="K367" i="1"/>
  <c r="K378" i="1"/>
  <c r="K349" i="1"/>
  <c r="K470" i="1"/>
  <c r="K531" i="1"/>
  <c r="K562" i="1"/>
  <c r="K394" i="1"/>
  <c r="K593" i="1"/>
  <c r="K516" i="1"/>
  <c r="K457" i="1"/>
  <c r="K437" i="1"/>
  <c r="K406" i="1"/>
  <c r="K596" i="1"/>
  <c r="K502" i="1"/>
  <c r="K487" i="1"/>
  <c r="K447" i="1"/>
  <c r="K421" i="1"/>
  <c r="K509" i="1"/>
  <c r="K611" i="1"/>
  <c r="K399" i="1"/>
  <c r="K572" i="1"/>
  <c r="K575" i="1"/>
  <c r="K519" i="1"/>
  <c r="K479" i="1"/>
  <c r="K552" i="1"/>
  <c r="K456" i="1"/>
  <c r="K314" i="1"/>
  <c r="K438" i="1"/>
  <c r="K436" i="1"/>
  <c r="K506" i="1"/>
  <c r="K315" i="1"/>
  <c r="K343" i="1"/>
  <c r="K382" i="1"/>
  <c r="K580" i="1"/>
  <c r="K581" i="1"/>
  <c r="K460" i="1"/>
  <c r="K459" i="1"/>
  <c r="K622" i="1"/>
  <c r="K569" i="1"/>
  <c r="K324" i="1"/>
  <c r="K435" i="1"/>
  <c r="K507" i="1"/>
  <c r="K354" i="1"/>
  <c r="K484" i="1"/>
  <c r="K450" i="1"/>
  <c r="K444" i="1"/>
  <c r="K481" i="1"/>
  <c r="K501" i="1"/>
  <c r="K571" i="1"/>
  <c r="K385" i="1"/>
  <c r="K615" i="1"/>
  <c r="K614" i="1"/>
  <c r="K300" i="1"/>
  <c r="K449" i="1"/>
  <c r="K514" i="1"/>
  <c r="K446" i="1"/>
  <c r="K441" i="1"/>
  <c r="K618" i="1"/>
  <c r="K530" i="1"/>
  <c r="K413" i="1"/>
  <c r="K434" i="1"/>
  <c r="K543" i="1"/>
  <c r="K542" i="1"/>
  <c r="K510" i="1"/>
  <c r="K588" i="1"/>
  <c r="K346" i="1"/>
  <c r="K433" i="1"/>
  <c r="K373" i="1"/>
  <c r="K308" i="1"/>
  <c r="K485" i="1"/>
  <c r="K555" i="1"/>
  <c r="K545" i="1"/>
  <c r="K578" i="1"/>
  <c r="K355" i="1"/>
  <c r="K604" i="1"/>
  <c r="K384" i="1"/>
  <c r="K327" i="1"/>
  <c r="K521" i="1"/>
  <c r="K561" i="1"/>
  <c r="K579" i="1"/>
  <c r="K317" i="1"/>
  <c r="K316" i="1"/>
  <c r="K442" i="1"/>
  <c r="K527" i="1"/>
  <c r="K526" i="1"/>
  <c r="K368" i="1"/>
  <c r="K587" i="1"/>
  <c r="K401" i="1"/>
  <c r="K432" i="1"/>
  <c r="K364" i="1"/>
  <c r="K424" i="1"/>
  <c r="K553" i="1"/>
  <c r="K293" i="1"/>
  <c r="K445" i="1"/>
  <c r="K475" i="1"/>
  <c r="K540" i="1"/>
  <c r="K381" i="1"/>
  <c r="K570" i="1"/>
  <c r="K498" i="1"/>
  <c r="K294" i="1"/>
  <c r="K344" i="1"/>
  <c r="K380" i="1"/>
  <c r="K379" i="1"/>
  <c r="K554" i="1"/>
  <c r="K299" i="1"/>
  <c r="K549" i="1"/>
  <c r="K298" i="1"/>
  <c r="K302" i="1"/>
  <c r="K551" i="1"/>
  <c r="K550" i="1"/>
  <c r="K408" i="1"/>
  <c r="K400" i="1"/>
  <c r="K350" i="1"/>
  <c r="K613" i="1"/>
  <c r="K612" i="1"/>
  <c r="K297" i="1"/>
  <c r="K357" i="1"/>
  <c r="K405" i="1"/>
  <c r="K389" i="1"/>
  <c r="K388" i="1"/>
  <c r="K454" i="1"/>
  <c r="K524" i="1"/>
  <c r="K339" i="1"/>
  <c r="K301" i="1"/>
  <c r="K488" i="1"/>
  <c r="K461" i="1"/>
  <c r="K453" i="1"/>
  <c r="K321" i="1"/>
  <c r="K462" i="1"/>
  <c r="K431" i="1"/>
  <c r="K430" i="1"/>
  <c r="K323" i="1"/>
  <c r="K429" i="1"/>
  <c r="K320" i="1"/>
  <c r="K370" i="1"/>
  <c r="K560" i="1"/>
  <c r="K492" i="1"/>
  <c r="K567" i="1"/>
  <c r="K512" i="1"/>
  <c r="K573" i="1"/>
  <c r="K404" i="1"/>
  <c r="K363" i="1"/>
  <c r="K403" i="1"/>
  <c r="K525" i="1"/>
  <c r="K463" i="1"/>
  <c r="K491" i="1"/>
  <c r="K342" i="1"/>
  <c r="K559" i="1"/>
  <c r="K467" i="1"/>
  <c r="K443" i="1"/>
  <c r="K311" i="1"/>
  <c r="K558" i="1"/>
  <c r="K296" i="1"/>
  <c r="K365" i="1"/>
  <c r="K440" i="1"/>
  <c r="K439" i="1"/>
  <c r="K377" i="1"/>
  <c r="K546" i="1"/>
  <c r="K423" i="1"/>
  <c r="K303" i="1"/>
  <c r="K353" i="1"/>
  <c r="K391" i="1"/>
  <c r="K422" i="1"/>
  <c r="K513" i="1"/>
  <c r="K564" i="1"/>
  <c r="K419" i="1"/>
  <c r="K533" i="1"/>
  <c r="K490" i="1"/>
  <c r="K566" i="1"/>
  <c r="K347" i="1"/>
  <c r="K585" i="1"/>
  <c r="K466" i="1"/>
  <c r="K448" i="1"/>
  <c r="K529" i="1"/>
  <c r="K577" i="1"/>
  <c r="K398" i="1"/>
  <c r="K332" i="1"/>
  <c r="K474" i="1"/>
  <c r="K496" i="1"/>
  <c r="K337" i="1"/>
  <c r="K511" i="1"/>
  <c r="K518" i="1"/>
  <c r="K326" i="1"/>
  <c r="K304" i="1"/>
  <c r="K415" i="1"/>
  <c r="K375" i="1"/>
  <c r="K374" i="1"/>
  <c r="K538" i="1"/>
  <c r="K418" i="1"/>
  <c r="K352" i="1"/>
  <c r="K351" i="1"/>
  <c r="K576" i="1"/>
  <c r="K517" i="1"/>
  <c r="K473" i="1"/>
  <c r="K318" i="1"/>
  <c r="K390" i="1"/>
  <c r="K500" i="1"/>
  <c r="K330" i="1"/>
  <c r="K547" i="1"/>
  <c r="K295" i="1"/>
  <c r="K619" i="1"/>
  <c r="K414" i="1"/>
  <c r="K504" i="1"/>
  <c r="K328" i="1"/>
  <c r="K605" i="1"/>
  <c r="K411" i="1"/>
  <c r="K565" i="1"/>
  <c r="K494" i="1"/>
  <c r="K544" i="1"/>
  <c r="K369" i="1"/>
  <c r="K608" i="1"/>
  <c r="K539" i="1"/>
  <c r="K617" i="1"/>
  <c r="K417" i="1"/>
  <c r="K472" i="1"/>
  <c r="K465" i="1"/>
  <c r="K416" i="1"/>
  <c r="K599" i="1"/>
  <c r="K598" i="1"/>
  <c r="K528" i="1"/>
  <c r="K597" i="1"/>
  <c r="K371" i="1"/>
  <c r="K532" i="1"/>
  <c r="K335" i="1"/>
  <c r="K336" i="1"/>
  <c r="K464" i="1"/>
  <c r="K334" i="1"/>
  <c r="K393" i="1"/>
  <c r="K486" i="1"/>
  <c r="K523" i="1"/>
  <c r="K471" i="1"/>
  <c r="K428" i="1"/>
  <c r="K427" i="1"/>
  <c r="K426" i="1"/>
  <c r="K425" i="1"/>
  <c r="K451" i="1"/>
  <c r="K402" i="1"/>
  <c r="K548" i="1"/>
  <c r="K969" i="1"/>
  <c r="K1018" i="1"/>
  <c r="K847" i="1"/>
  <c r="K687" i="1"/>
  <c r="K851" i="1"/>
  <c r="K807" i="1"/>
  <c r="K647" i="1"/>
  <c r="K994" i="1"/>
  <c r="K934" i="1"/>
  <c r="K1024" i="1"/>
  <c r="K756" i="1"/>
  <c r="K914" i="1"/>
  <c r="K845" i="1"/>
  <c r="K703" i="1"/>
  <c r="K696" i="1"/>
  <c r="K993" i="1"/>
  <c r="K789" i="1"/>
  <c r="K788" i="1"/>
  <c r="K682" i="1"/>
  <c r="K829" i="1"/>
  <c r="K972" i="1"/>
  <c r="K623" i="1"/>
  <c r="K698" i="1"/>
  <c r="K771" i="1"/>
  <c r="K817" i="1"/>
  <c r="K861" i="1"/>
  <c r="K860" i="1"/>
  <c r="K907" i="1"/>
  <c r="K707" i="1"/>
  <c r="K664" i="1"/>
  <c r="K755" i="1"/>
  <c r="K982" i="1"/>
  <c r="K887" i="1"/>
  <c r="K638" i="1"/>
  <c r="K750" i="1"/>
  <c r="K643" i="1"/>
  <c r="K991" i="1"/>
  <c r="K628" i="1"/>
  <c r="K781" i="1"/>
  <c r="K705" i="1"/>
  <c r="K625" i="1"/>
  <c r="K868" i="1"/>
  <c r="K798" i="1"/>
  <c r="K869" i="1"/>
  <c r="K867" i="1"/>
  <c r="K924" i="1"/>
  <c r="K797" i="1"/>
  <c r="K791" i="1"/>
  <c r="K735" i="1"/>
  <c r="K1013" i="1"/>
  <c r="K764" i="1"/>
  <c r="K704" i="1"/>
  <c r="K952" i="1"/>
  <c r="K818" i="1"/>
  <c r="K673" i="1"/>
  <c r="K745" i="1"/>
  <c r="K637" i="1"/>
  <c r="K654" i="1"/>
  <c r="K862" i="1"/>
  <c r="K882" i="1"/>
  <c r="K968" i="1"/>
  <c r="K644" i="1"/>
  <c r="K655" i="1"/>
  <c r="K951" i="1"/>
  <c r="K950" i="1"/>
  <c r="K901" i="1"/>
  <c r="K665" i="1"/>
  <c r="K816" i="1"/>
  <c r="K636" i="1"/>
  <c r="K939" i="1"/>
  <c r="K627" i="1"/>
  <c r="K743" i="1"/>
  <c r="K963" i="1"/>
  <c r="K640" i="1"/>
  <c r="K631" i="1"/>
  <c r="K899" i="1"/>
  <c r="K892" i="1"/>
  <c r="K713" i="1"/>
  <c r="K796" i="1"/>
  <c r="K990" i="1"/>
  <c r="K795" i="1"/>
  <c r="K740" i="1"/>
  <c r="K672" i="1"/>
  <c r="K774" i="1"/>
  <c r="K865" i="1"/>
  <c r="K859" i="1"/>
  <c r="K723" i="1"/>
  <c r="K900" i="1"/>
  <c r="K986" i="1"/>
  <c r="K1025" i="1"/>
  <c r="K956" i="1"/>
  <c r="K693" i="1"/>
  <c r="K702" i="1"/>
  <c r="K783" i="1"/>
  <c r="K815" i="1"/>
  <c r="K923" i="1"/>
  <c r="K641" i="1"/>
  <c r="K953" i="1"/>
  <c r="K846" i="1"/>
  <c r="K811" i="1"/>
  <c r="K790" i="1"/>
  <c r="K881" i="1"/>
  <c r="K863" i="1"/>
  <c r="K754" i="1"/>
  <c r="K725" i="1"/>
  <c r="K753" i="1"/>
  <c r="K970" i="1"/>
  <c r="K730" i="1"/>
  <c r="K1014" i="1"/>
  <c r="K1007" i="1"/>
  <c r="K642" i="1"/>
  <c r="K794" i="1"/>
  <c r="K1017" i="1"/>
  <c r="K1016" i="1"/>
  <c r="K1015" i="1"/>
  <c r="K831" i="1"/>
  <c r="K1008" i="1"/>
  <c r="K712" i="1"/>
  <c r="K981" i="1"/>
  <c r="K769" i="1"/>
  <c r="K653" i="1"/>
  <c r="K676" i="1"/>
  <c r="K739" i="1"/>
  <c r="K768" i="1"/>
  <c r="K652" i="1"/>
  <c r="K732" i="1"/>
  <c r="K711" i="1"/>
  <c r="K814" i="1"/>
  <c r="K681" i="1"/>
  <c r="K813" i="1"/>
  <c r="K669" i="1"/>
  <c r="K891" i="1"/>
  <c r="K927" i="1"/>
  <c r="K646" i="1"/>
  <c r="K626" i="1"/>
  <c r="K967" i="1"/>
  <c r="K931" i="1"/>
  <c r="K762" i="1"/>
  <c r="K980" i="1"/>
  <c r="K658" i="1"/>
  <c r="K716" i="1"/>
  <c r="K961" i="1"/>
  <c r="K864" i="1"/>
  <c r="K752" i="1"/>
  <c r="K873" i="1"/>
  <c r="K992" i="1"/>
  <c r="K929" i="1"/>
  <c r="K830" i="1"/>
  <c r="K872" i="1"/>
  <c r="K884" i="1"/>
  <c r="K911" i="1"/>
  <c r="K701" i="1"/>
  <c r="K724" i="1"/>
  <c r="K639" i="1"/>
  <c r="K726" i="1"/>
  <c r="K645" i="1"/>
  <c r="K767" i="1"/>
  <c r="K709" i="1"/>
  <c r="K890" i="1"/>
  <c r="K989" i="1"/>
  <c r="K913" i="1"/>
  <c r="K922" i="1"/>
  <c r="K858" i="1"/>
  <c r="K966" i="1"/>
  <c r="K955" i="1"/>
  <c r="K738" i="1"/>
  <c r="K857" i="1"/>
  <c r="K737" i="1"/>
  <c r="K715" i="1"/>
  <c r="K880" i="1"/>
  <c r="K708" i="1"/>
  <c r="K690" i="1"/>
  <c r="K806" i="1"/>
  <c r="K849" i="1"/>
  <c r="K848" i="1"/>
  <c r="K746" i="1"/>
  <c r="K733" i="1"/>
  <c r="K782" i="1"/>
  <c r="K933" i="1"/>
  <c r="K843" i="1"/>
  <c r="K976" i="1"/>
  <c r="K964" i="1"/>
  <c r="K999" i="1"/>
  <c r="K780" i="1"/>
  <c r="K856" i="1"/>
  <c r="K692" i="1"/>
  <c r="K747" i="1"/>
  <c r="K694" i="1"/>
  <c r="K808" i="1"/>
  <c r="K657" i="1"/>
  <c r="K886" i="1"/>
  <c r="K741" i="1"/>
  <c r="K805" i="1"/>
  <c r="K695" i="1"/>
  <c r="K758" i="1"/>
  <c r="K1003" i="1"/>
  <c r="K804" i="1"/>
  <c r="K803" i="1"/>
  <c r="K879" i="1"/>
  <c r="K895" i="1"/>
  <c r="K761" i="1"/>
  <c r="K850" i="1"/>
  <c r="K905" i="1"/>
  <c r="K836" i="1"/>
  <c r="K779" i="1"/>
  <c r="K855" i="1"/>
  <c r="K744" i="1"/>
  <c r="K728" i="1"/>
  <c r="K912" i="1"/>
  <c r="K778" i="1"/>
  <c r="K663" i="1"/>
  <c r="K878" i="1"/>
  <c r="K678" i="1"/>
  <c r="K734" i="1"/>
  <c r="K915" i="1"/>
  <c r="K717" i="1"/>
  <c r="K893" i="1"/>
  <c r="K757" i="1"/>
  <c r="K823" i="1"/>
  <c r="K949" i="1"/>
  <c r="K742" i="1"/>
  <c r="K883" i="1"/>
  <c r="K854" i="1"/>
  <c r="K908" i="1"/>
  <c r="K632" i="1"/>
  <c r="K947" i="1"/>
  <c r="K729" i="1"/>
  <c r="K763" i="1"/>
  <c r="K877" i="1"/>
  <c r="K659" i="1"/>
  <c r="K686" i="1"/>
  <c r="K810" i="1"/>
  <c r="K722" i="1"/>
  <c r="K727" i="1"/>
  <c r="K677" i="1"/>
  <c r="K833" i="1"/>
  <c r="K800" i="1"/>
  <c r="K812" i="1"/>
  <c r="K1001" i="1"/>
  <c r="K842" i="1"/>
  <c r="K670" i="1"/>
  <c r="K691" i="1"/>
  <c r="K841" i="1"/>
  <c r="K1000" i="1"/>
  <c r="K973" i="1"/>
  <c r="K1004" i="1"/>
  <c r="K787" i="1"/>
  <c r="K679" i="1"/>
  <c r="K844" i="1"/>
  <c r="K792" i="1"/>
  <c r="K777" i="1"/>
  <c r="K938" i="1"/>
  <c r="K721" i="1"/>
  <c r="K666" i="1"/>
  <c r="K921" i="1"/>
  <c r="K1006" i="1"/>
  <c r="K667" i="1"/>
  <c r="K785" i="1"/>
  <c r="K840" i="1"/>
  <c r="K889" i="1"/>
  <c r="K888" i="1"/>
  <c r="K839" i="1"/>
  <c r="K634" i="1"/>
  <c r="K937" i="1"/>
  <c r="K995" i="1"/>
  <c r="K684" i="1"/>
  <c r="K826" i="1"/>
  <c r="K946" i="1"/>
  <c r="K928" i="1"/>
  <c r="K835" i="1"/>
  <c r="K910" i="1"/>
  <c r="K871" i="1"/>
  <c r="K825" i="1"/>
  <c r="K793" i="1"/>
  <c r="K749" i="1"/>
  <c r="K821" i="1"/>
  <c r="K820" i="1"/>
  <c r="K668" i="1"/>
  <c r="K671" i="1"/>
  <c r="K885" i="1"/>
  <c r="K876" i="1"/>
  <c r="K1002" i="1"/>
  <c r="K975" i="1"/>
  <c r="K675" i="1"/>
  <c r="K760" i="1"/>
  <c r="K932" i="1"/>
  <c r="K1023" i="1"/>
  <c r="K700" i="1"/>
  <c r="K898" i="1"/>
  <c r="K1022" i="1"/>
  <c r="K766" i="1"/>
  <c r="K773" i="1"/>
  <c r="K944" i="1"/>
  <c r="K1021" i="1"/>
  <c r="K1010" i="1"/>
  <c r="K906" i="1"/>
  <c r="K875" i="1"/>
  <c r="K942" i="1"/>
  <c r="K838" i="1"/>
  <c r="K720" i="1"/>
  <c r="K719" i="1"/>
  <c r="K1005" i="1"/>
  <c r="K718" i="1"/>
  <c r="K920" i="1"/>
  <c r="K979" i="1"/>
  <c r="K685" i="1"/>
  <c r="K985" i="1"/>
  <c r="K822" i="1"/>
  <c r="K827" i="1"/>
  <c r="K904" i="1"/>
  <c r="K957" i="1"/>
  <c r="K941" i="1"/>
  <c r="K633" i="1"/>
  <c r="K656" i="1"/>
  <c r="K802" i="1"/>
  <c r="K984" i="1"/>
  <c r="K824" i="1"/>
  <c r="K660" i="1"/>
  <c r="K945" i="1"/>
  <c r="K988" i="1"/>
  <c r="K624" i="1"/>
  <c r="K925" i="1"/>
  <c r="K714" i="1"/>
  <c r="K903" i="1"/>
  <c r="K870" i="1"/>
  <c r="K960" i="1"/>
  <c r="K897" i="1"/>
  <c r="K959" i="1"/>
  <c r="K919" i="1"/>
  <c r="K680" i="1"/>
  <c r="K784" i="1"/>
  <c r="K635" i="1"/>
  <c r="K648" i="1"/>
  <c r="K776" i="1"/>
  <c r="K699" i="1"/>
  <c r="K943" i="1"/>
  <c r="K852" i="1"/>
  <c r="K801" i="1"/>
  <c r="K965" i="1"/>
  <c r="K828" i="1"/>
  <c r="K866" i="1"/>
  <c r="K930" i="1"/>
  <c r="K799" i="1"/>
  <c r="K958" i="1"/>
  <c r="K1012" i="1"/>
  <c r="K731" i="1"/>
  <c r="K1011" i="1"/>
  <c r="K736" i="1"/>
  <c r="K772" i="1"/>
  <c r="K674" i="1"/>
  <c r="K706" i="1"/>
  <c r="K918" i="1"/>
  <c r="K974" i="1"/>
  <c r="K936" i="1"/>
  <c r="K917" i="1"/>
  <c r="K689" i="1"/>
  <c r="K775" i="1"/>
  <c r="K786" i="1"/>
  <c r="K916" i="1"/>
  <c r="K1009" i="1"/>
  <c r="K954" i="1"/>
  <c r="K894" i="1"/>
  <c r="K629" i="1"/>
  <c r="K987" i="1"/>
  <c r="K926" i="1"/>
  <c r="K983" i="1"/>
  <c r="K697" i="1"/>
  <c r="K630" i="1"/>
  <c r="K662" i="1"/>
  <c r="K837" i="1"/>
  <c r="K710" i="1"/>
  <c r="K759" i="1"/>
  <c r="K998" i="1"/>
  <c r="K661" i="1"/>
  <c r="K962" i="1"/>
  <c r="K832" i="1"/>
  <c r="K651" i="1"/>
  <c r="K853" i="1"/>
  <c r="K874" i="1"/>
  <c r="K978" i="1"/>
  <c r="K902" i="1"/>
  <c r="K809" i="1"/>
  <c r="K765" i="1"/>
  <c r="K748" i="1"/>
  <c r="K935" i="1"/>
  <c r="K1019" i="1"/>
  <c r="K948" i="1"/>
  <c r="K1020" i="1"/>
  <c r="K683" i="1"/>
  <c r="K909" i="1"/>
  <c r="K977" i="1"/>
  <c r="K819" i="1"/>
  <c r="K940" i="1"/>
  <c r="K997" i="1"/>
  <c r="K688" i="1"/>
  <c r="K971" i="1"/>
  <c r="K650" i="1"/>
  <c r="K770" i="1"/>
  <c r="K896" i="1"/>
  <c r="K649" i="1"/>
  <c r="K1347" i="1"/>
  <c r="K1267" i="1"/>
  <c r="K1308" i="1"/>
  <c r="K1251" i="1"/>
  <c r="K1250" i="1"/>
  <c r="K1512" i="1"/>
  <c r="K1031" i="1"/>
  <c r="K1391" i="1"/>
  <c r="K1096" i="1"/>
  <c r="K1392" i="1"/>
  <c r="K1488" i="1"/>
  <c r="K1100" i="1"/>
  <c r="K1037" i="1"/>
  <c r="K1266" i="1"/>
  <c r="K1228" i="1"/>
  <c r="K1075" i="1"/>
  <c r="K1295" i="1"/>
  <c r="K1227" i="1"/>
  <c r="K1146" i="1"/>
  <c r="K1101" i="1"/>
  <c r="K1184" i="1"/>
  <c r="K1540" i="1"/>
  <c r="K1069" i="1"/>
  <c r="K1193" i="1"/>
  <c r="K1230" i="1"/>
  <c r="K1483" i="1"/>
  <c r="K1068" i="1"/>
  <c r="K1536" i="1"/>
  <c r="K1444" i="1"/>
  <c r="K1292" i="1"/>
  <c r="K1439" i="1"/>
  <c r="K1371" i="1"/>
  <c r="K1506" i="1"/>
  <c r="K1363" i="1"/>
  <c r="K1502" i="1"/>
  <c r="K1073" i="1"/>
  <c r="K1176" i="1"/>
  <c r="K1501" i="1"/>
  <c r="K1205" i="1"/>
  <c r="K1442" i="1"/>
  <c r="K1155" i="1"/>
  <c r="K1438" i="1"/>
  <c r="K1437" i="1"/>
  <c r="K1098" i="1"/>
  <c r="K1318" i="1"/>
  <c r="K1209" i="1"/>
  <c r="K1067" i="1"/>
  <c r="K1131" i="1"/>
  <c r="K1204" i="1"/>
  <c r="K1407" i="1"/>
  <c r="K1317" i="1"/>
  <c r="K1030" i="1"/>
  <c r="K1291" i="1"/>
  <c r="K1249" i="1"/>
  <c r="K1481" i="1"/>
  <c r="K1406" i="1"/>
  <c r="K1449" i="1"/>
  <c r="K1154" i="1"/>
  <c r="K1047" i="1"/>
  <c r="K1290" i="1"/>
  <c r="K1307" i="1"/>
  <c r="K1388" i="1"/>
  <c r="K1241" i="1"/>
  <c r="K1136" i="1"/>
  <c r="K1060" i="1"/>
  <c r="K1059" i="1"/>
  <c r="K1088" i="1"/>
  <c r="K1129" i="1"/>
  <c r="K1265" i="1"/>
  <c r="K1496" i="1"/>
  <c r="K1419" i="1"/>
  <c r="K1487" i="1"/>
  <c r="K1089" i="1"/>
  <c r="K1076" i="1"/>
  <c r="K1248" i="1"/>
  <c r="K1303" i="1"/>
  <c r="K1394" i="1"/>
  <c r="K1272" i="1"/>
  <c r="K1173" i="1"/>
  <c r="K1195" i="1"/>
  <c r="K1514" i="1"/>
  <c r="K1192" i="1"/>
  <c r="K1457" i="1"/>
  <c r="K1361" i="1"/>
  <c r="K1539" i="1"/>
  <c r="K1051" i="1"/>
  <c r="K1325" i="1"/>
  <c r="K1226" i="1"/>
  <c r="K1117" i="1"/>
  <c r="K1302" i="1"/>
  <c r="K1469" i="1"/>
  <c r="K1445" i="1"/>
  <c r="K1281" i="1"/>
  <c r="K1527" i="1"/>
  <c r="K1432" i="1"/>
  <c r="K1043" i="1"/>
  <c r="K1194" i="1"/>
  <c r="K1280" i="1"/>
  <c r="K1285" i="1"/>
  <c r="K1370" i="1"/>
  <c r="K1369" i="1"/>
  <c r="K1368" i="1"/>
  <c r="K1367" i="1"/>
  <c r="K1148" i="1"/>
  <c r="K1395" i="1"/>
  <c r="K1026" i="1"/>
  <c r="K1259" i="1"/>
  <c r="K1066" i="1"/>
  <c r="K1428" i="1"/>
  <c r="K1091" i="1"/>
  <c r="K1158" i="1"/>
  <c r="K1157" i="1"/>
  <c r="K1056" i="1"/>
  <c r="K1156" i="1"/>
  <c r="K1364" i="1"/>
  <c r="K1535" i="1"/>
  <c r="K1468" i="1"/>
  <c r="K1467" i="1"/>
  <c r="K1054" i="1"/>
  <c r="K1482" i="1"/>
  <c r="K1203" i="1"/>
  <c r="K1182" i="1"/>
  <c r="K1242" i="1"/>
  <c r="K1187" i="1"/>
  <c r="K1061" i="1"/>
  <c r="K1257" i="1"/>
  <c r="K1256" i="1"/>
  <c r="K1271" i="1"/>
  <c r="K1081" i="1"/>
  <c r="K1254" i="1"/>
  <c r="K1126" i="1"/>
  <c r="K1058" i="1"/>
  <c r="K1152" i="1"/>
  <c r="K1169" i="1"/>
  <c r="K1196" i="1"/>
  <c r="K1225" i="1"/>
  <c r="K1373" i="1"/>
  <c r="K1486" i="1"/>
  <c r="K1528" i="1"/>
  <c r="K1202" i="1"/>
  <c r="K1063" i="1"/>
  <c r="K1413" i="1"/>
  <c r="K1418" i="1"/>
  <c r="K1387" i="1"/>
  <c r="K1211" i="1"/>
  <c r="K1293" i="1"/>
  <c r="K1284" i="1"/>
  <c r="K1253" i="1"/>
  <c r="K1168" i="1"/>
  <c r="K1401" i="1"/>
  <c r="K1210" i="1"/>
  <c r="K1135" i="1"/>
  <c r="K1252" i="1"/>
  <c r="K1386" i="1"/>
  <c r="K1224" i="1"/>
  <c r="K1456" i="1"/>
  <c r="K1448" i="1"/>
  <c r="K1045" i="1"/>
  <c r="K1340" i="1"/>
  <c r="K1244" i="1"/>
  <c r="K1515" i="1"/>
  <c r="K1344" i="1"/>
  <c r="K1526" i="1"/>
  <c r="K1431" i="1"/>
  <c r="K1503" i="1"/>
  <c r="K1412" i="1"/>
  <c r="K1352" i="1"/>
  <c r="K1064" i="1"/>
  <c r="K1411" i="1"/>
  <c r="K1289" i="1"/>
  <c r="K1447" i="1"/>
  <c r="K1497" i="1"/>
  <c r="K1417" i="1"/>
  <c r="K1279" i="1"/>
  <c r="K1247" i="1"/>
  <c r="K1459" i="1"/>
  <c r="K1410" i="1"/>
  <c r="K1525" i="1"/>
  <c r="K1356" i="1"/>
  <c r="K1309" i="1"/>
  <c r="K1087" i="1"/>
  <c r="K1240" i="1"/>
  <c r="K1151" i="1"/>
  <c r="K1150" i="1"/>
  <c r="K1416" i="1"/>
  <c r="K1153" i="1"/>
  <c r="K1405" i="1"/>
  <c r="K1231" i="1"/>
  <c r="K1436" i="1"/>
  <c r="K1120" i="1"/>
  <c r="K1078" i="1"/>
  <c r="K1336" i="1"/>
  <c r="K1305" i="1"/>
  <c r="K1455" i="1"/>
  <c r="K1299" i="1"/>
  <c r="K1212" i="1"/>
  <c r="K1095" i="1"/>
  <c r="K1171" i="1"/>
  <c r="K1034" i="1"/>
  <c r="K1055" i="1"/>
  <c r="K1125" i="1"/>
  <c r="K1170" i="1"/>
  <c r="K1165" i="1"/>
  <c r="K1038" i="1"/>
  <c r="K1335" i="1"/>
  <c r="K1239" i="1"/>
  <c r="K1298" i="1"/>
  <c r="K1223" i="1"/>
  <c r="K1297" i="1"/>
  <c r="K1430" i="1"/>
  <c r="K1390" i="1"/>
  <c r="K1139" i="1"/>
  <c r="K1215" i="1"/>
  <c r="K1138" i="1"/>
  <c r="K1214" i="1"/>
  <c r="K1108" i="1"/>
  <c r="K1232" i="1"/>
  <c r="K1385" i="1"/>
  <c r="K1048" i="1"/>
  <c r="K1384" i="1"/>
  <c r="K1485" i="1"/>
  <c r="K1508" i="1"/>
  <c r="K1166" i="1"/>
  <c r="K1362" i="1"/>
  <c r="K1119" i="1"/>
  <c r="K1229" i="1"/>
  <c r="K1118" i="1"/>
  <c r="K1040" i="1"/>
  <c r="K1106" i="1"/>
  <c r="K1159" i="1"/>
  <c r="K1351" i="1"/>
  <c r="K1372" i="1"/>
  <c r="K1077" i="1"/>
  <c r="K1466" i="1"/>
  <c r="K1383" i="1"/>
  <c r="K1505" i="1"/>
  <c r="K1504" i="1"/>
  <c r="K1490" i="1"/>
  <c r="K1423" i="1"/>
  <c r="K1465" i="1"/>
  <c r="K1415" i="1"/>
  <c r="K1422" i="1"/>
  <c r="K1354" i="1"/>
  <c r="K1189" i="1"/>
  <c r="K1188" i="1"/>
  <c r="K1123" i="1"/>
  <c r="K1353" i="1"/>
  <c r="K1366" i="1"/>
  <c r="K1288" i="1"/>
  <c r="K1500" i="1"/>
  <c r="K1183" i="1"/>
  <c r="K1287" i="1"/>
  <c r="K1164" i="1"/>
  <c r="K1493" i="1"/>
  <c r="K1041" i="1"/>
  <c r="K1441" i="1"/>
  <c r="K1178" i="1"/>
  <c r="K1177" i="1"/>
  <c r="K1102" i="1"/>
  <c r="K1278" i="1"/>
  <c r="K1134" i="1"/>
  <c r="K1208" i="1"/>
  <c r="K1191" i="1"/>
  <c r="K1534" i="1"/>
  <c r="K1261" i="1"/>
  <c r="K1511" i="1"/>
  <c r="K1145" i="1"/>
  <c r="K1028" i="1"/>
  <c r="K1306" i="1"/>
  <c r="K1365" i="1"/>
  <c r="K1264" i="1"/>
  <c r="K1258" i="1"/>
  <c r="K1524" i="1"/>
  <c r="K1339" i="1"/>
  <c r="K1128" i="1"/>
  <c r="K1480" i="1"/>
  <c r="K1499" i="1"/>
  <c r="K1029" i="1"/>
  <c r="K1542" i="1"/>
  <c r="K1300" i="1"/>
  <c r="K1181" i="1"/>
  <c r="K1180" i="1"/>
  <c r="K1103" i="1"/>
  <c r="K1498" i="1"/>
  <c r="K1167" i="1"/>
  <c r="K1053" i="1"/>
  <c r="K1206" i="1"/>
  <c r="K1374" i="1"/>
  <c r="K1113" i="1"/>
  <c r="K1114" i="1"/>
  <c r="K1296" i="1"/>
  <c r="K1350" i="1"/>
  <c r="K1492" i="1"/>
  <c r="K1464" i="1"/>
  <c r="K1213" i="1"/>
  <c r="K1163" i="1"/>
  <c r="K1523" i="1"/>
  <c r="K1222" i="1"/>
  <c r="K1349" i="1"/>
  <c r="K1062" i="1"/>
  <c r="K1234" i="1"/>
  <c r="K1458" i="1"/>
  <c r="K1328" i="1"/>
  <c r="K1044" i="1"/>
  <c r="K1484" i="1"/>
  <c r="K1319" i="1"/>
  <c r="K1358" i="1"/>
  <c r="K1429" i="1"/>
  <c r="K1179" i="1"/>
  <c r="K1144" i="1"/>
  <c r="K1143" i="1"/>
  <c r="K1172" i="1"/>
  <c r="K1518" i="1"/>
  <c r="K1147" i="1"/>
  <c r="K1400" i="1"/>
  <c r="K1393" i="1"/>
  <c r="K1316" i="1"/>
  <c r="K1323" i="1"/>
  <c r="K1072" i="1"/>
  <c r="K1427" i="1"/>
  <c r="K1403" i="1"/>
  <c r="K1452" i="1"/>
  <c r="K1402" i="1"/>
  <c r="K1221" i="1"/>
  <c r="K1454" i="1"/>
  <c r="K1513" i="1"/>
  <c r="K1175" i="1"/>
  <c r="K1414" i="1"/>
  <c r="K1270" i="1"/>
  <c r="K1079" i="1"/>
  <c r="K1529" i="1"/>
  <c r="K1453" i="1"/>
  <c r="K1174" i="1"/>
  <c r="K1036" i="1"/>
  <c r="K1474" i="1"/>
  <c r="K1141" i="1"/>
  <c r="K1140" i="1"/>
  <c r="K1471" i="1"/>
  <c r="K1345" i="1"/>
  <c r="K1315" i="1"/>
  <c r="K1314" i="1"/>
  <c r="K1399" i="1"/>
  <c r="K1538" i="1"/>
  <c r="K1322" i="1"/>
  <c r="K1130" i="1"/>
  <c r="K1033" i="1"/>
  <c r="K1357" i="1"/>
  <c r="K1338" i="1"/>
  <c r="K1162" i="1"/>
  <c r="K1185" i="1"/>
  <c r="K1294" i="1"/>
  <c r="K1398" i="1"/>
  <c r="K1207" i="1"/>
  <c r="K1495" i="1"/>
  <c r="K1478" i="1"/>
  <c r="K1519" i="1"/>
  <c r="K1107" i="1"/>
  <c r="K1426" i="1"/>
  <c r="K1425" i="1"/>
  <c r="K1116" i="1"/>
  <c r="K1510" i="1"/>
  <c r="K1085" i="1"/>
  <c r="K1065" i="1"/>
  <c r="K1408" i="1"/>
  <c r="K1378" i="1"/>
  <c r="K1404" i="1"/>
  <c r="K1246" i="1"/>
  <c r="K1080" i="1"/>
  <c r="K1245" i="1"/>
  <c r="K1517" i="1"/>
  <c r="K1326" i="1"/>
  <c r="K1273" i="1"/>
  <c r="K1039" i="1"/>
  <c r="K1260" i="1"/>
  <c r="K1329" i="1"/>
  <c r="K1463" i="1"/>
  <c r="K1233" i="1"/>
  <c r="K1313" i="1"/>
  <c r="K1238" i="1"/>
  <c r="K1074" i="1"/>
  <c r="K1237" i="1"/>
  <c r="K1286" i="1"/>
  <c r="K1382" i="1"/>
  <c r="K1433" i="1"/>
  <c r="K1132" i="1"/>
  <c r="K1161" i="1"/>
  <c r="K1220" i="1"/>
  <c r="K1443" i="1"/>
  <c r="K1115" i="1"/>
  <c r="K1057" i="1"/>
  <c r="K1462" i="1"/>
  <c r="K1050" i="1"/>
  <c r="K1282" i="1"/>
  <c r="K1533" i="1"/>
  <c r="K1346" i="1"/>
  <c r="K1334" i="1"/>
  <c r="K1197" i="1"/>
  <c r="K1104" i="1"/>
  <c r="K1507" i="1"/>
  <c r="K1219" i="1"/>
  <c r="K1541" i="1"/>
  <c r="K1312" i="1"/>
  <c r="K1333" i="1"/>
  <c r="K1421" i="1"/>
  <c r="K1027" i="1"/>
  <c r="K1420" i="1"/>
  <c r="K1046" i="1"/>
  <c r="K1236" i="1"/>
  <c r="K1235" i="1"/>
  <c r="K1343" i="1"/>
  <c r="K1268" i="1"/>
  <c r="K1377" i="1"/>
  <c r="K1451" i="1"/>
  <c r="K1342" i="1"/>
  <c r="K1440" i="1"/>
  <c r="K1341" i="1"/>
  <c r="K1380" i="1"/>
  <c r="K1379" i="1"/>
  <c r="K1359" i="1"/>
  <c r="K1381" i="1"/>
  <c r="K1199" i="1"/>
  <c r="K1198" i="1"/>
  <c r="K1255" i="1"/>
  <c r="K1277" i="1"/>
  <c r="K1397" i="1"/>
  <c r="K1122" i="1"/>
  <c r="K1084" i="1"/>
  <c r="K1276" i="1"/>
  <c r="K1477" i="1"/>
  <c r="K1049" i="1"/>
  <c r="K1190" i="1"/>
  <c r="K1311" i="1"/>
  <c r="K1127" i="1"/>
  <c r="K1243" i="1"/>
  <c r="K1476" i="1"/>
  <c r="K1324" i="1"/>
  <c r="K1348" i="1"/>
  <c r="K1042" i="1"/>
  <c r="K1121" i="1"/>
  <c r="K1461" i="1"/>
  <c r="K1327" i="1"/>
  <c r="K1160" i="1"/>
  <c r="K1269" i="1"/>
  <c r="K1355" i="1"/>
  <c r="K1321" i="1"/>
  <c r="K1320" i="1"/>
  <c r="K1376" i="1"/>
  <c r="K1389" i="1"/>
  <c r="K1142" i="1"/>
  <c r="K1304" i="1"/>
  <c r="K1531" i="1"/>
  <c r="K1435" i="1"/>
  <c r="K1200" i="1"/>
  <c r="K1530" i="1"/>
  <c r="K1082" i="1"/>
  <c r="K1434" i="1"/>
  <c r="K1375" i="1"/>
  <c r="K1283" i="1"/>
  <c r="K1071" i="1"/>
  <c r="K1332" i="1"/>
  <c r="K1086" i="1"/>
  <c r="K1032" i="1"/>
  <c r="K1470" i="1"/>
  <c r="K1331" i="1"/>
  <c r="K1094" i="1"/>
  <c r="K1093" i="1"/>
  <c r="K1396" i="1"/>
  <c r="K1532" i="1"/>
  <c r="K1092" i="1"/>
  <c r="K1149" i="1"/>
  <c r="K1097" i="1"/>
  <c r="K1494" i="1"/>
  <c r="K1450" i="1"/>
  <c r="K1473" i="1"/>
  <c r="K1446" i="1"/>
  <c r="K1522" i="1"/>
  <c r="K1337" i="1"/>
  <c r="K1218" i="1"/>
  <c r="K1275" i="1"/>
  <c r="K1217" i="1"/>
  <c r="K1263" i="1"/>
  <c r="K1472" i="1"/>
  <c r="K1262" i="1"/>
  <c r="K1201" i="1"/>
  <c r="K1112" i="1"/>
  <c r="K1111" i="1"/>
  <c r="K1070" i="1"/>
  <c r="K1216" i="1"/>
  <c r="K1110" i="1"/>
  <c r="K1109" i="1"/>
  <c r="K1090" i="1"/>
  <c r="K1301" i="1"/>
  <c r="K1310" i="1"/>
  <c r="K1052" i="1"/>
  <c r="K1274" i="1"/>
  <c r="K1137" i="1"/>
  <c r="K1186" i="1"/>
  <c r="K1460" i="1"/>
  <c r="K1099" i="1"/>
  <c r="K1491" i="1"/>
  <c r="K1479" i="1"/>
  <c r="K1424" i="1"/>
  <c r="K1105" i="1"/>
  <c r="K1489" i="1"/>
  <c r="K1521" i="1"/>
  <c r="K1520" i="1"/>
  <c r="K1409" i="1"/>
  <c r="K1133" i="1"/>
  <c r="K1516" i="1"/>
  <c r="O270" i="1"/>
  <c r="O115" i="1"/>
  <c r="O213" i="1"/>
  <c r="O255" i="1"/>
  <c r="O57" i="1"/>
  <c r="O256" i="1"/>
  <c r="O246" i="1"/>
  <c r="O224" i="1"/>
  <c r="O83" i="1"/>
  <c r="O132" i="1"/>
  <c r="O134" i="1"/>
  <c r="O4" i="1"/>
  <c r="O79" i="1"/>
  <c r="O78" i="1"/>
  <c r="O261" i="1"/>
  <c r="O190" i="1"/>
  <c r="O189" i="1"/>
  <c r="O188" i="1"/>
  <c r="O187" i="1"/>
  <c r="O251" i="1"/>
  <c r="O105" i="1"/>
  <c r="O250" i="1"/>
  <c r="O241" i="1"/>
  <c r="O49" i="1"/>
  <c r="O284" i="1"/>
  <c r="O220" i="1"/>
  <c r="O278" i="1"/>
  <c r="O260" i="1"/>
  <c r="O215" i="1"/>
  <c r="O267" i="1"/>
  <c r="O145" i="1"/>
  <c r="O118" i="1"/>
  <c r="O238" i="1"/>
  <c r="O248" i="1"/>
  <c r="O136" i="1"/>
  <c r="O135" i="1"/>
  <c r="O222" i="1"/>
  <c r="O289" i="1"/>
  <c r="O10" i="1"/>
  <c r="O274" i="1"/>
  <c r="O11" i="1"/>
  <c r="O144" i="1"/>
  <c r="O182" i="1"/>
  <c r="O82" i="1"/>
  <c r="O159" i="1"/>
  <c r="O171" i="1"/>
  <c r="O37" i="1"/>
  <c r="O264" i="1"/>
  <c r="O68" i="1"/>
  <c r="O263" i="1"/>
  <c r="O86" i="1"/>
  <c r="O50" i="1"/>
  <c r="O266" i="1"/>
  <c r="O200" i="1"/>
  <c r="O85" i="1"/>
  <c r="O175" i="1"/>
  <c r="O225" i="1"/>
  <c r="O65" i="1"/>
  <c r="O288" i="1"/>
  <c r="O7" i="1"/>
  <c r="O98" i="1"/>
  <c r="O35" i="1"/>
  <c r="O165" i="1"/>
  <c r="O230" i="1"/>
  <c r="O245" i="1"/>
  <c r="O258" i="1"/>
  <c r="O244" i="1"/>
  <c r="O112" i="1"/>
  <c r="O77" i="1"/>
  <c r="O73" i="1"/>
  <c r="O76" i="1"/>
  <c r="O181" i="1"/>
  <c r="O271" i="1"/>
  <c r="O69" i="1"/>
  <c r="O219" i="1"/>
  <c r="O109" i="1"/>
  <c r="O162" i="1"/>
  <c r="O138" i="1"/>
  <c r="O180" i="1"/>
  <c r="O147" i="1"/>
  <c r="O70" i="1"/>
  <c r="O27" i="1"/>
  <c r="O45" i="1"/>
  <c r="O94" i="1"/>
  <c r="O174" i="1"/>
  <c r="O122" i="1"/>
  <c r="O22" i="1"/>
  <c r="O158" i="1"/>
  <c r="O157" i="1"/>
  <c r="O47" i="1"/>
  <c r="O59" i="1"/>
  <c r="O104" i="1"/>
  <c r="O183" i="1"/>
  <c r="O8" i="1"/>
  <c r="O88" i="1"/>
  <c r="O199" i="1"/>
  <c r="O129" i="1"/>
  <c r="O103" i="1"/>
  <c r="O9" i="1"/>
  <c r="O173" i="1"/>
  <c r="O124" i="1"/>
  <c r="O128" i="1"/>
  <c r="O51" i="1"/>
  <c r="O275" i="1"/>
  <c r="O194" i="1"/>
  <c r="O111" i="1"/>
  <c r="O272" i="1"/>
  <c r="O15" i="1"/>
  <c r="O110" i="1"/>
  <c r="O75" i="1"/>
  <c r="O23" i="1"/>
  <c r="O179" i="1"/>
  <c r="O231" i="1"/>
  <c r="O55" i="1"/>
  <c r="O31" i="1"/>
  <c r="O54" i="1"/>
  <c r="O257" i="1"/>
  <c r="O233" i="1"/>
  <c r="O178" i="1"/>
  <c r="O252" i="1"/>
  <c r="O156" i="1"/>
  <c r="O143" i="1"/>
  <c r="O61" i="1"/>
  <c r="O142" i="1"/>
  <c r="O16" i="1"/>
  <c r="O208" i="1"/>
  <c r="O207" i="1"/>
  <c r="O121" i="1"/>
  <c r="O53" i="1"/>
  <c r="O161" i="1"/>
  <c r="O52" i="1"/>
  <c r="O269" i="1"/>
  <c r="O268" i="1"/>
  <c r="O193" i="1"/>
  <c r="O192" i="1"/>
  <c r="O291" i="1"/>
  <c r="O290" i="1"/>
  <c r="O46" i="1"/>
  <c r="O117" i="1"/>
  <c r="O6" i="1"/>
  <c r="O66" i="1"/>
  <c r="O205" i="1"/>
  <c r="O5" i="1"/>
  <c r="O282" i="1"/>
  <c r="O169" i="1"/>
  <c r="O80" i="1"/>
  <c r="O184" i="1"/>
  <c r="O281" i="1"/>
  <c r="O33" i="1"/>
  <c r="O254" i="1"/>
  <c r="O3" i="1"/>
  <c r="O153" i="1"/>
  <c r="O249" i="1"/>
  <c r="O235" i="1"/>
  <c r="O287" i="1"/>
  <c r="O203" i="1"/>
  <c r="O168" i="1"/>
  <c r="O167" i="1"/>
  <c r="O56" i="1"/>
  <c r="O283" i="1"/>
  <c r="O277" i="1"/>
  <c r="O247" i="1"/>
  <c r="O212" i="1"/>
  <c r="O26" i="1"/>
  <c r="O97" i="1"/>
  <c r="O96" i="1"/>
  <c r="O63" i="1"/>
  <c r="O198" i="1"/>
  <c r="O292" i="1"/>
  <c r="O62" i="1"/>
  <c r="O197" i="1"/>
  <c r="O141" i="1"/>
  <c r="O236" i="1"/>
  <c r="O276" i="1"/>
  <c r="O19" i="1"/>
  <c r="O95" i="1"/>
  <c r="O14" i="1"/>
  <c r="O237" i="1"/>
  <c r="O265" i="1"/>
  <c r="O232" i="1"/>
  <c r="O44" i="1"/>
  <c r="O239" i="1"/>
  <c r="O42" i="1"/>
  <c r="O41" i="1"/>
  <c r="O262" i="1"/>
  <c r="O87" i="1"/>
  <c r="O40" i="1"/>
  <c r="O223" i="1"/>
  <c r="O32" i="1"/>
  <c r="O13" i="1"/>
  <c r="O12" i="1"/>
  <c r="O202" i="1"/>
  <c r="O155" i="1"/>
  <c r="O163" i="1"/>
  <c r="O218" i="1"/>
  <c r="O204" i="1"/>
  <c r="O210" i="1"/>
  <c r="O214" i="1"/>
  <c r="O72" i="1"/>
  <c r="O30" i="1"/>
  <c r="O29" i="1"/>
  <c r="O152" i="1"/>
  <c r="O113" i="1"/>
  <c r="O126" i="1"/>
  <c r="O125" i="1"/>
  <c r="O38" i="1"/>
  <c r="O25" i="1"/>
  <c r="O24" i="1"/>
  <c r="O74" i="1"/>
  <c r="O48" i="1"/>
  <c r="O186" i="1"/>
  <c r="O185" i="1"/>
  <c r="O150" i="1"/>
  <c r="O279" i="1"/>
  <c r="O108" i="1"/>
  <c r="O151" i="1"/>
  <c r="O107" i="1"/>
  <c r="O28" i="1"/>
  <c r="O39" i="1"/>
  <c r="O149" i="1"/>
  <c r="O234" i="1"/>
  <c r="O64" i="1"/>
  <c r="O18" i="1"/>
  <c r="O226" i="1"/>
  <c r="O209" i="1"/>
  <c r="O164" i="1"/>
  <c r="O243" i="1"/>
  <c r="O242" i="1"/>
  <c r="O93" i="1"/>
  <c r="O206" i="1"/>
  <c r="O36" i="1"/>
  <c r="O191" i="1"/>
  <c r="O177" i="1"/>
  <c r="O123" i="1"/>
  <c r="O228" i="1"/>
  <c r="O176" i="1"/>
  <c r="O34" i="1"/>
  <c r="O106" i="1"/>
  <c r="O137" i="1"/>
  <c r="O148" i="1"/>
  <c r="O146" i="1"/>
  <c r="O116" i="1"/>
  <c r="O253" i="1"/>
  <c r="O89" i="1"/>
  <c r="O81" i="1"/>
  <c r="O133" i="1"/>
  <c r="O211" i="1"/>
  <c r="O229" i="1"/>
  <c r="O259" i="1"/>
  <c r="O240" i="1"/>
  <c r="O102" i="1"/>
  <c r="O140" i="1"/>
  <c r="O60" i="1"/>
  <c r="O216" i="1"/>
  <c r="O58" i="1"/>
  <c r="O131" i="1"/>
  <c r="O92" i="1"/>
  <c r="O71" i="1"/>
  <c r="O120" i="1"/>
  <c r="O119" i="1"/>
  <c r="O217" i="1"/>
  <c r="O196" i="1"/>
  <c r="O130" i="1"/>
  <c r="O91" i="1"/>
  <c r="O154" i="1"/>
  <c r="O17" i="1"/>
  <c r="O221" i="1"/>
  <c r="O286" i="1"/>
  <c r="O285" i="1"/>
  <c r="O90" i="1"/>
  <c r="O280" i="1"/>
  <c r="O170" i="1"/>
  <c r="O84" i="1"/>
  <c r="O20" i="1"/>
  <c r="O139" i="1"/>
  <c r="O201" i="1"/>
  <c r="O172" i="1"/>
  <c r="O101" i="1"/>
  <c r="O227" i="1"/>
  <c r="O127" i="1"/>
  <c r="O273" i="1"/>
  <c r="O114" i="1"/>
  <c r="O195" i="1"/>
  <c r="O67" i="1"/>
  <c r="O21" i="1"/>
  <c r="O2" i="1"/>
  <c r="O166" i="1"/>
  <c r="O99" i="1"/>
  <c r="O43" i="1"/>
  <c r="O100" i="1"/>
  <c r="O160" i="1"/>
  <c r="O503" i="1"/>
  <c r="O309" i="1"/>
  <c r="O607" i="1"/>
  <c r="O606" i="1"/>
  <c r="O489" i="1"/>
  <c r="O358" i="1"/>
  <c r="O535" i="1"/>
  <c r="O522" i="1"/>
  <c r="O469" i="1"/>
  <c r="O468" i="1"/>
  <c r="O590" i="1"/>
  <c r="O541" i="1"/>
  <c r="O595" i="1"/>
  <c r="O359" i="1"/>
  <c r="O594" i="1"/>
  <c r="O563" i="1"/>
  <c r="O483" i="1"/>
  <c r="O396" i="1"/>
  <c r="O331" i="1"/>
  <c r="O621" i="1"/>
  <c r="O409" i="1"/>
  <c r="O407" i="1"/>
  <c r="O556" i="1"/>
  <c r="O591" i="1"/>
  <c r="O620" i="1"/>
  <c r="O602" i="1"/>
  <c r="O515" i="1"/>
  <c r="O312" i="1"/>
  <c r="O366" i="1"/>
  <c r="O362" i="1"/>
  <c r="O476" i="1"/>
  <c r="O307" i="1"/>
  <c r="O616" i="1"/>
  <c r="O395" i="1"/>
  <c r="O568" i="1"/>
  <c r="O356" i="1"/>
  <c r="O319" i="1"/>
  <c r="O480" i="1"/>
  <c r="O338" i="1"/>
  <c r="O376" i="1"/>
  <c r="O586" i="1"/>
  <c r="O583" i="1"/>
  <c r="O505" i="1"/>
  <c r="O305" i="1"/>
  <c r="O574" i="1"/>
  <c r="O601" i="1"/>
  <c r="O478" i="1"/>
  <c r="O499" i="1"/>
  <c r="O477" i="1"/>
  <c r="O589" i="1"/>
  <c r="O410" i="1"/>
  <c r="O345" i="1"/>
  <c r="O584" i="1"/>
  <c r="O313" i="1"/>
  <c r="O387" i="1"/>
  <c r="O361" i="1"/>
  <c r="O386" i="1"/>
  <c r="O360" i="1"/>
  <c r="O348" i="1"/>
  <c r="O582" i="1"/>
  <c r="O557" i="1"/>
  <c r="O495" i="1"/>
  <c r="O600" i="1"/>
  <c r="O420" i="1"/>
  <c r="O458" i="1"/>
  <c r="O333" i="1"/>
  <c r="O341" i="1"/>
  <c r="O340" i="1"/>
  <c r="O482" i="1"/>
  <c r="O520" i="1"/>
  <c r="O329" i="1"/>
  <c r="O392" i="1"/>
  <c r="O372" i="1"/>
  <c r="O455" i="1"/>
  <c r="O508" i="1"/>
  <c r="O610" i="1"/>
  <c r="O609" i="1"/>
  <c r="O603" i="1"/>
  <c r="O325" i="1"/>
  <c r="O412" i="1"/>
  <c r="O536" i="1"/>
  <c r="O367" i="1"/>
  <c r="O378" i="1"/>
  <c r="O349" i="1"/>
  <c r="O470" i="1"/>
  <c r="O531" i="1"/>
  <c r="O562" i="1"/>
  <c r="O394" i="1"/>
  <c r="O593" i="1"/>
  <c r="O516" i="1"/>
  <c r="O397" i="1"/>
  <c r="O457" i="1"/>
  <c r="O437" i="1"/>
  <c r="O406" i="1"/>
  <c r="O596" i="1"/>
  <c r="O502" i="1"/>
  <c r="O487" i="1"/>
  <c r="O447" i="1"/>
  <c r="O421" i="1"/>
  <c r="O383" i="1"/>
  <c r="O509" i="1"/>
  <c r="O497" i="1"/>
  <c r="O611" i="1"/>
  <c r="O399" i="1"/>
  <c r="O572" i="1"/>
  <c r="O575" i="1"/>
  <c r="O519" i="1"/>
  <c r="O479" i="1"/>
  <c r="O552" i="1"/>
  <c r="O456" i="1"/>
  <c r="O314" i="1"/>
  <c r="O438" i="1"/>
  <c r="O436" i="1"/>
  <c r="O506" i="1"/>
  <c r="O315" i="1"/>
  <c r="O343" i="1"/>
  <c r="O382" i="1"/>
  <c r="O580" i="1"/>
  <c r="O581" i="1"/>
  <c r="O460" i="1"/>
  <c r="O459" i="1"/>
  <c r="O622" i="1"/>
  <c r="O569" i="1"/>
  <c r="O324" i="1"/>
  <c r="O537" i="1"/>
  <c r="O435" i="1"/>
  <c r="O507" i="1"/>
  <c r="O354" i="1"/>
  <c r="O484" i="1"/>
  <c r="O450" i="1"/>
  <c r="O444" i="1"/>
  <c r="O481" i="1"/>
  <c r="O501" i="1"/>
  <c r="O571" i="1"/>
  <c r="O385" i="1"/>
  <c r="O615" i="1"/>
  <c r="O614" i="1"/>
  <c r="O300" i="1"/>
  <c r="O449" i="1"/>
  <c r="O514" i="1"/>
  <c r="O446" i="1"/>
  <c r="O441" i="1"/>
  <c r="O618" i="1"/>
  <c r="O530" i="1"/>
  <c r="O413" i="1"/>
  <c r="O434" i="1"/>
  <c r="O543" i="1"/>
  <c r="O542" i="1"/>
  <c r="O510" i="1"/>
  <c r="O588" i="1"/>
  <c r="O346" i="1"/>
  <c r="O433" i="1"/>
  <c r="O373" i="1"/>
  <c r="O308" i="1"/>
  <c r="O485" i="1"/>
  <c r="O555" i="1"/>
  <c r="O545" i="1"/>
  <c r="O578" i="1"/>
  <c r="O355" i="1"/>
  <c r="O604" i="1"/>
  <c r="O384" i="1"/>
  <c r="O327" i="1"/>
  <c r="O521" i="1"/>
  <c r="O561" i="1"/>
  <c r="O579" i="1"/>
  <c r="O317" i="1"/>
  <c r="O316" i="1"/>
  <c r="O442" i="1"/>
  <c r="O527" i="1"/>
  <c r="O526" i="1"/>
  <c r="O368" i="1"/>
  <c r="O587" i="1"/>
  <c r="O401" i="1"/>
  <c r="O432" i="1"/>
  <c r="O364" i="1"/>
  <c r="O424" i="1"/>
  <c r="O553" i="1"/>
  <c r="O293" i="1"/>
  <c r="O445" i="1"/>
  <c r="O475" i="1"/>
  <c r="O540" i="1"/>
  <c r="O534" i="1"/>
  <c r="O381" i="1"/>
  <c r="O570" i="1"/>
  <c r="O498" i="1"/>
  <c r="O294" i="1"/>
  <c r="O344" i="1"/>
  <c r="O380" i="1"/>
  <c r="O379" i="1"/>
  <c r="O554" i="1"/>
  <c r="O299" i="1"/>
  <c r="O549" i="1"/>
  <c r="O298" i="1"/>
  <c r="O302" i="1"/>
  <c r="O551" i="1"/>
  <c r="O550" i="1"/>
  <c r="O408" i="1"/>
  <c r="O400" i="1"/>
  <c r="O350" i="1"/>
  <c r="O613" i="1"/>
  <c r="O612" i="1"/>
  <c r="O297" i="1"/>
  <c r="O357" i="1"/>
  <c r="O405" i="1"/>
  <c r="O389" i="1"/>
  <c r="O388" i="1"/>
  <c r="O454" i="1"/>
  <c r="O524" i="1"/>
  <c r="O339" i="1"/>
  <c r="O301" i="1"/>
  <c r="O488" i="1"/>
  <c r="O461" i="1"/>
  <c r="O453" i="1"/>
  <c r="O321" i="1"/>
  <c r="O462" i="1"/>
  <c r="O431" i="1"/>
  <c r="O430" i="1"/>
  <c r="O323" i="1"/>
  <c r="O429" i="1"/>
  <c r="O493" i="1"/>
  <c r="O320" i="1"/>
  <c r="O370" i="1"/>
  <c r="O560" i="1"/>
  <c r="O492" i="1"/>
  <c r="O567" i="1"/>
  <c r="O512" i="1"/>
  <c r="O573" i="1"/>
  <c r="O452" i="1"/>
  <c r="O404" i="1"/>
  <c r="O363" i="1"/>
  <c r="O403" i="1"/>
  <c r="O525" i="1"/>
  <c r="O463" i="1"/>
  <c r="O491" i="1"/>
  <c r="O342" i="1"/>
  <c r="O559" i="1"/>
  <c r="O467" i="1"/>
  <c r="O443" i="1"/>
  <c r="O311" i="1"/>
  <c r="O558" i="1"/>
  <c r="O296" i="1"/>
  <c r="O365" i="1"/>
  <c r="O440" i="1"/>
  <c r="O439" i="1"/>
  <c r="O377" i="1"/>
  <c r="O546" i="1"/>
  <c r="O423" i="1"/>
  <c r="O303" i="1"/>
  <c r="O353" i="1"/>
  <c r="O391" i="1"/>
  <c r="O422" i="1"/>
  <c r="O513" i="1"/>
  <c r="O564" i="1"/>
  <c r="O419" i="1"/>
  <c r="O533" i="1"/>
  <c r="O490" i="1"/>
  <c r="O566" i="1"/>
  <c r="O347" i="1"/>
  <c r="O585" i="1"/>
  <c r="O466" i="1"/>
  <c r="O448" i="1"/>
  <c r="O529" i="1"/>
  <c r="O577" i="1"/>
  <c r="O398" i="1"/>
  <c r="O332" i="1"/>
  <c r="O474" i="1"/>
  <c r="O496" i="1"/>
  <c r="O337" i="1"/>
  <c r="O511" i="1"/>
  <c r="O518" i="1"/>
  <c r="O326" i="1"/>
  <c r="O304" i="1"/>
  <c r="O310" i="1"/>
  <c r="O415" i="1"/>
  <c r="O375" i="1"/>
  <c r="O374" i="1"/>
  <c r="O538" i="1"/>
  <c r="O418" i="1"/>
  <c r="O352" i="1"/>
  <c r="O351" i="1"/>
  <c r="O576" i="1"/>
  <c r="O517" i="1"/>
  <c r="O473" i="1"/>
  <c r="O318" i="1"/>
  <c r="O390" i="1"/>
  <c r="O500" i="1"/>
  <c r="O330" i="1"/>
  <c r="O547" i="1"/>
  <c r="O295" i="1"/>
  <c r="O619" i="1"/>
  <c r="O306" i="1"/>
  <c r="O414" i="1"/>
  <c r="O504" i="1"/>
  <c r="O328" i="1"/>
  <c r="O605" i="1"/>
  <c r="O411" i="1"/>
  <c r="O565" i="1"/>
  <c r="O592" i="1"/>
  <c r="O494" i="1"/>
  <c r="O544" i="1"/>
  <c r="O369" i="1"/>
  <c r="O608" i="1"/>
  <c r="O539" i="1"/>
  <c r="O617" i="1"/>
  <c r="O417" i="1"/>
  <c r="O472" i="1"/>
  <c r="O465" i="1"/>
  <c r="O416" i="1"/>
  <c r="O599" i="1"/>
  <c r="O598" i="1"/>
  <c r="O528" i="1"/>
  <c r="O597" i="1"/>
  <c r="O371" i="1"/>
  <c r="O532" i="1"/>
  <c r="O335" i="1"/>
  <c r="O336" i="1"/>
  <c r="O464" i="1"/>
  <c r="O334" i="1"/>
  <c r="O393" i="1"/>
  <c r="O486" i="1"/>
  <c r="O523" i="1"/>
  <c r="O322" i="1"/>
  <c r="O471" i="1"/>
  <c r="O428" i="1"/>
  <c r="O427" i="1"/>
  <c r="O426" i="1"/>
  <c r="O425" i="1"/>
  <c r="O451" i="1"/>
  <c r="O402" i="1"/>
  <c r="O548" i="1"/>
  <c r="O969" i="1"/>
  <c r="O1018" i="1"/>
  <c r="O847" i="1"/>
  <c r="O687" i="1"/>
  <c r="O851" i="1"/>
  <c r="O807" i="1"/>
  <c r="O647" i="1"/>
  <c r="O994" i="1"/>
  <c r="O934" i="1"/>
  <c r="O1024" i="1"/>
  <c r="O756" i="1"/>
  <c r="O914" i="1"/>
  <c r="O845" i="1"/>
  <c r="O703" i="1"/>
  <c r="O996" i="1"/>
  <c r="O696" i="1"/>
  <c r="O623" i="1"/>
  <c r="O750" i="1"/>
  <c r="O869" i="1"/>
  <c r="O644" i="1"/>
  <c r="O636" i="1"/>
  <c r="O892" i="1"/>
  <c r="O713" i="1"/>
  <c r="O796" i="1"/>
  <c r="O990" i="1"/>
  <c r="O795" i="1"/>
  <c r="O740" i="1"/>
  <c r="O672" i="1"/>
  <c r="O774" i="1"/>
  <c r="O865" i="1"/>
  <c r="O859" i="1"/>
  <c r="O723" i="1"/>
  <c r="O783" i="1"/>
  <c r="O811" i="1"/>
  <c r="O970" i="1"/>
  <c r="O1008" i="1"/>
  <c r="O711" i="1"/>
  <c r="O931" i="1"/>
  <c r="O992" i="1"/>
  <c r="O726" i="1"/>
  <c r="O922" i="1"/>
  <c r="O858" i="1"/>
  <c r="O966" i="1"/>
  <c r="O955" i="1"/>
  <c r="O738" i="1"/>
  <c r="O857" i="1"/>
  <c r="O737" i="1"/>
  <c r="O715" i="1"/>
  <c r="O782" i="1"/>
  <c r="O692" i="1"/>
  <c r="O758" i="1"/>
  <c r="O905" i="1"/>
  <c r="O912" i="1"/>
  <c r="O908" i="1"/>
  <c r="O722" i="1"/>
  <c r="O691" i="1"/>
  <c r="O1000" i="1"/>
  <c r="O973" i="1"/>
  <c r="O1004" i="1"/>
  <c r="O787" i="1"/>
  <c r="O679" i="1"/>
  <c r="O844" i="1"/>
  <c r="O792" i="1"/>
  <c r="O777" i="1"/>
  <c r="O889" i="1"/>
  <c r="O928" i="1"/>
  <c r="O820" i="1"/>
  <c r="O1023" i="1"/>
  <c r="O875" i="1"/>
  <c r="O979" i="1"/>
  <c r="O633" i="1"/>
  <c r="O714" i="1"/>
  <c r="O648" i="1"/>
  <c r="O699" i="1"/>
  <c r="O943" i="1"/>
  <c r="O852" i="1"/>
  <c r="O801" i="1"/>
  <c r="O965" i="1"/>
  <c r="O828" i="1"/>
  <c r="O866" i="1"/>
  <c r="O930" i="1"/>
  <c r="O799" i="1"/>
  <c r="O1009" i="1"/>
  <c r="O662" i="1"/>
  <c r="O853" i="1"/>
  <c r="O971" i="1"/>
  <c r="O1512" i="1"/>
  <c r="O1075" i="1"/>
  <c r="O1230" i="1"/>
  <c r="O1068" i="1"/>
  <c r="O1536" i="1"/>
  <c r="O1444" i="1"/>
  <c r="O1292" i="1"/>
  <c r="O1439" i="1"/>
  <c r="O1371" i="1"/>
  <c r="O1506" i="1"/>
  <c r="O1363" i="1"/>
  <c r="O1502" i="1"/>
  <c r="O1073" i="1"/>
  <c r="O1098" i="1"/>
  <c r="O1030" i="1"/>
  <c r="O1388" i="1"/>
  <c r="O1496" i="1"/>
  <c r="O1195" i="1"/>
  <c r="O1117" i="1"/>
  <c r="O1285" i="1"/>
  <c r="O1428" i="1"/>
  <c r="O1054" i="1"/>
  <c r="O1203" i="1"/>
  <c r="O1182" i="1"/>
  <c r="O1242" i="1"/>
  <c r="O1187" i="1"/>
  <c r="O1061" i="1"/>
  <c r="O1257" i="1"/>
  <c r="O1256" i="1"/>
  <c r="O1271" i="1"/>
  <c r="O1081" i="1"/>
  <c r="O1254" i="1"/>
  <c r="O1486" i="1"/>
  <c r="O1253" i="1"/>
  <c r="O1448" i="1"/>
  <c r="O1352" i="1"/>
  <c r="O1151" i="1"/>
  <c r="O1305" i="1"/>
  <c r="O1165" i="1"/>
  <c r="O1139" i="1"/>
  <c r="O1138" i="1"/>
  <c r="O1214" i="1"/>
  <c r="O1108" i="1"/>
  <c r="O1232" i="1"/>
  <c r="O1385" i="1"/>
  <c r="O1083" i="1"/>
  <c r="O1048" i="1"/>
  <c r="O1384" i="1"/>
  <c r="O1485" i="1"/>
  <c r="O1159" i="1"/>
  <c r="O1465" i="1"/>
  <c r="O1288" i="1"/>
  <c r="O1261" i="1"/>
  <c r="O1339" i="1"/>
  <c r="O1103" i="1"/>
  <c r="O1492" i="1"/>
  <c r="O1234" i="1"/>
  <c r="O1328" i="1"/>
  <c r="O1044" i="1"/>
  <c r="O1484" i="1"/>
  <c r="O1319" i="1"/>
  <c r="O1358" i="1"/>
  <c r="O1429" i="1"/>
  <c r="O1179" i="1"/>
  <c r="O1144" i="1"/>
  <c r="O1143" i="1"/>
  <c r="O1172" i="1"/>
  <c r="O1427" i="1"/>
  <c r="O1452" i="1"/>
  <c r="O1402" i="1"/>
  <c r="O1221" i="1"/>
  <c r="O1454" i="1"/>
  <c r="O1513" i="1"/>
  <c r="O1175" i="1"/>
  <c r="O1414" i="1"/>
  <c r="O1270" i="1"/>
  <c r="O1079" i="1"/>
  <c r="O1529" i="1"/>
  <c r="O1453" i="1"/>
  <c r="O1174" i="1"/>
  <c r="O1036" i="1"/>
  <c r="O1474" i="1"/>
  <c r="O1141" i="1"/>
  <c r="O1140" i="1"/>
  <c r="O1471" i="1"/>
  <c r="O1345" i="1"/>
  <c r="O1315" i="1"/>
  <c r="O1314" i="1"/>
  <c r="O1399" i="1"/>
  <c r="O1538" i="1"/>
  <c r="O1322" i="1"/>
  <c r="O1130" i="1"/>
  <c r="O1033" i="1"/>
  <c r="O1357" i="1"/>
  <c r="O1338" i="1"/>
  <c r="O1162" i="1"/>
  <c r="O1185" i="1"/>
  <c r="O1294" i="1"/>
  <c r="O1398" i="1"/>
  <c r="O1207" i="1"/>
  <c r="O1495" i="1"/>
  <c r="O1478" i="1"/>
  <c r="O1519" i="1"/>
  <c r="O1107" i="1"/>
  <c r="O1426" i="1"/>
  <c r="O1425" i="1"/>
  <c r="O1116" i="1"/>
  <c r="O1510" i="1"/>
  <c r="O1085" i="1"/>
  <c r="O1065" i="1"/>
  <c r="O1408" i="1"/>
  <c r="O1378" i="1"/>
  <c r="O1404" i="1"/>
  <c r="O1246" i="1"/>
  <c r="O1080" i="1"/>
  <c r="O1245" i="1"/>
  <c r="O1517" i="1"/>
  <c r="O1326" i="1"/>
  <c r="O1273" i="1"/>
  <c r="O1039" i="1"/>
  <c r="O1260" i="1"/>
  <c r="O1329" i="1"/>
  <c r="O1463" i="1"/>
  <c r="O1233" i="1"/>
  <c r="O1313" i="1"/>
  <c r="O1238" i="1"/>
  <c r="O1074" i="1"/>
  <c r="O1237" i="1"/>
  <c r="O1286" i="1"/>
  <c r="O1382" i="1"/>
  <c r="O1433" i="1"/>
  <c r="O1132" i="1"/>
  <c r="O1161" i="1"/>
  <c r="O1220" i="1"/>
  <c r="O1443" i="1"/>
  <c r="O1115" i="1"/>
  <c r="O1057" i="1"/>
  <c r="O1462" i="1"/>
  <c r="O1050" i="1"/>
  <c r="O1282" i="1"/>
  <c r="O1533" i="1"/>
  <c r="O1346" i="1"/>
  <c r="O1334" i="1"/>
  <c r="O1197" i="1"/>
  <c r="O1104" i="1"/>
  <c r="O1507" i="1"/>
  <c r="O1219" i="1"/>
  <c r="O1541" i="1"/>
  <c r="O1312" i="1"/>
  <c r="O1333" i="1"/>
  <c r="O1509" i="1"/>
  <c r="O1421" i="1"/>
  <c r="O1027" i="1"/>
  <c r="O1420" i="1"/>
  <c r="O1046" i="1"/>
  <c r="O1236" i="1"/>
  <c r="O1235" i="1"/>
  <c r="O1343" i="1"/>
  <c r="O1268" i="1"/>
  <c r="O1377" i="1"/>
  <c r="O1451" i="1"/>
  <c r="O1342" i="1"/>
  <c r="O1255" i="1"/>
  <c r="O1127" i="1"/>
  <c r="O1160" i="1"/>
  <c r="O1435" i="1"/>
  <c r="O1032" i="1"/>
  <c r="O1494" i="1"/>
  <c r="O1217" i="1"/>
  <c r="O1109" i="1"/>
  <c r="O1301" i="1"/>
  <c r="O1310" i="1"/>
  <c r="O1052" i="1"/>
  <c r="O1274" i="1"/>
  <c r="O1137" i="1"/>
  <c r="O1186" i="1"/>
  <c r="O1460" i="1"/>
  <c r="O1099" i="1"/>
  <c r="O1491" i="1"/>
  <c r="O1479" i="1"/>
  <c r="O972" i="1"/>
  <c r="O707" i="1"/>
  <c r="O638" i="1"/>
  <c r="O952" i="1"/>
  <c r="O968" i="1"/>
  <c r="O816" i="1"/>
  <c r="O627" i="1"/>
  <c r="O743" i="1"/>
  <c r="O963" i="1"/>
  <c r="O640" i="1"/>
  <c r="O631" i="1"/>
  <c r="O899" i="1"/>
  <c r="O846" i="1"/>
  <c r="O753" i="1"/>
  <c r="O831" i="1"/>
  <c r="O732" i="1"/>
  <c r="O967" i="1"/>
  <c r="O873" i="1"/>
  <c r="O639" i="1"/>
  <c r="O645" i="1"/>
  <c r="O767" i="1"/>
  <c r="O709" i="1"/>
  <c r="O890" i="1"/>
  <c r="O989" i="1"/>
  <c r="O913" i="1"/>
  <c r="O733" i="1"/>
  <c r="O695" i="1"/>
  <c r="O850" i="1"/>
  <c r="O728" i="1"/>
  <c r="O717" i="1"/>
  <c r="O854" i="1"/>
  <c r="O810" i="1"/>
  <c r="O677" i="1"/>
  <c r="O833" i="1"/>
  <c r="O800" i="1"/>
  <c r="O812" i="1"/>
  <c r="O1001" i="1"/>
  <c r="O842" i="1"/>
  <c r="O670" i="1"/>
  <c r="O841" i="1"/>
  <c r="O840" i="1"/>
  <c r="O946" i="1"/>
  <c r="O821" i="1"/>
  <c r="O932" i="1"/>
  <c r="O906" i="1"/>
  <c r="O920" i="1"/>
  <c r="O925" i="1"/>
  <c r="O870" i="1"/>
  <c r="O960" i="1"/>
  <c r="O897" i="1"/>
  <c r="O959" i="1"/>
  <c r="O919" i="1"/>
  <c r="O680" i="1"/>
  <c r="O784" i="1"/>
  <c r="O635" i="1"/>
  <c r="O776" i="1"/>
  <c r="O706" i="1"/>
  <c r="O916" i="1"/>
  <c r="O630" i="1"/>
  <c r="O651" i="1"/>
  <c r="O948" i="1"/>
  <c r="O688" i="1"/>
  <c r="O1250" i="1"/>
  <c r="O1228" i="1"/>
  <c r="O1227" i="1"/>
  <c r="O1146" i="1"/>
  <c r="O1101" i="1"/>
  <c r="O1184" i="1"/>
  <c r="O1540" i="1"/>
  <c r="O1069" i="1"/>
  <c r="O1193" i="1"/>
  <c r="O1483" i="1"/>
  <c r="O1317" i="1"/>
  <c r="O1307" i="1"/>
  <c r="O1265" i="1"/>
  <c r="O1173" i="1"/>
  <c r="O1226" i="1"/>
  <c r="O1280" i="1"/>
  <c r="O1066" i="1"/>
  <c r="O1158" i="1"/>
  <c r="O1157" i="1"/>
  <c r="O1056" i="1"/>
  <c r="O1156" i="1"/>
  <c r="O1364" i="1"/>
  <c r="O1535" i="1"/>
  <c r="O1468" i="1"/>
  <c r="O1467" i="1"/>
  <c r="O1482" i="1"/>
  <c r="O1373" i="1"/>
  <c r="O1284" i="1"/>
  <c r="O1456" i="1"/>
  <c r="O1412" i="1"/>
  <c r="O1360" i="1"/>
  <c r="O1240" i="1"/>
  <c r="O1336" i="1"/>
  <c r="O1170" i="1"/>
  <c r="O1124" i="1"/>
  <c r="O1335" i="1"/>
  <c r="O1239" i="1"/>
  <c r="O1298" i="1"/>
  <c r="O1223" i="1"/>
  <c r="O1297" i="1"/>
  <c r="O1430" i="1"/>
  <c r="O1390" i="1"/>
  <c r="O1215" i="1"/>
  <c r="O1106" i="1"/>
  <c r="O1372" i="1"/>
  <c r="O1077" i="1"/>
  <c r="O1466" i="1"/>
  <c r="O1383" i="1"/>
  <c r="O1505" i="1"/>
  <c r="O1504" i="1"/>
  <c r="O1490" i="1"/>
  <c r="O1423" i="1"/>
  <c r="O1415" i="1"/>
  <c r="O1422" i="1"/>
  <c r="O1354" i="1"/>
  <c r="O1189" i="1"/>
  <c r="O1188" i="1"/>
  <c r="O1123" i="1"/>
  <c r="O1353" i="1"/>
  <c r="O1366" i="1"/>
  <c r="O1500" i="1"/>
  <c r="O1183" i="1"/>
  <c r="O1287" i="1"/>
  <c r="O1164" i="1"/>
  <c r="O1493" i="1"/>
  <c r="O1041" i="1"/>
  <c r="O1441" i="1"/>
  <c r="O1178" i="1"/>
  <c r="O1177" i="1"/>
  <c r="O1102" i="1"/>
  <c r="O1278" i="1"/>
  <c r="O1134" i="1"/>
  <c r="O1208" i="1"/>
  <c r="O1191" i="1"/>
  <c r="O1534" i="1"/>
  <c r="O1511" i="1"/>
  <c r="O1145" i="1"/>
  <c r="O1028" i="1"/>
  <c r="O1306" i="1"/>
  <c r="O1365" i="1"/>
  <c r="O1264" i="1"/>
  <c r="O1258" i="1"/>
  <c r="O1524" i="1"/>
  <c r="O1128" i="1"/>
  <c r="O1480" i="1"/>
  <c r="O1499" i="1"/>
  <c r="O1029" i="1"/>
  <c r="O1542" i="1"/>
  <c r="O1300" i="1"/>
  <c r="O1181" i="1"/>
  <c r="O1180" i="1"/>
  <c r="O1498" i="1"/>
  <c r="O1167" i="1"/>
  <c r="O1053" i="1"/>
  <c r="O1206" i="1"/>
  <c r="O1374" i="1"/>
  <c r="O1113" i="1"/>
  <c r="O1114" i="1"/>
  <c r="O1296" i="1"/>
  <c r="O1350" i="1"/>
  <c r="O1464" i="1"/>
  <c r="O1213" i="1"/>
  <c r="O1163" i="1"/>
  <c r="O1523" i="1"/>
  <c r="O1222" i="1"/>
  <c r="O1349" i="1"/>
  <c r="O1062" i="1"/>
  <c r="O1458" i="1"/>
  <c r="O1518" i="1"/>
  <c r="O1147" i="1"/>
  <c r="O1400" i="1"/>
  <c r="O1537" i="1"/>
  <c r="O1393" i="1"/>
  <c r="O1316" i="1"/>
  <c r="O1323" i="1"/>
  <c r="O1072" i="1"/>
  <c r="O1403" i="1"/>
  <c r="O1198" i="1"/>
  <c r="O1311" i="1"/>
  <c r="O1327" i="1"/>
  <c r="O1531" i="1"/>
  <c r="O1086" i="1"/>
  <c r="O1097" i="1"/>
  <c r="O1275" i="1"/>
  <c r="O1472" i="1"/>
  <c r="O1262" i="1"/>
  <c r="O1201" i="1"/>
  <c r="O1112" i="1"/>
  <c r="O1111" i="1"/>
  <c r="O1070" i="1"/>
  <c r="O1216" i="1"/>
  <c r="O1110" i="1"/>
  <c r="O1090" i="1"/>
  <c r="O1516" i="1"/>
  <c r="O751" i="1"/>
  <c r="O907" i="1"/>
  <c r="O887" i="1"/>
  <c r="O798" i="1"/>
  <c r="O704" i="1"/>
  <c r="O882" i="1"/>
  <c r="O951" i="1"/>
  <c r="O950" i="1"/>
  <c r="O901" i="1"/>
  <c r="O665" i="1"/>
  <c r="O939" i="1"/>
  <c r="O702" i="1"/>
  <c r="O953" i="1"/>
  <c r="O725" i="1"/>
  <c r="O1015" i="1"/>
  <c r="O652" i="1"/>
  <c r="O626" i="1"/>
  <c r="O752" i="1"/>
  <c r="O830" i="1"/>
  <c r="O872" i="1"/>
  <c r="O884" i="1"/>
  <c r="O911" i="1"/>
  <c r="O701" i="1"/>
  <c r="O724" i="1"/>
  <c r="O746" i="1"/>
  <c r="O856" i="1"/>
  <c r="O805" i="1"/>
  <c r="O761" i="1"/>
  <c r="O744" i="1"/>
  <c r="O915" i="1"/>
  <c r="O883" i="1"/>
  <c r="O632" i="1"/>
  <c r="O947" i="1"/>
  <c r="O729" i="1"/>
  <c r="O763" i="1"/>
  <c r="O877" i="1"/>
  <c r="O659" i="1"/>
  <c r="O686" i="1"/>
  <c r="O727" i="1"/>
  <c r="O785" i="1"/>
  <c r="O826" i="1"/>
  <c r="O749" i="1"/>
  <c r="O760" i="1"/>
  <c r="O1010" i="1"/>
  <c r="O941" i="1"/>
  <c r="O802" i="1"/>
  <c r="O984" i="1"/>
  <c r="O824" i="1"/>
  <c r="O660" i="1"/>
  <c r="O945" i="1"/>
  <c r="O988" i="1"/>
  <c r="O624" i="1"/>
  <c r="O903" i="1"/>
  <c r="O674" i="1"/>
  <c r="O697" i="1"/>
  <c r="O1019" i="1"/>
  <c r="O997" i="1"/>
  <c r="O1251" i="1"/>
  <c r="O1391" i="1"/>
  <c r="O1096" i="1"/>
  <c r="O1392" i="1"/>
  <c r="O1488" i="1"/>
  <c r="O1100" i="1"/>
  <c r="O1037" i="1"/>
  <c r="O1266" i="1"/>
  <c r="O1295" i="1"/>
  <c r="O1437" i="1"/>
  <c r="O1290" i="1"/>
  <c r="O1129" i="1"/>
  <c r="O1272" i="1"/>
  <c r="O1325" i="1"/>
  <c r="O1194" i="1"/>
  <c r="O1369" i="1"/>
  <c r="O1368" i="1"/>
  <c r="O1367" i="1"/>
  <c r="O1148" i="1"/>
  <c r="O1395" i="1"/>
  <c r="O1026" i="1"/>
  <c r="O1259" i="1"/>
  <c r="O1091" i="1"/>
  <c r="O1225" i="1"/>
  <c r="O1202" i="1"/>
  <c r="O1063" i="1"/>
  <c r="O1413" i="1"/>
  <c r="O1418" i="1"/>
  <c r="O1387" i="1"/>
  <c r="O1211" i="1"/>
  <c r="O1293" i="1"/>
  <c r="O1168" i="1"/>
  <c r="O1401" i="1"/>
  <c r="O1210" i="1"/>
  <c r="O1135" i="1"/>
  <c r="O1252" i="1"/>
  <c r="O1386" i="1"/>
  <c r="O1224" i="1"/>
  <c r="O1045" i="1"/>
  <c r="O1340" i="1"/>
  <c r="O1244" i="1"/>
  <c r="O1515" i="1"/>
  <c r="O1344" i="1"/>
  <c r="O1526" i="1"/>
  <c r="O1431" i="1"/>
  <c r="O1503" i="1"/>
  <c r="O1064" i="1"/>
  <c r="O1411" i="1"/>
  <c r="O1289" i="1"/>
  <c r="O1447" i="1"/>
  <c r="O1497" i="1"/>
  <c r="O1417" i="1"/>
  <c r="O1279" i="1"/>
  <c r="O1247" i="1"/>
  <c r="O1459" i="1"/>
  <c r="O1410" i="1"/>
  <c r="O1475" i="1"/>
  <c r="O1525" i="1"/>
  <c r="O1356" i="1"/>
  <c r="O1309" i="1"/>
  <c r="O1087" i="1"/>
  <c r="O1150" i="1"/>
  <c r="O1416" i="1"/>
  <c r="O1153" i="1"/>
  <c r="O1405" i="1"/>
  <c r="O1231" i="1"/>
  <c r="O1436" i="1"/>
  <c r="O1120" i="1"/>
  <c r="O1078" i="1"/>
  <c r="O1455" i="1"/>
  <c r="O1299" i="1"/>
  <c r="O1212" i="1"/>
  <c r="O1095" i="1"/>
  <c r="O1171" i="1"/>
  <c r="O1034" i="1"/>
  <c r="O1055" i="1"/>
  <c r="O1125" i="1"/>
  <c r="O1038" i="1"/>
  <c r="O1508" i="1"/>
  <c r="O1166" i="1"/>
  <c r="O1362" i="1"/>
  <c r="O1119" i="1"/>
  <c r="O1229" i="1"/>
  <c r="O1118" i="1"/>
  <c r="O1040" i="1"/>
  <c r="O1351" i="1"/>
  <c r="O1199" i="1"/>
  <c r="O1190" i="1"/>
  <c r="O1461" i="1"/>
  <c r="O1304" i="1"/>
  <c r="O1332" i="1"/>
  <c r="O1149" i="1"/>
  <c r="O1473" i="1"/>
  <c r="O1446" i="1"/>
  <c r="O1522" i="1"/>
  <c r="O1337" i="1"/>
  <c r="O1218" i="1"/>
  <c r="O1035" i="1"/>
  <c r="O1330" i="1"/>
  <c r="O1263" i="1"/>
  <c r="O1133" i="1"/>
  <c r="Q1409" i="1"/>
  <c r="Q1520" i="1"/>
  <c r="Q1521" i="1"/>
  <c r="Q1489" i="1"/>
  <c r="Q1105" i="1"/>
  <c r="Q1424" i="1"/>
  <c r="Q1479" i="1"/>
  <c r="Q1491" i="1"/>
  <c r="Q1099" i="1"/>
  <c r="Q1460" i="1"/>
  <c r="Q1186" i="1"/>
  <c r="Q1137" i="1"/>
  <c r="Q1274" i="1"/>
  <c r="Q1052" i="1"/>
  <c r="Q1310" i="1"/>
  <c r="Q1301" i="1"/>
  <c r="Q1090" i="1"/>
  <c r="Q1109" i="1"/>
  <c r="Q1110" i="1"/>
  <c r="Q1216" i="1"/>
  <c r="Q1070" i="1"/>
  <c r="Q1111" i="1"/>
  <c r="Q1112" i="1"/>
  <c r="Q1201" i="1"/>
  <c r="Q1262" i="1"/>
  <c r="Q1472" i="1"/>
  <c r="Q1263" i="1"/>
  <c r="Q1217" i="1"/>
  <c r="Q1275" i="1"/>
  <c r="Q1330" i="1"/>
  <c r="Q1035" i="1"/>
  <c r="Q1218" i="1"/>
  <c r="Q1337" i="1"/>
  <c r="Q1522" i="1"/>
  <c r="Q1446" i="1"/>
  <c r="Q1473" i="1"/>
  <c r="Q1450" i="1"/>
  <c r="Q1494" i="1"/>
  <c r="Q1097" i="1"/>
  <c r="Q1149" i="1"/>
  <c r="Q1092" i="1"/>
  <c r="Q1532" i="1"/>
  <c r="Q1396" i="1"/>
  <c r="Q1093" i="1"/>
  <c r="Q1094" i="1"/>
  <c r="Q1331" i="1"/>
  <c r="Q1470" i="1"/>
  <c r="Q1032" i="1"/>
  <c r="Q1086" i="1"/>
  <c r="Q1332" i="1"/>
  <c r="Q1071" i="1"/>
  <c r="Q1283" i="1"/>
  <c r="Q1375" i="1"/>
  <c r="Q1434" i="1"/>
  <c r="Q1082" i="1"/>
  <c r="Q1530" i="1"/>
  <c r="Q1200" i="1"/>
  <c r="Q1435" i="1"/>
  <c r="Q1531" i="1"/>
  <c r="Q1304" i="1"/>
  <c r="Q1142" i="1"/>
  <c r="Q1389" i="1"/>
  <c r="Q1376" i="1"/>
  <c r="Q1320" i="1"/>
  <c r="Q1321" i="1"/>
  <c r="Q1355" i="1"/>
  <c r="Q1269" i="1"/>
  <c r="Q1160" i="1"/>
  <c r="Q1327" i="1"/>
  <c r="Q1461" i="1"/>
  <c r="Q1121" i="1"/>
  <c r="Q1042" i="1"/>
  <c r="Q1348" i="1"/>
  <c r="Q1324" i="1"/>
  <c r="Q1476" i="1"/>
  <c r="Q1243" i="1"/>
  <c r="Q1127" i="1"/>
  <c r="Q1311" i="1"/>
  <c r="Q1190" i="1"/>
  <c r="Q1049" i="1"/>
  <c r="Q1477" i="1"/>
  <c r="Q1276" i="1"/>
  <c r="Q1084" i="1"/>
  <c r="Q1122" i="1"/>
  <c r="Q1397" i="1"/>
  <c r="Q1277" i="1"/>
  <c r="Q1255" i="1"/>
  <c r="Q1198" i="1"/>
  <c r="Q1199" i="1"/>
  <c r="Q1381" i="1"/>
  <c r="Q1359" i="1"/>
  <c r="Q1379" i="1"/>
  <c r="Q1380" i="1"/>
  <c r="Q1341" i="1"/>
  <c r="Q1440" i="1"/>
  <c r="Q1342" i="1"/>
  <c r="Q1451" i="1"/>
  <c r="Q1377" i="1"/>
  <c r="Q1268" i="1"/>
  <c r="Q1343" i="1"/>
  <c r="Q1235" i="1"/>
  <c r="Q1236" i="1"/>
  <c r="Q1046" i="1"/>
  <c r="Q1420" i="1"/>
  <c r="Q1027" i="1"/>
  <c r="Q1421" i="1"/>
  <c r="Q1509" i="1"/>
  <c r="Q1333" i="1"/>
  <c r="Q1312" i="1"/>
  <c r="Q1541" i="1"/>
  <c r="Q1219" i="1"/>
  <c r="Q1507" i="1"/>
  <c r="Q1104" i="1"/>
  <c r="Q1197" i="1"/>
  <c r="Q1334" i="1"/>
  <c r="Q1346" i="1"/>
  <c r="Q1533" i="1"/>
  <c r="Q1282" i="1"/>
  <c r="Q1050" i="1"/>
  <c r="Q1462" i="1"/>
  <c r="Q1057" i="1"/>
  <c r="Q1115" i="1"/>
  <c r="Q1443" i="1"/>
  <c r="Q1220" i="1"/>
  <c r="Q1161" i="1"/>
  <c r="Q1132" i="1"/>
  <c r="Q1433" i="1"/>
  <c r="Q1382" i="1"/>
  <c r="Q1286" i="1"/>
  <c r="Q1237" i="1"/>
  <c r="Q1074" i="1"/>
  <c r="Q1238" i="1"/>
  <c r="Q1313" i="1"/>
  <c r="Q1233" i="1"/>
  <c r="Q1463" i="1"/>
  <c r="Q1329" i="1"/>
  <c r="Q1260" i="1"/>
  <c r="Q1039" i="1"/>
  <c r="Q1273" i="1"/>
  <c r="Q1326" i="1"/>
  <c r="Q1517" i="1"/>
  <c r="Q1245" i="1"/>
  <c r="Q1080" i="1"/>
  <c r="Q1246" i="1"/>
  <c r="Q1404" i="1"/>
  <c r="Q1378" i="1"/>
  <c r="Q1408" i="1"/>
  <c r="Q1065" i="1"/>
  <c r="Q1085" i="1"/>
  <c r="Q1510" i="1"/>
  <c r="Q1116" i="1"/>
  <c r="Q1425" i="1"/>
  <c r="Q1426" i="1"/>
  <c r="Q1107" i="1"/>
  <c r="Q1519" i="1"/>
  <c r="Q1478" i="1"/>
  <c r="Q1495" i="1"/>
  <c r="Q1207" i="1"/>
  <c r="Q1398" i="1"/>
  <c r="Q1294" i="1"/>
  <c r="Q1185" i="1"/>
  <c r="Q1162" i="1"/>
  <c r="Q1338" i="1"/>
  <c r="Q1357" i="1"/>
  <c r="Q1033" i="1"/>
  <c r="Q1130" i="1"/>
  <c r="Q1322" i="1"/>
  <c r="Q1538" i="1"/>
  <c r="Q1399" i="1"/>
  <c r="Q1314" i="1"/>
  <c r="Q1315" i="1"/>
  <c r="Q1345" i="1"/>
  <c r="Q1471" i="1"/>
  <c r="Q1140" i="1"/>
  <c r="Q1141" i="1"/>
  <c r="Q1474" i="1"/>
  <c r="Q1036" i="1"/>
  <c r="Q1174" i="1"/>
  <c r="Q1453" i="1"/>
  <c r="Q1529" i="1"/>
  <c r="Q1079" i="1"/>
  <c r="Q1270" i="1"/>
  <c r="Q1414" i="1"/>
  <c r="Q1175" i="1"/>
  <c r="Q1513" i="1"/>
  <c r="Q1454" i="1"/>
  <c r="Q1221" i="1"/>
  <c r="Q1402" i="1"/>
  <c r="Q1452" i="1"/>
  <c r="Q1403" i="1"/>
  <c r="Q1427" i="1"/>
  <c r="Q1072" i="1"/>
  <c r="Q1323" i="1"/>
  <c r="Q1316" i="1"/>
  <c r="Q1393" i="1"/>
  <c r="Q1537" i="1"/>
  <c r="Q1400" i="1"/>
  <c r="Q1147" i="1"/>
  <c r="Q1518" i="1"/>
  <c r="Q1172" i="1"/>
  <c r="Q1143" i="1"/>
  <c r="Q1144" i="1"/>
  <c r="Q1179" i="1"/>
  <c r="Q1429" i="1"/>
  <c r="Q1358" i="1"/>
  <c r="Q1319" i="1"/>
  <c r="Q1484" i="1"/>
  <c r="Q1044" i="1"/>
  <c r="Q1328" i="1"/>
  <c r="Q1458" i="1"/>
  <c r="Q1234" i="1"/>
  <c r="Q1062" i="1"/>
  <c r="Q1349" i="1"/>
  <c r="Q1222" i="1"/>
  <c r="Q1523" i="1"/>
  <c r="Q1163" i="1"/>
  <c r="Q1213" i="1"/>
  <c r="Q1464" i="1"/>
  <c r="Q1492" i="1"/>
  <c r="Q1350" i="1"/>
  <c r="Q1296" i="1"/>
  <c r="Q1114" i="1"/>
  <c r="Q1113" i="1"/>
  <c r="Q1374" i="1"/>
  <c r="Q1206" i="1"/>
  <c r="Q1053" i="1"/>
  <c r="Q1167" i="1"/>
  <c r="Q1498" i="1"/>
  <c r="Q1103" i="1"/>
  <c r="Q1180" i="1"/>
  <c r="Q1181" i="1"/>
  <c r="Q1300" i="1"/>
  <c r="Q1542" i="1"/>
  <c r="Q1029" i="1"/>
  <c r="Q1499" i="1"/>
  <c r="Q1480" i="1"/>
  <c r="Q1128" i="1"/>
  <c r="Q1339" i="1"/>
  <c r="Q1524" i="1"/>
  <c r="Q1258" i="1"/>
  <c r="Q1264" i="1"/>
  <c r="Q1365" i="1"/>
  <c r="Q1306" i="1"/>
  <c r="Q1028" i="1"/>
  <c r="Q1145" i="1"/>
  <c r="Q1511" i="1"/>
  <c r="Q1261" i="1"/>
  <c r="Q1534" i="1"/>
  <c r="Q1191" i="1"/>
  <c r="Q1208" i="1"/>
  <c r="Q1134" i="1"/>
  <c r="Q1278" i="1"/>
  <c r="Q1102" i="1"/>
  <c r="Q1177" i="1"/>
  <c r="Q1178" i="1"/>
  <c r="Q1441" i="1"/>
  <c r="Q1041" i="1"/>
  <c r="Q1493" i="1"/>
  <c r="Q1164" i="1"/>
  <c r="Q1287" i="1"/>
  <c r="Q1183" i="1"/>
  <c r="Q1500" i="1"/>
  <c r="Q1288" i="1"/>
  <c r="Q1366" i="1"/>
  <c r="Q1353" i="1"/>
  <c r="Q1123" i="1"/>
  <c r="Q1188" i="1"/>
  <c r="Q1189" i="1"/>
  <c r="Q1354" i="1"/>
  <c r="Q1422" i="1"/>
  <c r="Q1415" i="1"/>
  <c r="Q1465" i="1"/>
  <c r="Q1423" i="1"/>
  <c r="Q1490" i="1"/>
  <c r="Q1504" i="1"/>
  <c r="Q1505" i="1"/>
  <c r="Q1383" i="1"/>
  <c r="Q1466" i="1"/>
  <c r="Q1077" i="1"/>
  <c r="Q1372" i="1"/>
  <c r="Q1351" i="1"/>
  <c r="Q1159" i="1"/>
  <c r="Q1106" i="1"/>
  <c r="Q1040" i="1"/>
  <c r="Q1118" i="1"/>
  <c r="Q1229" i="1"/>
  <c r="Q1119" i="1"/>
  <c r="Q1362" i="1"/>
  <c r="Q1166" i="1"/>
  <c r="Q1508" i="1"/>
  <c r="Q1485" i="1"/>
  <c r="Q1384" i="1"/>
  <c r="Q1048" i="1"/>
  <c r="Q1083" i="1"/>
  <c r="Q1385" i="1"/>
  <c r="Q1232" i="1"/>
  <c r="Q1108" i="1"/>
  <c r="Q1214" i="1"/>
  <c r="Q1138" i="1"/>
  <c r="Q1215" i="1"/>
  <c r="Q1139" i="1"/>
  <c r="Q1390" i="1"/>
  <c r="Q1430" i="1"/>
  <c r="Q1297" i="1"/>
  <c r="Q1223" i="1"/>
  <c r="Q1298" i="1"/>
  <c r="Q1239" i="1"/>
  <c r="Q1335" i="1"/>
  <c r="Q1124" i="1"/>
  <c r="Q1038" i="1"/>
  <c r="Q1165" i="1"/>
  <c r="Q1170" i="1"/>
  <c r="Q1125" i="1"/>
  <c r="Q1055" i="1"/>
  <c r="Q1034" i="1"/>
  <c r="Q1171" i="1"/>
  <c r="Q1095" i="1"/>
  <c r="Q1212" i="1"/>
  <c r="Q1299" i="1"/>
  <c r="Q1455" i="1"/>
  <c r="Q1305" i="1"/>
  <c r="Q1336" i="1"/>
  <c r="Q1078" i="1"/>
  <c r="Q1120" i="1"/>
  <c r="Q1436" i="1"/>
  <c r="Q1231" i="1"/>
  <c r="Q1405" i="1"/>
  <c r="Q1153" i="1"/>
  <c r="Q1416" i="1"/>
  <c r="Q1150" i="1"/>
  <c r="Q1151" i="1"/>
  <c r="Q1240" i="1"/>
  <c r="Q1087" i="1"/>
  <c r="Q1309" i="1"/>
  <c r="Q1356" i="1"/>
  <c r="Q1525" i="1"/>
  <c r="Q1475" i="1"/>
  <c r="Q1410" i="1"/>
  <c r="Q1459" i="1"/>
  <c r="Q1360" i="1"/>
  <c r="Q1247" i="1"/>
  <c r="Q1279" i="1"/>
  <c r="Q1417" i="1"/>
  <c r="Q1497" i="1"/>
  <c r="Q1447" i="1"/>
  <c r="Q1289" i="1"/>
  <c r="Q1411" i="1"/>
  <c r="Q1064" i="1"/>
  <c r="Q1352" i="1"/>
  <c r="Q1412" i="1"/>
  <c r="Q1503" i="1"/>
  <c r="Q1431" i="1"/>
  <c r="Q1526" i="1"/>
  <c r="Q1344" i="1"/>
  <c r="Q1515" i="1"/>
  <c r="Q1244" i="1"/>
  <c r="Q1340" i="1"/>
  <c r="Q1045" i="1"/>
  <c r="Q1448" i="1"/>
  <c r="Q1456" i="1"/>
  <c r="Q1224" i="1"/>
  <c r="Q1386" i="1"/>
  <c r="Q1252" i="1"/>
  <c r="Q1135" i="1"/>
  <c r="Q1210" i="1"/>
  <c r="Q1401" i="1"/>
  <c r="Q1168" i="1"/>
  <c r="Q1253" i="1"/>
  <c r="Q1284" i="1"/>
  <c r="Q1293" i="1"/>
  <c r="Q1211" i="1"/>
  <c r="Q1387" i="1"/>
  <c r="Q1418" i="1"/>
  <c r="Q1413" i="1"/>
  <c r="Q1063" i="1"/>
  <c r="Q1202" i="1"/>
  <c r="Q1528" i="1"/>
  <c r="Q1486" i="1"/>
  <c r="Q1373" i="1"/>
  <c r="Q1225" i="1"/>
  <c r="Q1196" i="1"/>
  <c r="Q1169" i="1"/>
  <c r="Q1152" i="1"/>
  <c r="Q1058" i="1"/>
  <c r="Q1126" i="1"/>
  <c r="Q1254" i="1"/>
  <c r="Q1081" i="1"/>
  <c r="Q1271" i="1"/>
  <c r="Q1256" i="1"/>
  <c r="Q1257" i="1"/>
  <c r="Q1061" i="1"/>
  <c r="Q1187" i="1"/>
  <c r="Q1242" i="1"/>
  <c r="Q1182" i="1"/>
  <c r="Q1203" i="1"/>
  <c r="Q1482" i="1"/>
  <c r="Q1054" i="1"/>
  <c r="Q1467" i="1"/>
  <c r="Q1468" i="1"/>
  <c r="Q1535" i="1"/>
  <c r="Q1364" i="1"/>
  <c r="Q1156" i="1"/>
  <c r="Q1056" i="1"/>
  <c r="Q1157" i="1"/>
  <c r="Q1158" i="1"/>
  <c r="Q1091" i="1"/>
  <c r="Q1428" i="1"/>
  <c r="Q1066" i="1"/>
  <c r="Q1259" i="1"/>
  <c r="Q1026" i="1"/>
  <c r="Q1395" i="1"/>
  <c r="Q1148" i="1"/>
  <c r="Q1367" i="1"/>
  <c r="Q1368" i="1"/>
  <c r="Q1369" i="1"/>
  <c r="Q1370" i="1"/>
  <c r="Q1285" i="1"/>
  <c r="Q1280" i="1"/>
  <c r="Q1194" i="1"/>
  <c r="Q1043" i="1"/>
  <c r="Q1432" i="1"/>
  <c r="Q1527" i="1"/>
  <c r="Q1281" i="1"/>
  <c r="Q1445" i="1"/>
  <c r="Q1469" i="1"/>
  <c r="Q1302" i="1"/>
  <c r="Q1117" i="1"/>
  <c r="Q1226" i="1"/>
  <c r="Q1325" i="1"/>
  <c r="Q1051" i="1"/>
  <c r="Q1539" i="1"/>
  <c r="Q1361" i="1"/>
  <c r="Q1457" i="1"/>
  <c r="Q1192" i="1"/>
  <c r="Q1514" i="1"/>
  <c r="Q1195" i="1"/>
  <c r="Q1173" i="1"/>
  <c r="Q1272" i="1"/>
  <c r="Q1394" i="1"/>
  <c r="Q1303" i="1"/>
  <c r="Q1248" i="1"/>
  <c r="Q1076" i="1"/>
  <c r="Q1089" i="1"/>
  <c r="Q1487" i="1"/>
  <c r="Q1419" i="1"/>
  <c r="Q1496" i="1"/>
  <c r="Q1265" i="1"/>
  <c r="Q1129" i="1"/>
  <c r="Q1088" i="1"/>
  <c r="Q1059" i="1"/>
  <c r="Q1060" i="1"/>
  <c r="Q1136" i="1"/>
  <c r="Q1241" i="1"/>
  <c r="Q1388" i="1"/>
  <c r="Q1307" i="1"/>
  <c r="Q1290" i="1"/>
  <c r="Q1047" i="1"/>
  <c r="Q1154" i="1"/>
  <c r="Q1449" i="1"/>
  <c r="Q1406" i="1"/>
  <c r="Q1481" i="1"/>
  <c r="Q1249" i="1"/>
  <c r="Q1291" i="1"/>
  <c r="Q1030" i="1"/>
  <c r="Q1317" i="1"/>
  <c r="Q1407" i="1"/>
  <c r="Q1204" i="1"/>
  <c r="Q1131" i="1"/>
  <c r="Q1067" i="1"/>
  <c r="Q1209" i="1"/>
  <c r="Q1318" i="1"/>
  <c r="Q1098" i="1"/>
  <c r="Q1437" i="1"/>
  <c r="Q1438" i="1"/>
  <c r="Q1155" i="1"/>
  <c r="Q1442" i="1"/>
  <c r="Q1205" i="1"/>
  <c r="Q1501" i="1"/>
  <c r="Q1176" i="1"/>
  <c r="Q1073" i="1"/>
  <c r="Q1502" i="1"/>
  <c r="Q1363" i="1"/>
  <c r="Q1506" i="1"/>
  <c r="Q1371" i="1"/>
  <c r="Q1439" i="1"/>
  <c r="Q1292" i="1"/>
  <c r="Q1444" i="1"/>
  <c r="Q1536" i="1"/>
  <c r="Q1068" i="1"/>
  <c r="Q1483" i="1"/>
  <c r="Q1230" i="1"/>
  <c r="Q1193" i="1"/>
  <c r="Q1069" i="1"/>
  <c r="Q1540" i="1"/>
  <c r="Q1184" i="1"/>
  <c r="Q1101" i="1"/>
  <c r="Q1146" i="1"/>
  <c r="Q1227" i="1"/>
  <c r="Q1295" i="1"/>
  <c r="Q1075" i="1"/>
  <c r="Q1228" i="1"/>
  <c r="Q1266" i="1"/>
  <c r="Q1037" i="1"/>
  <c r="Q1100" i="1"/>
  <c r="Q1488" i="1"/>
  <c r="Q1392" i="1"/>
  <c r="Q1096" i="1"/>
  <c r="Q1391" i="1"/>
  <c r="Q1031" i="1"/>
  <c r="Q1512" i="1"/>
  <c r="Q1250" i="1"/>
  <c r="Q1251" i="1"/>
  <c r="Q1308" i="1"/>
  <c r="Q1267" i="1"/>
  <c r="Q1347" i="1"/>
  <c r="Q649" i="1"/>
  <c r="Q896" i="1"/>
  <c r="Q770" i="1"/>
  <c r="Q650" i="1"/>
  <c r="Q971" i="1"/>
  <c r="Q688" i="1"/>
  <c r="Q997" i="1"/>
  <c r="Q940" i="1"/>
  <c r="Q819" i="1"/>
  <c r="Q977" i="1"/>
  <c r="Q909" i="1"/>
  <c r="Q683" i="1"/>
  <c r="Q1020" i="1"/>
  <c r="Q948" i="1"/>
  <c r="Q1019" i="1"/>
  <c r="Q935" i="1"/>
  <c r="Q748" i="1"/>
  <c r="Q765" i="1"/>
  <c r="Q809" i="1"/>
  <c r="Q902" i="1"/>
  <c r="Q978" i="1"/>
  <c r="Q874" i="1"/>
  <c r="Q853" i="1"/>
  <c r="Q651" i="1"/>
  <c r="Q832" i="1"/>
  <c r="Q962" i="1"/>
  <c r="Q661" i="1"/>
  <c r="Q998" i="1"/>
  <c r="Q759" i="1"/>
  <c r="Q710" i="1"/>
  <c r="Q837" i="1"/>
  <c r="Q662" i="1"/>
  <c r="Q630" i="1"/>
  <c r="Q697" i="1"/>
  <c r="Q983" i="1"/>
  <c r="Q926" i="1"/>
  <c r="Q987" i="1"/>
  <c r="Q629" i="1"/>
  <c r="Q894" i="1"/>
  <c r="Q954" i="1"/>
  <c r="Q1009" i="1"/>
  <c r="Q916" i="1"/>
  <c r="Q786" i="1"/>
  <c r="Q775" i="1"/>
  <c r="Q689" i="1"/>
  <c r="Q917" i="1"/>
  <c r="Q936" i="1"/>
  <c r="Q974" i="1"/>
  <c r="Q918" i="1"/>
  <c r="Q706" i="1"/>
  <c r="Q674" i="1"/>
  <c r="Q772" i="1"/>
  <c r="Q736" i="1"/>
  <c r="Q1011" i="1"/>
  <c r="Q731" i="1"/>
  <c r="Q1012" i="1"/>
  <c r="Q958" i="1"/>
  <c r="Q799" i="1"/>
  <c r="Q930" i="1"/>
  <c r="Q866" i="1"/>
  <c r="Q828" i="1"/>
  <c r="Q965" i="1"/>
  <c r="Q801" i="1"/>
  <c r="Q852" i="1"/>
  <c r="Q943" i="1"/>
  <c r="Q699" i="1"/>
  <c r="Q776" i="1"/>
  <c r="Q648" i="1"/>
  <c r="Q635" i="1"/>
  <c r="Q784" i="1"/>
  <c r="Q680" i="1"/>
  <c r="Q919" i="1"/>
  <c r="Q959" i="1"/>
  <c r="Q897" i="1"/>
  <c r="Q960" i="1"/>
  <c r="Q870" i="1"/>
  <c r="Q903" i="1"/>
  <c r="Q714" i="1"/>
  <c r="Q925" i="1"/>
  <c r="Q624" i="1"/>
  <c r="Q988" i="1"/>
  <c r="Q945" i="1"/>
  <c r="Q660" i="1"/>
  <c r="Q824" i="1"/>
  <c r="Q984" i="1"/>
  <c r="Q802" i="1"/>
  <c r="Q656" i="1"/>
  <c r="Q633" i="1"/>
  <c r="Q941" i="1"/>
  <c r="Q957" i="1"/>
  <c r="Q904" i="1"/>
  <c r="Q827" i="1"/>
  <c r="Q822" i="1"/>
  <c r="Q985" i="1"/>
  <c r="Q685" i="1"/>
  <c r="Q979" i="1"/>
  <c r="Q920" i="1"/>
  <c r="Q718" i="1"/>
  <c r="Q1005" i="1"/>
  <c r="Q719" i="1"/>
  <c r="Q720" i="1"/>
  <c r="Q838" i="1"/>
  <c r="Q942" i="1"/>
  <c r="Q875" i="1"/>
  <c r="Q906" i="1"/>
  <c r="Q1010" i="1"/>
  <c r="Q1021" i="1"/>
  <c r="Q944" i="1"/>
  <c r="Q773" i="1"/>
  <c r="Q766" i="1"/>
  <c r="Q1022" i="1"/>
  <c r="Q898" i="1"/>
  <c r="Q700" i="1"/>
  <c r="Q1023" i="1"/>
  <c r="Q932" i="1"/>
  <c r="Q760" i="1"/>
  <c r="Q675" i="1"/>
  <c r="Q975" i="1"/>
  <c r="Q1002" i="1"/>
  <c r="Q876" i="1"/>
  <c r="Q885" i="1"/>
  <c r="Q671" i="1"/>
  <c r="Q668" i="1"/>
  <c r="Q820" i="1"/>
  <c r="Q821" i="1"/>
  <c r="Q749" i="1"/>
  <c r="Q793" i="1"/>
  <c r="Q825" i="1"/>
  <c r="Q871" i="1"/>
  <c r="Q910" i="1"/>
  <c r="Q835" i="1"/>
  <c r="Q928" i="1"/>
  <c r="Q946" i="1"/>
  <c r="Q826" i="1"/>
  <c r="Q684" i="1"/>
  <c r="Q995" i="1"/>
  <c r="Q937" i="1"/>
  <c r="Q634" i="1"/>
  <c r="Q839" i="1"/>
  <c r="Q888" i="1"/>
  <c r="Q889" i="1"/>
  <c r="Q840" i="1"/>
  <c r="Q785" i="1"/>
  <c r="Q667" i="1"/>
  <c r="Q1006" i="1"/>
  <c r="Q921" i="1"/>
  <c r="Q666" i="1"/>
  <c r="Q721" i="1"/>
  <c r="Q938" i="1"/>
  <c r="Q777" i="1"/>
  <c r="Q792" i="1"/>
  <c r="Q844" i="1"/>
  <c r="Q679" i="1"/>
  <c r="Q787" i="1"/>
  <c r="Q1004" i="1"/>
  <c r="Q973" i="1"/>
  <c r="Q1000" i="1"/>
  <c r="Q841" i="1"/>
  <c r="Q691" i="1"/>
  <c r="Q670" i="1"/>
  <c r="Q842" i="1"/>
  <c r="Q1001" i="1"/>
  <c r="Q812" i="1"/>
  <c r="Q800" i="1"/>
  <c r="Q833" i="1"/>
  <c r="Q677" i="1"/>
  <c r="Q727" i="1"/>
  <c r="Q722" i="1"/>
  <c r="Q810" i="1"/>
  <c r="Q686" i="1"/>
  <c r="Q659" i="1"/>
  <c r="Q877" i="1"/>
  <c r="Q763" i="1"/>
  <c r="Q729" i="1"/>
  <c r="Q947" i="1"/>
  <c r="Q632" i="1"/>
  <c r="Q908" i="1"/>
  <c r="Q854" i="1"/>
  <c r="Q883" i="1"/>
  <c r="Q742" i="1"/>
  <c r="Q949" i="1"/>
  <c r="Q823" i="1"/>
  <c r="Q757" i="1"/>
  <c r="Q893" i="1"/>
  <c r="Q717" i="1"/>
  <c r="Q915" i="1"/>
  <c r="Q734" i="1"/>
  <c r="Q678" i="1"/>
  <c r="Q878" i="1"/>
  <c r="Q663" i="1"/>
  <c r="Q778" i="1"/>
  <c r="Q912" i="1"/>
  <c r="Q728" i="1"/>
  <c r="Q744" i="1"/>
  <c r="Q855" i="1"/>
  <c r="Q779" i="1"/>
  <c r="Q836" i="1"/>
  <c r="Q834" i="1"/>
  <c r="Q905" i="1"/>
  <c r="Q850" i="1"/>
  <c r="Q761" i="1"/>
  <c r="Q895" i="1"/>
  <c r="Q879" i="1"/>
  <c r="Q803" i="1"/>
  <c r="Q804" i="1"/>
  <c r="Q1003" i="1"/>
  <c r="Q758" i="1"/>
  <c r="Q695" i="1"/>
  <c r="Q805" i="1"/>
  <c r="Q741" i="1"/>
  <c r="Q886" i="1"/>
  <c r="Q657" i="1"/>
  <c r="Q808" i="1"/>
  <c r="Q694" i="1"/>
  <c r="Q747" i="1"/>
  <c r="Q692" i="1"/>
  <c r="Q856" i="1"/>
  <c r="Q780" i="1"/>
  <c r="Q999" i="1"/>
  <c r="Q964" i="1"/>
  <c r="Q976" i="1"/>
  <c r="Q843" i="1"/>
  <c r="Q933" i="1"/>
  <c r="Q782" i="1"/>
  <c r="Q733" i="1"/>
  <c r="Q746" i="1"/>
  <c r="Q848" i="1"/>
  <c r="Q849" i="1"/>
  <c r="Q806" i="1"/>
  <c r="Q690" i="1"/>
  <c r="Q708" i="1"/>
  <c r="Q880" i="1"/>
  <c r="Q715" i="1"/>
  <c r="Q737" i="1"/>
  <c r="Q857" i="1"/>
  <c r="Q738" i="1"/>
  <c r="Q955" i="1"/>
  <c r="Q966" i="1"/>
  <c r="Q858" i="1"/>
  <c r="Q922" i="1"/>
  <c r="Q913" i="1"/>
  <c r="Q989" i="1"/>
  <c r="Q890" i="1"/>
  <c r="Q709" i="1"/>
  <c r="Q767" i="1"/>
  <c r="Q645" i="1"/>
  <c r="Q726" i="1"/>
  <c r="Q639" i="1"/>
  <c r="Q724" i="1"/>
  <c r="Q701" i="1"/>
  <c r="Q911" i="1"/>
  <c r="Q884" i="1"/>
  <c r="Q872" i="1"/>
  <c r="Q830" i="1"/>
  <c r="Q929" i="1"/>
  <c r="Q992" i="1"/>
  <c r="Q873" i="1"/>
  <c r="Q752" i="1"/>
  <c r="Q864" i="1"/>
  <c r="Q961" i="1"/>
  <c r="Q716" i="1"/>
  <c r="Q658" i="1"/>
  <c r="Q980" i="1"/>
  <c r="Q762" i="1"/>
  <c r="Q931" i="1"/>
  <c r="Q967" i="1"/>
  <c r="Q626" i="1"/>
  <c r="Q646" i="1"/>
  <c r="Q927" i="1"/>
  <c r="Q891" i="1"/>
  <c r="Q669" i="1"/>
  <c r="Q813" i="1"/>
  <c r="Q681" i="1"/>
  <c r="Q814" i="1"/>
  <c r="Q711" i="1"/>
  <c r="Q732" i="1"/>
  <c r="Q652" i="1"/>
  <c r="Q768" i="1"/>
  <c r="Q739" i="1"/>
  <c r="Q676" i="1"/>
  <c r="Q653" i="1"/>
  <c r="Q769" i="1"/>
  <c r="Q981" i="1"/>
  <c r="Q712" i="1"/>
  <c r="Q1008" i="1"/>
  <c r="Q831" i="1"/>
  <c r="Q1015" i="1"/>
  <c r="Q1016" i="1"/>
  <c r="Q1017" i="1"/>
  <c r="Q794" i="1"/>
  <c r="Q642" i="1"/>
  <c r="Q1007" i="1"/>
  <c r="Q1014" i="1"/>
  <c r="Q730" i="1"/>
  <c r="Q970" i="1"/>
  <c r="Q753" i="1"/>
  <c r="Q725" i="1"/>
  <c r="Q754" i="1"/>
  <c r="Q863" i="1"/>
  <c r="Q881" i="1"/>
  <c r="Q790" i="1"/>
  <c r="Q811" i="1"/>
  <c r="Q846" i="1"/>
  <c r="Q953" i="1"/>
  <c r="Q641" i="1"/>
  <c r="Q923" i="1"/>
  <c r="Q815" i="1"/>
  <c r="Q783" i="1"/>
  <c r="Q702" i="1"/>
  <c r="Q693" i="1"/>
  <c r="Q956" i="1"/>
  <c r="Q1025" i="1"/>
  <c r="Q986" i="1"/>
  <c r="Q900" i="1"/>
  <c r="Q723" i="1"/>
  <c r="Q859" i="1"/>
  <c r="Q865" i="1"/>
  <c r="Q774" i="1"/>
  <c r="Q672" i="1"/>
  <c r="Q740" i="1"/>
  <c r="Q795" i="1"/>
  <c r="Q990" i="1"/>
  <c r="Q796" i="1"/>
  <c r="Q713" i="1"/>
  <c r="Q892" i="1"/>
  <c r="Q899" i="1"/>
  <c r="Q631" i="1"/>
  <c r="Q640" i="1"/>
  <c r="Q963" i="1"/>
  <c r="Q743" i="1"/>
  <c r="Q627" i="1"/>
  <c r="Q939" i="1"/>
  <c r="Q636" i="1"/>
  <c r="Q816" i="1"/>
  <c r="Q665" i="1"/>
  <c r="Q901" i="1"/>
  <c r="Q950" i="1"/>
  <c r="Q951" i="1"/>
  <c r="Q655" i="1"/>
  <c r="Q644" i="1"/>
  <c r="Q968" i="1"/>
  <c r="Q882" i="1"/>
  <c r="Q862" i="1"/>
  <c r="Q654" i="1"/>
  <c r="Q637" i="1"/>
  <c r="Q745" i="1"/>
  <c r="Q673" i="1"/>
  <c r="Q818" i="1"/>
  <c r="Q952" i="1"/>
  <c r="Q704" i="1"/>
  <c r="Q764" i="1"/>
  <c r="Q1013" i="1"/>
  <c r="Q735" i="1"/>
  <c r="Q791" i="1"/>
  <c r="Q797" i="1"/>
  <c r="Q924" i="1"/>
  <c r="Q867" i="1"/>
  <c r="Q869" i="1"/>
  <c r="Q798" i="1"/>
  <c r="Q868" i="1"/>
  <c r="Q625" i="1"/>
  <c r="Q705" i="1"/>
  <c r="Q781" i="1"/>
  <c r="Q628" i="1"/>
  <c r="Q991" i="1"/>
  <c r="Q643" i="1"/>
  <c r="Q750" i="1"/>
  <c r="Q638" i="1"/>
  <c r="Q887" i="1"/>
  <c r="Q982" i="1"/>
  <c r="Q755" i="1"/>
  <c r="Q664" i="1"/>
  <c r="Q707" i="1"/>
  <c r="Q907" i="1"/>
  <c r="Q860" i="1"/>
  <c r="Q861" i="1"/>
  <c r="Q817" i="1"/>
  <c r="Q771" i="1"/>
  <c r="Q698" i="1"/>
  <c r="Q623" i="1"/>
  <c r="Q972" i="1"/>
  <c r="Q751" i="1"/>
  <c r="Q829" i="1"/>
  <c r="Q682" i="1"/>
  <c r="Q788" i="1"/>
  <c r="Q789" i="1"/>
  <c r="Q993" i="1"/>
  <c r="Q696" i="1"/>
  <c r="Q996" i="1"/>
  <c r="Q703" i="1"/>
  <c r="Q845" i="1"/>
  <c r="Q914" i="1"/>
  <c r="Q756" i="1"/>
  <c r="Q1024" i="1"/>
  <c r="Q934" i="1"/>
  <c r="Q994" i="1"/>
  <c r="Q647" i="1"/>
  <c r="Q807" i="1"/>
  <c r="Q851" i="1"/>
  <c r="Q687" i="1"/>
  <c r="Q847" i="1"/>
  <c r="Q1018" i="1"/>
  <c r="Q969" i="1"/>
  <c r="Q548" i="1"/>
  <c r="Q402" i="1"/>
  <c r="Q451" i="1"/>
  <c r="Q425" i="1"/>
  <c r="Q426" i="1"/>
  <c r="Q427" i="1"/>
  <c r="Q428" i="1"/>
  <c r="Q471" i="1"/>
  <c r="Q322" i="1"/>
  <c r="Q523" i="1"/>
  <c r="Q486" i="1"/>
  <c r="Q393" i="1"/>
  <c r="Q334" i="1"/>
  <c r="Q464" i="1"/>
  <c r="Q336" i="1"/>
  <c r="Q335" i="1"/>
  <c r="Q532" i="1"/>
  <c r="Q371" i="1"/>
  <c r="Q597" i="1"/>
  <c r="Q528" i="1"/>
  <c r="Q598" i="1"/>
  <c r="Q599" i="1"/>
  <c r="Q416" i="1"/>
  <c r="Q465" i="1"/>
  <c r="Q472" i="1"/>
  <c r="Q417" i="1"/>
  <c r="Q617" i="1"/>
  <c r="Q539" i="1"/>
  <c r="Q608" i="1"/>
  <c r="Q369" i="1"/>
  <c r="Q544" i="1"/>
  <c r="Q494" i="1"/>
  <c r="Q592" i="1"/>
  <c r="Q565" i="1"/>
  <c r="Q411" i="1"/>
  <c r="Q605" i="1"/>
  <c r="Q328" i="1"/>
  <c r="Q504" i="1"/>
  <c r="Q414" i="1"/>
  <c r="Q306" i="1"/>
  <c r="Q619" i="1"/>
  <c r="Q295" i="1"/>
  <c r="Q547" i="1"/>
  <c r="Q330" i="1"/>
  <c r="Q500" i="1"/>
  <c r="Q390" i="1"/>
  <c r="Q318" i="1"/>
  <c r="Q473" i="1"/>
  <c r="Q517" i="1"/>
  <c r="Q576" i="1"/>
  <c r="Q351" i="1"/>
  <c r="Q352" i="1"/>
  <c r="Q418" i="1"/>
  <c r="Q538" i="1"/>
  <c r="Q374" i="1"/>
  <c r="Q375" i="1"/>
  <c r="Q415" i="1"/>
  <c r="Q310" i="1"/>
  <c r="Q304" i="1"/>
  <c r="Q326" i="1"/>
  <c r="Q518" i="1"/>
  <c r="Q511" i="1"/>
  <c r="Q337" i="1"/>
  <c r="Q496" i="1"/>
  <c r="Q474" i="1"/>
  <c r="Q332" i="1"/>
  <c r="Q398" i="1"/>
  <c r="Q577" i="1"/>
  <c r="Q529" i="1"/>
  <c r="Q448" i="1"/>
  <c r="Q466" i="1"/>
  <c r="Q585" i="1"/>
  <c r="Q347" i="1"/>
  <c r="Q566" i="1"/>
  <c r="Q490" i="1"/>
  <c r="Q533" i="1"/>
  <c r="Q419" i="1"/>
  <c r="Q564" i="1"/>
  <c r="Q513" i="1"/>
  <c r="Q422" i="1"/>
  <c r="Q391" i="1"/>
  <c r="Q353" i="1"/>
  <c r="Q303" i="1"/>
  <c r="Q423" i="1"/>
  <c r="Q546" i="1"/>
  <c r="Q377" i="1"/>
  <c r="Q439" i="1"/>
  <c r="Q440" i="1"/>
  <c r="Q365" i="1"/>
  <c r="Q296" i="1"/>
  <c r="Q558" i="1"/>
  <c r="Q311" i="1"/>
  <c r="Q443" i="1"/>
  <c r="Q467" i="1"/>
  <c r="Q559" i="1"/>
  <c r="Q342" i="1"/>
  <c r="Q491" i="1"/>
  <c r="Q463" i="1"/>
  <c r="Q525" i="1"/>
  <c r="Q403" i="1"/>
  <c r="Q363" i="1"/>
  <c r="Q404" i="1"/>
  <c r="Q452" i="1"/>
  <c r="Q573" i="1"/>
  <c r="Q512" i="1"/>
  <c r="Q567" i="1"/>
  <c r="Q492" i="1"/>
  <c r="Q560" i="1"/>
  <c r="Q370" i="1"/>
  <c r="Q320" i="1"/>
  <c r="Q493" i="1"/>
  <c r="Q429" i="1"/>
  <c r="Q323" i="1"/>
  <c r="Q430" i="1"/>
  <c r="Q431" i="1"/>
  <c r="Q462" i="1"/>
  <c r="Q321" i="1"/>
  <c r="Q453" i="1"/>
  <c r="Q461" i="1"/>
  <c r="Q488" i="1"/>
  <c r="Q301" i="1"/>
  <c r="Q339" i="1"/>
  <c r="Q524" i="1"/>
  <c r="Q454" i="1"/>
  <c r="Q388" i="1"/>
  <c r="Q389" i="1"/>
  <c r="Q405" i="1"/>
  <c r="Q357" i="1"/>
  <c r="Q297" i="1"/>
  <c r="Q612" i="1"/>
  <c r="Q613" i="1"/>
  <c r="Q350" i="1"/>
  <c r="Q400" i="1"/>
  <c r="Q408" i="1"/>
  <c r="Q550" i="1"/>
  <c r="Q551" i="1"/>
  <c r="Q302" i="1"/>
  <c r="Q298" i="1"/>
  <c r="Q549" i="1"/>
  <c r="Q299" i="1"/>
  <c r="Q554" i="1"/>
  <c r="Q379" i="1"/>
  <c r="Q380" i="1"/>
  <c r="Q344" i="1"/>
  <c r="Q294" i="1"/>
  <c r="Q498" i="1"/>
  <c r="Q570" i="1"/>
  <c r="Q381" i="1"/>
  <c r="Q534" i="1"/>
  <c r="Q540" i="1"/>
  <c r="Q475" i="1"/>
  <c r="Q445" i="1"/>
  <c r="Q293" i="1"/>
  <c r="Q553" i="1"/>
  <c r="Q424" i="1"/>
  <c r="Q364" i="1"/>
  <c r="Q432" i="1"/>
  <c r="Q401" i="1"/>
  <c r="Q587" i="1"/>
  <c r="Q368" i="1"/>
  <c r="Q526" i="1"/>
  <c r="Q527" i="1"/>
  <c r="Q442" i="1"/>
  <c r="Q316" i="1"/>
  <c r="Q317" i="1"/>
  <c r="Q579" i="1"/>
  <c r="Q561" i="1"/>
  <c r="Q521" i="1"/>
  <c r="Q327" i="1"/>
  <c r="Q384" i="1"/>
  <c r="Q604" i="1"/>
  <c r="Q355" i="1"/>
  <c r="Q578" i="1"/>
  <c r="Q545" i="1"/>
  <c r="Q555" i="1"/>
  <c r="Q485" i="1"/>
  <c r="Q308" i="1"/>
  <c r="Q373" i="1"/>
  <c r="Q433" i="1"/>
  <c r="Q346" i="1"/>
  <c r="Q588" i="1"/>
  <c r="Q510" i="1"/>
  <c r="Q542" i="1"/>
  <c r="Q543" i="1"/>
  <c r="Q434" i="1"/>
  <c r="Q413" i="1"/>
  <c r="Q530" i="1"/>
  <c r="Q618" i="1"/>
  <c r="Q441" i="1"/>
  <c r="Q446" i="1"/>
  <c r="Q514" i="1"/>
  <c r="Q449" i="1"/>
  <c r="Q300" i="1"/>
  <c r="Q614" i="1"/>
  <c r="Q615" i="1"/>
  <c r="Q385" i="1"/>
  <c r="Q571" i="1"/>
  <c r="Q501" i="1"/>
  <c r="Q481" i="1"/>
  <c r="Q444" i="1"/>
  <c r="Q450" i="1"/>
  <c r="Q484" i="1"/>
  <c r="Q354" i="1"/>
  <c r="Q507" i="1"/>
  <c r="Q435" i="1"/>
  <c r="Q537" i="1"/>
  <c r="Q324" i="1"/>
  <c r="Q569" i="1"/>
  <c r="Q622" i="1"/>
  <c r="Q459" i="1"/>
  <c r="Q460" i="1"/>
  <c r="Q581" i="1"/>
  <c r="Q580" i="1"/>
  <c r="Q382" i="1"/>
  <c r="Q343" i="1"/>
  <c r="Q315" i="1"/>
  <c r="Q506" i="1"/>
  <c r="Q436" i="1"/>
  <c r="Q438" i="1"/>
  <c r="Q314" i="1"/>
  <c r="Q456" i="1"/>
  <c r="Q552" i="1"/>
  <c r="Q479" i="1"/>
  <c r="Q519" i="1"/>
  <c r="Q575" i="1"/>
  <c r="Q572" i="1"/>
  <c r="Q399" i="1"/>
  <c r="Q611" i="1"/>
  <c r="Q497" i="1"/>
  <c r="Q509" i="1"/>
  <c r="Q383" i="1"/>
  <c r="Q421" i="1"/>
  <c r="Q447" i="1"/>
  <c r="Q487" i="1"/>
  <c r="Q502" i="1"/>
  <c r="Q596" i="1"/>
  <c r="Q406" i="1"/>
  <c r="Q437" i="1"/>
  <c r="Q457" i="1"/>
  <c r="Q397" i="1"/>
  <c r="Q516" i="1"/>
  <c r="Q593" i="1"/>
  <c r="Q394" i="1"/>
  <c r="Q562" i="1"/>
  <c r="Q531" i="1"/>
  <c r="Q470" i="1"/>
  <c r="Q349" i="1"/>
  <c r="Q378" i="1"/>
  <c r="Q367" i="1"/>
  <c r="Q536" i="1"/>
  <c r="Q412" i="1"/>
  <c r="Q325" i="1"/>
  <c r="Q603" i="1"/>
  <c r="Q609" i="1"/>
  <c r="Q610" i="1"/>
  <c r="Q508" i="1"/>
  <c r="Q455" i="1"/>
  <c r="Q372" i="1"/>
  <c r="Q392" i="1"/>
  <c r="Q329" i="1"/>
  <c r="Q520" i="1"/>
  <c r="Q482" i="1"/>
  <c r="Q340" i="1"/>
  <c r="Q341" i="1"/>
  <c r="Q333" i="1"/>
  <c r="Q458" i="1"/>
  <c r="Q420" i="1"/>
  <c r="Q600" i="1"/>
  <c r="Q495" i="1"/>
  <c r="Q557" i="1"/>
  <c r="Q582" i="1"/>
  <c r="Q348" i="1"/>
  <c r="Q360" i="1"/>
  <c r="Q386" i="1"/>
  <c r="Q361" i="1"/>
  <c r="Q387" i="1"/>
  <c r="Q313" i="1"/>
  <c r="Q584" i="1"/>
  <c r="Q345" i="1"/>
  <c r="Q410" i="1"/>
  <c r="Q589" i="1"/>
  <c r="Q477" i="1"/>
  <c r="Q499" i="1"/>
  <c r="Q478" i="1"/>
  <c r="Q601" i="1"/>
  <c r="Q574" i="1"/>
  <c r="Q305" i="1"/>
  <c r="Q505" i="1"/>
  <c r="Q583" i="1"/>
  <c r="Q586" i="1"/>
  <c r="Q376" i="1"/>
  <c r="Q338" i="1"/>
  <c r="Q480" i="1"/>
  <c r="Q319" i="1"/>
  <c r="Q356" i="1"/>
  <c r="Q568" i="1"/>
  <c r="Q395" i="1"/>
  <c r="Q616" i="1"/>
  <c r="Q307" i="1"/>
  <c r="Q476" i="1"/>
  <c r="Q362" i="1"/>
  <c r="Q366" i="1"/>
  <c r="Q312" i="1"/>
  <c r="Q515" i="1"/>
  <c r="Q602" i="1"/>
  <c r="Q620" i="1"/>
  <c r="Q591" i="1"/>
  <c r="Q556" i="1"/>
  <c r="Q407" i="1"/>
  <c r="Q409" i="1"/>
  <c r="Q621" i="1"/>
  <c r="Q331" i="1"/>
  <c r="Q396" i="1"/>
  <c r="Q483" i="1"/>
  <c r="Q563" i="1"/>
  <c r="Q594" i="1"/>
  <c r="Q359" i="1"/>
  <c r="Q595" i="1"/>
  <c r="Q541" i="1"/>
  <c r="Q590" i="1"/>
  <c r="Q468" i="1"/>
  <c r="Q469" i="1"/>
  <c r="Q522" i="1"/>
  <c r="Q535" i="1"/>
  <c r="Q358" i="1"/>
  <c r="Q489" i="1"/>
  <c r="Q606" i="1"/>
  <c r="Q607" i="1"/>
  <c r="Q309" i="1"/>
  <c r="Q503" i="1"/>
  <c r="Q160" i="1"/>
  <c r="Q100" i="1"/>
  <c r="Q43" i="1"/>
  <c r="Q99" i="1"/>
  <c r="Q166" i="1"/>
  <c r="Q2" i="1"/>
  <c r="Q21" i="1"/>
  <c r="Q67" i="1"/>
  <c r="Q195" i="1"/>
  <c r="Q114" i="1"/>
  <c r="Q273" i="1"/>
  <c r="Q127" i="1"/>
  <c r="Q227" i="1"/>
  <c r="Q101" i="1"/>
  <c r="Q172" i="1"/>
  <c r="Q201" i="1"/>
  <c r="Q139" i="1"/>
  <c r="Q20" i="1"/>
  <c r="Q84" i="1"/>
  <c r="Q170" i="1"/>
  <c r="Q280" i="1"/>
  <c r="Q90" i="1"/>
  <c r="Q285" i="1"/>
  <c r="Q286" i="1"/>
  <c r="Q221" i="1"/>
  <c r="Q17" i="1"/>
  <c r="Q154" i="1"/>
  <c r="Q91" i="1"/>
  <c r="Q130" i="1"/>
  <c r="Q196" i="1"/>
  <c r="Q217" i="1"/>
  <c r="Q119" i="1"/>
  <c r="Q120" i="1"/>
  <c r="Q71" i="1"/>
  <c r="Q92" i="1"/>
  <c r="Q131" i="1"/>
  <c r="Q58" i="1"/>
  <c r="Q216" i="1"/>
  <c r="Q60" i="1"/>
  <c r="Q140" i="1"/>
  <c r="Q102" i="1"/>
  <c r="Q240" i="1"/>
  <c r="Q259" i="1"/>
  <c r="Q229" i="1"/>
  <c r="Q211" i="1"/>
  <c r="Q133" i="1"/>
  <c r="Q81" i="1"/>
  <c r="Q89" i="1"/>
  <c r="Q253" i="1"/>
  <c r="Q116" i="1"/>
  <c r="Q146" i="1"/>
  <c r="Q148" i="1"/>
  <c r="Q137" i="1"/>
  <c r="Q106" i="1"/>
  <c r="Q34" i="1"/>
  <c r="Q176" i="1"/>
  <c r="Q228" i="1"/>
  <c r="Q123" i="1"/>
  <c r="Q177" i="1"/>
  <c r="Q191" i="1"/>
  <c r="Q36" i="1"/>
  <c r="Q206" i="1"/>
  <c r="Q93" i="1"/>
  <c r="Q242" i="1"/>
  <c r="Q243" i="1"/>
  <c r="Q164" i="1"/>
  <c r="Q209" i="1"/>
  <c r="Q226" i="1"/>
  <c r="Q18" i="1"/>
  <c r="Q64" i="1"/>
  <c r="Q234" i="1"/>
  <c r="Q149" i="1"/>
  <c r="Q39" i="1"/>
  <c r="Q28" i="1"/>
  <c r="Q107" i="1"/>
  <c r="Q151" i="1"/>
  <c r="Q108" i="1"/>
  <c r="Q279" i="1"/>
  <c r="Q150" i="1"/>
  <c r="Q185" i="1"/>
  <c r="Q186" i="1"/>
  <c r="Q48" i="1"/>
  <c r="Q74" i="1"/>
  <c r="Q24" i="1"/>
  <c r="Q25" i="1"/>
  <c r="Q38" i="1"/>
  <c r="Q125" i="1"/>
  <c r="Q126" i="1"/>
  <c r="Q113" i="1"/>
  <c r="Q152" i="1"/>
  <c r="Q29" i="1"/>
  <c r="Q30" i="1"/>
  <c r="Q72" i="1"/>
  <c r="Q214" i="1"/>
  <c r="Q210" i="1"/>
  <c r="Q204" i="1"/>
  <c r="Q218" i="1"/>
  <c r="Q163" i="1"/>
  <c r="Q155" i="1"/>
  <c r="Q202" i="1"/>
  <c r="Q12" i="1"/>
  <c r="Q13" i="1"/>
  <c r="Q32" i="1"/>
  <c r="Q223" i="1"/>
  <c r="Q40" i="1"/>
  <c r="Q87" i="1"/>
  <c r="Q262" i="1"/>
  <c r="Q41" i="1"/>
  <c r="Q42" i="1"/>
  <c r="Q239" i="1"/>
  <c r="Q44" i="1"/>
  <c r="Q232" i="1"/>
  <c r="Q265" i="1"/>
  <c r="Q237" i="1"/>
  <c r="Q14" i="1"/>
  <c r="Q95" i="1"/>
  <c r="Q19" i="1"/>
  <c r="Q276" i="1"/>
  <c r="Q236" i="1"/>
  <c r="Q141" i="1"/>
  <c r="Q197" i="1"/>
  <c r="Q62" i="1"/>
  <c r="Q292" i="1"/>
  <c r="Q198" i="1"/>
  <c r="Q63" i="1"/>
  <c r="Q96" i="1"/>
  <c r="Q97" i="1"/>
  <c r="Q26" i="1"/>
  <c r="Q212" i="1"/>
  <c r="Q247" i="1"/>
  <c r="Q277" i="1"/>
  <c r="Q283" i="1"/>
  <c r="Q56" i="1"/>
  <c r="Q167" i="1"/>
  <c r="Q168" i="1"/>
  <c r="Q203" i="1"/>
  <c r="Q287" i="1"/>
  <c r="Q235" i="1"/>
  <c r="Q249" i="1"/>
  <c r="Q153" i="1"/>
  <c r="Q3" i="1"/>
  <c r="Q254" i="1"/>
  <c r="Q33" i="1"/>
  <c r="Q281" i="1"/>
  <c r="Q184" i="1"/>
  <c r="Q80" i="1"/>
  <c r="Q169" i="1"/>
  <c r="Q282" i="1"/>
  <c r="Q5" i="1"/>
  <c r="Q205" i="1"/>
  <c r="Q66" i="1"/>
  <c r="Q6" i="1"/>
  <c r="Q117" i="1"/>
  <c r="Q46" i="1"/>
  <c r="Q290" i="1"/>
  <c r="Q291" i="1"/>
  <c r="Q192" i="1"/>
  <c r="Q193" i="1"/>
  <c r="Q268" i="1"/>
  <c r="Q269" i="1"/>
  <c r="Q52" i="1"/>
  <c r="Q161" i="1"/>
  <c r="Q53" i="1"/>
  <c r="Q121" i="1"/>
  <c r="Q207" i="1"/>
  <c r="Q208" i="1"/>
  <c r="Q16" i="1"/>
  <c r="Q142" i="1"/>
  <c r="Q61" i="1"/>
  <c r="Q143" i="1"/>
  <c r="Q156" i="1"/>
  <c r="Q252" i="1"/>
  <c r="Q178" i="1"/>
  <c r="Q233" i="1"/>
  <c r="Q257" i="1"/>
  <c r="Q54" i="1"/>
  <c r="Q31" i="1"/>
  <c r="Q55" i="1"/>
  <c r="Q231" i="1"/>
  <c r="Q179" i="1"/>
  <c r="Q23" i="1"/>
  <c r="Q75" i="1"/>
  <c r="Q110" i="1"/>
  <c r="Q15" i="1"/>
  <c r="Q272" i="1"/>
  <c r="Q111" i="1"/>
  <c r="Q194" i="1"/>
  <c r="Q275" i="1"/>
  <c r="Q51" i="1"/>
  <c r="Q128" i="1"/>
  <c r="Q124" i="1"/>
  <c r="Q173" i="1"/>
  <c r="Q9" i="1"/>
  <c r="Q103" i="1"/>
  <c r="Q129" i="1"/>
  <c r="Q199" i="1"/>
  <c r="Q88" i="1"/>
  <c r="Q8" i="1"/>
  <c r="Q183" i="1"/>
  <c r="Q104" i="1"/>
  <c r="Q59" i="1"/>
  <c r="Q47" i="1"/>
  <c r="Q157" i="1"/>
  <c r="Q158" i="1"/>
  <c r="Q22" i="1"/>
  <c r="Q122" i="1"/>
  <c r="Q174" i="1"/>
  <c r="Q94" i="1"/>
  <c r="Q45" i="1"/>
  <c r="Q27" i="1"/>
  <c r="Q70" i="1"/>
  <c r="Q147" i="1"/>
  <c r="Q180" i="1"/>
  <c r="Q138" i="1"/>
  <c r="Q162" i="1"/>
  <c r="Q109" i="1"/>
  <c r="Q219" i="1"/>
  <c r="Q69" i="1"/>
  <c r="Q271" i="1"/>
  <c r="Q181" i="1"/>
  <c r="Q76" i="1"/>
  <c r="Q73" i="1"/>
  <c r="Q77" i="1"/>
  <c r="Q112" i="1"/>
  <c r="Q244" i="1"/>
  <c r="Q258" i="1"/>
  <c r="Q245" i="1"/>
  <c r="Q230" i="1"/>
  <c r="Q165" i="1"/>
  <c r="Q35" i="1"/>
  <c r="Q98" i="1"/>
  <c r="Q7" i="1"/>
  <c r="Q288" i="1"/>
  <c r="Q65" i="1"/>
  <c r="Q225" i="1"/>
  <c r="Q175" i="1"/>
  <c r="Q85" i="1"/>
  <c r="Q200" i="1"/>
  <c r="Q266" i="1"/>
  <c r="Q50" i="1"/>
  <c r="Q86" i="1"/>
  <c r="Q263" i="1"/>
  <c r="Q68" i="1"/>
  <c r="Q264" i="1"/>
  <c r="Q37" i="1"/>
  <c r="Q171" i="1"/>
  <c r="Q159" i="1"/>
  <c r="Q82" i="1"/>
  <c r="Q182" i="1"/>
  <c r="Q144" i="1"/>
  <c r="Q11" i="1"/>
  <c r="Q274" i="1"/>
  <c r="Q10" i="1"/>
  <c r="Q289" i="1"/>
  <c r="Q222" i="1"/>
  <c r="Q135" i="1"/>
  <c r="Q136" i="1"/>
  <c r="Q248" i="1"/>
  <c r="Q238" i="1"/>
  <c r="Q118" i="1"/>
  <c r="Q145" i="1"/>
  <c r="Q267" i="1"/>
  <c r="Q215" i="1"/>
  <c r="Q260" i="1"/>
  <c r="Q278" i="1"/>
  <c r="Q220" i="1"/>
  <c r="Q284" i="1"/>
  <c r="Q49" i="1"/>
  <c r="Q241" i="1"/>
  <c r="Q250" i="1"/>
  <c r="Q105" i="1"/>
  <c r="Q251" i="1"/>
  <c r="Q187" i="1"/>
  <c r="Q188" i="1"/>
  <c r="Q189" i="1"/>
  <c r="Q190" i="1"/>
  <c r="Q261" i="1"/>
  <c r="Q78" i="1"/>
  <c r="Q79" i="1"/>
  <c r="Q4" i="1"/>
  <c r="Q134" i="1"/>
  <c r="Q132" i="1"/>
  <c r="Q83" i="1"/>
  <c r="Q224" i="1"/>
  <c r="Q246" i="1"/>
  <c r="Q256" i="1"/>
  <c r="Q57" i="1"/>
  <c r="Q255" i="1"/>
  <c r="Q213" i="1"/>
  <c r="Q115" i="1"/>
  <c r="Q270" i="1"/>
  <c r="Q1133" i="1"/>
  <c r="Q1516" i="1"/>
  <c r="O1409" i="1"/>
  <c r="O1520" i="1"/>
  <c r="O1521" i="1"/>
  <c r="O1489" i="1"/>
  <c r="O1105" i="1"/>
  <c r="O1424" i="1"/>
  <c r="O1450" i="1"/>
  <c r="O1092" i="1"/>
  <c r="O1532" i="1"/>
  <c r="O1396" i="1"/>
  <c r="O1093" i="1"/>
  <c r="O1094" i="1"/>
  <c r="O1331" i="1"/>
  <c r="O1470" i="1"/>
  <c r="O1071" i="1"/>
  <c r="O1283" i="1"/>
  <c r="O1375" i="1"/>
  <c r="O1434" i="1"/>
  <c r="O1082" i="1"/>
  <c r="O1530" i="1"/>
  <c r="O1200" i="1"/>
  <c r="O1142" i="1"/>
  <c r="O1389" i="1"/>
  <c r="O1376" i="1"/>
  <c r="O1320" i="1"/>
  <c r="O1321" i="1"/>
  <c r="O1355" i="1"/>
  <c r="O1269" i="1"/>
  <c r="O1121" i="1"/>
  <c r="O1042" i="1"/>
  <c r="O1348" i="1"/>
  <c r="O1324" i="1"/>
  <c r="O1476" i="1"/>
  <c r="O1243" i="1"/>
  <c r="O1049" i="1"/>
  <c r="O1477" i="1"/>
  <c r="O1276" i="1"/>
  <c r="O1084" i="1"/>
  <c r="O1122" i="1"/>
  <c r="O1397" i="1"/>
  <c r="O1277" i="1"/>
  <c r="O1381" i="1"/>
  <c r="O1359" i="1"/>
  <c r="O1379" i="1"/>
  <c r="O1380" i="1"/>
  <c r="O1341" i="1"/>
  <c r="O1440" i="1"/>
  <c r="O1528" i="1"/>
  <c r="O1196" i="1"/>
  <c r="O1169" i="1"/>
  <c r="O1152" i="1"/>
  <c r="O1058" i="1"/>
  <c r="O1126" i="1"/>
  <c r="O1370" i="1"/>
  <c r="O1043" i="1"/>
  <c r="O1432" i="1"/>
  <c r="O1527" i="1"/>
  <c r="O1281" i="1"/>
  <c r="O1445" i="1"/>
  <c r="O1469" i="1"/>
  <c r="O1302" i="1"/>
  <c r="O1051" i="1"/>
  <c r="O1539" i="1"/>
  <c r="O1361" i="1"/>
  <c r="O1457" i="1"/>
  <c r="O1192" i="1"/>
  <c r="O1514" i="1"/>
  <c r="O1394" i="1"/>
  <c r="O1303" i="1"/>
  <c r="O1248" i="1"/>
  <c r="O1076" i="1"/>
  <c r="O1089" i="1"/>
  <c r="O1487" i="1"/>
  <c r="O1419" i="1"/>
  <c r="O1088" i="1"/>
  <c r="O1059" i="1"/>
  <c r="O1060" i="1"/>
  <c r="O1136" i="1"/>
  <c r="O1241" i="1"/>
  <c r="O1047" i="1"/>
  <c r="O1154" i="1"/>
  <c r="O1449" i="1"/>
  <c r="O1406" i="1"/>
  <c r="O1481" i="1"/>
  <c r="O1249" i="1"/>
  <c r="O1291" i="1"/>
  <c r="O1407" i="1"/>
  <c r="O1204" i="1"/>
  <c r="O1131" i="1"/>
  <c r="O1067" i="1"/>
  <c r="O1209" i="1"/>
  <c r="O1318" i="1"/>
  <c r="O1438" i="1"/>
  <c r="O1155" i="1"/>
  <c r="O1442" i="1"/>
  <c r="O1205" i="1"/>
  <c r="O1501" i="1"/>
  <c r="O1176" i="1"/>
  <c r="O1031" i="1"/>
  <c r="O1308" i="1"/>
  <c r="O1267" i="1"/>
  <c r="O1347" i="1"/>
  <c r="O649" i="1"/>
  <c r="O896" i="1"/>
  <c r="O770" i="1"/>
  <c r="O650" i="1"/>
  <c r="O940" i="1"/>
  <c r="O819" i="1"/>
  <c r="O977" i="1"/>
  <c r="O909" i="1"/>
  <c r="O683" i="1"/>
  <c r="O1020" i="1"/>
  <c r="O935" i="1"/>
  <c r="O748" i="1"/>
  <c r="O765" i="1"/>
  <c r="O809" i="1"/>
  <c r="O902" i="1"/>
  <c r="O978" i="1"/>
  <c r="O874" i="1"/>
  <c r="O832" i="1"/>
  <c r="O962" i="1"/>
  <c r="O661" i="1"/>
  <c r="O998" i="1"/>
  <c r="O759" i="1"/>
  <c r="O710" i="1"/>
  <c r="O837" i="1"/>
  <c r="O983" i="1"/>
  <c r="O926" i="1"/>
  <c r="O987" i="1"/>
  <c r="O629" i="1"/>
  <c r="O894" i="1"/>
  <c r="O954" i="1"/>
  <c r="O786" i="1"/>
  <c r="O775" i="1"/>
  <c r="O689" i="1"/>
  <c r="O917" i="1"/>
  <c r="O936" i="1"/>
  <c r="O974" i="1"/>
  <c r="O918" i="1"/>
  <c r="O772" i="1"/>
  <c r="O736" i="1"/>
  <c r="O1011" i="1"/>
  <c r="O731" i="1"/>
  <c r="O1012" i="1"/>
  <c r="O958" i="1"/>
  <c r="O656" i="1"/>
  <c r="O957" i="1"/>
  <c r="O904" i="1"/>
  <c r="O827" i="1"/>
  <c r="O822" i="1"/>
  <c r="O985" i="1"/>
  <c r="O685" i="1"/>
  <c r="O718" i="1"/>
  <c r="O1005" i="1"/>
  <c r="O719" i="1"/>
  <c r="O720" i="1"/>
  <c r="O838" i="1"/>
  <c r="O942" i="1"/>
  <c r="O1021" i="1"/>
  <c r="O944" i="1"/>
  <c r="O773" i="1"/>
  <c r="O766" i="1"/>
  <c r="O1022" i="1"/>
  <c r="O898" i="1"/>
  <c r="O700" i="1"/>
  <c r="O675" i="1"/>
  <c r="O975" i="1"/>
  <c r="O1002" i="1"/>
  <c r="O876" i="1"/>
  <c r="O885" i="1"/>
  <c r="O671" i="1"/>
  <c r="O668" i="1"/>
  <c r="O793" i="1"/>
  <c r="O825" i="1"/>
  <c r="O871" i="1"/>
  <c r="O910" i="1"/>
  <c r="O835" i="1"/>
  <c r="O684" i="1"/>
  <c r="O995" i="1"/>
  <c r="O937" i="1"/>
  <c r="O634" i="1"/>
  <c r="O839" i="1"/>
  <c r="O888" i="1"/>
  <c r="O667" i="1"/>
  <c r="O1006" i="1"/>
  <c r="O921" i="1"/>
  <c r="O666" i="1"/>
  <c r="O721" i="1"/>
  <c r="O938" i="1"/>
  <c r="O742" i="1"/>
  <c r="O949" i="1"/>
  <c r="O823" i="1"/>
  <c r="O757" i="1"/>
  <c r="O893" i="1"/>
  <c r="O734" i="1"/>
  <c r="O678" i="1"/>
  <c r="O878" i="1"/>
  <c r="O663" i="1"/>
  <c r="O778" i="1"/>
  <c r="O855" i="1"/>
  <c r="O779" i="1"/>
  <c r="O836" i="1"/>
  <c r="O834" i="1"/>
  <c r="O895" i="1"/>
  <c r="O879" i="1"/>
  <c r="O803" i="1"/>
  <c r="O804" i="1"/>
  <c r="O1003" i="1"/>
  <c r="O741" i="1"/>
  <c r="O886" i="1"/>
  <c r="O657" i="1"/>
  <c r="O808" i="1"/>
  <c r="O694" i="1"/>
  <c r="O747" i="1"/>
  <c r="O780" i="1"/>
  <c r="O999" i="1"/>
  <c r="O964" i="1"/>
  <c r="O976" i="1"/>
  <c r="O843" i="1"/>
  <c r="O933" i="1"/>
  <c r="O848" i="1"/>
  <c r="O849" i="1"/>
  <c r="O806" i="1"/>
  <c r="O690" i="1"/>
  <c r="O708" i="1"/>
  <c r="O880" i="1"/>
  <c r="O929" i="1"/>
  <c r="O864" i="1"/>
  <c r="O961" i="1"/>
  <c r="O716" i="1"/>
  <c r="O658" i="1"/>
  <c r="O980" i="1"/>
  <c r="O762" i="1"/>
  <c r="O646" i="1"/>
  <c r="O927" i="1"/>
  <c r="O891" i="1"/>
  <c r="O669" i="1"/>
  <c r="O813" i="1"/>
  <c r="O681" i="1"/>
  <c r="O814" i="1"/>
  <c r="O768" i="1"/>
  <c r="O739" i="1"/>
  <c r="O676" i="1"/>
  <c r="O653" i="1"/>
  <c r="O769" i="1"/>
  <c r="O981" i="1"/>
  <c r="O712" i="1"/>
  <c r="O1016" i="1"/>
  <c r="O1017" i="1"/>
  <c r="O794" i="1"/>
  <c r="O642" i="1"/>
  <c r="O1007" i="1"/>
  <c r="O1014" i="1"/>
  <c r="O730" i="1"/>
  <c r="O754" i="1"/>
  <c r="O863" i="1"/>
  <c r="O881" i="1"/>
  <c r="O790" i="1"/>
  <c r="O641" i="1"/>
  <c r="O923" i="1"/>
  <c r="O815" i="1"/>
  <c r="O693" i="1"/>
  <c r="O956" i="1"/>
  <c r="O1025" i="1"/>
  <c r="O986" i="1"/>
  <c r="O900" i="1"/>
  <c r="O655" i="1"/>
  <c r="O862" i="1"/>
  <c r="O654" i="1"/>
  <c r="O637" i="1"/>
  <c r="O745" i="1"/>
  <c r="O673" i="1"/>
  <c r="O818" i="1"/>
  <c r="O764" i="1"/>
  <c r="O1013" i="1"/>
  <c r="O735" i="1"/>
  <c r="O791" i="1"/>
  <c r="O797" i="1"/>
  <c r="O924" i="1"/>
  <c r="O867" i="1"/>
  <c r="O868" i="1"/>
  <c r="O625" i="1"/>
  <c r="O705" i="1"/>
  <c r="O781" i="1"/>
  <c r="O628" i="1"/>
  <c r="O991" i="1"/>
  <c r="O643" i="1"/>
  <c r="O982" i="1"/>
  <c r="O755" i="1"/>
  <c r="O664" i="1"/>
  <c r="O860" i="1"/>
  <c r="O861" i="1"/>
  <c r="O817" i="1"/>
  <c r="O771" i="1"/>
  <c r="O698" i="1"/>
  <c r="O829" i="1"/>
  <c r="O682" i="1"/>
  <c r="O788" i="1"/>
  <c r="O789" i="1"/>
  <c r="O993" i="1"/>
  <c r="I1133" i="1" a="1"/>
  <c r="I1133" i="1" s="1"/>
  <c r="I1409" i="1" a="1"/>
  <c r="I1409" i="1" s="1"/>
  <c r="I1520" i="1" a="1"/>
  <c r="I1520" i="1" s="1"/>
  <c r="I1521" i="1" a="1"/>
  <c r="I1521" i="1" s="1"/>
  <c r="I1489" i="1" a="1"/>
  <c r="I1489" i="1" s="1"/>
  <c r="I1105" i="1" a="1"/>
  <c r="I1105" i="1" s="1"/>
  <c r="I1424" i="1" a="1"/>
  <c r="I1424" i="1" s="1"/>
  <c r="I1479" i="1" a="1"/>
  <c r="I1479" i="1" s="1"/>
  <c r="I1491" i="1" a="1"/>
  <c r="I1491" i="1" s="1"/>
  <c r="I1099" i="1" a="1"/>
  <c r="I1099" i="1" s="1"/>
  <c r="I1460" i="1" a="1"/>
  <c r="I1460" i="1" s="1"/>
  <c r="I1186" i="1" a="1"/>
  <c r="I1186" i="1" s="1"/>
  <c r="I1137" i="1" a="1"/>
  <c r="I1137" i="1" s="1"/>
  <c r="I1274" i="1" a="1"/>
  <c r="I1274" i="1" s="1"/>
  <c r="I1052" i="1" a="1"/>
  <c r="I1052" i="1" s="1"/>
  <c r="I1310" i="1" a="1"/>
  <c r="I1310" i="1" s="1"/>
  <c r="I1301" i="1" a="1"/>
  <c r="I1301" i="1" s="1"/>
  <c r="I1090" i="1" a="1"/>
  <c r="I1090" i="1" s="1"/>
  <c r="I1109" i="1" a="1"/>
  <c r="I1109" i="1" s="1"/>
  <c r="I1110" i="1" a="1"/>
  <c r="I1110" i="1" s="1"/>
  <c r="I1216" i="1" a="1"/>
  <c r="I1216" i="1" s="1"/>
  <c r="I1070" i="1" a="1"/>
  <c r="I1070" i="1" s="1"/>
  <c r="I1111" i="1" a="1"/>
  <c r="I1111" i="1" s="1"/>
  <c r="I1112" i="1" a="1"/>
  <c r="I1112" i="1" s="1"/>
  <c r="I1201" i="1" a="1"/>
  <c r="I1201" i="1" s="1"/>
  <c r="I1262" i="1" a="1"/>
  <c r="I1262" i="1" s="1"/>
  <c r="I1472" i="1" a="1"/>
  <c r="I1472" i="1" s="1"/>
  <c r="I1263" i="1" a="1"/>
  <c r="I1263" i="1" s="1"/>
  <c r="I1217" i="1" a="1"/>
  <c r="I1217" i="1" s="1"/>
  <c r="I1275" i="1" a="1"/>
  <c r="I1275" i="1" s="1"/>
  <c r="I1330" i="1" a="1"/>
  <c r="I1330" i="1" s="1"/>
  <c r="K1330" i="1" s="1"/>
  <c r="I1035" i="1" a="1"/>
  <c r="I1035" i="1" s="1"/>
  <c r="K1035" i="1" s="1"/>
  <c r="I1218" i="1" a="1"/>
  <c r="I1218" i="1" s="1"/>
  <c r="I1337" i="1" a="1"/>
  <c r="I1337" i="1" s="1"/>
  <c r="I1522" i="1" a="1"/>
  <c r="I1522" i="1" s="1"/>
  <c r="I1446" i="1" a="1"/>
  <c r="I1446" i="1" s="1"/>
  <c r="I1473" i="1" a="1"/>
  <c r="I1473" i="1" s="1"/>
  <c r="I1450" i="1" a="1"/>
  <c r="I1450" i="1" s="1"/>
  <c r="I1494" i="1" a="1"/>
  <c r="I1494" i="1" s="1"/>
  <c r="I1097" i="1" a="1"/>
  <c r="I1097" i="1" s="1"/>
  <c r="I1149" i="1" a="1"/>
  <c r="I1149" i="1" s="1"/>
  <c r="I1092" i="1" a="1"/>
  <c r="I1092" i="1" s="1"/>
  <c r="I1532" i="1" a="1"/>
  <c r="I1532" i="1" s="1"/>
  <c r="I1396" i="1" a="1"/>
  <c r="I1396" i="1" s="1"/>
  <c r="I1093" i="1" a="1"/>
  <c r="I1093" i="1" s="1"/>
  <c r="I1094" i="1" a="1"/>
  <c r="I1094" i="1" s="1"/>
  <c r="I1331" i="1" a="1"/>
  <c r="I1331" i="1" s="1"/>
  <c r="I1470" i="1" a="1"/>
  <c r="I1470" i="1" s="1"/>
  <c r="I1032" i="1" a="1"/>
  <c r="I1032" i="1" s="1"/>
  <c r="I1086" i="1" a="1"/>
  <c r="I1086" i="1" s="1"/>
  <c r="I1332" i="1" a="1"/>
  <c r="I1332" i="1" s="1"/>
  <c r="I1071" i="1" a="1"/>
  <c r="I1071" i="1" s="1"/>
  <c r="I1283" i="1" a="1"/>
  <c r="I1283" i="1" s="1"/>
  <c r="I1375" i="1" a="1"/>
  <c r="I1375" i="1" s="1"/>
  <c r="I1434" i="1" a="1"/>
  <c r="I1434" i="1" s="1"/>
  <c r="I1082" i="1" a="1"/>
  <c r="I1082" i="1" s="1"/>
  <c r="I1530" i="1" a="1"/>
  <c r="I1530" i="1" s="1"/>
  <c r="I1200" i="1" a="1"/>
  <c r="I1200" i="1" s="1"/>
  <c r="I1435" i="1" a="1"/>
  <c r="I1435" i="1" s="1"/>
  <c r="I1531" i="1" a="1"/>
  <c r="I1531" i="1" s="1"/>
  <c r="I1304" i="1" a="1"/>
  <c r="I1304" i="1" s="1"/>
  <c r="I1142" i="1" a="1"/>
  <c r="I1142" i="1" s="1"/>
  <c r="I1389" i="1" a="1"/>
  <c r="I1389" i="1" s="1"/>
  <c r="I1376" i="1" a="1"/>
  <c r="I1376" i="1" s="1"/>
  <c r="I1320" i="1" a="1"/>
  <c r="I1320" i="1" s="1"/>
  <c r="I1321" i="1" a="1"/>
  <c r="I1321" i="1" s="1"/>
  <c r="I1355" i="1" a="1"/>
  <c r="I1355" i="1" s="1"/>
  <c r="I1269" i="1" a="1"/>
  <c r="I1269" i="1" s="1"/>
  <c r="I1160" i="1" a="1"/>
  <c r="I1160" i="1" s="1"/>
  <c r="I1327" i="1" a="1"/>
  <c r="I1327" i="1" s="1"/>
  <c r="I1461" i="1" a="1"/>
  <c r="I1461" i="1" s="1"/>
  <c r="I1121" i="1" a="1"/>
  <c r="I1121" i="1" s="1"/>
  <c r="I1042" i="1" a="1"/>
  <c r="I1042" i="1" s="1"/>
  <c r="I1348" i="1" a="1"/>
  <c r="I1348" i="1" s="1"/>
  <c r="I1324" i="1" a="1"/>
  <c r="I1324" i="1" s="1"/>
  <c r="I1476" i="1" a="1"/>
  <c r="I1476" i="1" s="1"/>
  <c r="I1243" i="1" a="1"/>
  <c r="I1243" i="1" s="1"/>
  <c r="I1127" i="1" a="1"/>
  <c r="I1127" i="1" s="1"/>
  <c r="I1311" i="1" a="1"/>
  <c r="I1311" i="1" s="1"/>
  <c r="I1190" i="1" a="1"/>
  <c r="I1190" i="1" s="1"/>
  <c r="I1049" i="1" a="1"/>
  <c r="I1049" i="1" s="1"/>
  <c r="I1477" i="1" a="1"/>
  <c r="I1477" i="1" s="1"/>
  <c r="I1276" i="1" a="1"/>
  <c r="I1276" i="1" s="1"/>
  <c r="I1084" i="1" a="1"/>
  <c r="I1084" i="1" s="1"/>
  <c r="I1122" i="1" a="1"/>
  <c r="I1122" i="1" s="1"/>
  <c r="I1397" i="1" a="1"/>
  <c r="I1397" i="1" s="1"/>
  <c r="I1277" i="1" a="1"/>
  <c r="I1277" i="1" s="1"/>
  <c r="I1255" i="1" a="1"/>
  <c r="I1255" i="1" s="1"/>
  <c r="I1198" i="1" a="1"/>
  <c r="I1198" i="1" s="1"/>
  <c r="I1199" i="1" a="1"/>
  <c r="I1199" i="1" s="1"/>
  <c r="I1381" i="1" a="1"/>
  <c r="I1381" i="1" s="1"/>
  <c r="I1359" i="1" a="1"/>
  <c r="I1359" i="1" s="1"/>
  <c r="I1379" i="1" a="1"/>
  <c r="I1379" i="1" s="1"/>
  <c r="I1380" i="1" a="1"/>
  <c r="I1380" i="1" s="1"/>
  <c r="I1341" i="1" a="1"/>
  <c r="I1341" i="1" s="1"/>
  <c r="I1440" i="1" a="1"/>
  <c r="I1440" i="1" s="1"/>
  <c r="I1342" i="1" a="1"/>
  <c r="I1342" i="1" s="1"/>
  <c r="I1451" i="1" a="1"/>
  <c r="I1451" i="1" s="1"/>
  <c r="I1377" i="1" a="1"/>
  <c r="I1377" i="1" s="1"/>
  <c r="I1268" i="1" a="1"/>
  <c r="I1268" i="1" s="1"/>
  <c r="I1343" i="1" a="1"/>
  <c r="I1343" i="1" s="1"/>
  <c r="I1235" i="1" a="1"/>
  <c r="I1235" i="1" s="1"/>
  <c r="I1236" i="1" a="1"/>
  <c r="I1236" i="1" s="1"/>
  <c r="I1046" i="1" a="1"/>
  <c r="I1046" i="1" s="1"/>
  <c r="I1420" i="1" a="1"/>
  <c r="I1420" i="1" s="1"/>
  <c r="I1027" i="1" a="1"/>
  <c r="I1027" i="1" s="1"/>
  <c r="I1421" i="1" a="1"/>
  <c r="I1421" i="1" s="1"/>
  <c r="I1509" i="1" a="1"/>
  <c r="I1509" i="1" s="1"/>
  <c r="K1509" i="1" s="1"/>
  <c r="I1333" i="1" a="1"/>
  <c r="I1333" i="1" s="1"/>
  <c r="I1312" i="1" a="1"/>
  <c r="I1312" i="1" s="1"/>
  <c r="I1541" i="1" a="1"/>
  <c r="I1541" i="1" s="1"/>
  <c r="I1219" i="1" a="1"/>
  <c r="I1219" i="1" s="1"/>
  <c r="I1507" i="1" a="1"/>
  <c r="I1507" i="1" s="1"/>
  <c r="I1104" i="1" a="1"/>
  <c r="I1104" i="1" s="1"/>
  <c r="I1197" i="1" a="1"/>
  <c r="I1197" i="1" s="1"/>
  <c r="I1334" i="1" a="1"/>
  <c r="I1334" i="1" s="1"/>
  <c r="I1346" i="1" a="1"/>
  <c r="I1346" i="1" s="1"/>
  <c r="I1533" i="1" a="1"/>
  <c r="I1533" i="1" s="1"/>
  <c r="I1282" i="1" a="1"/>
  <c r="I1282" i="1" s="1"/>
  <c r="I1050" i="1" a="1"/>
  <c r="I1050" i="1" s="1"/>
  <c r="I1462" i="1" a="1"/>
  <c r="I1462" i="1" s="1"/>
  <c r="I1057" i="1" a="1"/>
  <c r="I1057" i="1" s="1"/>
  <c r="I1115" i="1" a="1"/>
  <c r="I1115" i="1" s="1"/>
  <c r="I1443" i="1" a="1"/>
  <c r="I1443" i="1" s="1"/>
  <c r="I1220" i="1" a="1"/>
  <c r="I1220" i="1" s="1"/>
  <c r="I1161" i="1" a="1"/>
  <c r="I1161" i="1" s="1"/>
  <c r="I1132" i="1" a="1"/>
  <c r="I1132" i="1" s="1"/>
  <c r="I1433" i="1" a="1"/>
  <c r="I1433" i="1" s="1"/>
  <c r="I1382" i="1" a="1"/>
  <c r="I1382" i="1" s="1"/>
  <c r="I1286" i="1" a="1"/>
  <c r="I1286" i="1" s="1"/>
  <c r="I1237" i="1" a="1"/>
  <c r="I1237" i="1" s="1"/>
  <c r="I1074" i="1" a="1"/>
  <c r="I1074" i="1" s="1"/>
  <c r="I1238" i="1" a="1"/>
  <c r="I1238" i="1" s="1"/>
  <c r="I1313" i="1" a="1"/>
  <c r="I1313" i="1" s="1"/>
  <c r="I1233" i="1" a="1"/>
  <c r="I1233" i="1" s="1"/>
  <c r="I1463" i="1" a="1"/>
  <c r="I1463" i="1" s="1"/>
  <c r="I1329" i="1" a="1"/>
  <c r="I1329" i="1" s="1"/>
  <c r="I1260" i="1" a="1"/>
  <c r="I1260" i="1" s="1"/>
  <c r="I1039" i="1" a="1"/>
  <c r="I1039" i="1" s="1"/>
  <c r="I1273" i="1" a="1"/>
  <c r="I1273" i="1" s="1"/>
  <c r="I1326" i="1" a="1"/>
  <c r="I1326" i="1" s="1"/>
  <c r="I1517" i="1" a="1"/>
  <c r="I1517" i="1" s="1"/>
  <c r="I1245" i="1" a="1"/>
  <c r="I1245" i="1" s="1"/>
  <c r="I1080" i="1" a="1"/>
  <c r="I1080" i="1" s="1"/>
  <c r="I1246" i="1" a="1"/>
  <c r="I1246" i="1" s="1"/>
  <c r="I1404" i="1" a="1"/>
  <c r="I1404" i="1" s="1"/>
  <c r="I1378" i="1" a="1"/>
  <c r="I1378" i="1" s="1"/>
  <c r="I1408" i="1" a="1"/>
  <c r="I1408" i="1" s="1"/>
  <c r="I1065" i="1" a="1"/>
  <c r="I1065" i="1" s="1"/>
  <c r="I1085" i="1" a="1"/>
  <c r="I1085" i="1" s="1"/>
  <c r="I1510" i="1" a="1"/>
  <c r="I1510" i="1" s="1"/>
  <c r="I1116" i="1" a="1"/>
  <c r="I1116" i="1" s="1"/>
  <c r="I1425" i="1" a="1"/>
  <c r="I1425" i="1" s="1"/>
  <c r="I1426" i="1" a="1"/>
  <c r="I1426" i="1" s="1"/>
  <c r="I1107" i="1" a="1"/>
  <c r="I1107" i="1" s="1"/>
  <c r="I1519" i="1" a="1"/>
  <c r="I1519" i="1" s="1"/>
  <c r="I1478" i="1" a="1"/>
  <c r="I1478" i="1" s="1"/>
  <c r="I1495" i="1" a="1"/>
  <c r="I1495" i="1" s="1"/>
  <c r="I1207" i="1" a="1"/>
  <c r="I1207" i="1" s="1"/>
  <c r="I1398" i="1" a="1"/>
  <c r="I1398" i="1" s="1"/>
  <c r="I1294" i="1" a="1"/>
  <c r="I1294" i="1" s="1"/>
  <c r="I1185" i="1" a="1"/>
  <c r="I1185" i="1" s="1"/>
  <c r="I1162" i="1" a="1"/>
  <c r="I1162" i="1" s="1"/>
  <c r="I1338" i="1" a="1"/>
  <c r="I1338" i="1" s="1"/>
  <c r="I1357" i="1" a="1"/>
  <c r="I1357" i="1" s="1"/>
  <c r="I1033" i="1" a="1"/>
  <c r="I1033" i="1" s="1"/>
  <c r="I1130" i="1" a="1"/>
  <c r="I1130" i="1" s="1"/>
  <c r="I1322" i="1" a="1"/>
  <c r="I1322" i="1" s="1"/>
  <c r="I1538" i="1" a="1"/>
  <c r="I1538" i="1" s="1"/>
  <c r="I1399" i="1" a="1"/>
  <c r="I1399" i="1" s="1"/>
  <c r="I1314" i="1" a="1"/>
  <c r="I1314" i="1" s="1"/>
  <c r="I1315" i="1" a="1"/>
  <c r="I1315" i="1" s="1"/>
  <c r="I1345" i="1" a="1"/>
  <c r="I1345" i="1" s="1"/>
  <c r="I1471" i="1" a="1"/>
  <c r="I1471" i="1" s="1"/>
  <c r="I1140" i="1" a="1"/>
  <c r="I1140" i="1" s="1"/>
  <c r="I1141" i="1" a="1"/>
  <c r="I1141" i="1" s="1"/>
  <c r="I1474" i="1" a="1"/>
  <c r="I1474" i="1" s="1"/>
  <c r="I1036" i="1" a="1"/>
  <c r="I1036" i="1" s="1"/>
  <c r="I1174" i="1" a="1"/>
  <c r="I1174" i="1" s="1"/>
  <c r="I1453" i="1" a="1"/>
  <c r="I1453" i="1" s="1"/>
  <c r="I1529" i="1" a="1"/>
  <c r="I1529" i="1" s="1"/>
  <c r="I1079" i="1" a="1"/>
  <c r="I1079" i="1" s="1"/>
  <c r="I1270" i="1" a="1"/>
  <c r="I1270" i="1" s="1"/>
  <c r="I1414" i="1" a="1"/>
  <c r="I1414" i="1" s="1"/>
  <c r="I1175" i="1" a="1"/>
  <c r="I1175" i="1" s="1"/>
  <c r="I1513" i="1" a="1"/>
  <c r="I1513" i="1" s="1"/>
  <c r="I1454" i="1" a="1"/>
  <c r="I1454" i="1" s="1"/>
  <c r="I1221" i="1" a="1"/>
  <c r="I1221" i="1" s="1"/>
  <c r="I1402" i="1" a="1"/>
  <c r="I1402" i="1" s="1"/>
  <c r="I1452" i="1" a="1"/>
  <c r="I1452" i="1" s="1"/>
  <c r="I1403" i="1" a="1"/>
  <c r="I1403" i="1" s="1"/>
  <c r="I1427" i="1" a="1"/>
  <c r="I1427" i="1" s="1"/>
  <c r="I1072" i="1" a="1"/>
  <c r="I1072" i="1" s="1"/>
  <c r="I1323" i="1" a="1"/>
  <c r="I1323" i="1" s="1"/>
  <c r="I1316" i="1" a="1"/>
  <c r="I1316" i="1" s="1"/>
  <c r="I1393" i="1" a="1"/>
  <c r="I1393" i="1" s="1"/>
  <c r="I1537" i="1" a="1"/>
  <c r="I1537" i="1" s="1"/>
  <c r="K1537" i="1" s="1"/>
  <c r="I1400" i="1" a="1"/>
  <c r="I1400" i="1" s="1"/>
  <c r="I1147" i="1" a="1"/>
  <c r="I1147" i="1" s="1"/>
  <c r="I1518" i="1" a="1"/>
  <c r="I1518" i="1" s="1"/>
  <c r="I1172" i="1" a="1"/>
  <c r="I1172" i="1" s="1"/>
  <c r="I1143" i="1" a="1"/>
  <c r="I1143" i="1" s="1"/>
  <c r="I1144" i="1" a="1"/>
  <c r="I1144" i="1" s="1"/>
  <c r="I1179" i="1" a="1"/>
  <c r="I1179" i="1" s="1"/>
  <c r="I1429" i="1" a="1"/>
  <c r="I1429" i="1" s="1"/>
  <c r="I1358" i="1" a="1"/>
  <c r="I1358" i="1" s="1"/>
  <c r="I1319" i="1" a="1"/>
  <c r="I1319" i="1" s="1"/>
  <c r="I1484" i="1" a="1"/>
  <c r="I1484" i="1" s="1"/>
  <c r="I1044" i="1" a="1"/>
  <c r="I1044" i="1" s="1"/>
  <c r="I1328" i="1" a="1"/>
  <c r="I1328" i="1" s="1"/>
  <c r="I1458" i="1" a="1"/>
  <c r="I1458" i="1" s="1"/>
  <c r="I1234" i="1" a="1"/>
  <c r="I1234" i="1" s="1"/>
  <c r="I1062" i="1" a="1"/>
  <c r="I1062" i="1" s="1"/>
  <c r="I1349" i="1" a="1"/>
  <c r="I1349" i="1" s="1"/>
  <c r="I1222" i="1" a="1"/>
  <c r="I1222" i="1" s="1"/>
  <c r="I1523" i="1" a="1"/>
  <c r="I1523" i="1" s="1"/>
  <c r="I1163" i="1" a="1"/>
  <c r="I1163" i="1" s="1"/>
  <c r="I1213" i="1" a="1"/>
  <c r="I1213" i="1" s="1"/>
  <c r="I1464" i="1" a="1"/>
  <c r="I1464" i="1" s="1"/>
  <c r="I1492" i="1" a="1"/>
  <c r="I1492" i="1" s="1"/>
  <c r="I1350" i="1" a="1"/>
  <c r="I1350" i="1" s="1"/>
  <c r="I1296" i="1" a="1"/>
  <c r="I1296" i="1" s="1"/>
  <c r="I1114" i="1" a="1"/>
  <c r="I1114" i="1" s="1"/>
  <c r="I1113" i="1" a="1"/>
  <c r="I1113" i="1" s="1"/>
  <c r="I1374" i="1" a="1"/>
  <c r="I1374" i="1" s="1"/>
  <c r="I1206" i="1" a="1"/>
  <c r="I1206" i="1" s="1"/>
  <c r="I1053" i="1" a="1"/>
  <c r="I1053" i="1" s="1"/>
  <c r="I1167" i="1" a="1"/>
  <c r="I1167" i="1" s="1"/>
  <c r="I1498" i="1" a="1"/>
  <c r="I1498" i="1" s="1"/>
  <c r="I1103" i="1" a="1"/>
  <c r="I1103" i="1" s="1"/>
  <c r="I1180" i="1" a="1"/>
  <c r="I1180" i="1" s="1"/>
  <c r="I1181" i="1" a="1"/>
  <c r="I1181" i="1" s="1"/>
  <c r="I1300" i="1" a="1"/>
  <c r="I1300" i="1" s="1"/>
  <c r="I1542" i="1" a="1"/>
  <c r="I1542" i="1" s="1"/>
  <c r="I1029" i="1" a="1"/>
  <c r="I1029" i="1" s="1"/>
  <c r="I1499" i="1" a="1"/>
  <c r="I1499" i="1" s="1"/>
  <c r="I1480" i="1" a="1"/>
  <c r="I1480" i="1" s="1"/>
  <c r="I1128" i="1" a="1"/>
  <c r="I1128" i="1" s="1"/>
  <c r="I1339" i="1" a="1"/>
  <c r="I1339" i="1" s="1"/>
  <c r="I1524" i="1" a="1"/>
  <c r="I1524" i="1" s="1"/>
  <c r="I1258" i="1" a="1"/>
  <c r="I1258" i="1" s="1"/>
  <c r="I1264" i="1" a="1"/>
  <c r="I1264" i="1" s="1"/>
  <c r="I1365" i="1" a="1"/>
  <c r="I1365" i="1" s="1"/>
  <c r="I1306" i="1" a="1"/>
  <c r="I1306" i="1" s="1"/>
  <c r="I1028" i="1" a="1"/>
  <c r="I1028" i="1" s="1"/>
  <c r="I1145" i="1" a="1"/>
  <c r="I1145" i="1" s="1"/>
  <c r="I1511" i="1" a="1"/>
  <c r="I1511" i="1" s="1"/>
  <c r="I1261" i="1" a="1"/>
  <c r="I1261" i="1" s="1"/>
  <c r="I1534" i="1" a="1"/>
  <c r="I1534" i="1" s="1"/>
  <c r="I1191" i="1" a="1"/>
  <c r="I1191" i="1" s="1"/>
  <c r="I1208" i="1" a="1"/>
  <c r="I1208" i="1" s="1"/>
  <c r="I1134" i="1" a="1"/>
  <c r="I1134" i="1" s="1"/>
  <c r="I1278" i="1" a="1"/>
  <c r="I1278" i="1" s="1"/>
  <c r="I1102" i="1" a="1"/>
  <c r="I1102" i="1" s="1"/>
  <c r="I1177" i="1" a="1"/>
  <c r="I1177" i="1" s="1"/>
  <c r="I1178" i="1" a="1"/>
  <c r="I1178" i="1" s="1"/>
  <c r="I1441" i="1" a="1"/>
  <c r="I1441" i="1" s="1"/>
  <c r="I1041" i="1" a="1"/>
  <c r="I1041" i="1" s="1"/>
  <c r="I1493" i="1" a="1"/>
  <c r="I1493" i="1" s="1"/>
  <c r="I1164" i="1" a="1"/>
  <c r="I1164" i="1" s="1"/>
  <c r="I1287" i="1" a="1"/>
  <c r="I1287" i="1" s="1"/>
  <c r="I1183" i="1" a="1"/>
  <c r="I1183" i="1" s="1"/>
  <c r="I1500" i="1" a="1"/>
  <c r="I1500" i="1" s="1"/>
  <c r="I1288" i="1" a="1"/>
  <c r="I1288" i="1" s="1"/>
  <c r="I1366" i="1" a="1"/>
  <c r="I1366" i="1" s="1"/>
  <c r="I1353" i="1" a="1"/>
  <c r="I1353" i="1" s="1"/>
  <c r="I1123" i="1" a="1"/>
  <c r="I1123" i="1" s="1"/>
  <c r="I1188" i="1" a="1"/>
  <c r="I1188" i="1" s="1"/>
  <c r="I1189" i="1" a="1"/>
  <c r="I1189" i="1" s="1"/>
  <c r="I1354" i="1" a="1"/>
  <c r="I1354" i="1" s="1"/>
  <c r="I1422" i="1" a="1"/>
  <c r="I1422" i="1" s="1"/>
  <c r="I1415" i="1" a="1"/>
  <c r="I1415" i="1" s="1"/>
  <c r="I1465" i="1" a="1"/>
  <c r="I1465" i="1" s="1"/>
  <c r="I1423" i="1" a="1"/>
  <c r="I1423" i="1" s="1"/>
  <c r="I1490" i="1" a="1"/>
  <c r="I1490" i="1" s="1"/>
  <c r="I1504" i="1" a="1"/>
  <c r="I1504" i="1" s="1"/>
  <c r="I1505" i="1" a="1"/>
  <c r="I1505" i="1" s="1"/>
  <c r="I1383" i="1" a="1"/>
  <c r="I1383" i="1" s="1"/>
  <c r="I1466" i="1" a="1"/>
  <c r="I1466" i="1" s="1"/>
  <c r="I1077" i="1" a="1"/>
  <c r="I1077" i="1" s="1"/>
  <c r="I1372" i="1" a="1"/>
  <c r="I1372" i="1" s="1"/>
  <c r="I1351" i="1" a="1"/>
  <c r="I1351" i="1" s="1"/>
  <c r="I1159" i="1" a="1"/>
  <c r="I1159" i="1" s="1"/>
  <c r="I1106" i="1" a="1"/>
  <c r="I1106" i="1" s="1"/>
  <c r="I1040" i="1" a="1"/>
  <c r="I1040" i="1" s="1"/>
  <c r="I1118" i="1" a="1"/>
  <c r="I1118" i="1" s="1"/>
  <c r="I1229" i="1" a="1"/>
  <c r="I1229" i="1" s="1"/>
  <c r="I1119" i="1" a="1"/>
  <c r="I1119" i="1" s="1"/>
  <c r="I1362" i="1" a="1"/>
  <c r="I1362" i="1" s="1"/>
  <c r="I1166" i="1" a="1"/>
  <c r="I1166" i="1" s="1"/>
  <c r="I1508" i="1" a="1"/>
  <c r="I1508" i="1" s="1"/>
  <c r="I1485" i="1" a="1"/>
  <c r="I1485" i="1" s="1"/>
  <c r="I1384" i="1" a="1"/>
  <c r="I1384" i="1" s="1"/>
  <c r="I1048" i="1" a="1"/>
  <c r="I1048" i="1" s="1"/>
  <c r="I1083" i="1" a="1"/>
  <c r="I1083" i="1" s="1"/>
  <c r="K1083" i="1" s="1"/>
  <c r="I1385" i="1" a="1"/>
  <c r="I1385" i="1" s="1"/>
  <c r="I1232" i="1" a="1"/>
  <c r="I1232" i="1" s="1"/>
  <c r="I1108" i="1" a="1"/>
  <c r="I1108" i="1" s="1"/>
  <c r="I1214" i="1" a="1"/>
  <c r="I1214" i="1" s="1"/>
  <c r="I1138" i="1" a="1"/>
  <c r="I1138" i="1" s="1"/>
  <c r="I1215" i="1" a="1"/>
  <c r="I1215" i="1" s="1"/>
  <c r="I1139" i="1" a="1"/>
  <c r="I1139" i="1" s="1"/>
  <c r="I1390" i="1" a="1"/>
  <c r="I1390" i="1" s="1"/>
  <c r="I1430" i="1" a="1"/>
  <c r="I1430" i="1" s="1"/>
  <c r="I1297" i="1" a="1"/>
  <c r="I1297" i="1" s="1"/>
  <c r="I1223" i="1" a="1"/>
  <c r="I1223" i="1" s="1"/>
  <c r="I1298" i="1" a="1"/>
  <c r="I1298" i="1" s="1"/>
  <c r="I1239" i="1" a="1"/>
  <c r="I1239" i="1" s="1"/>
  <c r="I1335" i="1" a="1"/>
  <c r="I1335" i="1" s="1"/>
  <c r="I1124" i="1" a="1"/>
  <c r="I1124" i="1" s="1"/>
  <c r="K1124" i="1" s="1"/>
  <c r="I1038" i="1" a="1"/>
  <c r="I1038" i="1" s="1"/>
  <c r="I1165" i="1" a="1"/>
  <c r="I1165" i="1" s="1"/>
  <c r="I1170" i="1" a="1"/>
  <c r="I1170" i="1" s="1"/>
  <c r="I1125" i="1" a="1"/>
  <c r="I1125" i="1" s="1"/>
  <c r="I1055" i="1" a="1"/>
  <c r="I1055" i="1" s="1"/>
  <c r="I1034" i="1" a="1"/>
  <c r="I1034" i="1" s="1"/>
  <c r="I1171" i="1" a="1"/>
  <c r="I1171" i="1" s="1"/>
  <c r="I1095" i="1" a="1"/>
  <c r="I1095" i="1" s="1"/>
  <c r="I1212" i="1" a="1"/>
  <c r="I1212" i="1" s="1"/>
  <c r="I1299" i="1" a="1"/>
  <c r="I1299" i="1" s="1"/>
  <c r="I1455" i="1" a="1"/>
  <c r="I1455" i="1" s="1"/>
  <c r="I1305" i="1" a="1"/>
  <c r="I1305" i="1" s="1"/>
  <c r="I1336" i="1" a="1"/>
  <c r="I1336" i="1" s="1"/>
  <c r="I1078" i="1" a="1"/>
  <c r="I1078" i="1" s="1"/>
  <c r="I1120" i="1" a="1"/>
  <c r="I1120" i="1" s="1"/>
  <c r="I1436" i="1" a="1"/>
  <c r="I1436" i="1" s="1"/>
  <c r="I1231" i="1" a="1"/>
  <c r="I1231" i="1" s="1"/>
  <c r="I1405" i="1" a="1"/>
  <c r="I1405" i="1" s="1"/>
  <c r="I1153" i="1" a="1"/>
  <c r="I1153" i="1" s="1"/>
  <c r="I1416" i="1" a="1"/>
  <c r="I1416" i="1" s="1"/>
  <c r="I1150" i="1" a="1"/>
  <c r="I1150" i="1" s="1"/>
  <c r="I1151" i="1" a="1"/>
  <c r="I1151" i="1" s="1"/>
  <c r="I1240" i="1" a="1"/>
  <c r="I1240" i="1" s="1"/>
  <c r="I1087" i="1" a="1"/>
  <c r="I1087" i="1" s="1"/>
  <c r="I1309" i="1" a="1"/>
  <c r="I1309" i="1" s="1"/>
  <c r="I1356" i="1" a="1"/>
  <c r="I1356" i="1" s="1"/>
  <c r="I1525" i="1" a="1"/>
  <c r="I1525" i="1" s="1"/>
  <c r="I1475" i="1" a="1"/>
  <c r="I1475" i="1" s="1"/>
  <c r="K1475" i="1" s="1"/>
  <c r="I1410" i="1" a="1"/>
  <c r="I1410" i="1" s="1"/>
  <c r="I1459" i="1" a="1"/>
  <c r="I1459" i="1" s="1"/>
  <c r="I1360" i="1" a="1"/>
  <c r="I1360" i="1" s="1"/>
  <c r="K1360" i="1" s="1"/>
  <c r="I1247" i="1" a="1"/>
  <c r="I1247" i="1" s="1"/>
  <c r="I1279" i="1" a="1"/>
  <c r="I1279" i="1" s="1"/>
  <c r="I1417" i="1" a="1"/>
  <c r="I1417" i="1" s="1"/>
  <c r="I1497" i="1" a="1"/>
  <c r="I1497" i="1" s="1"/>
  <c r="I1447" i="1" a="1"/>
  <c r="I1447" i="1" s="1"/>
  <c r="I1289" i="1" a="1"/>
  <c r="I1289" i="1" s="1"/>
  <c r="I1411" i="1" a="1"/>
  <c r="I1411" i="1" s="1"/>
  <c r="I1064" i="1" a="1"/>
  <c r="I1064" i="1" s="1"/>
  <c r="I1352" i="1" a="1"/>
  <c r="I1352" i="1" s="1"/>
  <c r="I1412" i="1" a="1"/>
  <c r="I1412" i="1" s="1"/>
  <c r="I1503" i="1" a="1"/>
  <c r="I1503" i="1" s="1"/>
  <c r="I1431" i="1" a="1"/>
  <c r="I1431" i="1" s="1"/>
  <c r="I1526" i="1" a="1"/>
  <c r="I1526" i="1" s="1"/>
  <c r="I1344" i="1" a="1"/>
  <c r="I1344" i="1" s="1"/>
  <c r="I1515" i="1" a="1"/>
  <c r="I1515" i="1" s="1"/>
  <c r="I1244" i="1" a="1"/>
  <c r="I1244" i="1" s="1"/>
  <c r="I1340" i="1" a="1"/>
  <c r="I1340" i="1" s="1"/>
  <c r="I1045" i="1" a="1"/>
  <c r="I1045" i="1" s="1"/>
  <c r="I1448" i="1" a="1"/>
  <c r="I1448" i="1" s="1"/>
  <c r="I1456" i="1" a="1"/>
  <c r="I1456" i="1" s="1"/>
  <c r="I1224" i="1" a="1"/>
  <c r="I1224" i="1" s="1"/>
  <c r="I1386" i="1" a="1"/>
  <c r="I1386" i="1" s="1"/>
  <c r="I1252" i="1" a="1"/>
  <c r="I1252" i="1" s="1"/>
  <c r="I1135" i="1" a="1"/>
  <c r="I1135" i="1" s="1"/>
  <c r="I1210" i="1" a="1"/>
  <c r="I1210" i="1" s="1"/>
  <c r="I1401" i="1" a="1"/>
  <c r="I1401" i="1" s="1"/>
  <c r="I1168" i="1" a="1"/>
  <c r="I1168" i="1" s="1"/>
  <c r="I1253" i="1" a="1"/>
  <c r="I1253" i="1" s="1"/>
  <c r="I1284" i="1" a="1"/>
  <c r="I1284" i="1" s="1"/>
  <c r="I1293" i="1" a="1"/>
  <c r="I1293" i="1" s="1"/>
  <c r="I1211" i="1" a="1"/>
  <c r="I1211" i="1" s="1"/>
  <c r="I1387" i="1" a="1"/>
  <c r="I1387" i="1" s="1"/>
  <c r="I1418" i="1" a="1"/>
  <c r="I1418" i="1" s="1"/>
  <c r="I1413" i="1" a="1"/>
  <c r="I1413" i="1" s="1"/>
  <c r="I1063" i="1" a="1"/>
  <c r="I1063" i="1" s="1"/>
  <c r="I1202" i="1" a="1"/>
  <c r="I1202" i="1" s="1"/>
  <c r="I1528" i="1" a="1"/>
  <c r="I1528" i="1" s="1"/>
  <c r="I1486" i="1" a="1"/>
  <c r="I1486" i="1" s="1"/>
  <c r="I1373" i="1" a="1"/>
  <c r="I1373" i="1" s="1"/>
  <c r="I1225" i="1" a="1"/>
  <c r="I1225" i="1" s="1"/>
  <c r="I1196" i="1" a="1"/>
  <c r="I1196" i="1" s="1"/>
  <c r="I1169" i="1" a="1"/>
  <c r="I1169" i="1" s="1"/>
  <c r="I1152" i="1" a="1"/>
  <c r="I1152" i="1" s="1"/>
  <c r="I1058" i="1" a="1"/>
  <c r="I1058" i="1" s="1"/>
  <c r="I1126" i="1" a="1"/>
  <c r="I1126" i="1" s="1"/>
  <c r="I1254" i="1" a="1"/>
  <c r="I1254" i="1" s="1"/>
  <c r="I1081" i="1" a="1"/>
  <c r="I1081" i="1" s="1"/>
  <c r="I1271" i="1" a="1"/>
  <c r="I1271" i="1" s="1"/>
  <c r="I1256" i="1" a="1"/>
  <c r="I1256" i="1" s="1"/>
  <c r="I1257" i="1" a="1"/>
  <c r="I1257" i="1" s="1"/>
  <c r="I1061" i="1" a="1"/>
  <c r="I1061" i="1" s="1"/>
  <c r="I1187" i="1" a="1"/>
  <c r="I1187" i="1" s="1"/>
  <c r="I1242" i="1" a="1"/>
  <c r="I1242" i="1" s="1"/>
  <c r="I1182" i="1" a="1"/>
  <c r="I1182" i="1" s="1"/>
  <c r="I1203" i="1" a="1"/>
  <c r="I1203" i="1" s="1"/>
  <c r="I1482" i="1" a="1"/>
  <c r="I1482" i="1" s="1"/>
  <c r="I1054" i="1" a="1"/>
  <c r="I1054" i="1" s="1"/>
  <c r="I1467" i="1" a="1"/>
  <c r="I1467" i="1" s="1"/>
  <c r="I1468" i="1" a="1"/>
  <c r="I1468" i="1" s="1"/>
  <c r="I1535" i="1" a="1"/>
  <c r="I1535" i="1" s="1"/>
  <c r="I1364" i="1" a="1"/>
  <c r="I1364" i="1" s="1"/>
  <c r="I1156" i="1" a="1"/>
  <c r="I1156" i="1" s="1"/>
  <c r="I1056" i="1" a="1"/>
  <c r="I1056" i="1" s="1"/>
  <c r="I1157" i="1" a="1"/>
  <c r="I1157" i="1" s="1"/>
  <c r="I1158" i="1" a="1"/>
  <c r="I1158" i="1" s="1"/>
  <c r="I1091" i="1" a="1"/>
  <c r="I1091" i="1" s="1"/>
  <c r="I1428" i="1" a="1"/>
  <c r="I1428" i="1" s="1"/>
  <c r="I1066" i="1" a="1"/>
  <c r="I1066" i="1" s="1"/>
  <c r="I1259" i="1" a="1"/>
  <c r="I1259" i="1" s="1"/>
  <c r="I1026" i="1" a="1"/>
  <c r="I1026" i="1" s="1"/>
  <c r="I1395" i="1" a="1"/>
  <c r="I1395" i="1" s="1"/>
  <c r="I1148" i="1" a="1"/>
  <c r="I1148" i="1" s="1"/>
  <c r="I1367" i="1" a="1"/>
  <c r="I1367" i="1" s="1"/>
  <c r="I1368" i="1" a="1"/>
  <c r="I1368" i="1" s="1"/>
  <c r="I1369" i="1" a="1"/>
  <c r="I1369" i="1" s="1"/>
  <c r="I1370" i="1" a="1"/>
  <c r="I1370" i="1" s="1"/>
  <c r="I1285" i="1" a="1"/>
  <c r="I1285" i="1" s="1"/>
  <c r="I1280" i="1" a="1"/>
  <c r="I1280" i="1" s="1"/>
  <c r="I1194" i="1" a="1"/>
  <c r="I1194" i="1" s="1"/>
  <c r="I1043" i="1" a="1"/>
  <c r="I1043" i="1" s="1"/>
  <c r="I1432" i="1" a="1"/>
  <c r="I1432" i="1" s="1"/>
  <c r="I1527" i="1" a="1"/>
  <c r="I1527" i="1" s="1"/>
  <c r="I1281" i="1" a="1"/>
  <c r="I1281" i="1" s="1"/>
  <c r="I1445" i="1" a="1"/>
  <c r="I1445" i="1" s="1"/>
  <c r="I1469" i="1" a="1"/>
  <c r="I1469" i="1" s="1"/>
  <c r="I1302" i="1" a="1"/>
  <c r="I1302" i="1" s="1"/>
  <c r="I1117" i="1" a="1"/>
  <c r="I1117" i="1" s="1"/>
  <c r="I1226" i="1" a="1"/>
  <c r="I1226" i="1" s="1"/>
  <c r="I1325" i="1" a="1"/>
  <c r="I1325" i="1" s="1"/>
  <c r="I1051" i="1" a="1"/>
  <c r="I1051" i="1" s="1"/>
  <c r="I1539" i="1" a="1"/>
  <c r="I1539" i="1" s="1"/>
  <c r="I1361" i="1" a="1"/>
  <c r="I1361" i="1" s="1"/>
  <c r="I1457" i="1" a="1"/>
  <c r="I1457" i="1" s="1"/>
  <c r="I1192" i="1" a="1"/>
  <c r="I1192" i="1" s="1"/>
  <c r="I1514" i="1" a="1"/>
  <c r="I1514" i="1" s="1"/>
  <c r="I1195" i="1" a="1"/>
  <c r="I1195" i="1" s="1"/>
  <c r="I1173" i="1" a="1"/>
  <c r="I1173" i="1" s="1"/>
  <c r="I1272" i="1" a="1"/>
  <c r="I1272" i="1" s="1"/>
  <c r="I1394" i="1" a="1"/>
  <c r="I1394" i="1" s="1"/>
  <c r="I1303" i="1" a="1"/>
  <c r="I1303" i="1" s="1"/>
  <c r="I1248" i="1" a="1"/>
  <c r="I1248" i="1" s="1"/>
  <c r="I1076" i="1" a="1"/>
  <c r="I1076" i="1" s="1"/>
  <c r="I1089" i="1" a="1"/>
  <c r="I1089" i="1" s="1"/>
  <c r="I1487" i="1" a="1"/>
  <c r="I1487" i="1" s="1"/>
  <c r="I1419" i="1" a="1"/>
  <c r="I1419" i="1" s="1"/>
  <c r="I1496" i="1" a="1"/>
  <c r="I1496" i="1" s="1"/>
  <c r="I1265" i="1" a="1"/>
  <c r="I1265" i="1" s="1"/>
  <c r="I1129" i="1" a="1"/>
  <c r="I1129" i="1" s="1"/>
  <c r="I1088" i="1" a="1"/>
  <c r="I1088" i="1" s="1"/>
  <c r="I1059" i="1" a="1"/>
  <c r="I1059" i="1" s="1"/>
  <c r="I1060" i="1" a="1"/>
  <c r="I1060" i="1" s="1"/>
  <c r="I1136" i="1" a="1"/>
  <c r="I1136" i="1" s="1"/>
  <c r="I1241" i="1" a="1"/>
  <c r="I1241" i="1" s="1"/>
  <c r="I1388" i="1" a="1"/>
  <c r="I1388" i="1" s="1"/>
  <c r="I1307" i="1" a="1"/>
  <c r="I1307" i="1" s="1"/>
  <c r="I1290" i="1" a="1"/>
  <c r="I1290" i="1" s="1"/>
  <c r="I1047" i="1" a="1"/>
  <c r="I1047" i="1" s="1"/>
  <c r="I1154" i="1" a="1"/>
  <c r="I1154" i="1" s="1"/>
  <c r="I1449" i="1" a="1"/>
  <c r="I1449" i="1" s="1"/>
  <c r="I1406" i="1" a="1"/>
  <c r="I1406" i="1" s="1"/>
  <c r="I1481" i="1" a="1"/>
  <c r="I1481" i="1" s="1"/>
  <c r="I1249" i="1" a="1"/>
  <c r="I1249" i="1" s="1"/>
  <c r="I1291" i="1" a="1"/>
  <c r="I1291" i="1" s="1"/>
  <c r="I1030" i="1" a="1"/>
  <c r="I1030" i="1" s="1"/>
  <c r="I1317" i="1" a="1"/>
  <c r="I1317" i="1" s="1"/>
  <c r="I1407" i="1" a="1"/>
  <c r="I1407" i="1" s="1"/>
  <c r="I1204" i="1" a="1"/>
  <c r="I1204" i="1" s="1"/>
  <c r="I1131" i="1" a="1"/>
  <c r="I1131" i="1" s="1"/>
  <c r="I1067" i="1" a="1"/>
  <c r="I1067" i="1" s="1"/>
  <c r="I1209" i="1" a="1"/>
  <c r="I1209" i="1" s="1"/>
  <c r="I1318" i="1" a="1"/>
  <c r="I1318" i="1" s="1"/>
  <c r="I1098" i="1" a="1"/>
  <c r="I1098" i="1" s="1"/>
  <c r="I1437" i="1" a="1"/>
  <c r="I1437" i="1" s="1"/>
  <c r="I1438" i="1" a="1"/>
  <c r="I1438" i="1" s="1"/>
  <c r="I1155" i="1" a="1"/>
  <c r="I1155" i="1" s="1"/>
  <c r="I1442" i="1" a="1"/>
  <c r="I1442" i="1" s="1"/>
  <c r="I1205" i="1" a="1"/>
  <c r="I1205" i="1" s="1"/>
  <c r="I1501" i="1" a="1"/>
  <c r="I1501" i="1" s="1"/>
  <c r="I1176" i="1" a="1"/>
  <c r="I1176" i="1" s="1"/>
  <c r="I1073" i="1" a="1"/>
  <c r="I1073" i="1" s="1"/>
  <c r="I1502" i="1" a="1"/>
  <c r="I1502" i="1" s="1"/>
  <c r="I1363" i="1" a="1"/>
  <c r="I1363" i="1" s="1"/>
  <c r="I1506" i="1" a="1"/>
  <c r="I1506" i="1" s="1"/>
  <c r="I1371" i="1" a="1"/>
  <c r="I1371" i="1" s="1"/>
  <c r="I1439" i="1" a="1"/>
  <c r="I1439" i="1" s="1"/>
  <c r="I1292" i="1" a="1"/>
  <c r="I1292" i="1" s="1"/>
  <c r="I1444" i="1" a="1"/>
  <c r="I1444" i="1" s="1"/>
  <c r="I1536" i="1" a="1"/>
  <c r="I1536" i="1" s="1"/>
  <c r="I1068" i="1" a="1"/>
  <c r="I1068" i="1" s="1"/>
  <c r="I1483" i="1" a="1"/>
  <c r="I1483" i="1" s="1"/>
  <c r="I1230" i="1" a="1"/>
  <c r="I1230" i="1" s="1"/>
  <c r="I1193" i="1" a="1"/>
  <c r="I1193" i="1" s="1"/>
  <c r="I1069" i="1" a="1"/>
  <c r="I1069" i="1" s="1"/>
  <c r="I1540" i="1" a="1"/>
  <c r="I1540" i="1" s="1"/>
  <c r="I1184" i="1" a="1"/>
  <c r="I1184" i="1" s="1"/>
  <c r="I1101" i="1" a="1"/>
  <c r="I1101" i="1" s="1"/>
  <c r="I1146" i="1" a="1"/>
  <c r="I1146" i="1" s="1"/>
  <c r="I1227" i="1" a="1"/>
  <c r="I1227" i="1" s="1"/>
  <c r="I1295" i="1" a="1"/>
  <c r="I1295" i="1" s="1"/>
  <c r="I1075" i="1" a="1"/>
  <c r="I1075" i="1" s="1"/>
  <c r="I1228" i="1" a="1"/>
  <c r="I1228" i="1" s="1"/>
  <c r="I1266" i="1" a="1"/>
  <c r="I1266" i="1" s="1"/>
  <c r="I1037" i="1" a="1"/>
  <c r="I1037" i="1" s="1"/>
  <c r="I1100" i="1" a="1"/>
  <c r="I1100" i="1" s="1"/>
  <c r="I1488" i="1" a="1"/>
  <c r="I1488" i="1" s="1"/>
  <c r="I1392" i="1" a="1"/>
  <c r="I1392" i="1" s="1"/>
  <c r="I1096" i="1" a="1"/>
  <c r="I1096" i="1" s="1"/>
  <c r="I1391" i="1" a="1"/>
  <c r="I1391" i="1" s="1"/>
  <c r="I1031" i="1" a="1"/>
  <c r="I1031" i="1" s="1"/>
  <c r="I1512" i="1" a="1"/>
  <c r="I1512" i="1" s="1"/>
  <c r="I1250" i="1" a="1"/>
  <c r="I1250" i="1" s="1"/>
  <c r="I1251" i="1" a="1"/>
  <c r="I1251" i="1" s="1"/>
  <c r="I1308" i="1" a="1"/>
  <c r="I1308" i="1" s="1"/>
  <c r="I1267" i="1" a="1"/>
  <c r="I1267" i="1" s="1"/>
  <c r="I1347" i="1" a="1"/>
  <c r="I1347" i="1" s="1"/>
  <c r="I649" i="1" a="1"/>
  <c r="I649" i="1" s="1"/>
  <c r="I896" i="1" a="1"/>
  <c r="I896" i="1" s="1"/>
  <c r="I770" i="1" a="1"/>
  <c r="I770" i="1" s="1"/>
  <c r="I650" i="1" a="1"/>
  <c r="I650" i="1" s="1"/>
  <c r="I971" i="1" a="1"/>
  <c r="I971" i="1" s="1"/>
  <c r="I688" i="1" a="1"/>
  <c r="I688" i="1" s="1"/>
  <c r="I997" i="1" a="1"/>
  <c r="I997" i="1" s="1"/>
  <c r="I940" i="1" a="1"/>
  <c r="I940" i="1" s="1"/>
  <c r="I819" i="1" a="1"/>
  <c r="I819" i="1" s="1"/>
  <c r="I977" i="1" a="1"/>
  <c r="I977" i="1" s="1"/>
  <c r="I909" i="1" a="1"/>
  <c r="I909" i="1" s="1"/>
  <c r="I683" i="1" a="1"/>
  <c r="I683" i="1" s="1"/>
  <c r="I1020" i="1" a="1"/>
  <c r="I1020" i="1" s="1"/>
  <c r="I948" i="1" a="1"/>
  <c r="I948" i="1" s="1"/>
  <c r="I1019" i="1" a="1"/>
  <c r="I1019" i="1" s="1"/>
  <c r="I935" i="1" a="1"/>
  <c r="I935" i="1" s="1"/>
  <c r="I748" i="1" a="1"/>
  <c r="I748" i="1" s="1"/>
  <c r="I765" i="1" a="1"/>
  <c r="I765" i="1" s="1"/>
  <c r="I809" i="1" a="1"/>
  <c r="I809" i="1" s="1"/>
  <c r="I902" i="1" a="1"/>
  <c r="I902" i="1" s="1"/>
  <c r="I978" i="1" a="1"/>
  <c r="I978" i="1" s="1"/>
  <c r="I874" i="1" a="1"/>
  <c r="I874" i="1" s="1"/>
  <c r="I853" i="1" a="1"/>
  <c r="I853" i="1" s="1"/>
  <c r="I651" i="1" a="1"/>
  <c r="I651" i="1" s="1"/>
  <c r="I832" i="1" a="1"/>
  <c r="I832" i="1" s="1"/>
  <c r="I962" i="1" a="1"/>
  <c r="I962" i="1" s="1"/>
  <c r="I661" i="1" a="1"/>
  <c r="I661" i="1" s="1"/>
  <c r="I998" i="1" a="1"/>
  <c r="I998" i="1" s="1"/>
  <c r="I759" i="1" a="1"/>
  <c r="I759" i="1" s="1"/>
  <c r="I710" i="1" a="1"/>
  <c r="I710" i="1" s="1"/>
  <c r="I837" i="1" a="1"/>
  <c r="I837" i="1" s="1"/>
  <c r="I662" i="1" a="1"/>
  <c r="I662" i="1" s="1"/>
  <c r="I630" i="1" a="1"/>
  <c r="I630" i="1" s="1"/>
  <c r="I697" i="1" a="1"/>
  <c r="I697" i="1" s="1"/>
  <c r="I983" i="1" a="1"/>
  <c r="I983" i="1" s="1"/>
  <c r="I926" i="1" a="1"/>
  <c r="I926" i="1" s="1"/>
  <c r="I987" i="1" a="1"/>
  <c r="I987" i="1" s="1"/>
  <c r="I629" i="1" a="1"/>
  <c r="I629" i="1" s="1"/>
  <c r="I894" i="1" a="1"/>
  <c r="I894" i="1" s="1"/>
  <c r="I954" i="1" a="1"/>
  <c r="I954" i="1" s="1"/>
  <c r="I1009" i="1" a="1"/>
  <c r="I1009" i="1" s="1"/>
  <c r="I916" i="1" a="1"/>
  <c r="I916" i="1" s="1"/>
  <c r="I786" i="1" a="1"/>
  <c r="I786" i="1" s="1"/>
  <c r="I775" i="1" a="1"/>
  <c r="I775" i="1" s="1"/>
  <c r="I689" i="1" a="1"/>
  <c r="I689" i="1" s="1"/>
  <c r="I917" i="1" a="1"/>
  <c r="I917" i="1" s="1"/>
  <c r="I936" i="1" a="1"/>
  <c r="I936" i="1" s="1"/>
  <c r="I974" i="1" a="1"/>
  <c r="I974" i="1" s="1"/>
  <c r="I918" i="1" a="1"/>
  <c r="I918" i="1" s="1"/>
  <c r="I706" i="1" a="1"/>
  <c r="I706" i="1" s="1"/>
  <c r="I674" i="1" a="1"/>
  <c r="I674" i="1" s="1"/>
  <c r="I772" i="1" a="1"/>
  <c r="I772" i="1" s="1"/>
  <c r="I736" i="1" a="1"/>
  <c r="I736" i="1" s="1"/>
  <c r="I1011" i="1" a="1"/>
  <c r="I1011" i="1" s="1"/>
  <c r="I731" i="1" a="1"/>
  <c r="I731" i="1" s="1"/>
  <c r="I1012" i="1" a="1"/>
  <c r="I1012" i="1" s="1"/>
  <c r="I958" i="1" a="1"/>
  <c r="I958" i="1" s="1"/>
  <c r="I799" i="1" a="1"/>
  <c r="I799" i="1" s="1"/>
  <c r="I930" i="1" a="1"/>
  <c r="I930" i="1" s="1"/>
  <c r="I866" i="1" a="1"/>
  <c r="I866" i="1" s="1"/>
  <c r="I828" i="1" a="1"/>
  <c r="I828" i="1" s="1"/>
  <c r="I965" i="1" a="1"/>
  <c r="I965" i="1" s="1"/>
  <c r="I801" i="1" a="1"/>
  <c r="I801" i="1" s="1"/>
  <c r="I852" i="1" a="1"/>
  <c r="I852" i="1" s="1"/>
  <c r="I943" i="1" a="1"/>
  <c r="I943" i="1" s="1"/>
  <c r="I699" i="1" a="1"/>
  <c r="I699" i="1" s="1"/>
  <c r="I776" i="1" a="1"/>
  <c r="I776" i="1" s="1"/>
  <c r="I648" i="1" a="1"/>
  <c r="I648" i="1" s="1"/>
  <c r="I635" i="1" a="1"/>
  <c r="I635" i="1" s="1"/>
  <c r="I784" i="1" a="1"/>
  <c r="I784" i="1" s="1"/>
  <c r="I680" i="1" a="1"/>
  <c r="I680" i="1" s="1"/>
  <c r="I919" i="1" a="1"/>
  <c r="I919" i="1" s="1"/>
  <c r="I959" i="1" a="1"/>
  <c r="I959" i="1" s="1"/>
  <c r="I897" i="1" a="1"/>
  <c r="I897" i="1" s="1"/>
  <c r="I960" i="1" a="1"/>
  <c r="I960" i="1" s="1"/>
  <c r="I870" i="1" a="1"/>
  <c r="I870" i="1" s="1"/>
  <c r="I903" i="1" a="1"/>
  <c r="I903" i="1" s="1"/>
  <c r="I714" i="1" a="1"/>
  <c r="I714" i="1" s="1"/>
  <c r="I925" i="1" a="1"/>
  <c r="I925" i="1" s="1"/>
  <c r="I624" i="1" a="1"/>
  <c r="I624" i="1" s="1"/>
  <c r="I988" i="1" a="1"/>
  <c r="I988" i="1" s="1"/>
  <c r="I945" i="1" a="1"/>
  <c r="I945" i="1" s="1"/>
  <c r="I660" i="1" a="1"/>
  <c r="I660" i="1" s="1"/>
  <c r="I824" i="1" a="1"/>
  <c r="I824" i="1" s="1"/>
  <c r="I984" i="1" a="1"/>
  <c r="I984" i="1" s="1"/>
  <c r="I802" i="1" a="1"/>
  <c r="I802" i="1" s="1"/>
  <c r="I656" i="1" a="1"/>
  <c r="I656" i="1" s="1"/>
  <c r="I633" i="1" a="1"/>
  <c r="I633" i="1" s="1"/>
  <c r="I941" i="1" a="1"/>
  <c r="I941" i="1" s="1"/>
  <c r="I957" i="1" a="1"/>
  <c r="I957" i="1" s="1"/>
  <c r="I904" i="1" a="1"/>
  <c r="I904" i="1" s="1"/>
  <c r="I827" i="1" a="1"/>
  <c r="I827" i="1" s="1"/>
  <c r="I822" i="1" a="1"/>
  <c r="I822" i="1" s="1"/>
  <c r="I985" i="1" a="1"/>
  <c r="I985" i="1" s="1"/>
  <c r="I685" i="1" a="1"/>
  <c r="I685" i="1" s="1"/>
  <c r="I979" i="1" a="1"/>
  <c r="I979" i="1" s="1"/>
  <c r="I920" i="1" a="1"/>
  <c r="I920" i="1" s="1"/>
  <c r="I718" i="1" a="1"/>
  <c r="I718" i="1" s="1"/>
  <c r="I1005" i="1" a="1"/>
  <c r="I1005" i="1" s="1"/>
  <c r="I719" i="1" a="1"/>
  <c r="I719" i="1" s="1"/>
  <c r="I720" i="1" a="1"/>
  <c r="I720" i="1" s="1"/>
  <c r="I838" i="1" a="1"/>
  <c r="I838" i="1" s="1"/>
  <c r="I942" i="1" a="1"/>
  <c r="I942" i="1" s="1"/>
  <c r="I875" i="1" a="1"/>
  <c r="I875" i="1" s="1"/>
  <c r="I906" i="1" a="1"/>
  <c r="I906" i="1" s="1"/>
  <c r="I1010" i="1" a="1"/>
  <c r="I1010" i="1" s="1"/>
  <c r="I1021" i="1" a="1"/>
  <c r="I1021" i="1" s="1"/>
  <c r="I944" i="1" a="1"/>
  <c r="I944" i="1" s="1"/>
  <c r="I773" i="1" a="1"/>
  <c r="I773" i="1" s="1"/>
  <c r="I766" i="1" a="1"/>
  <c r="I766" i="1" s="1"/>
  <c r="I1022" i="1" a="1"/>
  <c r="I1022" i="1" s="1"/>
  <c r="I898" i="1" a="1"/>
  <c r="I898" i="1" s="1"/>
  <c r="I700" i="1" a="1"/>
  <c r="I700" i="1" s="1"/>
  <c r="I1023" i="1" a="1"/>
  <c r="I1023" i="1" s="1"/>
  <c r="I932" i="1" a="1"/>
  <c r="I932" i="1" s="1"/>
  <c r="I760" i="1" a="1"/>
  <c r="I760" i="1" s="1"/>
  <c r="I675" i="1" a="1"/>
  <c r="I675" i="1" s="1"/>
  <c r="I975" i="1" a="1"/>
  <c r="I975" i="1" s="1"/>
  <c r="I1002" i="1" a="1"/>
  <c r="I1002" i="1" s="1"/>
  <c r="I876" i="1" a="1"/>
  <c r="I876" i="1" s="1"/>
  <c r="I885" i="1" a="1"/>
  <c r="I885" i="1" s="1"/>
  <c r="I671" i="1" a="1"/>
  <c r="I671" i="1" s="1"/>
  <c r="I668" i="1" a="1"/>
  <c r="I668" i="1" s="1"/>
  <c r="I820" i="1" a="1"/>
  <c r="I820" i="1" s="1"/>
  <c r="I821" i="1" a="1"/>
  <c r="I821" i="1" s="1"/>
  <c r="I749" i="1" a="1"/>
  <c r="I749" i="1" s="1"/>
  <c r="I793" i="1" a="1"/>
  <c r="I793" i="1" s="1"/>
  <c r="I825" i="1" a="1"/>
  <c r="I825" i="1" s="1"/>
  <c r="I871" i="1" a="1"/>
  <c r="I871" i="1" s="1"/>
  <c r="I910" i="1" a="1"/>
  <c r="I910" i="1" s="1"/>
  <c r="I835" i="1" a="1"/>
  <c r="I835" i="1" s="1"/>
  <c r="I928" i="1" a="1"/>
  <c r="I928" i="1" s="1"/>
  <c r="I946" i="1" a="1"/>
  <c r="I946" i="1" s="1"/>
  <c r="I826" i="1" a="1"/>
  <c r="I826" i="1" s="1"/>
  <c r="I684" i="1" a="1"/>
  <c r="I684" i="1" s="1"/>
  <c r="I995" i="1" a="1"/>
  <c r="I995" i="1" s="1"/>
  <c r="I937" i="1" a="1"/>
  <c r="I937" i="1" s="1"/>
  <c r="I634" i="1" a="1"/>
  <c r="I634" i="1" s="1"/>
  <c r="I839" i="1" a="1"/>
  <c r="I839" i="1" s="1"/>
  <c r="I888" i="1" a="1"/>
  <c r="I888" i="1" s="1"/>
  <c r="I889" i="1" a="1"/>
  <c r="I889" i="1" s="1"/>
  <c r="I840" i="1" a="1"/>
  <c r="I840" i="1" s="1"/>
  <c r="I785" i="1" a="1"/>
  <c r="I785" i="1" s="1"/>
  <c r="I667" i="1" a="1"/>
  <c r="I667" i="1" s="1"/>
  <c r="I1006" i="1" a="1"/>
  <c r="I1006" i="1" s="1"/>
  <c r="I921" i="1" a="1"/>
  <c r="I921" i="1" s="1"/>
  <c r="I666" i="1" a="1"/>
  <c r="I666" i="1" s="1"/>
  <c r="I721" i="1" a="1"/>
  <c r="I721" i="1" s="1"/>
  <c r="I938" i="1" a="1"/>
  <c r="I938" i="1" s="1"/>
  <c r="I777" i="1" a="1"/>
  <c r="I777" i="1" s="1"/>
  <c r="I792" i="1" a="1"/>
  <c r="I792" i="1" s="1"/>
  <c r="I844" i="1" a="1"/>
  <c r="I844" i="1" s="1"/>
  <c r="I679" i="1" a="1"/>
  <c r="I679" i="1" s="1"/>
  <c r="I787" i="1" a="1"/>
  <c r="I787" i="1" s="1"/>
  <c r="I1004" i="1" a="1"/>
  <c r="I1004" i="1" s="1"/>
  <c r="I973" i="1" a="1"/>
  <c r="I973" i="1" s="1"/>
  <c r="I1000" i="1" a="1"/>
  <c r="I1000" i="1" s="1"/>
  <c r="I841" i="1" a="1"/>
  <c r="I841" i="1" s="1"/>
  <c r="I691" i="1" a="1"/>
  <c r="I691" i="1" s="1"/>
  <c r="I670" i="1" a="1"/>
  <c r="I670" i="1" s="1"/>
  <c r="I842" i="1" a="1"/>
  <c r="I842" i="1" s="1"/>
  <c r="I1001" i="1" a="1"/>
  <c r="I1001" i="1" s="1"/>
  <c r="I812" i="1" a="1"/>
  <c r="I812" i="1" s="1"/>
  <c r="I800" i="1" a="1"/>
  <c r="I800" i="1" s="1"/>
  <c r="I833" i="1" a="1"/>
  <c r="I833" i="1" s="1"/>
  <c r="I677" i="1" a="1"/>
  <c r="I677" i="1" s="1"/>
  <c r="I727" i="1" a="1"/>
  <c r="I727" i="1" s="1"/>
  <c r="I722" i="1" a="1"/>
  <c r="I722" i="1" s="1"/>
  <c r="I810" i="1" a="1"/>
  <c r="I810" i="1" s="1"/>
  <c r="I686" i="1" a="1"/>
  <c r="I686" i="1" s="1"/>
  <c r="I659" i="1" a="1"/>
  <c r="I659" i="1" s="1"/>
  <c r="I877" i="1" a="1"/>
  <c r="I877" i="1" s="1"/>
  <c r="I763" i="1" a="1"/>
  <c r="I763" i="1" s="1"/>
  <c r="I729" i="1" a="1"/>
  <c r="I729" i="1" s="1"/>
  <c r="I947" i="1" a="1"/>
  <c r="I947" i="1" s="1"/>
  <c r="I632" i="1" a="1"/>
  <c r="I632" i="1" s="1"/>
  <c r="I908" i="1" a="1"/>
  <c r="I908" i="1" s="1"/>
  <c r="I854" i="1" a="1"/>
  <c r="I854" i="1" s="1"/>
  <c r="I883" i="1" a="1"/>
  <c r="I883" i="1" s="1"/>
  <c r="I742" i="1" a="1"/>
  <c r="I742" i="1" s="1"/>
  <c r="I949" i="1" a="1"/>
  <c r="I949" i="1" s="1"/>
  <c r="I823" i="1" a="1"/>
  <c r="I823" i="1" s="1"/>
  <c r="I757" i="1" a="1"/>
  <c r="I757" i="1" s="1"/>
  <c r="I893" i="1" a="1"/>
  <c r="I893" i="1" s="1"/>
  <c r="I717" i="1" a="1"/>
  <c r="I717" i="1" s="1"/>
  <c r="I915" i="1" a="1"/>
  <c r="I915" i="1" s="1"/>
  <c r="I734" i="1" a="1"/>
  <c r="I734" i="1" s="1"/>
  <c r="I678" i="1" a="1"/>
  <c r="I678" i="1" s="1"/>
  <c r="I878" i="1" a="1"/>
  <c r="I878" i="1" s="1"/>
  <c r="I663" i="1" a="1"/>
  <c r="I663" i="1" s="1"/>
  <c r="I778" i="1" a="1"/>
  <c r="I778" i="1" s="1"/>
  <c r="I912" i="1" a="1"/>
  <c r="I912" i="1" s="1"/>
  <c r="I728" i="1" a="1"/>
  <c r="I728" i="1" s="1"/>
  <c r="I744" i="1" a="1"/>
  <c r="I744" i="1" s="1"/>
  <c r="I855" i="1" a="1"/>
  <c r="I855" i="1" s="1"/>
  <c r="I779" i="1" a="1"/>
  <c r="I779" i="1" s="1"/>
  <c r="I836" i="1" a="1"/>
  <c r="I836" i="1" s="1"/>
  <c r="I834" i="1" a="1"/>
  <c r="I834" i="1" s="1"/>
  <c r="K834" i="1" s="1"/>
  <c r="I905" i="1" a="1"/>
  <c r="I905" i="1" s="1"/>
  <c r="I850" i="1" a="1"/>
  <c r="I850" i="1" s="1"/>
  <c r="I761" i="1" a="1"/>
  <c r="I761" i="1" s="1"/>
  <c r="I895" i="1" a="1"/>
  <c r="I895" i="1" s="1"/>
  <c r="I879" i="1" a="1"/>
  <c r="I879" i="1" s="1"/>
  <c r="I803" i="1" a="1"/>
  <c r="I803" i="1" s="1"/>
  <c r="I804" i="1" a="1"/>
  <c r="I804" i="1" s="1"/>
  <c r="I1003" i="1" a="1"/>
  <c r="I1003" i="1" s="1"/>
  <c r="I758" i="1" a="1"/>
  <c r="I758" i="1" s="1"/>
  <c r="I695" i="1" a="1"/>
  <c r="I695" i="1" s="1"/>
  <c r="I805" i="1" a="1"/>
  <c r="I805" i="1" s="1"/>
  <c r="I741" i="1" a="1"/>
  <c r="I741" i="1" s="1"/>
  <c r="I886" i="1" a="1"/>
  <c r="I886" i="1" s="1"/>
  <c r="I657" i="1" a="1"/>
  <c r="I657" i="1" s="1"/>
  <c r="I808" i="1" a="1"/>
  <c r="I808" i="1" s="1"/>
  <c r="I694" i="1" a="1"/>
  <c r="I694" i="1" s="1"/>
  <c r="I747" i="1" a="1"/>
  <c r="I747" i="1" s="1"/>
  <c r="I692" i="1" a="1"/>
  <c r="I692" i="1" s="1"/>
  <c r="I856" i="1" a="1"/>
  <c r="I856" i="1" s="1"/>
  <c r="I780" i="1" a="1"/>
  <c r="I780" i="1" s="1"/>
  <c r="I999" i="1" a="1"/>
  <c r="I999" i="1" s="1"/>
  <c r="I964" i="1" a="1"/>
  <c r="I964" i="1" s="1"/>
  <c r="I976" i="1" a="1"/>
  <c r="I976" i="1" s="1"/>
  <c r="I843" i="1" a="1"/>
  <c r="I843" i="1" s="1"/>
  <c r="I933" i="1" a="1"/>
  <c r="I933" i="1" s="1"/>
  <c r="I782" i="1" a="1"/>
  <c r="I782" i="1" s="1"/>
  <c r="I733" i="1" a="1"/>
  <c r="I733" i="1" s="1"/>
  <c r="I746" i="1" a="1"/>
  <c r="I746" i="1" s="1"/>
  <c r="I848" i="1" a="1"/>
  <c r="I848" i="1" s="1"/>
  <c r="I849" i="1" a="1"/>
  <c r="I849" i="1" s="1"/>
  <c r="I806" i="1" a="1"/>
  <c r="I806" i="1" s="1"/>
  <c r="I690" i="1" a="1"/>
  <c r="I690" i="1" s="1"/>
  <c r="I708" i="1" a="1"/>
  <c r="I708" i="1" s="1"/>
  <c r="I880" i="1" a="1"/>
  <c r="I880" i="1" s="1"/>
  <c r="I715" i="1" a="1"/>
  <c r="I715" i="1" s="1"/>
  <c r="I737" i="1" a="1"/>
  <c r="I737" i="1" s="1"/>
  <c r="I857" i="1" a="1"/>
  <c r="I857" i="1" s="1"/>
  <c r="I738" i="1" a="1"/>
  <c r="I738" i="1" s="1"/>
  <c r="I955" i="1" a="1"/>
  <c r="I955" i="1" s="1"/>
  <c r="I966" i="1" a="1"/>
  <c r="I966" i="1" s="1"/>
  <c r="I858" i="1" a="1"/>
  <c r="I858" i="1" s="1"/>
  <c r="I922" i="1" a="1"/>
  <c r="I922" i="1" s="1"/>
  <c r="I913" i="1" a="1"/>
  <c r="I913" i="1" s="1"/>
  <c r="I989" i="1" a="1"/>
  <c r="I989" i="1" s="1"/>
  <c r="I890" i="1" a="1"/>
  <c r="I890" i="1" s="1"/>
  <c r="I709" i="1" a="1"/>
  <c r="I709" i="1" s="1"/>
  <c r="I767" i="1" a="1"/>
  <c r="I767" i="1" s="1"/>
  <c r="I645" i="1" a="1"/>
  <c r="I645" i="1" s="1"/>
  <c r="I726" i="1" a="1"/>
  <c r="I726" i="1" s="1"/>
  <c r="I639" i="1" a="1"/>
  <c r="I639" i="1" s="1"/>
  <c r="I724" i="1" a="1"/>
  <c r="I724" i="1" s="1"/>
  <c r="I701" i="1" a="1"/>
  <c r="I701" i="1" s="1"/>
  <c r="I911" i="1" a="1"/>
  <c r="I911" i="1" s="1"/>
  <c r="I884" i="1" a="1"/>
  <c r="I884" i="1" s="1"/>
  <c r="I872" i="1" a="1"/>
  <c r="I872" i="1" s="1"/>
  <c r="I830" i="1" a="1"/>
  <c r="I830" i="1" s="1"/>
  <c r="I929" i="1" a="1"/>
  <c r="I929" i="1" s="1"/>
  <c r="I992" i="1" a="1"/>
  <c r="I992" i="1" s="1"/>
  <c r="I873" i="1" a="1"/>
  <c r="I873" i="1" s="1"/>
  <c r="I752" i="1" a="1"/>
  <c r="I752" i="1" s="1"/>
  <c r="I864" i="1" a="1"/>
  <c r="I864" i="1" s="1"/>
  <c r="I961" i="1" a="1"/>
  <c r="I961" i="1" s="1"/>
  <c r="I716" i="1" a="1"/>
  <c r="I716" i="1" s="1"/>
  <c r="I658" i="1" a="1"/>
  <c r="I658" i="1" s="1"/>
  <c r="I980" i="1" a="1"/>
  <c r="I980" i="1" s="1"/>
  <c r="I762" i="1" a="1"/>
  <c r="I762" i="1" s="1"/>
  <c r="I931" i="1" a="1"/>
  <c r="I931" i="1" s="1"/>
  <c r="I967" i="1" a="1"/>
  <c r="I967" i="1" s="1"/>
  <c r="I626" i="1" a="1"/>
  <c r="I626" i="1" s="1"/>
  <c r="I646" i="1" a="1"/>
  <c r="I646" i="1" s="1"/>
  <c r="I927" i="1" a="1"/>
  <c r="I927" i="1" s="1"/>
  <c r="I891" i="1" a="1"/>
  <c r="I891" i="1" s="1"/>
  <c r="I669" i="1" a="1"/>
  <c r="I669" i="1" s="1"/>
  <c r="I813" i="1" a="1"/>
  <c r="I813" i="1" s="1"/>
  <c r="I681" i="1" a="1"/>
  <c r="I681" i="1" s="1"/>
  <c r="I814" i="1" a="1"/>
  <c r="I814" i="1" s="1"/>
  <c r="I711" i="1" a="1"/>
  <c r="I711" i="1" s="1"/>
  <c r="I732" i="1" a="1"/>
  <c r="I732" i="1" s="1"/>
  <c r="I652" i="1" a="1"/>
  <c r="I652" i="1" s="1"/>
  <c r="I768" i="1" a="1"/>
  <c r="I768" i="1" s="1"/>
  <c r="I739" i="1" a="1"/>
  <c r="I739" i="1" s="1"/>
  <c r="I676" i="1" a="1"/>
  <c r="I676" i="1" s="1"/>
  <c r="I653" i="1" a="1"/>
  <c r="I653" i="1" s="1"/>
  <c r="I769" i="1" a="1"/>
  <c r="I769" i="1" s="1"/>
  <c r="I981" i="1" a="1"/>
  <c r="I981" i="1" s="1"/>
  <c r="I712" i="1" a="1"/>
  <c r="I712" i="1" s="1"/>
  <c r="I1008" i="1" a="1"/>
  <c r="I1008" i="1" s="1"/>
  <c r="I831" i="1" a="1"/>
  <c r="I831" i="1" s="1"/>
  <c r="I1015" i="1" a="1"/>
  <c r="I1015" i="1" s="1"/>
  <c r="I1016" i="1" a="1"/>
  <c r="I1016" i="1" s="1"/>
  <c r="I1017" i="1" a="1"/>
  <c r="I1017" i="1" s="1"/>
  <c r="I794" i="1" a="1"/>
  <c r="I794" i="1" s="1"/>
  <c r="I642" i="1" a="1"/>
  <c r="I642" i="1" s="1"/>
  <c r="I1007" i="1" a="1"/>
  <c r="I1007" i="1" s="1"/>
  <c r="I1014" i="1" a="1"/>
  <c r="I1014" i="1" s="1"/>
  <c r="I730" i="1" a="1"/>
  <c r="I730" i="1" s="1"/>
  <c r="I970" i="1" a="1"/>
  <c r="I970" i="1" s="1"/>
  <c r="I753" i="1" a="1"/>
  <c r="I753" i="1" s="1"/>
  <c r="I725" i="1" a="1"/>
  <c r="I725" i="1" s="1"/>
  <c r="I754" i="1" a="1"/>
  <c r="I754" i="1" s="1"/>
  <c r="I863" i="1" a="1"/>
  <c r="I863" i="1" s="1"/>
  <c r="I881" i="1" a="1"/>
  <c r="I881" i="1" s="1"/>
  <c r="I790" i="1" a="1"/>
  <c r="I790" i="1" s="1"/>
  <c r="I811" i="1" a="1"/>
  <c r="I811" i="1" s="1"/>
  <c r="I846" i="1" a="1"/>
  <c r="I846" i="1" s="1"/>
  <c r="I953" i="1" a="1"/>
  <c r="I953" i="1" s="1"/>
  <c r="I641" i="1" a="1"/>
  <c r="I641" i="1" s="1"/>
  <c r="I923" i="1" a="1"/>
  <c r="I923" i="1" s="1"/>
  <c r="I815" i="1" a="1"/>
  <c r="I815" i="1" s="1"/>
  <c r="I783" i="1" a="1"/>
  <c r="I783" i="1" s="1"/>
  <c r="I702" i="1" a="1"/>
  <c r="I702" i="1" s="1"/>
  <c r="I693" i="1" a="1"/>
  <c r="I693" i="1" s="1"/>
  <c r="I956" i="1" a="1"/>
  <c r="I956" i="1" s="1"/>
  <c r="I1025" i="1" a="1"/>
  <c r="I1025" i="1" s="1"/>
  <c r="I986" i="1" a="1"/>
  <c r="I986" i="1" s="1"/>
  <c r="I900" i="1" a="1"/>
  <c r="I900" i="1" s="1"/>
  <c r="I723" i="1" a="1"/>
  <c r="I723" i="1" s="1"/>
  <c r="I859" i="1" a="1"/>
  <c r="I859" i="1" s="1"/>
  <c r="I865" i="1" a="1"/>
  <c r="I865" i="1" s="1"/>
  <c r="I774" i="1" a="1"/>
  <c r="I774" i="1" s="1"/>
  <c r="I672" i="1" a="1"/>
  <c r="I672" i="1" s="1"/>
  <c r="I740" i="1" a="1"/>
  <c r="I740" i="1" s="1"/>
  <c r="I795" i="1" a="1"/>
  <c r="I795" i="1" s="1"/>
  <c r="I990" i="1" a="1"/>
  <c r="I990" i="1" s="1"/>
  <c r="I796" i="1" a="1"/>
  <c r="I796" i="1" s="1"/>
  <c r="I713" i="1" a="1"/>
  <c r="I713" i="1" s="1"/>
  <c r="I892" i="1" a="1"/>
  <c r="I892" i="1" s="1"/>
  <c r="I899" i="1" a="1"/>
  <c r="I899" i="1" s="1"/>
  <c r="I631" i="1" a="1"/>
  <c r="I631" i="1" s="1"/>
  <c r="I640" i="1" a="1"/>
  <c r="I640" i="1" s="1"/>
  <c r="I963" i="1" a="1"/>
  <c r="I963" i="1" s="1"/>
  <c r="I743" i="1" a="1"/>
  <c r="I743" i="1" s="1"/>
  <c r="I627" i="1" a="1"/>
  <c r="I627" i="1" s="1"/>
  <c r="I939" i="1" a="1"/>
  <c r="I939" i="1" s="1"/>
  <c r="I636" i="1" a="1"/>
  <c r="I636" i="1" s="1"/>
  <c r="I816" i="1" a="1"/>
  <c r="I816" i="1" s="1"/>
  <c r="I665" i="1" a="1"/>
  <c r="I665" i="1" s="1"/>
  <c r="I901" i="1" a="1"/>
  <c r="I901" i="1" s="1"/>
  <c r="I950" i="1" a="1"/>
  <c r="I950" i="1" s="1"/>
  <c r="I951" i="1" a="1"/>
  <c r="I951" i="1" s="1"/>
  <c r="I655" i="1" a="1"/>
  <c r="I655" i="1" s="1"/>
  <c r="I644" i="1" a="1"/>
  <c r="I644" i="1" s="1"/>
  <c r="I968" i="1" a="1"/>
  <c r="I968" i="1" s="1"/>
  <c r="I882" i="1" a="1"/>
  <c r="I882" i="1" s="1"/>
  <c r="I862" i="1" a="1"/>
  <c r="I862" i="1" s="1"/>
  <c r="I654" i="1" a="1"/>
  <c r="I654" i="1" s="1"/>
  <c r="I637" i="1" a="1"/>
  <c r="I637" i="1" s="1"/>
  <c r="I745" i="1" a="1"/>
  <c r="I745" i="1" s="1"/>
  <c r="I673" i="1" a="1"/>
  <c r="I673" i="1" s="1"/>
  <c r="I818" i="1" a="1"/>
  <c r="I818" i="1" s="1"/>
  <c r="I952" i="1" a="1"/>
  <c r="I952" i="1" s="1"/>
  <c r="I704" i="1" a="1"/>
  <c r="I704" i="1" s="1"/>
  <c r="I764" i="1" a="1"/>
  <c r="I764" i="1" s="1"/>
  <c r="I1013" i="1" a="1"/>
  <c r="I1013" i="1" s="1"/>
  <c r="I735" i="1" a="1"/>
  <c r="I735" i="1" s="1"/>
  <c r="I791" i="1" a="1"/>
  <c r="I791" i="1" s="1"/>
  <c r="I797" i="1" a="1"/>
  <c r="I797" i="1" s="1"/>
  <c r="I924" i="1" a="1"/>
  <c r="I924" i="1" s="1"/>
  <c r="I867" i="1" a="1"/>
  <c r="I867" i="1" s="1"/>
  <c r="I869" i="1" a="1"/>
  <c r="I869" i="1" s="1"/>
  <c r="I798" i="1" a="1"/>
  <c r="I798" i="1" s="1"/>
  <c r="I868" i="1" a="1"/>
  <c r="I868" i="1" s="1"/>
  <c r="I625" i="1" a="1"/>
  <c r="I625" i="1" s="1"/>
  <c r="I705" i="1" a="1"/>
  <c r="I705" i="1" s="1"/>
  <c r="I781" i="1" a="1"/>
  <c r="I781" i="1" s="1"/>
  <c r="I628" i="1" a="1"/>
  <c r="I628" i="1" s="1"/>
  <c r="I991" i="1" a="1"/>
  <c r="I991" i="1" s="1"/>
  <c r="I643" i="1" a="1"/>
  <c r="I643" i="1" s="1"/>
  <c r="I750" i="1" a="1"/>
  <c r="I750" i="1" s="1"/>
  <c r="I638" i="1" a="1"/>
  <c r="I638" i="1" s="1"/>
  <c r="I887" i="1" a="1"/>
  <c r="I887" i="1" s="1"/>
  <c r="I982" i="1" a="1"/>
  <c r="I982" i="1" s="1"/>
  <c r="I755" i="1" a="1"/>
  <c r="I755" i="1" s="1"/>
  <c r="I664" i="1" a="1"/>
  <c r="I664" i="1" s="1"/>
  <c r="I707" i="1" a="1"/>
  <c r="I707" i="1" s="1"/>
  <c r="I907" i="1" a="1"/>
  <c r="I907" i="1" s="1"/>
  <c r="I860" i="1" a="1"/>
  <c r="I860" i="1" s="1"/>
  <c r="I861" i="1" a="1"/>
  <c r="I861" i="1" s="1"/>
  <c r="I817" i="1" a="1"/>
  <c r="I817" i="1" s="1"/>
  <c r="I771" i="1" a="1"/>
  <c r="I771" i="1" s="1"/>
  <c r="I698" i="1" a="1"/>
  <c r="I698" i="1" s="1"/>
  <c r="I623" i="1" a="1"/>
  <c r="I623" i="1" s="1"/>
  <c r="I972" i="1" a="1"/>
  <c r="I972" i="1" s="1"/>
  <c r="I751" i="1" a="1"/>
  <c r="I751" i="1" s="1"/>
  <c r="K751" i="1" s="1"/>
  <c r="I829" i="1" a="1"/>
  <c r="I829" i="1" s="1"/>
  <c r="I682" i="1" a="1"/>
  <c r="I682" i="1" s="1"/>
  <c r="I788" i="1" a="1"/>
  <c r="I788" i="1" s="1"/>
  <c r="I789" i="1" a="1"/>
  <c r="I789" i="1" s="1"/>
  <c r="I993" i="1" a="1"/>
  <c r="I993" i="1" s="1"/>
  <c r="I696" i="1" a="1"/>
  <c r="I696" i="1" s="1"/>
  <c r="I996" i="1" a="1"/>
  <c r="I996" i="1" s="1"/>
  <c r="K996" i="1" s="1"/>
  <c r="I703" i="1" a="1"/>
  <c r="I703" i="1" s="1"/>
  <c r="I845" i="1" a="1"/>
  <c r="I845" i="1" s="1"/>
  <c r="I914" i="1" a="1"/>
  <c r="I914" i="1" s="1"/>
  <c r="I756" i="1" a="1"/>
  <c r="I756" i="1" s="1"/>
  <c r="I1024" i="1" a="1"/>
  <c r="I1024" i="1" s="1"/>
  <c r="I934" i="1" a="1"/>
  <c r="I934" i="1" s="1"/>
  <c r="I994" i="1" a="1"/>
  <c r="I994" i="1" s="1"/>
  <c r="I647" i="1" a="1"/>
  <c r="I647" i="1" s="1"/>
  <c r="I807" i="1" a="1"/>
  <c r="I807" i="1" s="1"/>
  <c r="I851" i="1" a="1"/>
  <c r="I851" i="1" s="1"/>
  <c r="I687" i="1" a="1"/>
  <c r="I687" i="1" s="1"/>
  <c r="I847" i="1" a="1"/>
  <c r="I847" i="1" s="1"/>
  <c r="I1018" i="1" a="1"/>
  <c r="I1018" i="1" s="1"/>
  <c r="I969" i="1" a="1"/>
  <c r="I969" i="1" s="1"/>
  <c r="I548" i="1" a="1"/>
  <c r="I548" i="1" s="1"/>
  <c r="I402" i="1" a="1"/>
  <c r="I402" i="1" s="1"/>
  <c r="I451" i="1" a="1"/>
  <c r="I451" i="1" s="1"/>
  <c r="I425" i="1" a="1"/>
  <c r="I425" i="1" s="1"/>
  <c r="I426" i="1" a="1"/>
  <c r="I426" i="1" s="1"/>
  <c r="I427" i="1" a="1"/>
  <c r="I427" i="1" s="1"/>
  <c r="I428" i="1" a="1"/>
  <c r="I428" i="1" s="1"/>
  <c r="I471" i="1" a="1"/>
  <c r="I471" i="1" s="1"/>
  <c r="I322" i="1" a="1"/>
  <c r="I322" i="1" s="1"/>
  <c r="K322" i="1" s="1"/>
  <c r="I523" i="1" a="1"/>
  <c r="I523" i="1" s="1"/>
  <c r="I486" i="1" a="1"/>
  <c r="I486" i="1" s="1"/>
  <c r="I393" i="1" a="1"/>
  <c r="I393" i="1" s="1"/>
  <c r="I334" i="1" a="1"/>
  <c r="I334" i="1" s="1"/>
  <c r="I464" i="1" a="1"/>
  <c r="I464" i="1" s="1"/>
  <c r="I336" i="1" a="1"/>
  <c r="I336" i="1" s="1"/>
  <c r="I335" i="1" a="1"/>
  <c r="I335" i="1" s="1"/>
  <c r="I532" i="1" a="1"/>
  <c r="I532" i="1" s="1"/>
  <c r="I371" i="1" a="1"/>
  <c r="I371" i="1" s="1"/>
  <c r="I597" i="1" a="1"/>
  <c r="I597" i="1" s="1"/>
  <c r="I528" i="1" a="1"/>
  <c r="I528" i="1" s="1"/>
  <c r="I598" i="1" a="1"/>
  <c r="I598" i="1" s="1"/>
  <c r="I599" i="1" a="1"/>
  <c r="I599" i="1" s="1"/>
  <c r="I416" i="1" a="1"/>
  <c r="I416" i="1" s="1"/>
  <c r="I465" i="1" a="1"/>
  <c r="I465" i="1" s="1"/>
  <c r="I472" i="1" a="1"/>
  <c r="I472" i="1" s="1"/>
  <c r="I417" i="1" a="1"/>
  <c r="I417" i="1" s="1"/>
  <c r="I617" i="1" a="1"/>
  <c r="I617" i="1" s="1"/>
  <c r="I539" i="1" a="1"/>
  <c r="I539" i="1" s="1"/>
  <c r="I608" i="1" a="1"/>
  <c r="I608" i="1" s="1"/>
  <c r="I369" i="1" a="1"/>
  <c r="I369" i="1" s="1"/>
  <c r="I544" i="1" a="1"/>
  <c r="I544" i="1" s="1"/>
  <c r="I494" i="1" a="1"/>
  <c r="I494" i="1" s="1"/>
  <c r="I592" i="1" a="1"/>
  <c r="I592" i="1" s="1"/>
  <c r="K592" i="1" s="1"/>
  <c r="I565" i="1" a="1"/>
  <c r="I565" i="1" s="1"/>
  <c r="I411" i="1" a="1"/>
  <c r="I411" i="1" s="1"/>
  <c r="I605" i="1" a="1"/>
  <c r="I605" i="1" s="1"/>
  <c r="I328" i="1" a="1"/>
  <c r="I328" i="1" s="1"/>
  <c r="I504" i="1" a="1"/>
  <c r="I504" i="1" s="1"/>
  <c r="I414" i="1" a="1"/>
  <c r="I414" i="1" s="1"/>
  <c r="I306" i="1" a="1"/>
  <c r="I306" i="1" s="1"/>
  <c r="K306" i="1" s="1"/>
  <c r="I619" i="1" a="1"/>
  <c r="I619" i="1" s="1"/>
  <c r="I295" i="1" a="1"/>
  <c r="I295" i="1" s="1"/>
  <c r="I547" i="1" a="1"/>
  <c r="I547" i="1" s="1"/>
  <c r="I330" i="1" a="1"/>
  <c r="I330" i="1" s="1"/>
  <c r="I500" i="1" a="1"/>
  <c r="I500" i="1" s="1"/>
  <c r="I390" i="1" a="1"/>
  <c r="I390" i="1" s="1"/>
  <c r="I318" i="1" a="1"/>
  <c r="I318" i="1" s="1"/>
  <c r="I473" i="1" a="1"/>
  <c r="I473" i="1" s="1"/>
  <c r="I517" i="1" a="1"/>
  <c r="I517" i="1" s="1"/>
  <c r="I576" i="1" a="1"/>
  <c r="I576" i="1" s="1"/>
  <c r="I351" i="1" a="1"/>
  <c r="I351" i="1" s="1"/>
  <c r="I352" i="1" a="1"/>
  <c r="I352" i="1" s="1"/>
  <c r="I418" i="1" a="1"/>
  <c r="I418" i="1" s="1"/>
  <c r="I538" i="1" a="1"/>
  <c r="I538" i="1" s="1"/>
  <c r="I374" i="1" a="1"/>
  <c r="I374" i="1" s="1"/>
  <c r="I375" i="1" a="1"/>
  <c r="I375" i="1" s="1"/>
  <c r="I415" i="1" a="1"/>
  <c r="I415" i="1" s="1"/>
  <c r="I310" i="1" a="1"/>
  <c r="I310" i="1" s="1"/>
  <c r="K310" i="1" s="1"/>
  <c r="I304" i="1" a="1"/>
  <c r="I304" i="1" s="1"/>
  <c r="I326" i="1" a="1"/>
  <c r="I326" i="1" s="1"/>
  <c r="I518" i="1" a="1"/>
  <c r="I518" i="1" s="1"/>
  <c r="I511" i="1" a="1"/>
  <c r="I511" i="1" s="1"/>
  <c r="I337" i="1" a="1"/>
  <c r="I337" i="1" s="1"/>
  <c r="I496" i="1" a="1"/>
  <c r="I496" i="1" s="1"/>
  <c r="I474" i="1" a="1"/>
  <c r="I474" i="1" s="1"/>
  <c r="I332" i="1" a="1"/>
  <c r="I332" i="1" s="1"/>
  <c r="I398" i="1" a="1"/>
  <c r="I398" i="1" s="1"/>
  <c r="I577" i="1" a="1"/>
  <c r="I577" i="1" s="1"/>
  <c r="I529" i="1" a="1"/>
  <c r="I529" i="1" s="1"/>
  <c r="I448" i="1" a="1"/>
  <c r="I448" i="1" s="1"/>
  <c r="I466" i="1" a="1"/>
  <c r="I466" i="1" s="1"/>
  <c r="I585" i="1" a="1"/>
  <c r="I585" i="1" s="1"/>
  <c r="I347" i="1" a="1"/>
  <c r="I347" i="1" s="1"/>
  <c r="I566" i="1" a="1"/>
  <c r="I566" i="1" s="1"/>
  <c r="I490" i="1" a="1"/>
  <c r="I490" i="1" s="1"/>
  <c r="I533" i="1" a="1"/>
  <c r="I533" i="1" s="1"/>
  <c r="I419" i="1" a="1"/>
  <c r="I419" i="1" s="1"/>
  <c r="I564" i="1" a="1"/>
  <c r="I564" i="1" s="1"/>
  <c r="I513" i="1" a="1"/>
  <c r="I513" i="1" s="1"/>
  <c r="I422" i="1" a="1"/>
  <c r="I422" i="1" s="1"/>
  <c r="I391" i="1" a="1"/>
  <c r="I391" i="1" s="1"/>
  <c r="I353" i="1" a="1"/>
  <c r="I353" i="1" s="1"/>
  <c r="I303" i="1" a="1"/>
  <c r="I303" i="1" s="1"/>
  <c r="I423" i="1" a="1"/>
  <c r="I423" i="1" s="1"/>
  <c r="I546" i="1" a="1"/>
  <c r="I546" i="1" s="1"/>
  <c r="I377" i="1" a="1"/>
  <c r="I377" i="1" s="1"/>
  <c r="I439" i="1" a="1"/>
  <c r="I439" i="1" s="1"/>
  <c r="I440" i="1" a="1"/>
  <c r="I440" i="1" s="1"/>
  <c r="I365" i="1" a="1"/>
  <c r="I365" i="1" s="1"/>
  <c r="I296" i="1" a="1"/>
  <c r="I296" i="1" s="1"/>
  <c r="I558" i="1" a="1"/>
  <c r="I558" i="1" s="1"/>
  <c r="I311" i="1" a="1"/>
  <c r="I311" i="1" s="1"/>
  <c r="I443" i="1" a="1"/>
  <c r="I443" i="1" s="1"/>
  <c r="I467" i="1" a="1"/>
  <c r="I467" i="1" s="1"/>
  <c r="I559" i="1" a="1"/>
  <c r="I559" i="1" s="1"/>
  <c r="I342" i="1" a="1"/>
  <c r="I342" i="1" s="1"/>
  <c r="I491" i="1" a="1"/>
  <c r="I491" i="1" s="1"/>
  <c r="I463" i="1" a="1"/>
  <c r="I463" i="1" s="1"/>
  <c r="I525" i="1" a="1"/>
  <c r="I525" i="1" s="1"/>
  <c r="I403" i="1" a="1"/>
  <c r="I403" i="1" s="1"/>
  <c r="I363" i="1" a="1"/>
  <c r="I363" i="1" s="1"/>
  <c r="I404" i="1" a="1"/>
  <c r="I404" i="1" s="1"/>
  <c r="I452" i="1" a="1"/>
  <c r="I452" i="1" s="1"/>
  <c r="K452" i="1" s="1"/>
  <c r="I573" i="1" a="1"/>
  <c r="I573" i="1" s="1"/>
  <c r="I512" i="1" a="1"/>
  <c r="I512" i="1" s="1"/>
  <c r="I567" i="1" a="1"/>
  <c r="I567" i="1" s="1"/>
  <c r="I492" i="1" a="1"/>
  <c r="I492" i="1" s="1"/>
  <c r="I560" i="1" a="1"/>
  <c r="I560" i="1" s="1"/>
  <c r="I370" i="1" a="1"/>
  <c r="I370" i="1" s="1"/>
  <c r="I320" i="1" a="1"/>
  <c r="I320" i="1" s="1"/>
  <c r="I493" i="1" a="1"/>
  <c r="I493" i="1" s="1"/>
  <c r="K493" i="1" s="1"/>
  <c r="I429" i="1" a="1"/>
  <c r="I429" i="1" s="1"/>
  <c r="I323" i="1" a="1"/>
  <c r="I323" i="1" s="1"/>
  <c r="I430" i="1" a="1"/>
  <c r="I430" i="1" s="1"/>
  <c r="I431" i="1" a="1"/>
  <c r="I431" i="1" s="1"/>
  <c r="I462" i="1" a="1"/>
  <c r="I462" i="1" s="1"/>
  <c r="I321" i="1" a="1"/>
  <c r="I321" i="1" s="1"/>
  <c r="I453" i="1" a="1"/>
  <c r="I453" i="1" s="1"/>
  <c r="I461" i="1" a="1"/>
  <c r="I461" i="1" s="1"/>
  <c r="I488" i="1" a="1"/>
  <c r="I488" i="1" s="1"/>
  <c r="I301" i="1" a="1"/>
  <c r="I301" i="1" s="1"/>
  <c r="I339" i="1" a="1"/>
  <c r="I339" i="1" s="1"/>
  <c r="I524" i="1" a="1"/>
  <c r="I524" i="1" s="1"/>
  <c r="I454" i="1" a="1"/>
  <c r="I454" i="1" s="1"/>
  <c r="I388" i="1" a="1"/>
  <c r="I388" i="1" s="1"/>
  <c r="I389" i="1" a="1"/>
  <c r="I389" i="1" s="1"/>
  <c r="I405" i="1" a="1"/>
  <c r="I405" i="1" s="1"/>
  <c r="I357" i="1" a="1"/>
  <c r="I357" i="1" s="1"/>
  <c r="I297" i="1" a="1"/>
  <c r="I297" i="1" s="1"/>
  <c r="I612" i="1" a="1"/>
  <c r="I612" i="1" s="1"/>
  <c r="I613" i="1" a="1"/>
  <c r="I613" i="1" s="1"/>
  <c r="I350" i="1" a="1"/>
  <c r="I350" i="1" s="1"/>
  <c r="I400" i="1" a="1"/>
  <c r="I400" i="1" s="1"/>
  <c r="I408" i="1" a="1"/>
  <c r="I408" i="1" s="1"/>
  <c r="I550" i="1" a="1"/>
  <c r="I550" i="1" s="1"/>
  <c r="I551" i="1" a="1"/>
  <c r="I551" i="1" s="1"/>
  <c r="I302" i="1" a="1"/>
  <c r="I302" i="1" s="1"/>
  <c r="I298" i="1" a="1"/>
  <c r="I298" i="1" s="1"/>
  <c r="I549" i="1" a="1"/>
  <c r="I549" i="1" s="1"/>
  <c r="I299" i="1" a="1"/>
  <c r="I299" i="1" s="1"/>
  <c r="I554" i="1" a="1"/>
  <c r="I554" i="1" s="1"/>
  <c r="I379" i="1" a="1"/>
  <c r="I379" i="1" s="1"/>
  <c r="I380" i="1" a="1"/>
  <c r="I380" i="1" s="1"/>
  <c r="I344" i="1" a="1"/>
  <c r="I344" i="1" s="1"/>
  <c r="I294" i="1" a="1"/>
  <c r="I294" i="1" s="1"/>
  <c r="I498" i="1" a="1"/>
  <c r="I498" i="1" s="1"/>
  <c r="I570" i="1" a="1"/>
  <c r="I570" i="1" s="1"/>
  <c r="I381" i="1" a="1"/>
  <c r="I381" i="1" s="1"/>
  <c r="I534" i="1" a="1"/>
  <c r="I534" i="1" s="1"/>
  <c r="K534" i="1" s="1"/>
  <c r="I540" i="1" a="1"/>
  <c r="I540" i="1" s="1"/>
  <c r="I475" i="1" a="1"/>
  <c r="I475" i="1" s="1"/>
  <c r="I445" i="1" a="1"/>
  <c r="I445" i="1" s="1"/>
  <c r="I293" i="1" a="1"/>
  <c r="I293" i="1" s="1"/>
  <c r="I553" i="1" a="1"/>
  <c r="I553" i="1" s="1"/>
  <c r="I424" i="1" a="1"/>
  <c r="I424" i="1" s="1"/>
  <c r="I364" i="1" a="1"/>
  <c r="I364" i="1" s="1"/>
  <c r="I432" i="1" a="1"/>
  <c r="I432" i="1" s="1"/>
  <c r="I401" i="1" a="1"/>
  <c r="I401" i="1" s="1"/>
  <c r="I587" i="1" a="1"/>
  <c r="I587" i="1" s="1"/>
  <c r="I368" i="1" a="1"/>
  <c r="I368" i="1" s="1"/>
  <c r="I526" i="1" a="1"/>
  <c r="I526" i="1" s="1"/>
  <c r="I527" i="1" a="1"/>
  <c r="I527" i="1" s="1"/>
  <c r="I442" i="1" a="1"/>
  <c r="I442" i="1" s="1"/>
  <c r="I316" i="1" a="1"/>
  <c r="I316" i="1" s="1"/>
  <c r="I317" i="1" a="1"/>
  <c r="I317" i="1" s="1"/>
  <c r="I579" i="1" a="1"/>
  <c r="I579" i="1" s="1"/>
  <c r="I561" i="1" a="1"/>
  <c r="I561" i="1" s="1"/>
  <c r="I521" i="1" a="1"/>
  <c r="I521" i="1" s="1"/>
  <c r="I327" i="1" a="1"/>
  <c r="I327" i="1" s="1"/>
  <c r="I384" i="1" a="1"/>
  <c r="I384" i="1" s="1"/>
  <c r="I604" i="1" a="1"/>
  <c r="I604" i="1" s="1"/>
  <c r="I355" i="1" a="1"/>
  <c r="I355" i="1" s="1"/>
  <c r="I578" i="1" a="1"/>
  <c r="I578" i="1" s="1"/>
  <c r="I545" i="1" a="1"/>
  <c r="I545" i="1" s="1"/>
  <c r="I555" i="1" a="1"/>
  <c r="I555" i="1" s="1"/>
  <c r="I485" i="1" a="1"/>
  <c r="I485" i="1" s="1"/>
  <c r="I308" i="1" a="1"/>
  <c r="I308" i="1" s="1"/>
  <c r="I373" i="1" a="1"/>
  <c r="I373" i="1" s="1"/>
  <c r="I433" i="1" a="1"/>
  <c r="I433" i="1" s="1"/>
  <c r="I346" i="1" a="1"/>
  <c r="I346" i="1" s="1"/>
  <c r="I588" i="1" a="1"/>
  <c r="I588" i="1" s="1"/>
  <c r="I510" i="1" a="1"/>
  <c r="I510" i="1" s="1"/>
  <c r="I542" i="1" a="1"/>
  <c r="I542" i="1" s="1"/>
  <c r="I543" i="1" a="1"/>
  <c r="I543" i="1" s="1"/>
  <c r="I434" i="1" a="1"/>
  <c r="I434" i="1" s="1"/>
  <c r="I413" i="1" a="1"/>
  <c r="I413" i="1" s="1"/>
  <c r="I530" i="1" a="1"/>
  <c r="I530" i="1" s="1"/>
  <c r="I618" i="1" a="1"/>
  <c r="I618" i="1" s="1"/>
  <c r="I441" i="1" a="1"/>
  <c r="I441" i="1" s="1"/>
  <c r="I446" i="1" a="1"/>
  <c r="I446" i="1" s="1"/>
  <c r="I514" i="1" a="1"/>
  <c r="I514" i="1" s="1"/>
  <c r="I449" i="1" a="1"/>
  <c r="I449" i="1" s="1"/>
  <c r="I300" i="1" a="1"/>
  <c r="I300" i="1" s="1"/>
  <c r="I614" i="1" a="1"/>
  <c r="I614" i="1" s="1"/>
  <c r="I615" i="1" a="1"/>
  <c r="I615" i="1" s="1"/>
  <c r="I385" i="1" a="1"/>
  <c r="I385" i="1" s="1"/>
  <c r="I571" i="1" a="1"/>
  <c r="I571" i="1" s="1"/>
  <c r="I501" i="1" a="1"/>
  <c r="I501" i="1" s="1"/>
  <c r="I481" i="1" a="1"/>
  <c r="I481" i="1" s="1"/>
  <c r="I444" i="1" a="1"/>
  <c r="I444" i="1" s="1"/>
  <c r="I450" i="1" a="1"/>
  <c r="I450" i="1" s="1"/>
  <c r="I484" i="1" a="1"/>
  <c r="I484" i="1" s="1"/>
  <c r="I354" i="1" a="1"/>
  <c r="I354" i="1" s="1"/>
  <c r="I507" i="1" a="1"/>
  <c r="I507" i="1" s="1"/>
  <c r="I435" i="1" a="1"/>
  <c r="I435" i="1" s="1"/>
  <c r="I537" i="1" a="1"/>
  <c r="I537" i="1" s="1"/>
  <c r="K537" i="1" s="1"/>
  <c r="I324" i="1" a="1"/>
  <c r="I324" i="1" s="1"/>
  <c r="I569" i="1" a="1"/>
  <c r="I569" i="1" s="1"/>
  <c r="I622" i="1" a="1"/>
  <c r="I622" i="1" s="1"/>
  <c r="I459" i="1" a="1"/>
  <c r="I459" i="1" s="1"/>
  <c r="I460" i="1" a="1"/>
  <c r="I460" i="1" s="1"/>
  <c r="I581" i="1" a="1"/>
  <c r="I581" i="1" s="1"/>
  <c r="I580" i="1" a="1"/>
  <c r="I580" i="1" s="1"/>
  <c r="I382" i="1" a="1"/>
  <c r="I382" i="1" s="1"/>
  <c r="I343" i="1" a="1"/>
  <c r="I343" i="1" s="1"/>
  <c r="I315" i="1" a="1"/>
  <c r="I315" i="1" s="1"/>
  <c r="I506" i="1" a="1"/>
  <c r="I506" i="1" s="1"/>
  <c r="I436" i="1" a="1"/>
  <c r="I436" i="1" s="1"/>
  <c r="I438" i="1" a="1"/>
  <c r="I438" i="1" s="1"/>
  <c r="I314" i="1" a="1"/>
  <c r="I314" i="1" s="1"/>
  <c r="I456" i="1" a="1"/>
  <c r="I456" i="1" s="1"/>
  <c r="I552" i="1" a="1"/>
  <c r="I552" i="1" s="1"/>
  <c r="I479" i="1" a="1"/>
  <c r="I479" i="1" s="1"/>
  <c r="I519" i="1" a="1"/>
  <c r="I519" i="1" s="1"/>
  <c r="I575" i="1" a="1"/>
  <c r="I575" i="1" s="1"/>
  <c r="I572" i="1" a="1"/>
  <c r="I572" i="1" s="1"/>
  <c r="I399" i="1" a="1"/>
  <c r="I399" i="1" s="1"/>
  <c r="I611" i="1" a="1"/>
  <c r="I611" i="1" s="1"/>
  <c r="I497" i="1" a="1"/>
  <c r="I497" i="1" s="1"/>
  <c r="K497" i="1" s="1"/>
  <c r="I509" i="1" a="1"/>
  <c r="I509" i="1" s="1"/>
  <c r="I383" i="1" a="1"/>
  <c r="I383" i="1" s="1"/>
  <c r="K383" i="1" s="1"/>
  <c r="I421" i="1" a="1"/>
  <c r="I421" i="1" s="1"/>
  <c r="I447" i="1" a="1"/>
  <c r="I447" i="1" s="1"/>
  <c r="I487" i="1" a="1"/>
  <c r="I487" i="1" s="1"/>
  <c r="I502" i="1" a="1"/>
  <c r="I502" i="1" s="1"/>
  <c r="I596" i="1" a="1"/>
  <c r="I596" i="1" s="1"/>
  <c r="I406" i="1" a="1"/>
  <c r="I406" i="1" s="1"/>
  <c r="I437" i="1" a="1"/>
  <c r="I437" i="1" s="1"/>
  <c r="I457" i="1" a="1"/>
  <c r="I457" i="1" s="1"/>
  <c r="I397" i="1" a="1"/>
  <c r="I397" i="1" s="1"/>
  <c r="K397" i="1" s="1"/>
  <c r="I516" i="1" a="1"/>
  <c r="I516" i="1" s="1"/>
  <c r="I593" i="1" a="1"/>
  <c r="I593" i="1" s="1"/>
  <c r="I394" i="1" a="1"/>
  <c r="I394" i="1" s="1"/>
  <c r="I562" i="1" a="1"/>
  <c r="I562" i="1" s="1"/>
  <c r="I531" i="1" a="1"/>
  <c r="I531" i="1" s="1"/>
  <c r="I470" i="1" a="1"/>
  <c r="I470" i="1" s="1"/>
  <c r="I349" i="1" a="1"/>
  <c r="I349" i="1" s="1"/>
  <c r="I378" i="1" a="1"/>
  <c r="I378" i="1" s="1"/>
  <c r="I367" i="1" a="1"/>
  <c r="I367" i="1" s="1"/>
  <c r="I536" i="1" a="1"/>
  <c r="I536" i="1" s="1"/>
  <c r="I412" i="1" a="1"/>
  <c r="I412" i="1" s="1"/>
  <c r="I325" i="1" a="1"/>
  <c r="I325" i="1" s="1"/>
  <c r="I603" i="1" a="1"/>
  <c r="I603" i="1" s="1"/>
  <c r="I609" i="1" a="1"/>
  <c r="I609" i="1" s="1"/>
  <c r="I610" i="1" a="1"/>
  <c r="I610" i="1" s="1"/>
  <c r="I508" i="1" a="1"/>
  <c r="I508" i="1" s="1"/>
  <c r="I455" i="1" a="1"/>
  <c r="I455" i="1" s="1"/>
  <c r="I372" i="1" a="1"/>
  <c r="I372" i="1" s="1"/>
  <c r="I392" i="1" a="1"/>
  <c r="I392" i="1" s="1"/>
  <c r="I329" i="1" a="1"/>
  <c r="I329" i="1" s="1"/>
  <c r="I520" i="1" a="1"/>
  <c r="I520" i="1" s="1"/>
  <c r="I482" i="1" a="1"/>
  <c r="I482" i="1" s="1"/>
  <c r="I340" i="1" a="1"/>
  <c r="I340" i="1" s="1"/>
  <c r="I341" i="1" a="1"/>
  <c r="I341" i="1" s="1"/>
  <c r="I333" i="1" a="1"/>
  <c r="I333" i="1" s="1"/>
  <c r="I458" i="1" a="1"/>
  <c r="I458" i="1" s="1"/>
  <c r="I420" i="1" a="1"/>
  <c r="I420" i="1" s="1"/>
  <c r="K420" i="1" s="1"/>
  <c r="I600" i="1" a="1"/>
  <c r="I600" i="1" s="1"/>
  <c r="I495" i="1" a="1"/>
  <c r="I495" i="1" s="1"/>
  <c r="I557" i="1" a="1"/>
  <c r="I557" i="1" s="1"/>
  <c r="I582" i="1" a="1"/>
  <c r="I582" i="1" s="1"/>
  <c r="I348" i="1" a="1"/>
  <c r="I348" i="1" s="1"/>
  <c r="I360" i="1" a="1"/>
  <c r="I360" i="1" s="1"/>
  <c r="I386" i="1" a="1"/>
  <c r="I386" i="1" s="1"/>
  <c r="I361" i="1" a="1"/>
  <c r="I361" i="1" s="1"/>
  <c r="I387" i="1" a="1"/>
  <c r="I387" i="1" s="1"/>
  <c r="I313" i="1" a="1"/>
  <c r="I313" i="1" s="1"/>
  <c r="I584" i="1" a="1"/>
  <c r="I584" i="1" s="1"/>
  <c r="I345" i="1" a="1"/>
  <c r="I345" i="1" s="1"/>
  <c r="I410" i="1" a="1"/>
  <c r="I410" i="1" s="1"/>
  <c r="I589" i="1" a="1"/>
  <c r="I589" i="1" s="1"/>
  <c r="I477" i="1" a="1"/>
  <c r="I477" i="1" s="1"/>
  <c r="I499" i="1" a="1"/>
  <c r="I499" i="1" s="1"/>
  <c r="I478" i="1" a="1"/>
  <c r="I478" i="1" s="1"/>
  <c r="I601" i="1" a="1"/>
  <c r="I601" i="1" s="1"/>
  <c r="I574" i="1" a="1"/>
  <c r="I574" i="1" s="1"/>
  <c r="I305" i="1" a="1"/>
  <c r="I305" i="1" s="1"/>
  <c r="I505" i="1" a="1"/>
  <c r="I505" i="1" s="1"/>
  <c r="I583" i="1" a="1"/>
  <c r="I583" i="1" s="1"/>
  <c r="I586" i="1" a="1"/>
  <c r="I586" i="1" s="1"/>
  <c r="I376" i="1" a="1"/>
  <c r="I376" i="1" s="1"/>
  <c r="I338" i="1" a="1"/>
  <c r="I338" i="1" s="1"/>
  <c r="I480" i="1" a="1"/>
  <c r="I480" i="1" s="1"/>
  <c r="I319" i="1" a="1"/>
  <c r="I319" i="1" s="1"/>
  <c r="I356" i="1" a="1"/>
  <c r="I356" i="1" s="1"/>
  <c r="I568" i="1" a="1"/>
  <c r="I568" i="1" s="1"/>
  <c r="I395" i="1" a="1"/>
  <c r="I395" i="1" s="1"/>
  <c r="I616" i="1" a="1"/>
  <c r="I616" i="1" s="1"/>
  <c r="I307" i="1" a="1"/>
  <c r="I307" i="1" s="1"/>
  <c r="I476" i="1" a="1"/>
  <c r="I476" i="1" s="1"/>
  <c r="I362" i="1" a="1"/>
  <c r="I362" i="1" s="1"/>
  <c r="I366" i="1" a="1"/>
  <c r="I366" i="1" s="1"/>
  <c r="I312" i="1" a="1"/>
  <c r="I312" i="1" s="1"/>
  <c r="I515" i="1" a="1"/>
  <c r="I515" i="1" s="1"/>
  <c r="I602" i="1" a="1"/>
  <c r="I602" i="1" s="1"/>
  <c r="I620" i="1" a="1"/>
  <c r="I620" i="1" s="1"/>
  <c r="I591" i="1" a="1"/>
  <c r="I591" i="1" s="1"/>
  <c r="I556" i="1" a="1"/>
  <c r="I556" i="1" s="1"/>
  <c r="I407" i="1" a="1"/>
  <c r="I407" i="1" s="1"/>
  <c r="I409" i="1" a="1"/>
  <c r="I409" i="1" s="1"/>
  <c r="I621" i="1" a="1"/>
  <c r="I621" i="1" s="1"/>
  <c r="I331" i="1" a="1"/>
  <c r="I331" i="1" s="1"/>
  <c r="I396" i="1" a="1"/>
  <c r="I396" i="1" s="1"/>
  <c r="I483" i="1" a="1"/>
  <c r="I483" i="1" s="1"/>
  <c r="I563" i="1" a="1"/>
  <c r="I563" i="1" s="1"/>
  <c r="I594" i="1" a="1"/>
  <c r="I594" i="1" s="1"/>
  <c r="I359" i="1" a="1"/>
  <c r="I359" i="1" s="1"/>
  <c r="I595" i="1" a="1"/>
  <c r="I595" i="1" s="1"/>
  <c r="I541" i="1" a="1"/>
  <c r="I541" i="1" s="1"/>
  <c r="I590" i="1" a="1"/>
  <c r="I590" i="1" s="1"/>
  <c r="I468" i="1" a="1"/>
  <c r="I468" i="1" s="1"/>
  <c r="K468" i="1" s="1"/>
  <c r="I469" i="1" a="1"/>
  <c r="I469" i="1" s="1"/>
  <c r="K469" i="1" s="1"/>
  <c r="I522" i="1" a="1"/>
  <c r="I522" i="1" s="1"/>
  <c r="I535" i="1" a="1"/>
  <c r="I535" i="1" s="1"/>
  <c r="I358" i="1" a="1"/>
  <c r="I358" i="1" s="1"/>
  <c r="I489" i="1" a="1"/>
  <c r="I489" i="1" s="1"/>
  <c r="I606" i="1" a="1"/>
  <c r="I606" i="1" s="1"/>
  <c r="I607" i="1" a="1"/>
  <c r="I607" i="1" s="1"/>
  <c r="I309" i="1" a="1"/>
  <c r="I309" i="1" s="1"/>
  <c r="I503" i="1" a="1"/>
  <c r="I503" i="1" s="1"/>
  <c r="I160" i="1" a="1"/>
  <c r="I160" i="1" s="1"/>
  <c r="I100" i="1" a="1"/>
  <c r="I100" i="1" s="1"/>
  <c r="I43" i="1" a="1"/>
  <c r="I43" i="1" s="1"/>
  <c r="I99" i="1" a="1"/>
  <c r="I99" i="1" s="1"/>
  <c r="I166" i="1" a="1"/>
  <c r="I166" i="1" s="1"/>
  <c r="I2" i="1" a="1"/>
  <c r="I2" i="1" s="1"/>
  <c r="I21" i="1" a="1"/>
  <c r="I21" i="1" s="1"/>
  <c r="I67" i="1" a="1"/>
  <c r="I67" i="1" s="1"/>
  <c r="I195" i="1" a="1"/>
  <c r="I195" i="1" s="1"/>
  <c r="I114" i="1" a="1"/>
  <c r="I114" i="1" s="1"/>
  <c r="I273" i="1" a="1"/>
  <c r="I273" i="1" s="1"/>
  <c r="I127" i="1" a="1"/>
  <c r="I127" i="1" s="1"/>
  <c r="I227" i="1" a="1"/>
  <c r="I227" i="1" s="1"/>
  <c r="I101" i="1" a="1"/>
  <c r="I101" i="1" s="1"/>
  <c r="I172" i="1" a="1"/>
  <c r="I172" i="1" s="1"/>
  <c r="I201" i="1" a="1"/>
  <c r="I201" i="1" s="1"/>
  <c r="I139" i="1" a="1"/>
  <c r="I139" i="1" s="1"/>
  <c r="I20" i="1" a="1"/>
  <c r="I20" i="1" s="1"/>
  <c r="I84" i="1" a="1"/>
  <c r="I84" i="1" s="1"/>
  <c r="I170" i="1" a="1"/>
  <c r="I170" i="1" s="1"/>
  <c r="I280" i="1" a="1"/>
  <c r="I280" i="1" s="1"/>
  <c r="I90" i="1" a="1"/>
  <c r="I90" i="1" s="1"/>
  <c r="I285" i="1" a="1"/>
  <c r="I285" i="1" s="1"/>
  <c r="I286" i="1" a="1"/>
  <c r="I286" i="1" s="1"/>
  <c r="I221" i="1" a="1"/>
  <c r="I221" i="1" s="1"/>
  <c r="I17" i="1" a="1"/>
  <c r="I17" i="1" s="1"/>
  <c r="I154" i="1" a="1"/>
  <c r="I154" i="1" s="1"/>
  <c r="K154" i="1" s="1"/>
  <c r="I91" i="1" a="1"/>
  <c r="I91" i="1" s="1"/>
  <c r="I130" i="1" a="1"/>
  <c r="I130" i="1" s="1"/>
  <c r="I196" i="1" a="1"/>
  <c r="I196" i="1" s="1"/>
  <c r="I217" i="1" a="1"/>
  <c r="I217" i="1" s="1"/>
  <c r="I119" i="1" a="1"/>
  <c r="I119" i="1" s="1"/>
  <c r="I120" i="1" a="1"/>
  <c r="I120" i="1" s="1"/>
  <c r="I71" i="1" a="1"/>
  <c r="I71" i="1" s="1"/>
  <c r="I92" i="1" a="1"/>
  <c r="I92" i="1" s="1"/>
  <c r="I131" i="1" a="1"/>
  <c r="I131" i="1" s="1"/>
  <c r="I58" i="1" a="1"/>
  <c r="I58" i="1" s="1"/>
  <c r="I216" i="1" a="1"/>
  <c r="I216" i="1" s="1"/>
  <c r="I60" i="1" a="1"/>
  <c r="I60" i="1" s="1"/>
  <c r="I140" i="1" a="1"/>
  <c r="I140" i="1" s="1"/>
  <c r="I102" i="1" a="1"/>
  <c r="I102" i="1" s="1"/>
  <c r="I240" i="1" a="1"/>
  <c r="I240" i="1" s="1"/>
  <c r="I259" i="1" a="1"/>
  <c r="I259" i="1" s="1"/>
  <c r="I229" i="1" a="1"/>
  <c r="I229" i="1" s="1"/>
  <c r="I211" i="1" a="1"/>
  <c r="I211" i="1" s="1"/>
  <c r="I133" i="1" a="1"/>
  <c r="I133" i="1" s="1"/>
  <c r="K133" i="1" s="1"/>
  <c r="I81" i="1" a="1"/>
  <c r="I81" i="1" s="1"/>
  <c r="I89" i="1" a="1"/>
  <c r="I89" i="1" s="1"/>
  <c r="I253" i="1" a="1"/>
  <c r="I253" i="1" s="1"/>
  <c r="I116" i="1" a="1"/>
  <c r="I116" i="1" s="1"/>
  <c r="I146" i="1" a="1"/>
  <c r="I146" i="1" s="1"/>
  <c r="I148" i="1" a="1"/>
  <c r="I148" i="1" s="1"/>
  <c r="I137" i="1" a="1"/>
  <c r="I137" i="1" s="1"/>
  <c r="I106" i="1" a="1"/>
  <c r="I106" i="1" s="1"/>
  <c r="I34" i="1" a="1"/>
  <c r="I34" i="1" s="1"/>
  <c r="I176" i="1" a="1"/>
  <c r="I176" i="1" s="1"/>
  <c r="I228" i="1" a="1"/>
  <c r="I228" i="1" s="1"/>
  <c r="I123" i="1" a="1"/>
  <c r="I123" i="1" s="1"/>
  <c r="I177" i="1" a="1"/>
  <c r="I177" i="1" s="1"/>
  <c r="I191" i="1" a="1"/>
  <c r="I191" i="1" s="1"/>
  <c r="I36" i="1" a="1"/>
  <c r="I36" i="1" s="1"/>
  <c r="I206" i="1" a="1"/>
  <c r="I206" i="1" s="1"/>
  <c r="I93" i="1" a="1"/>
  <c r="I93" i="1" s="1"/>
  <c r="I242" i="1" a="1"/>
  <c r="I242" i="1" s="1"/>
  <c r="I243" i="1" a="1"/>
  <c r="I243" i="1" s="1"/>
  <c r="I164" i="1" a="1"/>
  <c r="I164" i="1" s="1"/>
  <c r="I209" i="1" a="1"/>
  <c r="I209" i="1" s="1"/>
  <c r="K209" i="1" s="1"/>
  <c r="I226" i="1" a="1"/>
  <c r="I226" i="1" s="1"/>
  <c r="I18" i="1" a="1"/>
  <c r="I18" i="1" s="1"/>
  <c r="I64" i="1" a="1"/>
  <c r="I64" i="1" s="1"/>
  <c r="I234" i="1" a="1"/>
  <c r="I234" i="1" s="1"/>
  <c r="I149" i="1" a="1"/>
  <c r="I149" i="1" s="1"/>
  <c r="I39" i="1" a="1"/>
  <c r="I39" i="1" s="1"/>
  <c r="I28" i="1" a="1"/>
  <c r="I28" i="1" s="1"/>
  <c r="I107" i="1" a="1"/>
  <c r="I107" i="1" s="1"/>
  <c r="I151" i="1" a="1"/>
  <c r="I151" i="1" s="1"/>
  <c r="I108" i="1" a="1"/>
  <c r="I108" i="1" s="1"/>
  <c r="I279" i="1" a="1"/>
  <c r="I279" i="1" s="1"/>
  <c r="I150" i="1" a="1"/>
  <c r="I150" i="1" s="1"/>
  <c r="I185" i="1" a="1"/>
  <c r="I185" i="1" s="1"/>
  <c r="I186" i="1" a="1"/>
  <c r="I186" i="1" s="1"/>
  <c r="I48" i="1" a="1"/>
  <c r="I48" i="1" s="1"/>
  <c r="I74" i="1" a="1"/>
  <c r="I74" i="1" s="1"/>
  <c r="I24" i="1" a="1"/>
  <c r="I24" i="1" s="1"/>
  <c r="I25" i="1" a="1"/>
  <c r="I25" i="1" s="1"/>
  <c r="I38" i="1" a="1"/>
  <c r="I38" i="1" s="1"/>
  <c r="I125" i="1" a="1"/>
  <c r="I125" i="1" s="1"/>
  <c r="I126" i="1" a="1"/>
  <c r="I126" i="1" s="1"/>
  <c r="I113" i="1" a="1"/>
  <c r="I113" i="1" s="1"/>
  <c r="I152" i="1" a="1"/>
  <c r="I152" i="1" s="1"/>
  <c r="I29" i="1" a="1"/>
  <c r="I29" i="1" s="1"/>
  <c r="I30" i="1" a="1"/>
  <c r="I30" i="1" s="1"/>
  <c r="I72" i="1" a="1"/>
  <c r="I72" i="1" s="1"/>
  <c r="I214" i="1" a="1"/>
  <c r="I214" i="1" s="1"/>
  <c r="I210" i="1" a="1"/>
  <c r="I210" i="1" s="1"/>
  <c r="I204" i="1" a="1"/>
  <c r="I204" i="1" s="1"/>
  <c r="I218" i="1" a="1"/>
  <c r="I218" i="1" s="1"/>
  <c r="I163" i="1" a="1"/>
  <c r="I163" i="1" s="1"/>
  <c r="I155" i="1" a="1"/>
  <c r="I155" i="1" s="1"/>
  <c r="I202" i="1" a="1"/>
  <c r="I202" i="1" s="1"/>
  <c r="K202" i="1" s="1"/>
  <c r="I12" i="1" a="1"/>
  <c r="I12" i="1" s="1"/>
  <c r="I13" i="1" a="1"/>
  <c r="I13" i="1" s="1"/>
  <c r="I32" i="1" a="1"/>
  <c r="I32" i="1" s="1"/>
  <c r="I223" i="1" a="1"/>
  <c r="I223" i="1" s="1"/>
  <c r="I40" i="1" a="1"/>
  <c r="I40" i="1" s="1"/>
  <c r="K40" i="1" s="1"/>
  <c r="I87" i="1" a="1"/>
  <c r="I87" i="1" s="1"/>
  <c r="I262" i="1" a="1"/>
  <c r="I262" i="1" s="1"/>
  <c r="I41" i="1" a="1"/>
  <c r="I41" i="1" s="1"/>
  <c r="I42" i="1" a="1"/>
  <c r="I42" i="1" s="1"/>
  <c r="I239" i="1" a="1"/>
  <c r="I239" i="1" s="1"/>
  <c r="I44" i="1" a="1"/>
  <c r="I44" i="1" s="1"/>
  <c r="I232" i="1" a="1"/>
  <c r="I232" i="1" s="1"/>
  <c r="I265" i="1" a="1"/>
  <c r="I265" i="1" s="1"/>
  <c r="I237" i="1" a="1"/>
  <c r="I237" i="1" s="1"/>
  <c r="I14" i="1" a="1"/>
  <c r="I14" i="1" s="1"/>
  <c r="I95" i="1" a="1"/>
  <c r="I95" i="1" s="1"/>
  <c r="I19" i="1" a="1"/>
  <c r="I19" i="1" s="1"/>
  <c r="I276" i="1" a="1"/>
  <c r="I276" i="1" s="1"/>
  <c r="I236" i="1" a="1"/>
  <c r="I236" i="1" s="1"/>
  <c r="I141" i="1" a="1"/>
  <c r="I141" i="1" s="1"/>
  <c r="I197" i="1" a="1"/>
  <c r="I197" i="1" s="1"/>
  <c r="I62" i="1" a="1"/>
  <c r="I62" i="1" s="1"/>
  <c r="I292" i="1" a="1"/>
  <c r="I292" i="1" s="1"/>
  <c r="I198" i="1" a="1"/>
  <c r="I198" i="1" s="1"/>
  <c r="I63" i="1" a="1"/>
  <c r="I63" i="1" s="1"/>
  <c r="I96" i="1" a="1"/>
  <c r="I96" i="1" s="1"/>
  <c r="I97" i="1" a="1"/>
  <c r="I97" i="1" s="1"/>
  <c r="I26" i="1" a="1"/>
  <c r="I26" i="1" s="1"/>
  <c r="I212" i="1" a="1"/>
  <c r="I212" i="1" s="1"/>
  <c r="I247" i="1" a="1"/>
  <c r="I247" i="1" s="1"/>
  <c r="I277" i="1" a="1"/>
  <c r="I277" i="1" s="1"/>
  <c r="I283" i="1" a="1"/>
  <c r="I283" i="1" s="1"/>
  <c r="I56" i="1" a="1"/>
  <c r="I56" i="1" s="1"/>
  <c r="I167" i="1" a="1"/>
  <c r="I167" i="1" s="1"/>
  <c r="I168" i="1" a="1"/>
  <c r="I168" i="1" s="1"/>
  <c r="I203" i="1" a="1"/>
  <c r="I203" i="1" s="1"/>
  <c r="I287" i="1" a="1"/>
  <c r="I287" i="1" s="1"/>
  <c r="I235" i="1" a="1"/>
  <c r="I235" i="1" s="1"/>
  <c r="I249" i="1" a="1"/>
  <c r="I249" i="1" s="1"/>
  <c r="I153" i="1" a="1"/>
  <c r="I153" i="1" s="1"/>
  <c r="I3" i="1" a="1"/>
  <c r="I3" i="1" s="1"/>
  <c r="I254" i="1" a="1"/>
  <c r="I254" i="1" s="1"/>
  <c r="I33" i="1" a="1"/>
  <c r="I33" i="1" s="1"/>
  <c r="I281" i="1" a="1"/>
  <c r="I281" i="1" s="1"/>
  <c r="I184" i="1" a="1"/>
  <c r="I184" i="1" s="1"/>
  <c r="I80" i="1" a="1"/>
  <c r="I80" i="1" s="1"/>
  <c r="I169" i="1" a="1"/>
  <c r="I169" i="1" s="1"/>
  <c r="I282" i="1" a="1"/>
  <c r="I282" i="1" s="1"/>
  <c r="I5" i="1" a="1"/>
  <c r="I5" i="1" s="1"/>
  <c r="I205" i="1" a="1"/>
  <c r="I205" i="1" s="1"/>
  <c r="I66" i="1" a="1"/>
  <c r="I66" i="1" s="1"/>
  <c r="I6" i="1" a="1"/>
  <c r="I6" i="1" s="1"/>
  <c r="I117" i="1" a="1"/>
  <c r="I117" i="1" s="1"/>
  <c r="I46" i="1" a="1"/>
  <c r="I46" i="1" s="1"/>
  <c r="I290" i="1" a="1"/>
  <c r="I290" i="1" s="1"/>
  <c r="I291" i="1" a="1"/>
  <c r="I291" i="1" s="1"/>
  <c r="I192" i="1" a="1"/>
  <c r="I192" i="1" s="1"/>
  <c r="I193" i="1" a="1"/>
  <c r="I193" i="1" s="1"/>
  <c r="I268" i="1" a="1"/>
  <c r="I268" i="1" s="1"/>
  <c r="I269" i="1" a="1"/>
  <c r="I269" i="1" s="1"/>
  <c r="I52" i="1" a="1"/>
  <c r="I52" i="1" s="1"/>
  <c r="I161" i="1" a="1"/>
  <c r="I161" i="1" s="1"/>
  <c r="I53" i="1" a="1"/>
  <c r="I53" i="1" s="1"/>
  <c r="I121" i="1" a="1"/>
  <c r="I121" i="1" s="1"/>
  <c r="I207" i="1" a="1"/>
  <c r="I207" i="1" s="1"/>
  <c r="I208" i="1" a="1"/>
  <c r="I208" i="1" s="1"/>
  <c r="I16" i="1" a="1"/>
  <c r="I16" i="1" s="1"/>
  <c r="I142" i="1" a="1"/>
  <c r="I142" i="1" s="1"/>
  <c r="I61" i="1" a="1"/>
  <c r="I61" i="1" s="1"/>
  <c r="I143" i="1" a="1"/>
  <c r="I143" i="1" s="1"/>
  <c r="I156" i="1" a="1"/>
  <c r="I156" i="1" s="1"/>
  <c r="I252" i="1" a="1"/>
  <c r="I252" i="1" s="1"/>
  <c r="I178" i="1" a="1"/>
  <c r="I178" i="1" s="1"/>
  <c r="I233" i="1" a="1"/>
  <c r="I233" i="1" s="1"/>
  <c r="I257" i="1" a="1"/>
  <c r="I257" i="1" s="1"/>
  <c r="I54" i="1" a="1"/>
  <c r="I54" i="1" s="1"/>
  <c r="I31" i="1" a="1"/>
  <c r="I31" i="1" s="1"/>
  <c r="I55" i="1" a="1"/>
  <c r="I55" i="1" s="1"/>
  <c r="I231" i="1" a="1"/>
  <c r="I231" i="1" s="1"/>
  <c r="I179" i="1" a="1"/>
  <c r="I179" i="1" s="1"/>
  <c r="I23" i="1" a="1"/>
  <c r="I23" i="1" s="1"/>
  <c r="I75" i="1" a="1"/>
  <c r="I75" i="1" s="1"/>
  <c r="I110" i="1" a="1"/>
  <c r="I110" i="1" s="1"/>
  <c r="I15" i="1" a="1"/>
  <c r="I15" i="1" s="1"/>
  <c r="I272" i="1" a="1"/>
  <c r="I272" i="1" s="1"/>
  <c r="I111" i="1" a="1"/>
  <c r="I111" i="1" s="1"/>
  <c r="K111" i="1" s="1"/>
  <c r="I194" i="1" a="1"/>
  <c r="I194" i="1" s="1"/>
  <c r="I275" i="1" a="1"/>
  <c r="I275" i="1" s="1"/>
  <c r="I51" i="1" a="1"/>
  <c r="I51" i="1" s="1"/>
  <c r="I128" i="1" a="1"/>
  <c r="I128" i="1" s="1"/>
  <c r="I124" i="1" a="1"/>
  <c r="I124" i="1" s="1"/>
  <c r="I173" i="1" a="1"/>
  <c r="I173" i="1" s="1"/>
  <c r="I9" i="1" a="1"/>
  <c r="I9" i="1" s="1"/>
  <c r="K9" i="1" s="1"/>
  <c r="I103" i="1" a="1"/>
  <c r="I103" i="1" s="1"/>
  <c r="I129" i="1" a="1"/>
  <c r="I129" i="1" s="1"/>
  <c r="I199" i="1" a="1"/>
  <c r="I199" i="1" s="1"/>
  <c r="I88" i="1" a="1"/>
  <c r="I88" i="1" s="1"/>
  <c r="I8" i="1" a="1"/>
  <c r="I8" i="1" s="1"/>
  <c r="I183" i="1" a="1"/>
  <c r="I183" i="1" s="1"/>
  <c r="I104" i="1" a="1"/>
  <c r="I104" i="1" s="1"/>
  <c r="I59" i="1" a="1"/>
  <c r="I59" i="1" s="1"/>
  <c r="I47" i="1" a="1"/>
  <c r="I47" i="1" s="1"/>
  <c r="I157" i="1" a="1"/>
  <c r="I157" i="1" s="1"/>
  <c r="I158" i="1" a="1"/>
  <c r="I158" i="1" s="1"/>
  <c r="I22" i="1" a="1"/>
  <c r="I22" i="1" s="1"/>
  <c r="I122" i="1" a="1"/>
  <c r="I122" i="1" s="1"/>
  <c r="I174" i="1" a="1"/>
  <c r="I174" i="1" s="1"/>
  <c r="I94" i="1" a="1"/>
  <c r="I94" i="1" s="1"/>
  <c r="I45" i="1" a="1"/>
  <c r="I45" i="1" s="1"/>
  <c r="I27" i="1" a="1"/>
  <c r="I27" i="1" s="1"/>
  <c r="I70" i="1" a="1"/>
  <c r="I70" i="1" s="1"/>
  <c r="I147" i="1" a="1"/>
  <c r="I147" i="1" s="1"/>
  <c r="I180" i="1" a="1"/>
  <c r="I180" i="1" s="1"/>
  <c r="I138" i="1" a="1"/>
  <c r="I138" i="1" s="1"/>
  <c r="I162" i="1" a="1"/>
  <c r="I162" i="1" s="1"/>
  <c r="I109" i="1" a="1"/>
  <c r="I109" i="1" s="1"/>
  <c r="I219" i="1" a="1"/>
  <c r="I219" i="1" s="1"/>
  <c r="I69" i="1" a="1"/>
  <c r="I69" i="1" s="1"/>
  <c r="I271" i="1" a="1"/>
  <c r="I271" i="1" s="1"/>
  <c r="I181" i="1" a="1"/>
  <c r="I181" i="1" s="1"/>
  <c r="I76" i="1" a="1"/>
  <c r="I76" i="1" s="1"/>
  <c r="I73" i="1" a="1"/>
  <c r="I73" i="1" s="1"/>
  <c r="I77" i="1" a="1"/>
  <c r="I77" i="1" s="1"/>
  <c r="I112" i="1" a="1"/>
  <c r="I112" i="1" s="1"/>
  <c r="I244" i="1" a="1"/>
  <c r="I244" i="1" s="1"/>
  <c r="I258" i="1" a="1"/>
  <c r="I258" i="1" s="1"/>
  <c r="I245" i="1" a="1"/>
  <c r="I245" i="1" s="1"/>
  <c r="I230" i="1" a="1"/>
  <c r="I230" i="1" s="1"/>
  <c r="I165" i="1" a="1"/>
  <c r="I165" i="1" s="1"/>
  <c r="I35" i="1" a="1"/>
  <c r="I35" i="1" s="1"/>
  <c r="I98" i="1" a="1"/>
  <c r="I98" i="1" s="1"/>
  <c r="I7" i="1" a="1"/>
  <c r="I7" i="1" s="1"/>
  <c r="I288" i="1" a="1"/>
  <c r="I288" i="1" s="1"/>
  <c r="I65" i="1" a="1"/>
  <c r="I65" i="1" s="1"/>
  <c r="I225" i="1" a="1"/>
  <c r="I225" i="1" s="1"/>
  <c r="I175" i="1" a="1"/>
  <c r="I175" i="1" s="1"/>
  <c r="I85" i="1" a="1"/>
  <c r="I85" i="1" s="1"/>
  <c r="I200" i="1" a="1"/>
  <c r="I200" i="1" s="1"/>
  <c r="I266" i="1" a="1"/>
  <c r="I266" i="1" s="1"/>
  <c r="I50" i="1" a="1"/>
  <c r="I50" i="1" s="1"/>
  <c r="I86" i="1" a="1"/>
  <c r="I86" i="1" s="1"/>
  <c r="I263" i="1" a="1"/>
  <c r="I263" i="1" s="1"/>
  <c r="I68" i="1" a="1"/>
  <c r="I68" i="1" s="1"/>
  <c r="I264" i="1" a="1"/>
  <c r="I264" i="1" s="1"/>
  <c r="I37" i="1" a="1"/>
  <c r="I37" i="1" s="1"/>
  <c r="I171" i="1" a="1"/>
  <c r="I171" i="1" s="1"/>
  <c r="I159" i="1" a="1"/>
  <c r="I159" i="1" s="1"/>
  <c r="I82" i="1" a="1"/>
  <c r="I82" i="1" s="1"/>
  <c r="I182" i="1" a="1"/>
  <c r="I182" i="1" s="1"/>
  <c r="I144" i="1" a="1"/>
  <c r="I144" i="1" s="1"/>
  <c r="I11" i="1" a="1"/>
  <c r="I11" i="1" s="1"/>
  <c r="I274" i="1" a="1"/>
  <c r="I274" i="1" s="1"/>
  <c r="I10" i="1" a="1"/>
  <c r="I10" i="1" s="1"/>
  <c r="I289" i="1" a="1"/>
  <c r="I289" i="1" s="1"/>
  <c r="I222" i="1" a="1"/>
  <c r="I222" i="1" s="1"/>
  <c r="I135" i="1" a="1"/>
  <c r="I135" i="1" s="1"/>
  <c r="I136" i="1" a="1"/>
  <c r="I136" i="1" s="1"/>
  <c r="I248" i="1" a="1"/>
  <c r="I248" i="1" s="1"/>
  <c r="I238" i="1" a="1"/>
  <c r="I238" i="1" s="1"/>
  <c r="I118" i="1" a="1"/>
  <c r="I118" i="1" s="1"/>
  <c r="I145" i="1" a="1"/>
  <c r="I145" i="1" s="1"/>
  <c r="I267" i="1" a="1"/>
  <c r="I267" i="1" s="1"/>
  <c r="I215" i="1" a="1"/>
  <c r="I215" i="1" s="1"/>
  <c r="I260" i="1" a="1"/>
  <c r="I260" i="1" s="1"/>
  <c r="I278" i="1" a="1"/>
  <c r="I278" i="1" s="1"/>
  <c r="I220" i="1" a="1"/>
  <c r="I220" i="1" s="1"/>
  <c r="I284" i="1" a="1"/>
  <c r="I284" i="1" s="1"/>
  <c r="I49" i="1" a="1"/>
  <c r="I49" i="1" s="1"/>
  <c r="I241" i="1" a="1"/>
  <c r="I241" i="1" s="1"/>
  <c r="I250" i="1" a="1"/>
  <c r="I250" i="1" s="1"/>
  <c r="I105" i="1" a="1"/>
  <c r="I105" i="1" s="1"/>
  <c r="I251" i="1" a="1"/>
  <c r="I251" i="1" s="1"/>
  <c r="I187" i="1" a="1"/>
  <c r="I187" i="1" s="1"/>
  <c r="I188" i="1" a="1"/>
  <c r="I188" i="1" s="1"/>
  <c r="I189" i="1" a="1"/>
  <c r="I189" i="1" s="1"/>
  <c r="I190" i="1" a="1"/>
  <c r="I190" i="1" s="1"/>
  <c r="I261" i="1" a="1"/>
  <c r="I261" i="1" s="1"/>
  <c r="I78" i="1" a="1"/>
  <c r="I78" i="1" s="1"/>
  <c r="I79" i="1" a="1"/>
  <c r="I79" i="1" s="1"/>
  <c r="I4" i="1" a="1"/>
  <c r="I4" i="1" s="1"/>
  <c r="I134" i="1" a="1"/>
  <c r="I134" i="1" s="1"/>
  <c r="I132" i="1" a="1"/>
  <c r="I132" i="1" s="1"/>
  <c r="I83" i="1" a="1"/>
  <c r="I83" i="1" s="1"/>
  <c r="I224" i="1" a="1"/>
  <c r="I224" i="1" s="1"/>
  <c r="I246" i="1" a="1"/>
  <c r="I246" i="1" s="1"/>
  <c r="I256" i="1" a="1"/>
  <c r="I256" i="1" s="1"/>
  <c r="I57" i="1" a="1"/>
  <c r="I57" i="1" s="1"/>
  <c r="I255" i="1" a="1"/>
  <c r="I255" i="1" s="1"/>
  <c r="I213" i="1" a="1"/>
  <c r="I213" i="1" s="1"/>
  <c r="I115" i="1" a="1"/>
  <c r="I115" i="1" s="1"/>
  <c r="I270" i="1" a="1"/>
  <c r="I270" i="1" s="1"/>
  <c r="I1516" i="1" a="1"/>
  <c r="I1516" i="1" s="1"/>
  <c r="D1133" i="1" a="1"/>
  <c r="D1133" i="1" s="1"/>
  <c r="D1409" i="1" a="1"/>
  <c r="D1409" i="1" s="1"/>
  <c r="D1520" i="1" a="1"/>
  <c r="D1520" i="1" s="1"/>
  <c r="D1521" i="1" a="1"/>
  <c r="D1521" i="1" s="1"/>
  <c r="D1489" i="1" a="1"/>
  <c r="D1489" i="1" s="1"/>
  <c r="D1105" i="1" a="1"/>
  <c r="D1105" i="1" s="1"/>
  <c r="D1424" i="1" a="1"/>
  <c r="D1424" i="1" s="1"/>
  <c r="D1479" i="1" a="1"/>
  <c r="D1479" i="1" s="1"/>
  <c r="D1491" i="1" a="1"/>
  <c r="D1491" i="1" s="1"/>
  <c r="D1099" i="1" a="1"/>
  <c r="D1099" i="1" s="1"/>
  <c r="D1460" i="1" a="1"/>
  <c r="D1460" i="1" s="1"/>
  <c r="D1186" i="1" a="1"/>
  <c r="D1186" i="1" s="1"/>
  <c r="D1137" i="1" a="1"/>
  <c r="D1137" i="1" s="1"/>
  <c r="D1274" i="1" a="1"/>
  <c r="D1274" i="1" s="1"/>
  <c r="D1052" i="1" a="1"/>
  <c r="D1052" i="1" s="1"/>
  <c r="D1310" i="1" a="1"/>
  <c r="D1310" i="1" s="1"/>
  <c r="D1301" i="1" a="1"/>
  <c r="D1301" i="1" s="1"/>
  <c r="D1090" i="1" a="1"/>
  <c r="D1090" i="1" s="1"/>
  <c r="D1109" i="1" a="1"/>
  <c r="D1109" i="1" s="1"/>
  <c r="D1110" i="1" a="1"/>
  <c r="D1110" i="1" s="1"/>
  <c r="D1216" i="1" a="1"/>
  <c r="D1216" i="1" s="1"/>
  <c r="D1070" i="1" a="1"/>
  <c r="D1070" i="1" s="1"/>
  <c r="D1111" i="1" a="1"/>
  <c r="D1111" i="1" s="1"/>
  <c r="D1112" i="1" a="1"/>
  <c r="D1112" i="1" s="1"/>
  <c r="D1201" i="1" a="1"/>
  <c r="D1201" i="1" s="1"/>
  <c r="D1262" i="1" a="1"/>
  <c r="D1262" i="1" s="1"/>
  <c r="D1472" i="1" a="1"/>
  <c r="D1472" i="1" s="1"/>
  <c r="D1263" i="1" a="1"/>
  <c r="D1263" i="1" s="1"/>
  <c r="D1217" i="1" a="1"/>
  <c r="D1217" i="1" s="1"/>
  <c r="D1275" i="1" a="1"/>
  <c r="D1275" i="1" s="1"/>
  <c r="D1330" i="1" a="1"/>
  <c r="D1330" i="1" s="1"/>
  <c r="D1035" i="1" a="1"/>
  <c r="D1035" i="1" s="1"/>
  <c r="D1218" i="1" a="1"/>
  <c r="D1218" i="1" s="1"/>
  <c r="D1337" i="1" a="1"/>
  <c r="D1337" i="1" s="1"/>
  <c r="D1522" i="1" a="1"/>
  <c r="D1522" i="1" s="1"/>
  <c r="D1446" i="1" a="1"/>
  <c r="D1446" i="1" s="1"/>
  <c r="D1473" i="1" a="1"/>
  <c r="D1473" i="1" s="1"/>
  <c r="D1450" i="1" a="1"/>
  <c r="D1450" i="1" s="1"/>
  <c r="D1494" i="1" a="1"/>
  <c r="D1494" i="1" s="1"/>
  <c r="D1097" i="1" a="1"/>
  <c r="D1097" i="1" s="1"/>
  <c r="D1149" i="1" a="1"/>
  <c r="D1149" i="1" s="1"/>
  <c r="D1092" i="1" a="1"/>
  <c r="D1092" i="1" s="1"/>
  <c r="D1532" i="1" a="1"/>
  <c r="D1532" i="1" s="1"/>
  <c r="D1396" i="1" a="1"/>
  <c r="D1396" i="1" s="1"/>
  <c r="D1093" i="1" a="1"/>
  <c r="D1093" i="1" s="1"/>
  <c r="D1094" i="1" a="1"/>
  <c r="D1094" i="1" s="1"/>
  <c r="D1331" i="1" a="1"/>
  <c r="D1331" i="1" s="1"/>
  <c r="D1470" i="1" a="1"/>
  <c r="D1470" i="1" s="1"/>
  <c r="D1032" i="1" a="1"/>
  <c r="D1032" i="1" s="1"/>
  <c r="D1086" i="1" a="1"/>
  <c r="D1086" i="1" s="1"/>
  <c r="D1332" i="1" a="1"/>
  <c r="D1332" i="1" s="1"/>
  <c r="D1071" i="1" a="1"/>
  <c r="D1071" i="1" s="1"/>
  <c r="D1283" i="1" a="1"/>
  <c r="D1283" i="1" s="1"/>
  <c r="D1375" i="1" a="1"/>
  <c r="D1375" i="1" s="1"/>
  <c r="D1434" i="1" a="1"/>
  <c r="D1434" i="1" s="1"/>
  <c r="D1082" i="1" a="1"/>
  <c r="D1082" i="1" s="1"/>
  <c r="D1530" i="1" a="1"/>
  <c r="D1530" i="1" s="1"/>
  <c r="D1200" i="1" a="1"/>
  <c r="D1200" i="1" s="1"/>
  <c r="D1435" i="1" a="1"/>
  <c r="D1435" i="1" s="1"/>
  <c r="D1531" i="1" a="1"/>
  <c r="D1531" i="1" s="1"/>
  <c r="D1304" i="1" a="1"/>
  <c r="D1304" i="1" s="1"/>
  <c r="D1142" i="1" a="1"/>
  <c r="D1142" i="1" s="1"/>
  <c r="D1389" i="1" a="1"/>
  <c r="D1389" i="1" s="1"/>
  <c r="D1376" i="1" a="1"/>
  <c r="D1376" i="1" s="1"/>
  <c r="D1320" i="1" a="1"/>
  <c r="D1320" i="1" s="1"/>
  <c r="D1321" i="1" a="1"/>
  <c r="D1321" i="1" s="1"/>
  <c r="D1355" i="1" a="1"/>
  <c r="D1355" i="1" s="1"/>
  <c r="D1269" i="1" a="1"/>
  <c r="D1269" i="1" s="1"/>
  <c r="D1160" i="1" a="1"/>
  <c r="D1160" i="1" s="1"/>
  <c r="D1327" i="1" a="1"/>
  <c r="D1327" i="1" s="1"/>
  <c r="D1461" i="1" a="1"/>
  <c r="D1461" i="1" s="1"/>
  <c r="D1121" i="1" a="1"/>
  <c r="D1121" i="1" s="1"/>
  <c r="D1042" i="1" a="1"/>
  <c r="D1042" i="1" s="1"/>
  <c r="D1348" i="1" a="1"/>
  <c r="D1348" i="1" s="1"/>
  <c r="D1324" i="1" a="1"/>
  <c r="D1324" i="1" s="1"/>
  <c r="D1476" i="1" a="1"/>
  <c r="D1476" i="1" s="1"/>
  <c r="D1243" i="1" a="1"/>
  <c r="D1243" i="1" s="1"/>
  <c r="D1127" i="1" a="1"/>
  <c r="D1127" i="1" s="1"/>
  <c r="D1311" i="1" a="1"/>
  <c r="D1311" i="1" s="1"/>
  <c r="D1190" i="1" a="1"/>
  <c r="D1190" i="1" s="1"/>
  <c r="D1049" i="1" a="1"/>
  <c r="D1049" i="1" s="1"/>
  <c r="D1477" i="1" a="1"/>
  <c r="D1477" i="1" s="1"/>
  <c r="D1276" i="1" a="1"/>
  <c r="D1276" i="1" s="1"/>
  <c r="D1084" i="1" a="1"/>
  <c r="D1084" i="1" s="1"/>
  <c r="D1122" i="1" a="1"/>
  <c r="D1122" i="1" s="1"/>
  <c r="D1397" i="1" a="1"/>
  <c r="D1397" i="1" s="1"/>
  <c r="D1277" i="1" a="1"/>
  <c r="D1277" i="1" s="1"/>
  <c r="D1255" i="1" a="1"/>
  <c r="D1255" i="1" s="1"/>
  <c r="D1198" i="1" a="1"/>
  <c r="D1198" i="1" s="1"/>
  <c r="D1199" i="1" a="1"/>
  <c r="D1199" i="1" s="1"/>
  <c r="D1381" i="1" a="1"/>
  <c r="D1381" i="1" s="1"/>
  <c r="D1359" i="1" a="1"/>
  <c r="D1359" i="1" s="1"/>
  <c r="D1379" i="1" a="1"/>
  <c r="D1379" i="1" s="1"/>
  <c r="D1380" i="1" a="1"/>
  <c r="D1380" i="1" s="1"/>
  <c r="D1341" i="1" a="1"/>
  <c r="D1341" i="1" s="1"/>
  <c r="D1440" i="1" a="1"/>
  <c r="D1440" i="1" s="1"/>
  <c r="D1342" i="1" a="1"/>
  <c r="D1342" i="1" s="1"/>
  <c r="D1451" i="1" a="1"/>
  <c r="D1451" i="1" s="1"/>
  <c r="D1377" i="1" a="1"/>
  <c r="D1377" i="1" s="1"/>
  <c r="D1268" i="1" a="1"/>
  <c r="D1268" i="1" s="1"/>
  <c r="D1343" i="1" a="1"/>
  <c r="D1343" i="1" s="1"/>
  <c r="D1235" i="1" a="1"/>
  <c r="D1235" i="1" s="1"/>
  <c r="D1236" i="1" a="1"/>
  <c r="D1236" i="1" s="1"/>
  <c r="D1046" i="1" a="1"/>
  <c r="D1046" i="1" s="1"/>
  <c r="D1420" i="1" a="1"/>
  <c r="D1420" i="1" s="1"/>
  <c r="D1027" i="1" a="1"/>
  <c r="D1027" i="1" s="1"/>
  <c r="D1421" i="1" a="1"/>
  <c r="D1421" i="1" s="1"/>
  <c r="D1509" i="1" a="1"/>
  <c r="D1509" i="1" s="1"/>
  <c r="D1333" i="1" a="1"/>
  <c r="D1333" i="1" s="1"/>
  <c r="D1312" i="1" a="1"/>
  <c r="D1312" i="1" s="1"/>
  <c r="D1541" i="1" a="1"/>
  <c r="D1541" i="1" s="1"/>
  <c r="D1219" i="1" a="1"/>
  <c r="D1219" i="1" s="1"/>
  <c r="D1507" i="1" a="1"/>
  <c r="D1507" i="1" s="1"/>
  <c r="D1104" i="1" a="1"/>
  <c r="D1104" i="1" s="1"/>
  <c r="D1197" i="1" a="1"/>
  <c r="D1197" i="1" s="1"/>
  <c r="D1334" i="1" a="1"/>
  <c r="D1334" i="1" s="1"/>
  <c r="D1346" i="1" a="1"/>
  <c r="D1346" i="1" s="1"/>
  <c r="D1533" i="1" a="1"/>
  <c r="D1533" i="1" s="1"/>
  <c r="D1282" i="1" a="1"/>
  <c r="D1282" i="1" s="1"/>
  <c r="D1050" i="1" a="1"/>
  <c r="D1050" i="1" s="1"/>
  <c r="D1462" i="1" a="1"/>
  <c r="D1462" i="1" s="1"/>
  <c r="D1057" i="1" a="1"/>
  <c r="D1057" i="1" s="1"/>
  <c r="D1115" i="1" a="1"/>
  <c r="D1115" i="1" s="1"/>
  <c r="D1443" i="1" a="1"/>
  <c r="D1443" i="1" s="1"/>
  <c r="D1220" i="1" a="1"/>
  <c r="D1220" i="1" s="1"/>
  <c r="D1161" i="1" a="1"/>
  <c r="D1161" i="1" s="1"/>
  <c r="D1132" i="1" a="1"/>
  <c r="D1132" i="1" s="1"/>
  <c r="D1433" i="1" a="1"/>
  <c r="D1433" i="1" s="1"/>
  <c r="D1382" i="1" a="1"/>
  <c r="D1382" i="1" s="1"/>
  <c r="D1286" i="1" a="1"/>
  <c r="D1286" i="1" s="1"/>
  <c r="D1237" i="1" a="1"/>
  <c r="D1237" i="1" s="1"/>
  <c r="D1074" i="1" a="1"/>
  <c r="D1074" i="1" s="1"/>
  <c r="D1238" i="1" a="1"/>
  <c r="D1238" i="1" s="1"/>
  <c r="D1313" i="1" a="1"/>
  <c r="D1313" i="1" s="1"/>
  <c r="D1233" i="1" a="1"/>
  <c r="D1233" i="1" s="1"/>
  <c r="D1463" i="1" a="1"/>
  <c r="D1463" i="1" s="1"/>
  <c r="D1329" i="1" a="1"/>
  <c r="D1329" i="1" s="1"/>
  <c r="D1260" i="1" a="1"/>
  <c r="D1260" i="1" s="1"/>
  <c r="D1039" i="1" a="1"/>
  <c r="D1039" i="1" s="1"/>
  <c r="D1273" i="1" a="1"/>
  <c r="D1273" i="1" s="1"/>
  <c r="D1326" i="1" a="1"/>
  <c r="D1326" i="1" s="1"/>
  <c r="D1517" i="1" a="1"/>
  <c r="D1517" i="1" s="1"/>
  <c r="D1245" i="1" a="1"/>
  <c r="D1245" i="1" s="1"/>
  <c r="D1080" i="1" a="1"/>
  <c r="D1080" i="1" s="1"/>
  <c r="D1246" i="1" a="1"/>
  <c r="D1246" i="1" s="1"/>
  <c r="D1404" i="1" a="1"/>
  <c r="D1404" i="1" s="1"/>
  <c r="D1378" i="1" a="1"/>
  <c r="D1378" i="1" s="1"/>
  <c r="D1408" i="1" a="1"/>
  <c r="D1408" i="1" s="1"/>
  <c r="D1065" i="1" a="1"/>
  <c r="D1065" i="1" s="1"/>
  <c r="D1085" i="1" a="1"/>
  <c r="D1085" i="1" s="1"/>
  <c r="D1510" i="1" a="1"/>
  <c r="D1510" i="1" s="1"/>
  <c r="D1116" i="1" a="1"/>
  <c r="D1116" i="1" s="1"/>
  <c r="D1425" i="1" a="1"/>
  <c r="D1425" i="1" s="1"/>
  <c r="D1426" i="1" a="1"/>
  <c r="D1426" i="1" s="1"/>
  <c r="D1107" i="1" a="1"/>
  <c r="D1107" i="1" s="1"/>
  <c r="D1519" i="1" a="1"/>
  <c r="D1519" i="1" s="1"/>
  <c r="D1478" i="1" a="1"/>
  <c r="D1478" i="1" s="1"/>
  <c r="D1495" i="1" a="1"/>
  <c r="D1495" i="1" s="1"/>
  <c r="D1207" i="1" a="1"/>
  <c r="D1207" i="1" s="1"/>
  <c r="D1398" i="1" a="1"/>
  <c r="D1398" i="1" s="1"/>
  <c r="D1294" i="1" a="1"/>
  <c r="D1294" i="1" s="1"/>
  <c r="D1185" i="1" a="1"/>
  <c r="D1185" i="1" s="1"/>
  <c r="D1162" i="1" a="1"/>
  <c r="D1162" i="1" s="1"/>
  <c r="D1338" i="1" a="1"/>
  <c r="D1338" i="1" s="1"/>
  <c r="D1357" i="1" a="1"/>
  <c r="D1357" i="1" s="1"/>
  <c r="D1033" i="1" a="1"/>
  <c r="D1033" i="1" s="1"/>
  <c r="D1130" i="1" a="1"/>
  <c r="D1130" i="1" s="1"/>
  <c r="D1322" i="1" a="1"/>
  <c r="D1322" i="1" s="1"/>
  <c r="D1538" i="1" a="1"/>
  <c r="D1538" i="1" s="1"/>
  <c r="D1399" i="1" a="1"/>
  <c r="D1399" i="1" s="1"/>
  <c r="D1314" i="1" a="1"/>
  <c r="D1314" i="1" s="1"/>
  <c r="D1315" i="1" a="1"/>
  <c r="D1315" i="1" s="1"/>
  <c r="D1345" i="1" a="1"/>
  <c r="D1345" i="1" s="1"/>
  <c r="D1471" i="1" a="1"/>
  <c r="D1471" i="1" s="1"/>
  <c r="D1140" i="1" a="1"/>
  <c r="D1140" i="1" s="1"/>
  <c r="D1141" i="1" a="1"/>
  <c r="D1141" i="1" s="1"/>
  <c r="D1474" i="1" a="1"/>
  <c r="D1474" i="1" s="1"/>
  <c r="D1036" i="1" a="1"/>
  <c r="D1036" i="1" s="1"/>
  <c r="D1174" i="1" a="1"/>
  <c r="D1174" i="1" s="1"/>
  <c r="D1453" i="1" a="1"/>
  <c r="D1453" i="1" s="1"/>
  <c r="D1529" i="1" a="1"/>
  <c r="D1529" i="1" s="1"/>
  <c r="D1079" i="1" a="1"/>
  <c r="D1079" i="1" s="1"/>
  <c r="D1270" i="1" a="1"/>
  <c r="D1270" i="1" s="1"/>
  <c r="D1414" i="1" a="1"/>
  <c r="D1414" i="1" s="1"/>
  <c r="D1175" i="1" a="1"/>
  <c r="D1175" i="1" s="1"/>
  <c r="D1513" i="1" a="1"/>
  <c r="D1513" i="1" s="1"/>
  <c r="D1454" i="1" a="1"/>
  <c r="D1454" i="1" s="1"/>
  <c r="D1221" i="1" a="1"/>
  <c r="D1221" i="1" s="1"/>
  <c r="D1402" i="1" a="1"/>
  <c r="D1402" i="1" s="1"/>
  <c r="D1452" i="1" a="1"/>
  <c r="D1452" i="1" s="1"/>
  <c r="D1403" i="1" a="1"/>
  <c r="D1403" i="1" s="1"/>
  <c r="D1427" i="1" a="1"/>
  <c r="D1427" i="1" s="1"/>
  <c r="D1072" i="1" a="1"/>
  <c r="D1072" i="1" s="1"/>
  <c r="D1323" i="1" a="1"/>
  <c r="D1323" i="1" s="1"/>
  <c r="D1316" i="1" a="1"/>
  <c r="D1316" i="1" s="1"/>
  <c r="D1393" i="1" a="1"/>
  <c r="D1393" i="1" s="1"/>
  <c r="D1537" i="1" a="1"/>
  <c r="D1537" i="1" s="1"/>
  <c r="D1400" i="1" a="1"/>
  <c r="D1400" i="1" s="1"/>
  <c r="D1147" i="1" a="1"/>
  <c r="D1147" i="1" s="1"/>
  <c r="D1518" i="1" a="1"/>
  <c r="D1518" i="1" s="1"/>
  <c r="D1172" i="1" a="1"/>
  <c r="D1172" i="1" s="1"/>
  <c r="D1143" i="1" a="1"/>
  <c r="D1143" i="1" s="1"/>
  <c r="D1144" i="1" a="1"/>
  <c r="D1144" i="1" s="1"/>
  <c r="D1179" i="1" a="1"/>
  <c r="D1179" i="1" s="1"/>
  <c r="D1429" i="1" a="1"/>
  <c r="D1429" i="1" s="1"/>
  <c r="D1358" i="1" a="1"/>
  <c r="D1358" i="1" s="1"/>
  <c r="D1319" i="1" a="1"/>
  <c r="D1319" i="1" s="1"/>
  <c r="D1484" i="1" a="1"/>
  <c r="D1484" i="1" s="1"/>
  <c r="D1044" i="1" a="1"/>
  <c r="D1044" i="1" s="1"/>
  <c r="D1328" i="1" a="1"/>
  <c r="D1328" i="1" s="1"/>
  <c r="D1458" i="1" a="1"/>
  <c r="D1458" i="1" s="1"/>
  <c r="D1234" i="1" a="1"/>
  <c r="D1234" i="1" s="1"/>
  <c r="D1062" i="1" a="1"/>
  <c r="D1062" i="1" s="1"/>
  <c r="D1349" i="1" a="1"/>
  <c r="D1349" i="1" s="1"/>
  <c r="D1222" i="1" a="1"/>
  <c r="D1222" i="1" s="1"/>
  <c r="D1523" i="1" a="1"/>
  <c r="D1523" i="1" s="1"/>
  <c r="D1163" i="1" a="1"/>
  <c r="D1163" i="1" s="1"/>
  <c r="D1213" i="1" a="1"/>
  <c r="D1213" i="1" s="1"/>
  <c r="D1464" i="1" a="1"/>
  <c r="D1464" i="1" s="1"/>
  <c r="D1492" i="1" a="1"/>
  <c r="D1492" i="1" s="1"/>
  <c r="D1350" i="1" a="1"/>
  <c r="D1350" i="1" s="1"/>
  <c r="D1296" i="1" a="1"/>
  <c r="D1296" i="1" s="1"/>
  <c r="D1114" i="1" a="1"/>
  <c r="D1114" i="1" s="1"/>
  <c r="D1113" i="1" a="1"/>
  <c r="D1113" i="1" s="1"/>
  <c r="D1374" i="1" a="1"/>
  <c r="D1374" i="1" s="1"/>
  <c r="D1206" i="1" a="1"/>
  <c r="D1206" i="1" s="1"/>
  <c r="D1053" i="1" a="1"/>
  <c r="D1053" i="1" s="1"/>
  <c r="D1167" i="1" a="1"/>
  <c r="D1167" i="1" s="1"/>
  <c r="D1498" i="1" a="1"/>
  <c r="D1498" i="1" s="1"/>
  <c r="D1103" i="1" a="1"/>
  <c r="D1103" i="1" s="1"/>
  <c r="D1180" i="1" a="1"/>
  <c r="D1180" i="1" s="1"/>
  <c r="D1181" i="1" a="1"/>
  <c r="D1181" i="1" s="1"/>
  <c r="D1300" i="1" a="1"/>
  <c r="D1300" i="1" s="1"/>
  <c r="D1542" i="1" a="1"/>
  <c r="D1542" i="1" s="1"/>
  <c r="D1029" i="1" a="1"/>
  <c r="D1029" i="1" s="1"/>
  <c r="D1499" i="1" a="1"/>
  <c r="D1499" i="1" s="1"/>
  <c r="D1480" i="1" a="1"/>
  <c r="D1480" i="1" s="1"/>
  <c r="D1128" i="1" a="1"/>
  <c r="D1128" i="1" s="1"/>
  <c r="D1339" i="1" a="1"/>
  <c r="D1339" i="1" s="1"/>
  <c r="D1524" i="1" a="1"/>
  <c r="D1524" i="1" s="1"/>
  <c r="D1258" i="1" a="1"/>
  <c r="D1258" i="1" s="1"/>
  <c r="D1264" i="1" a="1"/>
  <c r="D1264" i="1" s="1"/>
  <c r="D1365" i="1" a="1"/>
  <c r="D1365" i="1" s="1"/>
  <c r="D1306" i="1" a="1"/>
  <c r="D1306" i="1" s="1"/>
  <c r="D1028" i="1" a="1"/>
  <c r="D1028" i="1" s="1"/>
  <c r="D1145" i="1" a="1"/>
  <c r="D1145" i="1" s="1"/>
  <c r="D1511" i="1" a="1"/>
  <c r="D1511" i="1" s="1"/>
  <c r="D1261" i="1" a="1"/>
  <c r="D1261" i="1" s="1"/>
  <c r="D1534" i="1" a="1"/>
  <c r="D1534" i="1" s="1"/>
  <c r="D1191" i="1" a="1"/>
  <c r="D1191" i="1" s="1"/>
  <c r="D1208" i="1" a="1"/>
  <c r="D1208" i="1" s="1"/>
  <c r="D1134" i="1" a="1"/>
  <c r="D1134" i="1" s="1"/>
  <c r="D1278" i="1" a="1"/>
  <c r="D1278" i="1" s="1"/>
  <c r="D1102" i="1" a="1"/>
  <c r="D1102" i="1" s="1"/>
  <c r="D1177" i="1" a="1"/>
  <c r="D1177" i="1" s="1"/>
  <c r="D1178" i="1" a="1"/>
  <c r="D1178" i="1" s="1"/>
  <c r="D1441" i="1" a="1"/>
  <c r="D1441" i="1" s="1"/>
  <c r="D1041" i="1" a="1"/>
  <c r="D1041" i="1" s="1"/>
  <c r="D1493" i="1" a="1"/>
  <c r="D1493" i="1" s="1"/>
  <c r="D1164" i="1" a="1"/>
  <c r="D1164" i="1" s="1"/>
  <c r="D1287" i="1" a="1"/>
  <c r="D1287" i="1" s="1"/>
  <c r="D1183" i="1" a="1"/>
  <c r="D1183" i="1" s="1"/>
  <c r="D1500" i="1" a="1"/>
  <c r="D1500" i="1" s="1"/>
  <c r="D1288" i="1" a="1"/>
  <c r="D1288" i="1" s="1"/>
  <c r="D1366" i="1" a="1"/>
  <c r="D1366" i="1" s="1"/>
  <c r="D1353" i="1" a="1"/>
  <c r="D1353" i="1" s="1"/>
  <c r="D1123" i="1" a="1"/>
  <c r="D1123" i="1" s="1"/>
  <c r="D1188" i="1" a="1"/>
  <c r="D1188" i="1" s="1"/>
  <c r="D1189" i="1" a="1"/>
  <c r="D1189" i="1" s="1"/>
  <c r="D1354" i="1" a="1"/>
  <c r="D1354" i="1" s="1"/>
  <c r="D1422" i="1" a="1"/>
  <c r="D1422" i="1" s="1"/>
  <c r="D1415" i="1" a="1"/>
  <c r="D1415" i="1" s="1"/>
  <c r="D1465" i="1" a="1"/>
  <c r="D1465" i="1" s="1"/>
  <c r="D1423" i="1" a="1"/>
  <c r="D1423" i="1" s="1"/>
  <c r="D1490" i="1" a="1"/>
  <c r="D1490" i="1" s="1"/>
  <c r="D1504" i="1" a="1"/>
  <c r="D1504" i="1" s="1"/>
  <c r="D1505" i="1" a="1"/>
  <c r="D1505" i="1" s="1"/>
  <c r="D1383" i="1" a="1"/>
  <c r="D1383" i="1" s="1"/>
  <c r="D1466" i="1" a="1"/>
  <c r="D1466" i="1" s="1"/>
  <c r="D1077" i="1" a="1"/>
  <c r="D1077" i="1" s="1"/>
  <c r="D1372" i="1" a="1"/>
  <c r="D1372" i="1" s="1"/>
  <c r="D1351" i="1" a="1"/>
  <c r="D1351" i="1" s="1"/>
  <c r="D1159" i="1" a="1"/>
  <c r="D1159" i="1" s="1"/>
  <c r="D1106" i="1" a="1"/>
  <c r="D1106" i="1" s="1"/>
  <c r="D1040" i="1" a="1"/>
  <c r="D1040" i="1" s="1"/>
  <c r="D1118" i="1" a="1"/>
  <c r="D1118" i="1" s="1"/>
  <c r="D1229" i="1" a="1"/>
  <c r="D1229" i="1" s="1"/>
  <c r="D1119" i="1" a="1"/>
  <c r="D1119" i="1" s="1"/>
  <c r="D1362" i="1" a="1"/>
  <c r="D1362" i="1" s="1"/>
  <c r="D1166" i="1" a="1"/>
  <c r="D1166" i="1" s="1"/>
  <c r="D1508" i="1" a="1"/>
  <c r="D1508" i="1" s="1"/>
  <c r="D1485" i="1" a="1"/>
  <c r="D1485" i="1" s="1"/>
  <c r="D1384" i="1" a="1"/>
  <c r="D1384" i="1" s="1"/>
  <c r="D1048" i="1" a="1"/>
  <c r="D1048" i="1" s="1"/>
  <c r="D1083" i="1" a="1"/>
  <c r="D1083" i="1" s="1"/>
  <c r="D1385" i="1" a="1"/>
  <c r="D1385" i="1" s="1"/>
  <c r="D1232" i="1" a="1"/>
  <c r="D1232" i="1" s="1"/>
  <c r="D1108" i="1" a="1"/>
  <c r="D1108" i="1" s="1"/>
  <c r="D1214" i="1" a="1"/>
  <c r="D1214" i="1" s="1"/>
  <c r="D1138" i="1" a="1"/>
  <c r="D1138" i="1" s="1"/>
  <c r="D1215" i="1" a="1"/>
  <c r="D1215" i="1" s="1"/>
  <c r="D1139" i="1" a="1"/>
  <c r="D1139" i="1" s="1"/>
  <c r="D1390" i="1" a="1"/>
  <c r="D1390" i="1" s="1"/>
  <c r="D1430" i="1" a="1"/>
  <c r="D1430" i="1" s="1"/>
  <c r="D1297" i="1" a="1"/>
  <c r="D1297" i="1" s="1"/>
  <c r="D1223" i="1" a="1"/>
  <c r="D1223" i="1" s="1"/>
  <c r="D1298" i="1" a="1"/>
  <c r="D1298" i="1" s="1"/>
  <c r="D1239" i="1" a="1"/>
  <c r="D1239" i="1" s="1"/>
  <c r="D1335" i="1" a="1"/>
  <c r="D1335" i="1" s="1"/>
  <c r="D1124" i="1" a="1"/>
  <c r="D1124" i="1" s="1"/>
  <c r="D1038" i="1" a="1"/>
  <c r="D1038" i="1" s="1"/>
  <c r="D1165" i="1" a="1"/>
  <c r="D1165" i="1" s="1"/>
  <c r="D1170" i="1" a="1"/>
  <c r="D1170" i="1" s="1"/>
  <c r="D1125" i="1" a="1"/>
  <c r="D1125" i="1" s="1"/>
  <c r="D1055" i="1" a="1"/>
  <c r="D1055" i="1" s="1"/>
  <c r="D1034" i="1" a="1"/>
  <c r="D1034" i="1" s="1"/>
  <c r="D1171" i="1" a="1"/>
  <c r="D1171" i="1" s="1"/>
  <c r="D1095" i="1" a="1"/>
  <c r="D1095" i="1" s="1"/>
  <c r="D1212" i="1" a="1"/>
  <c r="D1212" i="1" s="1"/>
  <c r="D1299" i="1" a="1"/>
  <c r="D1299" i="1" s="1"/>
  <c r="D1455" i="1" a="1"/>
  <c r="D1455" i="1" s="1"/>
  <c r="D1305" i="1" a="1"/>
  <c r="D1305" i="1" s="1"/>
  <c r="D1336" i="1" a="1"/>
  <c r="D1336" i="1" s="1"/>
  <c r="D1078" i="1" a="1"/>
  <c r="D1078" i="1" s="1"/>
  <c r="D1120" i="1" a="1"/>
  <c r="D1120" i="1" s="1"/>
  <c r="D1436" i="1" a="1"/>
  <c r="D1436" i="1" s="1"/>
  <c r="D1231" i="1" a="1"/>
  <c r="D1231" i="1" s="1"/>
  <c r="D1405" i="1" a="1"/>
  <c r="D1405" i="1" s="1"/>
  <c r="D1153" i="1" a="1"/>
  <c r="D1153" i="1" s="1"/>
  <c r="D1416" i="1" a="1"/>
  <c r="D1416" i="1" s="1"/>
  <c r="D1150" i="1" a="1"/>
  <c r="D1150" i="1" s="1"/>
  <c r="D1151" i="1" a="1"/>
  <c r="D1151" i="1" s="1"/>
  <c r="D1240" i="1" a="1"/>
  <c r="D1240" i="1" s="1"/>
  <c r="D1087" i="1" a="1"/>
  <c r="D1087" i="1" s="1"/>
  <c r="D1309" i="1" a="1"/>
  <c r="D1309" i="1" s="1"/>
  <c r="D1356" i="1" a="1"/>
  <c r="D1356" i="1" s="1"/>
  <c r="D1525" i="1" a="1"/>
  <c r="D1525" i="1" s="1"/>
  <c r="D1475" i="1" a="1"/>
  <c r="D1475" i="1" s="1"/>
  <c r="D1410" i="1" a="1"/>
  <c r="D1410" i="1" s="1"/>
  <c r="D1459" i="1" a="1"/>
  <c r="D1459" i="1" s="1"/>
  <c r="D1360" i="1" a="1"/>
  <c r="D1360" i="1" s="1"/>
  <c r="D1247" i="1" a="1"/>
  <c r="D1247" i="1" s="1"/>
  <c r="D1279" i="1" a="1"/>
  <c r="D1279" i="1" s="1"/>
  <c r="D1417" i="1" a="1"/>
  <c r="D1417" i="1" s="1"/>
  <c r="D1497" i="1" a="1"/>
  <c r="D1497" i="1" s="1"/>
  <c r="D1447" i="1" a="1"/>
  <c r="D1447" i="1" s="1"/>
  <c r="D1289" i="1" a="1"/>
  <c r="D1289" i="1" s="1"/>
  <c r="D1411" i="1" a="1"/>
  <c r="D1411" i="1" s="1"/>
  <c r="D1064" i="1" a="1"/>
  <c r="D1064" i="1" s="1"/>
  <c r="D1352" i="1" a="1"/>
  <c r="D1352" i="1" s="1"/>
  <c r="D1412" i="1" a="1"/>
  <c r="D1412" i="1" s="1"/>
  <c r="D1503" i="1" a="1"/>
  <c r="D1503" i="1" s="1"/>
  <c r="D1431" i="1" a="1"/>
  <c r="D1431" i="1" s="1"/>
  <c r="D1526" i="1" a="1"/>
  <c r="D1526" i="1" s="1"/>
  <c r="D1344" i="1" a="1"/>
  <c r="D1344" i="1" s="1"/>
  <c r="D1515" i="1" a="1"/>
  <c r="D1515" i="1" s="1"/>
  <c r="D1244" i="1" a="1"/>
  <c r="D1244" i="1" s="1"/>
  <c r="D1340" i="1" a="1"/>
  <c r="D1340" i="1" s="1"/>
  <c r="D1045" i="1" a="1"/>
  <c r="D1045" i="1" s="1"/>
  <c r="D1448" i="1" a="1"/>
  <c r="D1448" i="1" s="1"/>
  <c r="D1456" i="1" a="1"/>
  <c r="D1456" i="1" s="1"/>
  <c r="D1224" i="1" a="1"/>
  <c r="D1224" i="1" s="1"/>
  <c r="D1386" i="1" a="1"/>
  <c r="D1386" i="1" s="1"/>
  <c r="D1252" i="1" a="1"/>
  <c r="D1252" i="1" s="1"/>
  <c r="D1135" i="1" a="1"/>
  <c r="D1135" i="1" s="1"/>
  <c r="D1210" i="1" a="1"/>
  <c r="D1210" i="1" s="1"/>
  <c r="D1401" i="1" a="1"/>
  <c r="D1401" i="1" s="1"/>
  <c r="D1168" i="1" a="1"/>
  <c r="D1168" i="1" s="1"/>
  <c r="D1253" i="1" a="1"/>
  <c r="D1253" i="1" s="1"/>
  <c r="D1284" i="1" a="1"/>
  <c r="D1284" i="1" s="1"/>
  <c r="D1293" i="1" a="1"/>
  <c r="D1293" i="1" s="1"/>
  <c r="D1211" i="1" a="1"/>
  <c r="D1211" i="1" s="1"/>
  <c r="D1387" i="1" a="1"/>
  <c r="D1387" i="1" s="1"/>
  <c r="D1418" i="1" a="1"/>
  <c r="D1418" i="1" s="1"/>
  <c r="D1413" i="1" a="1"/>
  <c r="D1413" i="1" s="1"/>
  <c r="D1063" i="1" a="1"/>
  <c r="D1063" i="1" s="1"/>
  <c r="D1202" i="1" a="1"/>
  <c r="D1202" i="1" s="1"/>
  <c r="D1528" i="1" a="1"/>
  <c r="D1528" i="1" s="1"/>
  <c r="D1486" i="1" a="1"/>
  <c r="D1486" i="1" s="1"/>
  <c r="D1373" i="1" a="1"/>
  <c r="D1373" i="1" s="1"/>
  <c r="D1225" i="1" a="1"/>
  <c r="D1225" i="1" s="1"/>
  <c r="D1196" i="1" a="1"/>
  <c r="D1196" i="1" s="1"/>
  <c r="D1169" i="1" a="1"/>
  <c r="D1169" i="1" s="1"/>
  <c r="D1152" i="1" a="1"/>
  <c r="D1152" i="1" s="1"/>
  <c r="D1058" i="1" a="1"/>
  <c r="D1058" i="1" s="1"/>
  <c r="D1126" i="1" a="1"/>
  <c r="D1126" i="1" s="1"/>
  <c r="D1254" i="1" a="1"/>
  <c r="D1254" i="1" s="1"/>
  <c r="D1081" i="1" a="1"/>
  <c r="D1081" i="1" s="1"/>
  <c r="D1271" i="1" a="1"/>
  <c r="D1271" i="1" s="1"/>
  <c r="D1256" i="1" a="1"/>
  <c r="D1256" i="1" s="1"/>
  <c r="D1257" i="1" a="1"/>
  <c r="D1257" i="1" s="1"/>
  <c r="D1061" i="1" a="1"/>
  <c r="D1061" i="1" s="1"/>
  <c r="D1187" i="1" a="1"/>
  <c r="D1187" i="1" s="1"/>
  <c r="D1242" i="1" a="1"/>
  <c r="D1242" i="1" s="1"/>
  <c r="D1182" i="1" a="1"/>
  <c r="D1182" i="1" s="1"/>
  <c r="D1203" i="1" a="1"/>
  <c r="D1203" i="1" s="1"/>
  <c r="D1482" i="1" a="1"/>
  <c r="D1482" i="1" s="1"/>
  <c r="D1054" i="1" a="1"/>
  <c r="D1054" i="1" s="1"/>
  <c r="D1467" i="1" a="1"/>
  <c r="D1467" i="1" s="1"/>
  <c r="D1468" i="1" a="1"/>
  <c r="D1468" i="1" s="1"/>
  <c r="D1535" i="1" a="1"/>
  <c r="D1535" i="1" s="1"/>
  <c r="D1364" i="1" a="1"/>
  <c r="D1364" i="1" s="1"/>
  <c r="D1156" i="1" a="1"/>
  <c r="D1156" i="1" s="1"/>
  <c r="D1056" i="1" a="1"/>
  <c r="D1056" i="1" s="1"/>
  <c r="D1157" i="1" a="1"/>
  <c r="D1157" i="1" s="1"/>
  <c r="D1158" i="1" a="1"/>
  <c r="D1158" i="1" s="1"/>
  <c r="D1091" i="1" a="1"/>
  <c r="D1091" i="1" s="1"/>
  <c r="D1428" i="1" a="1"/>
  <c r="D1428" i="1" s="1"/>
  <c r="D1066" i="1" a="1"/>
  <c r="D1066" i="1" s="1"/>
  <c r="D1259" i="1" a="1"/>
  <c r="D1259" i="1" s="1"/>
  <c r="D1026" i="1" a="1"/>
  <c r="D1026" i="1" s="1"/>
  <c r="D1395" i="1" a="1"/>
  <c r="D1395" i="1" s="1"/>
  <c r="D1148" i="1" a="1"/>
  <c r="D1148" i="1" s="1"/>
  <c r="D1367" i="1" a="1"/>
  <c r="D1367" i="1" s="1"/>
  <c r="D1368" i="1" a="1"/>
  <c r="D1368" i="1" s="1"/>
  <c r="D1369" i="1" a="1"/>
  <c r="D1369" i="1" s="1"/>
  <c r="D1370" i="1" a="1"/>
  <c r="D1370" i="1" s="1"/>
  <c r="D1285" i="1" a="1"/>
  <c r="D1285" i="1" s="1"/>
  <c r="D1280" i="1" a="1"/>
  <c r="D1280" i="1" s="1"/>
  <c r="D1194" i="1" a="1"/>
  <c r="D1194" i="1" s="1"/>
  <c r="D1043" i="1" a="1"/>
  <c r="D1043" i="1" s="1"/>
  <c r="D1432" i="1" a="1"/>
  <c r="D1432" i="1" s="1"/>
  <c r="D1527" i="1" a="1"/>
  <c r="D1527" i="1" s="1"/>
  <c r="D1281" i="1" a="1"/>
  <c r="D1281" i="1" s="1"/>
  <c r="D1445" i="1" a="1"/>
  <c r="D1445" i="1" s="1"/>
  <c r="D1469" i="1" a="1"/>
  <c r="D1469" i="1" s="1"/>
  <c r="D1302" i="1" a="1"/>
  <c r="D1302" i="1" s="1"/>
  <c r="D1117" i="1" a="1"/>
  <c r="D1117" i="1" s="1"/>
  <c r="D1226" i="1" a="1"/>
  <c r="D1226" i="1" s="1"/>
  <c r="D1325" i="1" a="1"/>
  <c r="D1325" i="1" s="1"/>
  <c r="D1051" i="1" a="1"/>
  <c r="D1051" i="1" s="1"/>
  <c r="D1539" i="1" a="1"/>
  <c r="D1539" i="1" s="1"/>
  <c r="D1361" i="1" a="1"/>
  <c r="D1361" i="1" s="1"/>
  <c r="D1457" i="1" a="1"/>
  <c r="D1457" i="1" s="1"/>
  <c r="D1192" i="1" a="1"/>
  <c r="D1192" i="1" s="1"/>
  <c r="D1514" i="1" a="1"/>
  <c r="D1514" i="1" s="1"/>
  <c r="D1195" i="1" a="1"/>
  <c r="D1195" i="1" s="1"/>
  <c r="D1173" i="1" a="1"/>
  <c r="D1173" i="1" s="1"/>
  <c r="D1272" i="1" a="1"/>
  <c r="D1272" i="1" s="1"/>
  <c r="D1394" i="1" a="1"/>
  <c r="D1394" i="1" s="1"/>
  <c r="D1303" i="1" a="1"/>
  <c r="D1303" i="1" s="1"/>
  <c r="D1248" i="1" a="1"/>
  <c r="D1248" i="1" s="1"/>
  <c r="D1076" i="1" a="1"/>
  <c r="D1076" i="1" s="1"/>
  <c r="D1089" i="1" a="1"/>
  <c r="D1089" i="1" s="1"/>
  <c r="D1487" i="1" a="1"/>
  <c r="D1487" i="1" s="1"/>
  <c r="D1419" i="1" a="1"/>
  <c r="D1419" i="1" s="1"/>
  <c r="D1496" i="1" a="1"/>
  <c r="D1496" i="1" s="1"/>
  <c r="D1265" i="1" a="1"/>
  <c r="D1265" i="1" s="1"/>
  <c r="D1129" i="1" a="1"/>
  <c r="D1129" i="1" s="1"/>
  <c r="D1088" i="1" a="1"/>
  <c r="D1088" i="1" s="1"/>
  <c r="D1059" i="1" a="1"/>
  <c r="D1059" i="1" s="1"/>
  <c r="D1060" i="1" a="1"/>
  <c r="D1060" i="1" s="1"/>
  <c r="D1136" i="1" a="1"/>
  <c r="D1136" i="1" s="1"/>
  <c r="D1241" i="1" a="1"/>
  <c r="D1241" i="1" s="1"/>
  <c r="D1388" i="1" a="1"/>
  <c r="D1388" i="1" s="1"/>
  <c r="D1307" i="1" a="1"/>
  <c r="D1307" i="1" s="1"/>
  <c r="D1290" i="1" a="1"/>
  <c r="D1290" i="1" s="1"/>
  <c r="D1047" i="1" a="1"/>
  <c r="D1047" i="1" s="1"/>
  <c r="D1154" i="1" a="1"/>
  <c r="D1154" i="1" s="1"/>
  <c r="D1449" i="1" a="1"/>
  <c r="D1449" i="1" s="1"/>
  <c r="D1406" i="1" a="1"/>
  <c r="D1406" i="1" s="1"/>
  <c r="D1481" i="1" a="1"/>
  <c r="D1481" i="1" s="1"/>
  <c r="D1249" i="1" a="1"/>
  <c r="D1249" i="1" s="1"/>
  <c r="D1291" i="1" a="1"/>
  <c r="D1291" i="1" s="1"/>
  <c r="D1030" i="1" a="1"/>
  <c r="D1030" i="1" s="1"/>
  <c r="D1317" i="1" a="1"/>
  <c r="D1317" i="1" s="1"/>
  <c r="D1407" i="1" a="1"/>
  <c r="D1407" i="1" s="1"/>
  <c r="D1204" i="1" a="1"/>
  <c r="D1204" i="1" s="1"/>
  <c r="D1131" i="1" a="1"/>
  <c r="D1131" i="1" s="1"/>
  <c r="D1067" i="1" a="1"/>
  <c r="D1067" i="1" s="1"/>
  <c r="D1209" i="1" a="1"/>
  <c r="D1209" i="1" s="1"/>
  <c r="D1318" i="1" a="1"/>
  <c r="D1318" i="1" s="1"/>
  <c r="D1098" i="1" a="1"/>
  <c r="D1098" i="1" s="1"/>
  <c r="D1437" i="1" a="1"/>
  <c r="D1437" i="1" s="1"/>
  <c r="D1438" i="1" a="1"/>
  <c r="D1438" i="1" s="1"/>
  <c r="D1155" i="1" a="1"/>
  <c r="D1155" i="1" s="1"/>
  <c r="D1442" i="1" a="1"/>
  <c r="D1442" i="1" s="1"/>
  <c r="D1205" i="1" a="1"/>
  <c r="D1205" i="1" s="1"/>
  <c r="D1501" i="1" a="1"/>
  <c r="D1501" i="1" s="1"/>
  <c r="D1176" i="1" a="1"/>
  <c r="D1176" i="1" s="1"/>
  <c r="D1073" i="1" a="1"/>
  <c r="D1073" i="1" s="1"/>
  <c r="D1502" i="1" a="1"/>
  <c r="D1502" i="1" s="1"/>
  <c r="D1363" i="1" a="1"/>
  <c r="D1363" i="1" s="1"/>
  <c r="D1506" i="1" a="1"/>
  <c r="D1506" i="1" s="1"/>
  <c r="D1371" i="1" a="1"/>
  <c r="D1371" i="1" s="1"/>
  <c r="D1439" i="1" a="1"/>
  <c r="D1439" i="1" s="1"/>
  <c r="D1292" i="1" a="1"/>
  <c r="D1292" i="1" s="1"/>
  <c r="D1444" i="1" a="1"/>
  <c r="D1444" i="1" s="1"/>
  <c r="D1536" i="1" a="1"/>
  <c r="D1536" i="1" s="1"/>
  <c r="D1068" i="1" a="1"/>
  <c r="D1068" i="1" s="1"/>
  <c r="D1483" i="1" a="1"/>
  <c r="D1483" i="1" s="1"/>
  <c r="D1230" i="1" a="1"/>
  <c r="D1230" i="1" s="1"/>
  <c r="D1193" i="1" a="1"/>
  <c r="D1193" i="1" s="1"/>
  <c r="D1069" i="1" a="1"/>
  <c r="D1069" i="1" s="1"/>
  <c r="D1540" i="1" a="1"/>
  <c r="D1540" i="1" s="1"/>
  <c r="D1184" i="1" a="1"/>
  <c r="D1184" i="1" s="1"/>
  <c r="D1101" i="1" a="1"/>
  <c r="D1101" i="1" s="1"/>
  <c r="D1146" i="1" a="1"/>
  <c r="D1146" i="1" s="1"/>
  <c r="D1227" i="1" a="1"/>
  <c r="D1227" i="1" s="1"/>
  <c r="D1295" i="1" a="1"/>
  <c r="D1295" i="1" s="1"/>
  <c r="D1075" i="1" a="1"/>
  <c r="D1075" i="1" s="1"/>
  <c r="D1228" i="1" a="1"/>
  <c r="D1228" i="1" s="1"/>
  <c r="D1266" i="1" a="1"/>
  <c r="D1266" i="1" s="1"/>
  <c r="D1037" i="1" a="1"/>
  <c r="D1037" i="1" s="1"/>
  <c r="D1100" i="1" a="1"/>
  <c r="D1100" i="1" s="1"/>
  <c r="D1488" i="1" a="1"/>
  <c r="D1488" i="1" s="1"/>
  <c r="D1392" i="1" a="1"/>
  <c r="D1392" i="1" s="1"/>
  <c r="D1096" i="1" a="1"/>
  <c r="D1096" i="1" s="1"/>
  <c r="D1391" i="1" a="1"/>
  <c r="D1391" i="1" s="1"/>
  <c r="D1031" i="1" a="1"/>
  <c r="D1031" i="1" s="1"/>
  <c r="D1512" i="1" a="1"/>
  <c r="D1512" i="1" s="1"/>
  <c r="D1250" i="1" a="1"/>
  <c r="D1250" i="1" s="1"/>
  <c r="D1251" i="1" a="1"/>
  <c r="D1251" i="1" s="1"/>
  <c r="D1308" i="1" a="1"/>
  <c r="D1308" i="1" s="1"/>
  <c r="D1267" i="1" a="1"/>
  <c r="D1267" i="1" s="1"/>
  <c r="D1347" i="1" a="1"/>
  <c r="D1347" i="1" s="1"/>
  <c r="D649" i="1" a="1"/>
  <c r="D649" i="1" s="1"/>
  <c r="D896" i="1" a="1"/>
  <c r="D896" i="1" s="1"/>
  <c r="D770" i="1" a="1"/>
  <c r="D770" i="1" s="1"/>
  <c r="D650" i="1" a="1"/>
  <c r="D650" i="1" s="1"/>
  <c r="D971" i="1" a="1"/>
  <c r="D971" i="1" s="1"/>
  <c r="D688" i="1" a="1"/>
  <c r="D688" i="1" s="1"/>
  <c r="D997" i="1" a="1"/>
  <c r="D997" i="1" s="1"/>
  <c r="D940" i="1" a="1"/>
  <c r="D940" i="1" s="1"/>
  <c r="D819" i="1" a="1"/>
  <c r="D819" i="1" s="1"/>
  <c r="D977" i="1" a="1"/>
  <c r="D977" i="1" s="1"/>
  <c r="D909" i="1" a="1"/>
  <c r="D909" i="1" s="1"/>
  <c r="D683" i="1" a="1"/>
  <c r="D683" i="1" s="1"/>
  <c r="D1020" i="1" a="1"/>
  <c r="D1020" i="1" s="1"/>
  <c r="D948" i="1" a="1"/>
  <c r="D948" i="1" s="1"/>
  <c r="D1019" i="1" a="1"/>
  <c r="D1019" i="1" s="1"/>
  <c r="D935" i="1" a="1"/>
  <c r="D935" i="1" s="1"/>
  <c r="D748" i="1" a="1"/>
  <c r="D748" i="1" s="1"/>
  <c r="D765" i="1" a="1"/>
  <c r="D765" i="1" s="1"/>
  <c r="D809" i="1" a="1"/>
  <c r="D809" i="1" s="1"/>
  <c r="D902" i="1" a="1"/>
  <c r="D902" i="1" s="1"/>
  <c r="D978" i="1" a="1"/>
  <c r="D978" i="1" s="1"/>
  <c r="D874" i="1" a="1"/>
  <c r="D874" i="1" s="1"/>
  <c r="D853" i="1" a="1"/>
  <c r="D853" i="1" s="1"/>
  <c r="D651" i="1" a="1"/>
  <c r="D651" i="1" s="1"/>
  <c r="D832" i="1" a="1"/>
  <c r="D832" i="1" s="1"/>
  <c r="D962" i="1" a="1"/>
  <c r="D962" i="1" s="1"/>
  <c r="D661" i="1" a="1"/>
  <c r="D661" i="1" s="1"/>
  <c r="D998" i="1" a="1"/>
  <c r="D998" i="1" s="1"/>
  <c r="D759" i="1" a="1"/>
  <c r="D759" i="1" s="1"/>
  <c r="D710" i="1" a="1"/>
  <c r="D710" i="1" s="1"/>
  <c r="D837" i="1" a="1"/>
  <c r="D837" i="1" s="1"/>
  <c r="D662" i="1" a="1"/>
  <c r="D662" i="1" s="1"/>
  <c r="D630" i="1" a="1"/>
  <c r="D630" i="1" s="1"/>
  <c r="D697" i="1" a="1"/>
  <c r="D697" i="1" s="1"/>
  <c r="D983" i="1" a="1"/>
  <c r="D983" i="1" s="1"/>
  <c r="D926" i="1" a="1"/>
  <c r="D926" i="1" s="1"/>
  <c r="D987" i="1" a="1"/>
  <c r="D987" i="1" s="1"/>
  <c r="D629" i="1" a="1"/>
  <c r="D629" i="1" s="1"/>
  <c r="D894" i="1" a="1"/>
  <c r="D894" i="1" s="1"/>
  <c r="D954" i="1" a="1"/>
  <c r="D954" i="1" s="1"/>
  <c r="D1009" i="1" a="1"/>
  <c r="D1009" i="1" s="1"/>
  <c r="D916" i="1" a="1"/>
  <c r="D916" i="1" s="1"/>
  <c r="D786" i="1" a="1"/>
  <c r="D786" i="1" s="1"/>
  <c r="D775" i="1" a="1"/>
  <c r="D775" i="1" s="1"/>
  <c r="D689" i="1" a="1"/>
  <c r="D689" i="1" s="1"/>
  <c r="D917" i="1" a="1"/>
  <c r="D917" i="1" s="1"/>
  <c r="D936" i="1" a="1"/>
  <c r="D936" i="1" s="1"/>
  <c r="D974" i="1" a="1"/>
  <c r="D974" i="1" s="1"/>
  <c r="D918" i="1" a="1"/>
  <c r="D918" i="1" s="1"/>
  <c r="D706" i="1" a="1"/>
  <c r="D706" i="1" s="1"/>
  <c r="D674" i="1" a="1"/>
  <c r="D674" i="1" s="1"/>
  <c r="D772" i="1" a="1"/>
  <c r="D772" i="1" s="1"/>
  <c r="D736" i="1" a="1"/>
  <c r="D736" i="1" s="1"/>
  <c r="D1011" i="1" a="1"/>
  <c r="D1011" i="1" s="1"/>
  <c r="D731" i="1" a="1"/>
  <c r="D731" i="1" s="1"/>
  <c r="D1012" i="1" a="1"/>
  <c r="D1012" i="1" s="1"/>
  <c r="D958" i="1" a="1"/>
  <c r="D958" i="1" s="1"/>
  <c r="D799" i="1" a="1"/>
  <c r="D799" i="1" s="1"/>
  <c r="D930" i="1" a="1"/>
  <c r="D930" i="1" s="1"/>
  <c r="D866" i="1" a="1"/>
  <c r="D866" i="1" s="1"/>
  <c r="D828" i="1" a="1"/>
  <c r="D828" i="1" s="1"/>
  <c r="D965" i="1" a="1"/>
  <c r="D965" i="1" s="1"/>
  <c r="D801" i="1" a="1"/>
  <c r="D801" i="1" s="1"/>
  <c r="D852" i="1" a="1"/>
  <c r="D852" i="1" s="1"/>
  <c r="D943" i="1" a="1"/>
  <c r="D943" i="1" s="1"/>
  <c r="D699" i="1" a="1"/>
  <c r="D699" i="1" s="1"/>
  <c r="D776" i="1" a="1"/>
  <c r="D776" i="1" s="1"/>
  <c r="D648" i="1" a="1"/>
  <c r="D648" i="1" s="1"/>
  <c r="D635" i="1" a="1"/>
  <c r="D635" i="1" s="1"/>
  <c r="D784" i="1" a="1"/>
  <c r="D784" i="1" s="1"/>
  <c r="D680" i="1" a="1"/>
  <c r="D680" i="1" s="1"/>
  <c r="D919" i="1" a="1"/>
  <c r="D919" i="1" s="1"/>
  <c r="D959" i="1" a="1"/>
  <c r="D959" i="1" s="1"/>
  <c r="D897" i="1" a="1"/>
  <c r="D897" i="1" s="1"/>
  <c r="D960" i="1" a="1"/>
  <c r="D960" i="1" s="1"/>
  <c r="D870" i="1" a="1"/>
  <c r="D870" i="1" s="1"/>
  <c r="D903" i="1" a="1"/>
  <c r="D903" i="1" s="1"/>
  <c r="D714" i="1" a="1"/>
  <c r="D714" i="1" s="1"/>
  <c r="D925" i="1" a="1"/>
  <c r="D925" i="1" s="1"/>
  <c r="D624" i="1" a="1"/>
  <c r="D624" i="1" s="1"/>
  <c r="D988" i="1" a="1"/>
  <c r="D988" i="1" s="1"/>
  <c r="D945" i="1" a="1"/>
  <c r="D945" i="1" s="1"/>
  <c r="D660" i="1" a="1"/>
  <c r="D660" i="1" s="1"/>
  <c r="D824" i="1" a="1"/>
  <c r="D824" i="1" s="1"/>
  <c r="D984" i="1" a="1"/>
  <c r="D984" i="1" s="1"/>
  <c r="D802" i="1" a="1"/>
  <c r="D802" i="1" s="1"/>
  <c r="D656" i="1" a="1"/>
  <c r="D656" i="1" s="1"/>
  <c r="D633" i="1" a="1"/>
  <c r="D633" i="1" s="1"/>
  <c r="D941" i="1" a="1"/>
  <c r="D941" i="1" s="1"/>
  <c r="D957" i="1" a="1"/>
  <c r="D957" i="1" s="1"/>
  <c r="D904" i="1" a="1"/>
  <c r="D904" i="1" s="1"/>
  <c r="D827" i="1" a="1"/>
  <c r="D827" i="1" s="1"/>
  <c r="D822" i="1" a="1"/>
  <c r="D822" i="1" s="1"/>
  <c r="D985" i="1" a="1"/>
  <c r="D985" i="1" s="1"/>
  <c r="D685" i="1" a="1"/>
  <c r="D685" i="1" s="1"/>
  <c r="D979" i="1" a="1"/>
  <c r="D979" i="1" s="1"/>
  <c r="D920" i="1" a="1"/>
  <c r="D920" i="1" s="1"/>
  <c r="D718" i="1" a="1"/>
  <c r="D718" i="1" s="1"/>
  <c r="D1005" i="1" a="1"/>
  <c r="D1005" i="1" s="1"/>
  <c r="D719" i="1" a="1"/>
  <c r="D719" i="1" s="1"/>
  <c r="D720" i="1" a="1"/>
  <c r="D720" i="1" s="1"/>
  <c r="D838" i="1" a="1"/>
  <c r="D838" i="1" s="1"/>
  <c r="D942" i="1" a="1"/>
  <c r="D942" i="1" s="1"/>
  <c r="D875" i="1" a="1"/>
  <c r="D875" i="1" s="1"/>
  <c r="D906" i="1" a="1"/>
  <c r="D906" i="1" s="1"/>
  <c r="D1010" i="1" a="1"/>
  <c r="D1010" i="1" s="1"/>
  <c r="D1021" i="1" a="1"/>
  <c r="D1021" i="1" s="1"/>
  <c r="D944" i="1" a="1"/>
  <c r="D944" i="1" s="1"/>
  <c r="D773" i="1" a="1"/>
  <c r="D773" i="1" s="1"/>
  <c r="D766" i="1" a="1"/>
  <c r="D766" i="1" s="1"/>
  <c r="D1022" i="1" a="1"/>
  <c r="D1022" i="1" s="1"/>
  <c r="D898" i="1" a="1"/>
  <c r="D898" i="1" s="1"/>
  <c r="D700" i="1" a="1"/>
  <c r="D700" i="1" s="1"/>
  <c r="D1023" i="1" a="1"/>
  <c r="D1023" i="1" s="1"/>
  <c r="D932" i="1" a="1"/>
  <c r="D932" i="1" s="1"/>
  <c r="D760" i="1" a="1"/>
  <c r="D760" i="1" s="1"/>
  <c r="D675" i="1" a="1"/>
  <c r="D675" i="1" s="1"/>
  <c r="D975" i="1" a="1"/>
  <c r="D975" i="1" s="1"/>
  <c r="D1002" i="1" a="1"/>
  <c r="D1002" i="1" s="1"/>
  <c r="D876" i="1" a="1"/>
  <c r="D876" i="1" s="1"/>
  <c r="D885" i="1" a="1"/>
  <c r="D885" i="1" s="1"/>
  <c r="D671" i="1" a="1"/>
  <c r="D671" i="1" s="1"/>
  <c r="D668" i="1" a="1"/>
  <c r="D668" i="1" s="1"/>
  <c r="D820" i="1" a="1"/>
  <c r="D820" i="1" s="1"/>
  <c r="D821" i="1" a="1"/>
  <c r="D821" i="1" s="1"/>
  <c r="D749" i="1" a="1"/>
  <c r="D749" i="1" s="1"/>
  <c r="D793" i="1" a="1"/>
  <c r="D793" i="1" s="1"/>
  <c r="D825" i="1" a="1"/>
  <c r="D825" i="1" s="1"/>
  <c r="D871" i="1" a="1"/>
  <c r="D871" i="1" s="1"/>
  <c r="D910" i="1" a="1"/>
  <c r="D910" i="1" s="1"/>
  <c r="D835" i="1" a="1"/>
  <c r="D835" i="1" s="1"/>
  <c r="D928" i="1" a="1"/>
  <c r="D928" i="1" s="1"/>
  <c r="D946" i="1" a="1"/>
  <c r="D946" i="1" s="1"/>
  <c r="D826" i="1" a="1"/>
  <c r="D826" i="1" s="1"/>
  <c r="D684" i="1" a="1"/>
  <c r="D684" i="1" s="1"/>
  <c r="D995" i="1" a="1"/>
  <c r="D995" i="1" s="1"/>
  <c r="D937" i="1" a="1"/>
  <c r="D937" i="1" s="1"/>
  <c r="D634" i="1" a="1"/>
  <c r="D634" i="1" s="1"/>
  <c r="D839" i="1" a="1"/>
  <c r="D839" i="1" s="1"/>
  <c r="D888" i="1" a="1"/>
  <c r="D888" i="1" s="1"/>
  <c r="D889" i="1" a="1"/>
  <c r="D889" i="1" s="1"/>
  <c r="D840" i="1" a="1"/>
  <c r="D840" i="1" s="1"/>
  <c r="D785" i="1" a="1"/>
  <c r="D785" i="1" s="1"/>
  <c r="D667" i="1" a="1"/>
  <c r="D667" i="1" s="1"/>
  <c r="D1006" i="1" a="1"/>
  <c r="D1006" i="1" s="1"/>
  <c r="D921" i="1" a="1"/>
  <c r="D921" i="1" s="1"/>
  <c r="D666" i="1" a="1"/>
  <c r="D666" i="1" s="1"/>
  <c r="D721" i="1" a="1"/>
  <c r="D721" i="1" s="1"/>
  <c r="D938" i="1" a="1"/>
  <c r="D938" i="1" s="1"/>
  <c r="D777" i="1" a="1"/>
  <c r="D777" i="1" s="1"/>
  <c r="D792" i="1" a="1"/>
  <c r="D792" i="1" s="1"/>
  <c r="D844" i="1" a="1"/>
  <c r="D844" i="1" s="1"/>
  <c r="D679" i="1" a="1"/>
  <c r="D679" i="1" s="1"/>
  <c r="D787" i="1" a="1"/>
  <c r="D787" i="1" s="1"/>
  <c r="D1004" i="1" a="1"/>
  <c r="D1004" i="1" s="1"/>
  <c r="D973" i="1" a="1"/>
  <c r="D973" i="1" s="1"/>
  <c r="D1000" i="1" a="1"/>
  <c r="D1000" i="1" s="1"/>
  <c r="D841" i="1" a="1"/>
  <c r="D841" i="1" s="1"/>
  <c r="D691" i="1" a="1"/>
  <c r="D691" i="1" s="1"/>
  <c r="D670" i="1" a="1"/>
  <c r="D670" i="1" s="1"/>
  <c r="D842" i="1" a="1"/>
  <c r="D842" i="1" s="1"/>
  <c r="D1001" i="1" a="1"/>
  <c r="D1001" i="1" s="1"/>
  <c r="D812" i="1" a="1"/>
  <c r="D812" i="1" s="1"/>
  <c r="D800" i="1" a="1"/>
  <c r="D800" i="1" s="1"/>
  <c r="D833" i="1" a="1"/>
  <c r="D833" i="1" s="1"/>
  <c r="D677" i="1" a="1"/>
  <c r="D677" i="1" s="1"/>
  <c r="D727" i="1" a="1"/>
  <c r="D727" i="1" s="1"/>
  <c r="D722" i="1" a="1"/>
  <c r="D722" i="1" s="1"/>
  <c r="D810" i="1" a="1"/>
  <c r="D810" i="1" s="1"/>
  <c r="D686" i="1" a="1"/>
  <c r="D686" i="1" s="1"/>
  <c r="D659" i="1" a="1"/>
  <c r="D659" i="1" s="1"/>
  <c r="D877" i="1" a="1"/>
  <c r="D877" i="1" s="1"/>
  <c r="D763" i="1" a="1"/>
  <c r="D763" i="1" s="1"/>
  <c r="D729" i="1" a="1"/>
  <c r="D729" i="1" s="1"/>
  <c r="D947" i="1" a="1"/>
  <c r="D947" i="1" s="1"/>
  <c r="D632" i="1" a="1"/>
  <c r="D632" i="1" s="1"/>
  <c r="D908" i="1" a="1"/>
  <c r="D908" i="1" s="1"/>
  <c r="D854" i="1" a="1"/>
  <c r="D854" i="1" s="1"/>
  <c r="D883" i="1" a="1"/>
  <c r="D883" i="1" s="1"/>
  <c r="D742" i="1" a="1"/>
  <c r="D742" i="1" s="1"/>
  <c r="D949" i="1" a="1"/>
  <c r="D949" i="1" s="1"/>
  <c r="D823" i="1" a="1"/>
  <c r="D823" i="1" s="1"/>
  <c r="D757" i="1" a="1"/>
  <c r="D757" i="1" s="1"/>
  <c r="D893" i="1" a="1"/>
  <c r="D893" i="1" s="1"/>
  <c r="D717" i="1" a="1"/>
  <c r="D717" i="1" s="1"/>
  <c r="D915" i="1" a="1"/>
  <c r="D915" i="1" s="1"/>
  <c r="D734" i="1" a="1"/>
  <c r="D734" i="1" s="1"/>
  <c r="D678" i="1" a="1"/>
  <c r="D678" i="1" s="1"/>
  <c r="D878" i="1" a="1"/>
  <c r="D878" i="1" s="1"/>
  <c r="D663" i="1" a="1"/>
  <c r="D663" i="1" s="1"/>
  <c r="D778" i="1" a="1"/>
  <c r="D778" i="1" s="1"/>
  <c r="D912" i="1" a="1"/>
  <c r="D912" i="1" s="1"/>
  <c r="D728" i="1" a="1"/>
  <c r="D728" i="1" s="1"/>
  <c r="D744" i="1" a="1"/>
  <c r="D744" i="1" s="1"/>
  <c r="D855" i="1" a="1"/>
  <c r="D855" i="1" s="1"/>
  <c r="D779" i="1" a="1"/>
  <c r="D779" i="1" s="1"/>
  <c r="D836" i="1" a="1"/>
  <c r="D836" i="1" s="1"/>
  <c r="D834" i="1" a="1"/>
  <c r="D834" i="1" s="1"/>
  <c r="D905" i="1" a="1"/>
  <c r="D905" i="1" s="1"/>
  <c r="D850" i="1" a="1"/>
  <c r="D850" i="1" s="1"/>
  <c r="D761" i="1" a="1"/>
  <c r="D761" i="1" s="1"/>
  <c r="D895" i="1" a="1"/>
  <c r="D895" i="1" s="1"/>
  <c r="D879" i="1" a="1"/>
  <c r="D879" i="1" s="1"/>
  <c r="D803" i="1" a="1"/>
  <c r="D803" i="1" s="1"/>
  <c r="D804" i="1" a="1"/>
  <c r="D804" i="1" s="1"/>
  <c r="D1003" i="1" a="1"/>
  <c r="D1003" i="1" s="1"/>
  <c r="D758" i="1" a="1"/>
  <c r="D758" i="1" s="1"/>
  <c r="D695" i="1" a="1"/>
  <c r="D695" i="1" s="1"/>
  <c r="D805" i="1" a="1"/>
  <c r="D805" i="1" s="1"/>
  <c r="D741" i="1" a="1"/>
  <c r="D741" i="1" s="1"/>
  <c r="D886" i="1" a="1"/>
  <c r="D886" i="1" s="1"/>
  <c r="D657" i="1" a="1"/>
  <c r="D657" i="1" s="1"/>
  <c r="D808" i="1" a="1"/>
  <c r="D808" i="1" s="1"/>
  <c r="D694" i="1" a="1"/>
  <c r="D694" i="1" s="1"/>
  <c r="D747" i="1" a="1"/>
  <c r="D747" i="1" s="1"/>
  <c r="D692" i="1" a="1"/>
  <c r="D692" i="1" s="1"/>
  <c r="D856" i="1" a="1"/>
  <c r="D856" i="1" s="1"/>
  <c r="D780" i="1" a="1"/>
  <c r="D780" i="1" s="1"/>
  <c r="D999" i="1" a="1"/>
  <c r="D999" i="1" s="1"/>
  <c r="D964" i="1" a="1"/>
  <c r="D964" i="1" s="1"/>
  <c r="D976" i="1" a="1"/>
  <c r="D976" i="1" s="1"/>
  <c r="D843" i="1" a="1"/>
  <c r="D843" i="1" s="1"/>
  <c r="D933" i="1" a="1"/>
  <c r="D933" i="1" s="1"/>
  <c r="D782" i="1" a="1"/>
  <c r="D782" i="1" s="1"/>
  <c r="D733" i="1" a="1"/>
  <c r="D733" i="1" s="1"/>
  <c r="D746" i="1" a="1"/>
  <c r="D746" i="1" s="1"/>
  <c r="D848" i="1" a="1"/>
  <c r="D848" i="1" s="1"/>
  <c r="D849" i="1" a="1"/>
  <c r="D849" i="1" s="1"/>
  <c r="D806" i="1" a="1"/>
  <c r="D806" i="1" s="1"/>
  <c r="D690" i="1" a="1"/>
  <c r="D690" i="1" s="1"/>
  <c r="D708" i="1" a="1"/>
  <c r="D708" i="1" s="1"/>
  <c r="D880" i="1" a="1"/>
  <c r="D880" i="1" s="1"/>
  <c r="D715" i="1" a="1"/>
  <c r="D715" i="1" s="1"/>
  <c r="D737" i="1" a="1"/>
  <c r="D737" i="1" s="1"/>
  <c r="D857" i="1" a="1"/>
  <c r="D857" i="1" s="1"/>
  <c r="D738" i="1" a="1"/>
  <c r="D738" i="1" s="1"/>
  <c r="D955" i="1" a="1"/>
  <c r="D955" i="1" s="1"/>
  <c r="D966" i="1" a="1"/>
  <c r="D966" i="1" s="1"/>
  <c r="D858" i="1" a="1"/>
  <c r="D858" i="1" s="1"/>
  <c r="D922" i="1" a="1"/>
  <c r="D922" i="1" s="1"/>
  <c r="D913" i="1" a="1"/>
  <c r="D913" i="1" s="1"/>
  <c r="D989" i="1" a="1"/>
  <c r="D989" i="1" s="1"/>
  <c r="D890" i="1" a="1"/>
  <c r="D890" i="1" s="1"/>
  <c r="D709" i="1" a="1"/>
  <c r="D709" i="1" s="1"/>
  <c r="D767" i="1" a="1"/>
  <c r="D767" i="1" s="1"/>
  <c r="D645" i="1" a="1"/>
  <c r="D645" i="1" s="1"/>
  <c r="D726" i="1" a="1"/>
  <c r="D726" i="1" s="1"/>
  <c r="D639" i="1" a="1"/>
  <c r="D639" i="1" s="1"/>
  <c r="D724" i="1" a="1"/>
  <c r="D724" i="1" s="1"/>
  <c r="D701" i="1" a="1"/>
  <c r="D701" i="1" s="1"/>
  <c r="D911" i="1" a="1"/>
  <c r="D911" i="1" s="1"/>
  <c r="D884" i="1" a="1"/>
  <c r="D884" i="1" s="1"/>
  <c r="D872" i="1" a="1"/>
  <c r="D872" i="1" s="1"/>
  <c r="D830" i="1" a="1"/>
  <c r="D830" i="1" s="1"/>
  <c r="D929" i="1" a="1"/>
  <c r="D929" i="1" s="1"/>
  <c r="D992" i="1" a="1"/>
  <c r="D992" i="1" s="1"/>
  <c r="D873" i="1" a="1"/>
  <c r="D873" i="1" s="1"/>
  <c r="D752" i="1" a="1"/>
  <c r="D752" i="1" s="1"/>
  <c r="D864" i="1" a="1"/>
  <c r="D864" i="1" s="1"/>
  <c r="D961" i="1" a="1"/>
  <c r="D961" i="1" s="1"/>
  <c r="D716" i="1" a="1"/>
  <c r="D716" i="1" s="1"/>
  <c r="D658" i="1" a="1"/>
  <c r="D658" i="1" s="1"/>
  <c r="D980" i="1" a="1"/>
  <c r="D980" i="1" s="1"/>
  <c r="D762" i="1" a="1"/>
  <c r="D762" i="1" s="1"/>
  <c r="D931" i="1" a="1"/>
  <c r="D931" i="1" s="1"/>
  <c r="D967" i="1" a="1"/>
  <c r="D967" i="1" s="1"/>
  <c r="D626" i="1" a="1"/>
  <c r="D626" i="1" s="1"/>
  <c r="D646" i="1" a="1"/>
  <c r="D646" i="1" s="1"/>
  <c r="D927" i="1" a="1"/>
  <c r="D927" i="1" s="1"/>
  <c r="D891" i="1" a="1"/>
  <c r="D891" i="1" s="1"/>
  <c r="D669" i="1" a="1"/>
  <c r="D669" i="1" s="1"/>
  <c r="D813" i="1" a="1"/>
  <c r="D813" i="1" s="1"/>
  <c r="D681" i="1" a="1"/>
  <c r="D681" i="1" s="1"/>
  <c r="D814" i="1" a="1"/>
  <c r="D814" i="1" s="1"/>
  <c r="D711" i="1" a="1"/>
  <c r="D711" i="1" s="1"/>
  <c r="D732" i="1" a="1"/>
  <c r="D732" i="1" s="1"/>
  <c r="D652" i="1" a="1"/>
  <c r="D652" i="1" s="1"/>
  <c r="D768" i="1" a="1"/>
  <c r="D768" i="1" s="1"/>
  <c r="D739" i="1" a="1"/>
  <c r="D739" i="1" s="1"/>
  <c r="D676" i="1" a="1"/>
  <c r="D676" i="1" s="1"/>
  <c r="D653" i="1" a="1"/>
  <c r="D653" i="1" s="1"/>
  <c r="D769" i="1" a="1"/>
  <c r="D769" i="1" s="1"/>
  <c r="D981" i="1" a="1"/>
  <c r="D981" i="1" s="1"/>
  <c r="D712" i="1" a="1"/>
  <c r="D712" i="1" s="1"/>
  <c r="D1008" i="1" a="1"/>
  <c r="D1008" i="1" s="1"/>
  <c r="D831" i="1" a="1"/>
  <c r="D831" i="1" s="1"/>
  <c r="D1015" i="1" a="1"/>
  <c r="D1015" i="1" s="1"/>
  <c r="D1016" i="1" a="1"/>
  <c r="D1016" i="1" s="1"/>
  <c r="D1017" i="1" a="1"/>
  <c r="D1017" i="1" s="1"/>
  <c r="D794" i="1" a="1"/>
  <c r="D794" i="1" s="1"/>
  <c r="D642" i="1" a="1"/>
  <c r="D642" i="1" s="1"/>
  <c r="D1007" i="1" a="1"/>
  <c r="D1007" i="1" s="1"/>
  <c r="D1014" i="1" a="1"/>
  <c r="D1014" i="1" s="1"/>
  <c r="D730" i="1" a="1"/>
  <c r="D730" i="1" s="1"/>
  <c r="D970" i="1" a="1"/>
  <c r="D970" i="1" s="1"/>
  <c r="D753" i="1" a="1"/>
  <c r="D753" i="1" s="1"/>
  <c r="D725" i="1" a="1"/>
  <c r="D725" i="1" s="1"/>
  <c r="D754" i="1" a="1"/>
  <c r="D754" i="1" s="1"/>
  <c r="D863" i="1" a="1"/>
  <c r="D863" i="1" s="1"/>
  <c r="D881" i="1" a="1"/>
  <c r="D881" i="1" s="1"/>
  <c r="D790" i="1" a="1"/>
  <c r="D790" i="1" s="1"/>
  <c r="D811" i="1" a="1"/>
  <c r="D811" i="1" s="1"/>
  <c r="D846" i="1" a="1"/>
  <c r="D846" i="1" s="1"/>
  <c r="D953" i="1" a="1"/>
  <c r="D953" i="1" s="1"/>
  <c r="D641" i="1" a="1"/>
  <c r="D641" i="1" s="1"/>
  <c r="D923" i="1" a="1"/>
  <c r="D923" i="1" s="1"/>
  <c r="D815" i="1" a="1"/>
  <c r="D815" i="1" s="1"/>
  <c r="D783" i="1" a="1"/>
  <c r="D783" i="1" s="1"/>
  <c r="D702" i="1" a="1"/>
  <c r="D702" i="1" s="1"/>
  <c r="D693" i="1" a="1"/>
  <c r="D693" i="1" s="1"/>
  <c r="D956" i="1" a="1"/>
  <c r="D956" i="1" s="1"/>
  <c r="D1025" i="1" a="1"/>
  <c r="D1025" i="1" s="1"/>
  <c r="D986" i="1" a="1"/>
  <c r="D986" i="1" s="1"/>
  <c r="D900" i="1" a="1"/>
  <c r="D900" i="1" s="1"/>
  <c r="D723" i="1" a="1"/>
  <c r="D723" i="1" s="1"/>
  <c r="D859" i="1" a="1"/>
  <c r="D859" i="1" s="1"/>
  <c r="D865" i="1" a="1"/>
  <c r="D865" i="1" s="1"/>
  <c r="D774" i="1" a="1"/>
  <c r="D774" i="1" s="1"/>
  <c r="D672" i="1" a="1"/>
  <c r="D672" i="1" s="1"/>
  <c r="D740" i="1" a="1"/>
  <c r="D740" i="1" s="1"/>
  <c r="D795" i="1" a="1"/>
  <c r="D795" i="1" s="1"/>
  <c r="D990" i="1" a="1"/>
  <c r="D990" i="1" s="1"/>
  <c r="D796" i="1" a="1"/>
  <c r="D796" i="1" s="1"/>
  <c r="D713" i="1" a="1"/>
  <c r="D713" i="1" s="1"/>
  <c r="D892" i="1" a="1"/>
  <c r="D892" i="1" s="1"/>
  <c r="D899" i="1" a="1"/>
  <c r="D899" i="1" s="1"/>
  <c r="D631" i="1" a="1"/>
  <c r="D631" i="1" s="1"/>
  <c r="D640" i="1" a="1"/>
  <c r="D640" i="1" s="1"/>
  <c r="D963" i="1" a="1"/>
  <c r="D963" i="1" s="1"/>
  <c r="D743" i="1" a="1"/>
  <c r="D743" i="1" s="1"/>
  <c r="D627" i="1" a="1"/>
  <c r="D627" i="1" s="1"/>
  <c r="D939" i="1" a="1"/>
  <c r="D939" i="1" s="1"/>
  <c r="D636" i="1" a="1"/>
  <c r="D636" i="1" s="1"/>
  <c r="D816" i="1" a="1"/>
  <c r="D816" i="1" s="1"/>
  <c r="D665" i="1" a="1"/>
  <c r="D665" i="1" s="1"/>
  <c r="D901" i="1" a="1"/>
  <c r="D901" i="1" s="1"/>
  <c r="D950" i="1" a="1"/>
  <c r="D950" i="1" s="1"/>
  <c r="D951" i="1" a="1"/>
  <c r="D951" i="1" s="1"/>
  <c r="D655" i="1" a="1"/>
  <c r="D655" i="1" s="1"/>
  <c r="D644" i="1" a="1"/>
  <c r="D644" i="1" s="1"/>
  <c r="D968" i="1" a="1"/>
  <c r="D968" i="1" s="1"/>
  <c r="D882" i="1" a="1"/>
  <c r="D882" i="1" s="1"/>
  <c r="D862" i="1" a="1"/>
  <c r="D862" i="1" s="1"/>
  <c r="D654" i="1" a="1"/>
  <c r="D654" i="1" s="1"/>
  <c r="D637" i="1" a="1"/>
  <c r="D637" i="1" s="1"/>
  <c r="D745" i="1" a="1"/>
  <c r="D745" i="1" s="1"/>
  <c r="D673" i="1" a="1"/>
  <c r="D673" i="1" s="1"/>
  <c r="D818" i="1" a="1"/>
  <c r="D818" i="1" s="1"/>
  <c r="D952" i="1" a="1"/>
  <c r="D952" i="1" s="1"/>
  <c r="D704" i="1" a="1"/>
  <c r="D704" i="1" s="1"/>
  <c r="D764" i="1" a="1"/>
  <c r="D764" i="1" s="1"/>
  <c r="D1013" i="1" a="1"/>
  <c r="D1013" i="1" s="1"/>
  <c r="D735" i="1" a="1"/>
  <c r="D735" i="1" s="1"/>
  <c r="D791" i="1" a="1"/>
  <c r="D791" i="1" s="1"/>
  <c r="D797" i="1" a="1"/>
  <c r="D797" i="1" s="1"/>
  <c r="D924" i="1" a="1"/>
  <c r="D924" i="1" s="1"/>
  <c r="D867" i="1" a="1"/>
  <c r="D867" i="1" s="1"/>
  <c r="D869" i="1" a="1"/>
  <c r="D869" i="1" s="1"/>
  <c r="D798" i="1" a="1"/>
  <c r="D798" i="1" s="1"/>
  <c r="D868" i="1" a="1"/>
  <c r="D868" i="1" s="1"/>
  <c r="D625" i="1" a="1"/>
  <c r="D625" i="1" s="1"/>
  <c r="D705" i="1" a="1"/>
  <c r="D705" i="1" s="1"/>
  <c r="D781" i="1" a="1"/>
  <c r="D781" i="1" s="1"/>
  <c r="D628" i="1" a="1"/>
  <c r="D628" i="1" s="1"/>
  <c r="D991" i="1" a="1"/>
  <c r="D991" i="1" s="1"/>
  <c r="D643" i="1" a="1"/>
  <c r="D643" i="1" s="1"/>
  <c r="D750" i="1" a="1"/>
  <c r="D750" i="1" s="1"/>
  <c r="D638" i="1" a="1"/>
  <c r="D638" i="1" s="1"/>
  <c r="D887" i="1" a="1"/>
  <c r="D887" i="1" s="1"/>
  <c r="D982" i="1" a="1"/>
  <c r="D982" i="1" s="1"/>
  <c r="D755" i="1" a="1"/>
  <c r="D755" i="1" s="1"/>
  <c r="D664" i="1" a="1"/>
  <c r="D664" i="1" s="1"/>
  <c r="D707" i="1" a="1"/>
  <c r="D707" i="1" s="1"/>
  <c r="D907" i="1" a="1"/>
  <c r="D907" i="1" s="1"/>
  <c r="D860" i="1" a="1"/>
  <c r="D860" i="1" s="1"/>
  <c r="D861" i="1" a="1"/>
  <c r="D861" i="1" s="1"/>
  <c r="D817" i="1" a="1"/>
  <c r="D817" i="1" s="1"/>
  <c r="D771" i="1" a="1"/>
  <c r="D771" i="1" s="1"/>
  <c r="D698" i="1" a="1"/>
  <c r="D698" i="1" s="1"/>
  <c r="D623" i="1" a="1"/>
  <c r="D623" i="1" s="1"/>
  <c r="D972" i="1" a="1"/>
  <c r="D972" i="1" s="1"/>
  <c r="D751" i="1" a="1"/>
  <c r="D751" i="1" s="1"/>
  <c r="D829" i="1" a="1"/>
  <c r="D829" i="1" s="1"/>
  <c r="D682" i="1" a="1"/>
  <c r="D682" i="1" s="1"/>
  <c r="D788" i="1" a="1"/>
  <c r="D788" i="1" s="1"/>
  <c r="D789" i="1" a="1"/>
  <c r="D789" i="1" s="1"/>
  <c r="D993" i="1" a="1"/>
  <c r="D993" i="1" s="1"/>
  <c r="D696" i="1" a="1"/>
  <c r="D696" i="1" s="1"/>
  <c r="D996" i="1" a="1"/>
  <c r="D996" i="1" s="1"/>
  <c r="D703" i="1" a="1"/>
  <c r="D703" i="1" s="1"/>
  <c r="D845" i="1" a="1"/>
  <c r="D845" i="1" s="1"/>
  <c r="D914" i="1" a="1"/>
  <c r="D914" i="1" s="1"/>
  <c r="D756" i="1" a="1"/>
  <c r="D756" i="1" s="1"/>
  <c r="D1024" i="1" a="1"/>
  <c r="D1024" i="1" s="1"/>
  <c r="D934" i="1" a="1"/>
  <c r="D934" i="1" s="1"/>
  <c r="D994" i="1" a="1"/>
  <c r="D994" i="1" s="1"/>
  <c r="D647" i="1" a="1"/>
  <c r="D647" i="1" s="1"/>
  <c r="D807" i="1" a="1"/>
  <c r="D807" i="1" s="1"/>
  <c r="D851" i="1" a="1"/>
  <c r="D851" i="1" s="1"/>
  <c r="D687" i="1" a="1"/>
  <c r="D687" i="1" s="1"/>
  <c r="D847" i="1" a="1"/>
  <c r="D847" i="1" s="1"/>
  <c r="D1018" i="1" a="1"/>
  <c r="D1018" i="1" s="1"/>
  <c r="D969" i="1" a="1"/>
  <c r="D969" i="1" s="1"/>
  <c r="D548" i="1" a="1"/>
  <c r="D548" i="1" s="1"/>
  <c r="D402" i="1" a="1"/>
  <c r="D402" i="1" s="1"/>
  <c r="D451" i="1" a="1"/>
  <c r="D451" i="1" s="1"/>
  <c r="D425" i="1" a="1"/>
  <c r="D425" i="1" s="1"/>
  <c r="D426" i="1" a="1"/>
  <c r="D426" i="1" s="1"/>
  <c r="D427" i="1" a="1"/>
  <c r="D427" i="1" s="1"/>
  <c r="D428" i="1" a="1"/>
  <c r="D428" i="1" s="1"/>
  <c r="D471" i="1" a="1"/>
  <c r="D471" i="1" s="1"/>
  <c r="D322" i="1" a="1"/>
  <c r="D322" i="1" s="1"/>
  <c r="D523" i="1" a="1"/>
  <c r="D523" i="1" s="1"/>
  <c r="D486" i="1" a="1"/>
  <c r="D486" i="1" s="1"/>
  <c r="D393" i="1" a="1"/>
  <c r="D393" i="1" s="1"/>
  <c r="D334" i="1" a="1"/>
  <c r="D334" i="1" s="1"/>
  <c r="D464" i="1" a="1"/>
  <c r="D464" i="1" s="1"/>
  <c r="D336" i="1" a="1"/>
  <c r="D336" i="1" s="1"/>
  <c r="D335" i="1" a="1"/>
  <c r="D335" i="1" s="1"/>
  <c r="D532" i="1" a="1"/>
  <c r="D532" i="1" s="1"/>
  <c r="D371" i="1" a="1"/>
  <c r="D371" i="1" s="1"/>
  <c r="D597" i="1" a="1"/>
  <c r="D597" i="1" s="1"/>
  <c r="D528" i="1" a="1"/>
  <c r="D528" i="1" s="1"/>
  <c r="D598" i="1" a="1"/>
  <c r="D598" i="1" s="1"/>
  <c r="D599" i="1" a="1"/>
  <c r="D599" i="1" s="1"/>
  <c r="D416" i="1" a="1"/>
  <c r="D416" i="1" s="1"/>
  <c r="D465" i="1" a="1"/>
  <c r="D465" i="1" s="1"/>
  <c r="D472" i="1" a="1"/>
  <c r="D472" i="1" s="1"/>
  <c r="D417" i="1" a="1"/>
  <c r="D417" i="1" s="1"/>
  <c r="D617" i="1" a="1"/>
  <c r="D617" i="1" s="1"/>
  <c r="D539" i="1" a="1"/>
  <c r="D539" i="1" s="1"/>
  <c r="D608" i="1" a="1"/>
  <c r="D608" i="1" s="1"/>
  <c r="D369" i="1" a="1"/>
  <c r="D369" i="1" s="1"/>
  <c r="D544" i="1" a="1"/>
  <c r="D544" i="1" s="1"/>
  <c r="D494" i="1" a="1"/>
  <c r="D494" i="1" s="1"/>
  <c r="D592" i="1" a="1"/>
  <c r="D592" i="1" s="1"/>
  <c r="D565" i="1" a="1"/>
  <c r="D565" i="1" s="1"/>
  <c r="D411" i="1" a="1"/>
  <c r="D411" i="1" s="1"/>
  <c r="D605" i="1" a="1"/>
  <c r="D605" i="1" s="1"/>
  <c r="D328" i="1" a="1"/>
  <c r="D328" i="1" s="1"/>
  <c r="D504" i="1" a="1"/>
  <c r="D504" i="1" s="1"/>
  <c r="D414" i="1" a="1"/>
  <c r="D414" i="1" s="1"/>
  <c r="D306" i="1" a="1"/>
  <c r="D306" i="1" s="1"/>
  <c r="D619" i="1" a="1"/>
  <c r="D619" i="1" s="1"/>
  <c r="D295" i="1" a="1"/>
  <c r="D295" i="1" s="1"/>
  <c r="D547" i="1" a="1"/>
  <c r="D547" i="1" s="1"/>
  <c r="D330" i="1" a="1"/>
  <c r="D330" i="1" s="1"/>
  <c r="D500" i="1" a="1"/>
  <c r="D500" i="1" s="1"/>
  <c r="D390" i="1" a="1"/>
  <c r="D390" i="1" s="1"/>
  <c r="D318" i="1" a="1"/>
  <c r="D318" i="1" s="1"/>
  <c r="D473" i="1" a="1"/>
  <c r="D473" i="1" s="1"/>
  <c r="D517" i="1" a="1"/>
  <c r="D517" i="1" s="1"/>
  <c r="D576" i="1" a="1"/>
  <c r="D576" i="1" s="1"/>
  <c r="D351" i="1" a="1"/>
  <c r="D351" i="1" s="1"/>
  <c r="D352" i="1" a="1"/>
  <c r="D352" i="1" s="1"/>
  <c r="D418" i="1" a="1"/>
  <c r="D418" i="1" s="1"/>
  <c r="D538" i="1" a="1"/>
  <c r="D538" i="1" s="1"/>
  <c r="D374" i="1" a="1"/>
  <c r="D374" i="1" s="1"/>
  <c r="D375" i="1" a="1"/>
  <c r="D375" i="1" s="1"/>
  <c r="D415" i="1" a="1"/>
  <c r="D415" i="1" s="1"/>
  <c r="D310" i="1" a="1"/>
  <c r="D310" i="1" s="1"/>
  <c r="D304" i="1" a="1"/>
  <c r="D304" i="1" s="1"/>
  <c r="D326" i="1" a="1"/>
  <c r="D326" i="1" s="1"/>
  <c r="D518" i="1" a="1"/>
  <c r="D518" i="1" s="1"/>
  <c r="D511" i="1" a="1"/>
  <c r="D511" i="1" s="1"/>
  <c r="D337" i="1" a="1"/>
  <c r="D337" i="1" s="1"/>
  <c r="D496" i="1" a="1"/>
  <c r="D496" i="1" s="1"/>
  <c r="D474" i="1" a="1"/>
  <c r="D474" i="1" s="1"/>
  <c r="D332" i="1" a="1"/>
  <c r="D332" i="1" s="1"/>
  <c r="D398" i="1" a="1"/>
  <c r="D398" i="1" s="1"/>
  <c r="D577" i="1" a="1"/>
  <c r="D577" i="1" s="1"/>
  <c r="D529" i="1" a="1"/>
  <c r="D529" i="1" s="1"/>
  <c r="D448" i="1" a="1"/>
  <c r="D448" i="1" s="1"/>
  <c r="D466" i="1" a="1"/>
  <c r="D466" i="1" s="1"/>
  <c r="D585" i="1" a="1"/>
  <c r="D585" i="1" s="1"/>
  <c r="D347" i="1" a="1"/>
  <c r="D347" i="1" s="1"/>
  <c r="D566" i="1" a="1"/>
  <c r="D566" i="1" s="1"/>
  <c r="D490" i="1" a="1"/>
  <c r="D490" i="1" s="1"/>
  <c r="D533" i="1" a="1"/>
  <c r="D533" i="1" s="1"/>
  <c r="D419" i="1" a="1"/>
  <c r="D419" i="1" s="1"/>
  <c r="D564" i="1" a="1"/>
  <c r="D564" i="1" s="1"/>
  <c r="D513" i="1" a="1"/>
  <c r="D513" i="1" s="1"/>
  <c r="D422" i="1" a="1"/>
  <c r="D422" i="1" s="1"/>
  <c r="D391" i="1" a="1"/>
  <c r="D391" i="1" s="1"/>
  <c r="D353" i="1" a="1"/>
  <c r="D353" i="1" s="1"/>
  <c r="D303" i="1" a="1"/>
  <c r="D303" i="1" s="1"/>
  <c r="D423" i="1" a="1"/>
  <c r="D423" i="1" s="1"/>
  <c r="D546" i="1" a="1"/>
  <c r="D546" i="1" s="1"/>
  <c r="D377" i="1" a="1"/>
  <c r="D377" i="1" s="1"/>
  <c r="D439" i="1" a="1"/>
  <c r="D439" i="1" s="1"/>
  <c r="D440" i="1" a="1"/>
  <c r="D440" i="1" s="1"/>
  <c r="D365" i="1" a="1"/>
  <c r="D365" i="1" s="1"/>
  <c r="D296" i="1" a="1"/>
  <c r="D296" i="1" s="1"/>
  <c r="D558" i="1" a="1"/>
  <c r="D558" i="1" s="1"/>
  <c r="D311" i="1" a="1"/>
  <c r="D311" i="1" s="1"/>
  <c r="D443" i="1" a="1"/>
  <c r="D443" i="1" s="1"/>
  <c r="D467" i="1" a="1"/>
  <c r="D467" i="1" s="1"/>
  <c r="D559" i="1" a="1"/>
  <c r="D559" i="1" s="1"/>
  <c r="D342" i="1" a="1"/>
  <c r="D342" i="1" s="1"/>
  <c r="D491" i="1" a="1"/>
  <c r="D491" i="1" s="1"/>
  <c r="D463" i="1" a="1"/>
  <c r="D463" i="1" s="1"/>
  <c r="D525" i="1" a="1"/>
  <c r="D525" i="1" s="1"/>
  <c r="D403" i="1" a="1"/>
  <c r="D403" i="1" s="1"/>
  <c r="D363" i="1" a="1"/>
  <c r="D363" i="1" s="1"/>
  <c r="D404" i="1" a="1"/>
  <c r="D404" i="1" s="1"/>
  <c r="D452" i="1" a="1"/>
  <c r="D452" i="1" s="1"/>
  <c r="D573" i="1" a="1"/>
  <c r="D573" i="1" s="1"/>
  <c r="D512" i="1" a="1"/>
  <c r="D512" i="1" s="1"/>
  <c r="D567" i="1" a="1"/>
  <c r="D567" i="1" s="1"/>
  <c r="D492" i="1" a="1"/>
  <c r="D492" i="1" s="1"/>
  <c r="D560" i="1" a="1"/>
  <c r="D560" i="1" s="1"/>
  <c r="D370" i="1" a="1"/>
  <c r="D370" i="1" s="1"/>
  <c r="D320" i="1" a="1"/>
  <c r="D320" i="1" s="1"/>
  <c r="D493" i="1" a="1"/>
  <c r="D493" i="1" s="1"/>
  <c r="D429" i="1" a="1"/>
  <c r="D429" i="1" s="1"/>
  <c r="D323" i="1" a="1"/>
  <c r="D323" i="1" s="1"/>
  <c r="D430" i="1" a="1"/>
  <c r="D430" i="1" s="1"/>
  <c r="D431" i="1" a="1"/>
  <c r="D431" i="1" s="1"/>
  <c r="D462" i="1" a="1"/>
  <c r="D462" i="1" s="1"/>
  <c r="D321" i="1" a="1"/>
  <c r="D321" i="1" s="1"/>
  <c r="D453" i="1" a="1"/>
  <c r="D453" i="1" s="1"/>
  <c r="D461" i="1" a="1"/>
  <c r="D461" i="1" s="1"/>
  <c r="D488" i="1" a="1"/>
  <c r="D488" i="1" s="1"/>
  <c r="D301" i="1" a="1"/>
  <c r="D301" i="1" s="1"/>
  <c r="D339" i="1" a="1"/>
  <c r="D339" i="1" s="1"/>
  <c r="D524" i="1" a="1"/>
  <c r="D524" i="1" s="1"/>
  <c r="D454" i="1" a="1"/>
  <c r="D454" i="1" s="1"/>
  <c r="D388" i="1" a="1"/>
  <c r="D388" i="1" s="1"/>
  <c r="D389" i="1" a="1"/>
  <c r="D389" i="1" s="1"/>
  <c r="D405" i="1" a="1"/>
  <c r="D405" i="1" s="1"/>
  <c r="D357" i="1" a="1"/>
  <c r="D357" i="1" s="1"/>
  <c r="D297" i="1" a="1"/>
  <c r="D297" i="1" s="1"/>
  <c r="D612" i="1" a="1"/>
  <c r="D612" i="1" s="1"/>
  <c r="D613" i="1" a="1"/>
  <c r="D613" i="1" s="1"/>
  <c r="D350" i="1" a="1"/>
  <c r="D350" i="1" s="1"/>
  <c r="D400" i="1" a="1"/>
  <c r="D400" i="1" s="1"/>
  <c r="D408" i="1" a="1"/>
  <c r="D408" i="1" s="1"/>
  <c r="D550" i="1" a="1"/>
  <c r="D550" i="1" s="1"/>
  <c r="D551" i="1" a="1"/>
  <c r="D551" i="1" s="1"/>
  <c r="D302" i="1" a="1"/>
  <c r="D302" i="1" s="1"/>
  <c r="D298" i="1" a="1"/>
  <c r="D298" i="1" s="1"/>
  <c r="D549" i="1" a="1"/>
  <c r="D549" i="1" s="1"/>
  <c r="D299" i="1" a="1"/>
  <c r="D299" i="1" s="1"/>
  <c r="D554" i="1" a="1"/>
  <c r="D554" i="1" s="1"/>
  <c r="D379" i="1" a="1"/>
  <c r="D379" i="1" s="1"/>
  <c r="D380" i="1" a="1"/>
  <c r="D380" i="1" s="1"/>
  <c r="D344" i="1" a="1"/>
  <c r="D344" i="1" s="1"/>
  <c r="D294" i="1" a="1"/>
  <c r="D294" i="1" s="1"/>
  <c r="D498" i="1" a="1"/>
  <c r="D498" i="1" s="1"/>
  <c r="D570" i="1" a="1"/>
  <c r="D570" i="1" s="1"/>
  <c r="D381" i="1" a="1"/>
  <c r="D381" i="1" s="1"/>
  <c r="D534" i="1" a="1"/>
  <c r="D534" i="1" s="1"/>
  <c r="D540" i="1" a="1"/>
  <c r="D540" i="1" s="1"/>
  <c r="D475" i="1" a="1"/>
  <c r="D475" i="1" s="1"/>
  <c r="D445" i="1" a="1"/>
  <c r="D445" i="1" s="1"/>
  <c r="D293" i="1" a="1"/>
  <c r="D293" i="1" s="1"/>
  <c r="D553" i="1" a="1"/>
  <c r="D553" i="1" s="1"/>
  <c r="D424" i="1" a="1"/>
  <c r="D424" i="1" s="1"/>
  <c r="D364" i="1" a="1"/>
  <c r="D364" i="1" s="1"/>
  <c r="D432" i="1" a="1"/>
  <c r="D432" i="1" s="1"/>
  <c r="D401" i="1" a="1"/>
  <c r="D401" i="1" s="1"/>
  <c r="D587" i="1" a="1"/>
  <c r="D587" i="1" s="1"/>
  <c r="D368" i="1" a="1"/>
  <c r="D368" i="1" s="1"/>
  <c r="D526" i="1" a="1"/>
  <c r="D526" i="1" s="1"/>
  <c r="D527" i="1" a="1"/>
  <c r="D527" i="1" s="1"/>
  <c r="D442" i="1" a="1"/>
  <c r="D442" i="1" s="1"/>
  <c r="D316" i="1" a="1"/>
  <c r="D316" i="1" s="1"/>
  <c r="D317" i="1" a="1"/>
  <c r="D317" i="1" s="1"/>
  <c r="D579" i="1" a="1"/>
  <c r="D579" i="1" s="1"/>
  <c r="D561" i="1" a="1"/>
  <c r="D561" i="1" s="1"/>
  <c r="D521" i="1" a="1"/>
  <c r="D521" i="1" s="1"/>
  <c r="D327" i="1" a="1"/>
  <c r="D327" i="1" s="1"/>
  <c r="D384" i="1" a="1"/>
  <c r="D384" i="1" s="1"/>
  <c r="D604" i="1" a="1"/>
  <c r="D604" i="1" s="1"/>
  <c r="D355" i="1" a="1"/>
  <c r="D355" i="1" s="1"/>
  <c r="D578" i="1" a="1"/>
  <c r="D578" i="1" s="1"/>
  <c r="D545" i="1" a="1"/>
  <c r="D545" i="1" s="1"/>
  <c r="D555" i="1" a="1"/>
  <c r="D555" i="1" s="1"/>
  <c r="D485" i="1" a="1"/>
  <c r="D485" i="1" s="1"/>
  <c r="D308" i="1" a="1"/>
  <c r="D308" i="1" s="1"/>
  <c r="D373" i="1" a="1"/>
  <c r="D373" i="1" s="1"/>
  <c r="D433" i="1" a="1"/>
  <c r="D433" i="1" s="1"/>
  <c r="D346" i="1" a="1"/>
  <c r="D346" i="1" s="1"/>
  <c r="D588" i="1" a="1"/>
  <c r="D588" i="1" s="1"/>
  <c r="D510" i="1" a="1"/>
  <c r="D510" i="1" s="1"/>
  <c r="D542" i="1" a="1"/>
  <c r="D542" i="1" s="1"/>
  <c r="D543" i="1" a="1"/>
  <c r="D543" i="1" s="1"/>
  <c r="D434" i="1" a="1"/>
  <c r="D434" i="1" s="1"/>
  <c r="D413" i="1" a="1"/>
  <c r="D413" i="1" s="1"/>
  <c r="D530" i="1" a="1"/>
  <c r="D530" i="1" s="1"/>
  <c r="D618" i="1" a="1"/>
  <c r="D618" i="1" s="1"/>
  <c r="D441" i="1" a="1"/>
  <c r="D441" i="1" s="1"/>
  <c r="D446" i="1" a="1"/>
  <c r="D446" i="1" s="1"/>
  <c r="D514" i="1" a="1"/>
  <c r="D514" i="1" s="1"/>
  <c r="D449" i="1" a="1"/>
  <c r="D449" i="1" s="1"/>
  <c r="D300" i="1" a="1"/>
  <c r="D300" i="1" s="1"/>
  <c r="D614" i="1" a="1"/>
  <c r="D614" i="1" s="1"/>
  <c r="D615" i="1" a="1"/>
  <c r="D615" i="1" s="1"/>
  <c r="D385" i="1" a="1"/>
  <c r="D385" i="1" s="1"/>
  <c r="D571" i="1" a="1"/>
  <c r="D571" i="1" s="1"/>
  <c r="D501" i="1" a="1"/>
  <c r="D501" i="1" s="1"/>
  <c r="D481" i="1" a="1"/>
  <c r="D481" i="1" s="1"/>
  <c r="D444" i="1" a="1"/>
  <c r="D444" i="1" s="1"/>
  <c r="D450" i="1" a="1"/>
  <c r="D450" i="1" s="1"/>
  <c r="D484" i="1" a="1"/>
  <c r="D484" i="1" s="1"/>
  <c r="D354" i="1" a="1"/>
  <c r="D354" i="1" s="1"/>
  <c r="D507" i="1" a="1"/>
  <c r="D507" i="1" s="1"/>
  <c r="D435" i="1" a="1"/>
  <c r="D435" i="1" s="1"/>
  <c r="D537" i="1" a="1"/>
  <c r="D537" i="1" s="1"/>
  <c r="D324" i="1" a="1"/>
  <c r="D324" i="1" s="1"/>
  <c r="D569" i="1" a="1"/>
  <c r="D569" i="1" s="1"/>
  <c r="D622" i="1" a="1"/>
  <c r="D622" i="1" s="1"/>
  <c r="D459" i="1" a="1"/>
  <c r="D459" i="1" s="1"/>
  <c r="D460" i="1" a="1"/>
  <c r="D460" i="1" s="1"/>
  <c r="D581" i="1" a="1"/>
  <c r="D581" i="1" s="1"/>
  <c r="D580" i="1" a="1"/>
  <c r="D580" i="1" s="1"/>
  <c r="D382" i="1" a="1"/>
  <c r="D382" i="1" s="1"/>
  <c r="D343" i="1" a="1"/>
  <c r="D343" i="1" s="1"/>
  <c r="D315" i="1" a="1"/>
  <c r="D315" i="1" s="1"/>
  <c r="D506" i="1" a="1"/>
  <c r="D506" i="1" s="1"/>
  <c r="D436" i="1" a="1"/>
  <c r="D436" i="1" s="1"/>
  <c r="D438" i="1" a="1"/>
  <c r="D438" i="1" s="1"/>
  <c r="D314" i="1" a="1"/>
  <c r="D314" i="1" s="1"/>
  <c r="D456" i="1" a="1"/>
  <c r="D456" i="1" s="1"/>
  <c r="D552" i="1" a="1"/>
  <c r="D552" i="1" s="1"/>
  <c r="D479" i="1" a="1"/>
  <c r="D479" i="1" s="1"/>
  <c r="D519" i="1" a="1"/>
  <c r="D519" i="1" s="1"/>
  <c r="D575" i="1" a="1"/>
  <c r="D575" i="1" s="1"/>
  <c r="D572" i="1" a="1"/>
  <c r="D572" i="1" s="1"/>
  <c r="D399" i="1" a="1"/>
  <c r="D399" i="1" s="1"/>
  <c r="D611" i="1" a="1"/>
  <c r="D611" i="1" s="1"/>
  <c r="D497" i="1" a="1"/>
  <c r="D497" i="1" s="1"/>
  <c r="D509" i="1" a="1"/>
  <c r="D509" i="1" s="1"/>
  <c r="D383" i="1" a="1"/>
  <c r="D383" i="1" s="1"/>
  <c r="D421" i="1" a="1"/>
  <c r="D421" i="1" s="1"/>
  <c r="D447" i="1" a="1"/>
  <c r="D447" i="1" s="1"/>
  <c r="D487" i="1" a="1"/>
  <c r="D487" i="1" s="1"/>
  <c r="D502" i="1" a="1"/>
  <c r="D502" i="1" s="1"/>
  <c r="D596" i="1" a="1"/>
  <c r="D596" i="1" s="1"/>
  <c r="D406" i="1" a="1"/>
  <c r="D406" i="1" s="1"/>
  <c r="D437" i="1" a="1"/>
  <c r="D437" i="1" s="1"/>
  <c r="D457" i="1" a="1"/>
  <c r="D457" i="1" s="1"/>
  <c r="D397" i="1" a="1"/>
  <c r="D397" i="1" s="1"/>
  <c r="D516" i="1" a="1"/>
  <c r="D516" i="1" s="1"/>
  <c r="D593" i="1" a="1"/>
  <c r="D593" i="1" s="1"/>
  <c r="D394" i="1" a="1"/>
  <c r="D394" i="1" s="1"/>
  <c r="D562" i="1" a="1"/>
  <c r="D562" i="1" s="1"/>
  <c r="D531" i="1" a="1"/>
  <c r="D531" i="1" s="1"/>
  <c r="D470" i="1" a="1"/>
  <c r="D470" i="1" s="1"/>
  <c r="D349" i="1" a="1"/>
  <c r="D349" i="1" s="1"/>
  <c r="D378" i="1" a="1"/>
  <c r="D378" i="1" s="1"/>
  <c r="D367" i="1" a="1"/>
  <c r="D367" i="1" s="1"/>
  <c r="D536" i="1" a="1"/>
  <c r="D536" i="1" s="1"/>
  <c r="D412" i="1" a="1"/>
  <c r="D412" i="1" s="1"/>
  <c r="D325" i="1" a="1"/>
  <c r="D325" i="1" s="1"/>
  <c r="D603" i="1" a="1"/>
  <c r="D603" i="1" s="1"/>
  <c r="D609" i="1" a="1"/>
  <c r="D609" i="1" s="1"/>
  <c r="D610" i="1" a="1"/>
  <c r="D610" i="1" s="1"/>
  <c r="D508" i="1" a="1"/>
  <c r="D508" i="1" s="1"/>
  <c r="D455" i="1" a="1"/>
  <c r="D455" i="1" s="1"/>
  <c r="D372" i="1" a="1"/>
  <c r="D372" i="1" s="1"/>
  <c r="D392" i="1" a="1"/>
  <c r="D392" i="1" s="1"/>
  <c r="D329" i="1" a="1"/>
  <c r="D329" i="1" s="1"/>
  <c r="D520" i="1" a="1"/>
  <c r="D520" i="1" s="1"/>
  <c r="D482" i="1" a="1"/>
  <c r="D482" i="1" s="1"/>
  <c r="D340" i="1" a="1"/>
  <c r="D340" i="1" s="1"/>
  <c r="D341" i="1" a="1"/>
  <c r="D341" i="1" s="1"/>
  <c r="D333" i="1" a="1"/>
  <c r="D333" i="1" s="1"/>
  <c r="D458" i="1" a="1"/>
  <c r="D458" i="1" s="1"/>
  <c r="D420" i="1" a="1"/>
  <c r="D420" i="1" s="1"/>
  <c r="D600" i="1" a="1"/>
  <c r="D600" i="1" s="1"/>
  <c r="D495" i="1" a="1"/>
  <c r="D495" i="1" s="1"/>
  <c r="D557" i="1" a="1"/>
  <c r="D557" i="1" s="1"/>
  <c r="D582" i="1" a="1"/>
  <c r="D582" i="1" s="1"/>
  <c r="D348" i="1" a="1"/>
  <c r="D348" i="1" s="1"/>
  <c r="D360" i="1" a="1"/>
  <c r="D360" i="1" s="1"/>
  <c r="D386" i="1" a="1"/>
  <c r="D386" i="1" s="1"/>
  <c r="D361" i="1" a="1"/>
  <c r="D361" i="1" s="1"/>
  <c r="D387" i="1" a="1"/>
  <c r="D387" i="1" s="1"/>
  <c r="D313" i="1" a="1"/>
  <c r="D313" i="1" s="1"/>
  <c r="D584" i="1" a="1"/>
  <c r="D584" i="1" s="1"/>
  <c r="D345" i="1" a="1"/>
  <c r="D345" i="1" s="1"/>
  <c r="D410" i="1" a="1"/>
  <c r="D410" i="1" s="1"/>
  <c r="D589" i="1" a="1"/>
  <c r="D589" i="1" s="1"/>
  <c r="D477" i="1" a="1"/>
  <c r="D477" i="1" s="1"/>
  <c r="D499" i="1" a="1"/>
  <c r="D499" i="1" s="1"/>
  <c r="D478" i="1" a="1"/>
  <c r="D478" i="1" s="1"/>
  <c r="D601" i="1" a="1"/>
  <c r="D601" i="1" s="1"/>
  <c r="D574" i="1" a="1"/>
  <c r="D574" i="1" s="1"/>
  <c r="D305" i="1" a="1"/>
  <c r="D305" i="1" s="1"/>
  <c r="D505" i="1" a="1"/>
  <c r="D505" i="1" s="1"/>
  <c r="D583" i="1" a="1"/>
  <c r="D583" i="1" s="1"/>
  <c r="D586" i="1" a="1"/>
  <c r="D586" i="1" s="1"/>
  <c r="D376" i="1" a="1"/>
  <c r="D376" i="1" s="1"/>
  <c r="D338" i="1" a="1"/>
  <c r="D338" i="1" s="1"/>
  <c r="D480" i="1" a="1"/>
  <c r="D480" i="1" s="1"/>
  <c r="D319" i="1" a="1"/>
  <c r="D319" i="1" s="1"/>
  <c r="D356" i="1" a="1"/>
  <c r="D356" i="1" s="1"/>
  <c r="D568" i="1" a="1"/>
  <c r="D568" i="1" s="1"/>
  <c r="D395" i="1" a="1"/>
  <c r="D395" i="1" s="1"/>
  <c r="D616" i="1" a="1"/>
  <c r="D616" i="1" s="1"/>
  <c r="D307" i="1" a="1"/>
  <c r="D307" i="1" s="1"/>
  <c r="D476" i="1" a="1"/>
  <c r="D476" i="1" s="1"/>
  <c r="D362" i="1" a="1"/>
  <c r="D362" i="1" s="1"/>
  <c r="D366" i="1" a="1"/>
  <c r="D366" i="1" s="1"/>
  <c r="D312" i="1" a="1"/>
  <c r="D312" i="1" s="1"/>
  <c r="D515" i="1" a="1"/>
  <c r="D515" i="1" s="1"/>
  <c r="D602" i="1" a="1"/>
  <c r="D602" i="1" s="1"/>
  <c r="D620" i="1" a="1"/>
  <c r="D620" i="1" s="1"/>
  <c r="D591" i="1" a="1"/>
  <c r="D591" i="1" s="1"/>
  <c r="D556" i="1" a="1"/>
  <c r="D556" i="1" s="1"/>
  <c r="D407" i="1" a="1"/>
  <c r="D407" i="1" s="1"/>
  <c r="D409" i="1" a="1"/>
  <c r="D409" i="1" s="1"/>
  <c r="D621" i="1" a="1"/>
  <c r="D621" i="1" s="1"/>
  <c r="D331" i="1" a="1"/>
  <c r="D331" i="1" s="1"/>
  <c r="D396" i="1" a="1"/>
  <c r="D396" i="1" s="1"/>
  <c r="D483" i="1" a="1"/>
  <c r="D483" i="1" s="1"/>
  <c r="D563" i="1" a="1"/>
  <c r="D563" i="1" s="1"/>
  <c r="D594" i="1" a="1"/>
  <c r="D594" i="1" s="1"/>
  <c r="D359" i="1" a="1"/>
  <c r="D359" i="1" s="1"/>
  <c r="D595" i="1" a="1"/>
  <c r="D595" i="1" s="1"/>
  <c r="D541" i="1" a="1"/>
  <c r="D541" i="1" s="1"/>
  <c r="D590" i="1" a="1"/>
  <c r="D590" i="1" s="1"/>
  <c r="D468" i="1" a="1"/>
  <c r="D468" i="1" s="1"/>
  <c r="D469" i="1" a="1"/>
  <c r="D469" i="1" s="1"/>
  <c r="D522" i="1" a="1"/>
  <c r="D522" i="1" s="1"/>
  <c r="D535" i="1" a="1"/>
  <c r="D535" i="1" s="1"/>
  <c r="D358" i="1" a="1"/>
  <c r="D358" i="1" s="1"/>
  <c r="D489" i="1" a="1"/>
  <c r="D489" i="1" s="1"/>
  <c r="D606" i="1" a="1"/>
  <c r="D606" i="1" s="1"/>
  <c r="D607" i="1" a="1"/>
  <c r="D607" i="1" s="1"/>
  <c r="D309" i="1" a="1"/>
  <c r="D309" i="1" s="1"/>
  <c r="D503" i="1" a="1"/>
  <c r="D503" i="1" s="1"/>
  <c r="D160" i="1" a="1"/>
  <c r="D160" i="1" s="1"/>
  <c r="D100" i="1" a="1"/>
  <c r="D100" i="1" s="1"/>
  <c r="D43" i="1" a="1"/>
  <c r="D43" i="1" s="1"/>
  <c r="D99" i="1" a="1"/>
  <c r="D99" i="1" s="1"/>
  <c r="D166" i="1" a="1"/>
  <c r="D166" i="1" s="1"/>
  <c r="D2" i="1" a="1"/>
  <c r="D2" i="1" s="1"/>
  <c r="D21" i="1" a="1"/>
  <c r="D21" i="1" s="1"/>
  <c r="D67" i="1" a="1"/>
  <c r="D67" i="1" s="1"/>
  <c r="D195" i="1" a="1"/>
  <c r="D195" i="1" s="1"/>
  <c r="D114" i="1" a="1"/>
  <c r="D114" i="1" s="1"/>
  <c r="D273" i="1" a="1"/>
  <c r="D273" i="1" s="1"/>
  <c r="D127" i="1" a="1"/>
  <c r="D127" i="1" s="1"/>
  <c r="D227" i="1" a="1"/>
  <c r="D227" i="1" s="1"/>
  <c r="D101" i="1" a="1"/>
  <c r="D101" i="1" s="1"/>
  <c r="D172" i="1" a="1"/>
  <c r="D172" i="1" s="1"/>
  <c r="D201" i="1" a="1"/>
  <c r="D201" i="1" s="1"/>
  <c r="D139" i="1" a="1"/>
  <c r="D139" i="1" s="1"/>
  <c r="D20" i="1" a="1"/>
  <c r="D20" i="1" s="1"/>
  <c r="D84" i="1" a="1"/>
  <c r="D84" i="1" s="1"/>
  <c r="D170" i="1" a="1"/>
  <c r="D170" i="1" s="1"/>
  <c r="D280" i="1" a="1"/>
  <c r="D280" i="1" s="1"/>
  <c r="D90" i="1" a="1"/>
  <c r="D90" i="1" s="1"/>
  <c r="D285" i="1" a="1"/>
  <c r="D285" i="1" s="1"/>
  <c r="D286" i="1" a="1"/>
  <c r="D286" i="1" s="1"/>
  <c r="D221" i="1" a="1"/>
  <c r="D221" i="1" s="1"/>
  <c r="D17" i="1" a="1"/>
  <c r="D17" i="1" s="1"/>
  <c r="D154" i="1" a="1"/>
  <c r="D154" i="1" s="1"/>
  <c r="D91" i="1" a="1"/>
  <c r="D91" i="1" s="1"/>
  <c r="D130" i="1" a="1"/>
  <c r="D130" i="1" s="1"/>
  <c r="D196" i="1" a="1"/>
  <c r="D196" i="1" s="1"/>
  <c r="D217" i="1" a="1"/>
  <c r="D217" i="1" s="1"/>
  <c r="D119" i="1" a="1"/>
  <c r="D119" i="1" s="1"/>
  <c r="D120" i="1" a="1"/>
  <c r="D120" i="1" s="1"/>
  <c r="D71" i="1" a="1"/>
  <c r="D71" i="1" s="1"/>
  <c r="D92" i="1" a="1"/>
  <c r="D92" i="1" s="1"/>
  <c r="D131" i="1" a="1"/>
  <c r="D131" i="1" s="1"/>
  <c r="D58" i="1" a="1"/>
  <c r="D58" i="1" s="1"/>
  <c r="D216" i="1" a="1"/>
  <c r="D216" i="1" s="1"/>
  <c r="D60" i="1" a="1"/>
  <c r="D60" i="1" s="1"/>
  <c r="D140" i="1" a="1"/>
  <c r="D140" i="1" s="1"/>
  <c r="D102" i="1" a="1"/>
  <c r="D102" i="1" s="1"/>
  <c r="D240" i="1" a="1"/>
  <c r="D240" i="1" s="1"/>
  <c r="D259" i="1" a="1"/>
  <c r="D259" i="1" s="1"/>
  <c r="D229" i="1" a="1"/>
  <c r="D229" i="1" s="1"/>
  <c r="D211" i="1" a="1"/>
  <c r="D211" i="1" s="1"/>
  <c r="D133" i="1" a="1"/>
  <c r="D133" i="1" s="1"/>
  <c r="D81" i="1" a="1"/>
  <c r="D81" i="1" s="1"/>
  <c r="D89" i="1" a="1"/>
  <c r="D89" i="1" s="1"/>
  <c r="D253" i="1" a="1"/>
  <c r="D253" i="1" s="1"/>
  <c r="D116" i="1" a="1"/>
  <c r="D116" i="1" s="1"/>
  <c r="D146" i="1" a="1"/>
  <c r="D146" i="1" s="1"/>
  <c r="D148" i="1" a="1"/>
  <c r="D148" i="1" s="1"/>
  <c r="D137" i="1" a="1"/>
  <c r="D137" i="1" s="1"/>
  <c r="D106" i="1" a="1"/>
  <c r="D106" i="1" s="1"/>
  <c r="D34" i="1" a="1"/>
  <c r="D34" i="1" s="1"/>
  <c r="D176" i="1" a="1"/>
  <c r="D176" i="1" s="1"/>
  <c r="D228" i="1" a="1"/>
  <c r="D228" i="1" s="1"/>
  <c r="D123" i="1" a="1"/>
  <c r="D123" i="1" s="1"/>
  <c r="D177" i="1" a="1"/>
  <c r="D177" i="1" s="1"/>
  <c r="D191" i="1" a="1"/>
  <c r="D191" i="1" s="1"/>
  <c r="D36" i="1" a="1"/>
  <c r="D36" i="1" s="1"/>
  <c r="D206" i="1" a="1"/>
  <c r="D206" i="1" s="1"/>
  <c r="D93" i="1" a="1"/>
  <c r="D93" i="1" s="1"/>
  <c r="D242" i="1" a="1"/>
  <c r="D242" i="1" s="1"/>
  <c r="D243" i="1" a="1"/>
  <c r="D243" i="1" s="1"/>
  <c r="D164" i="1" a="1"/>
  <c r="D164" i="1" s="1"/>
  <c r="D209" i="1" a="1"/>
  <c r="D209" i="1" s="1"/>
  <c r="D226" i="1" a="1"/>
  <c r="D226" i="1" s="1"/>
  <c r="D18" i="1" a="1"/>
  <c r="D18" i="1" s="1"/>
  <c r="D64" i="1" a="1"/>
  <c r="D64" i="1" s="1"/>
  <c r="D234" i="1" a="1"/>
  <c r="D234" i="1" s="1"/>
  <c r="D149" i="1" a="1"/>
  <c r="D149" i="1" s="1"/>
  <c r="D39" i="1" a="1"/>
  <c r="D39" i="1" s="1"/>
  <c r="D28" i="1" a="1"/>
  <c r="D28" i="1" s="1"/>
  <c r="D107" i="1" a="1"/>
  <c r="D107" i="1" s="1"/>
  <c r="D151" i="1" a="1"/>
  <c r="D151" i="1" s="1"/>
  <c r="D108" i="1" a="1"/>
  <c r="D108" i="1" s="1"/>
  <c r="D279" i="1" a="1"/>
  <c r="D279" i="1" s="1"/>
  <c r="D150" i="1" a="1"/>
  <c r="D150" i="1" s="1"/>
  <c r="D185" i="1" a="1"/>
  <c r="D185" i="1" s="1"/>
  <c r="D186" i="1" a="1"/>
  <c r="D186" i="1" s="1"/>
  <c r="D48" i="1" a="1"/>
  <c r="D48" i="1" s="1"/>
  <c r="D74" i="1" a="1"/>
  <c r="D74" i="1" s="1"/>
  <c r="D24" i="1" a="1"/>
  <c r="D24" i="1" s="1"/>
  <c r="D25" i="1" a="1"/>
  <c r="D25" i="1" s="1"/>
  <c r="D38" i="1" a="1"/>
  <c r="D38" i="1" s="1"/>
  <c r="D125" i="1" a="1"/>
  <c r="D125" i="1" s="1"/>
  <c r="D126" i="1" a="1"/>
  <c r="D126" i="1" s="1"/>
  <c r="D113" i="1" a="1"/>
  <c r="D113" i="1" s="1"/>
  <c r="D152" i="1" a="1"/>
  <c r="D152" i="1" s="1"/>
  <c r="D29" i="1" a="1"/>
  <c r="D29" i="1" s="1"/>
  <c r="D30" i="1" a="1"/>
  <c r="D30" i="1" s="1"/>
  <c r="D72" i="1" a="1"/>
  <c r="D72" i="1" s="1"/>
  <c r="D214" i="1" a="1"/>
  <c r="D214" i="1" s="1"/>
  <c r="D210" i="1" a="1"/>
  <c r="D210" i="1" s="1"/>
  <c r="D204" i="1" a="1"/>
  <c r="D204" i="1" s="1"/>
  <c r="D218" i="1" a="1"/>
  <c r="D218" i="1" s="1"/>
  <c r="D163" i="1" a="1"/>
  <c r="D163" i="1" s="1"/>
  <c r="D155" i="1" a="1"/>
  <c r="D155" i="1" s="1"/>
  <c r="D202" i="1" a="1"/>
  <c r="D202" i="1" s="1"/>
  <c r="D12" i="1" a="1"/>
  <c r="D12" i="1" s="1"/>
  <c r="D13" i="1" a="1"/>
  <c r="D13" i="1" s="1"/>
  <c r="D32" i="1" a="1"/>
  <c r="D32" i="1" s="1"/>
  <c r="D223" i="1" a="1"/>
  <c r="D223" i="1" s="1"/>
  <c r="D40" i="1" a="1"/>
  <c r="D40" i="1" s="1"/>
  <c r="D87" i="1" a="1"/>
  <c r="D87" i="1" s="1"/>
  <c r="D262" i="1" a="1"/>
  <c r="D262" i="1" s="1"/>
  <c r="D41" i="1" a="1"/>
  <c r="D41" i="1" s="1"/>
  <c r="D42" i="1" a="1"/>
  <c r="D42" i="1" s="1"/>
  <c r="D239" i="1" a="1"/>
  <c r="D239" i="1" s="1"/>
  <c r="D44" i="1" a="1"/>
  <c r="D44" i="1" s="1"/>
  <c r="D232" i="1" a="1"/>
  <c r="D232" i="1" s="1"/>
  <c r="D265" i="1" a="1"/>
  <c r="D265" i="1" s="1"/>
  <c r="D237" i="1" a="1"/>
  <c r="D237" i="1" s="1"/>
  <c r="D14" i="1" a="1"/>
  <c r="D14" i="1" s="1"/>
  <c r="D95" i="1" a="1"/>
  <c r="D95" i="1" s="1"/>
  <c r="D19" i="1" a="1"/>
  <c r="D19" i="1" s="1"/>
  <c r="D276" i="1" a="1"/>
  <c r="D276" i="1" s="1"/>
  <c r="D236" i="1" a="1"/>
  <c r="D236" i="1" s="1"/>
  <c r="D141" i="1" a="1"/>
  <c r="D141" i="1" s="1"/>
  <c r="D197" i="1" a="1"/>
  <c r="D197" i="1" s="1"/>
  <c r="D62" i="1" a="1"/>
  <c r="D62" i="1" s="1"/>
  <c r="D292" i="1" a="1"/>
  <c r="D292" i="1" s="1"/>
  <c r="D198" i="1" a="1"/>
  <c r="D198" i="1" s="1"/>
  <c r="D63" i="1" a="1"/>
  <c r="D63" i="1" s="1"/>
  <c r="D96" i="1" a="1"/>
  <c r="D96" i="1" s="1"/>
  <c r="D97" i="1" a="1"/>
  <c r="D97" i="1" s="1"/>
  <c r="D26" i="1" a="1"/>
  <c r="D26" i="1" s="1"/>
  <c r="D212" i="1" a="1"/>
  <c r="D212" i="1" s="1"/>
  <c r="D247" i="1" a="1"/>
  <c r="D247" i="1" s="1"/>
  <c r="D277" i="1" a="1"/>
  <c r="D277" i="1" s="1"/>
  <c r="D283" i="1" a="1"/>
  <c r="D283" i="1" s="1"/>
  <c r="D56" i="1" a="1"/>
  <c r="D56" i="1" s="1"/>
  <c r="D167" i="1" a="1"/>
  <c r="D167" i="1" s="1"/>
  <c r="D168" i="1" a="1"/>
  <c r="D168" i="1" s="1"/>
  <c r="D203" i="1" a="1"/>
  <c r="D203" i="1" s="1"/>
  <c r="D287" i="1" a="1"/>
  <c r="D287" i="1" s="1"/>
  <c r="D235" i="1" a="1"/>
  <c r="D235" i="1" s="1"/>
  <c r="D249" i="1" a="1"/>
  <c r="D249" i="1" s="1"/>
  <c r="D153" i="1" a="1"/>
  <c r="D153" i="1" s="1"/>
  <c r="D3" i="1" a="1"/>
  <c r="D3" i="1" s="1"/>
  <c r="D254" i="1" a="1"/>
  <c r="D254" i="1" s="1"/>
  <c r="D33" i="1" a="1"/>
  <c r="D33" i="1" s="1"/>
  <c r="D281" i="1" a="1"/>
  <c r="D281" i="1" s="1"/>
  <c r="D184" i="1" a="1"/>
  <c r="D184" i="1" s="1"/>
  <c r="D80" i="1" a="1"/>
  <c r="D80" i="1" s="1"/>
  <c r="D169" i="1" a="1"/>
  <c r="D169" i="1" s="1"/>
  <c r="D282" i="1" a="1"/>
  <c r="D282" i="1" s="1"/>
  <c r="D5" i="1" a="1"/>
  <c r="D5" i="1" s="1"/>
  <c r="D205" i="1" a="1"/>
  <c r="D205" i="1" s="1"/>
  <c r="D66" i="1" a="1"/>
  <c r="D66" i="1" s="1"/>
  <c r="D6" i="1" a="1"/>
  <c r="D6" i="1" s="1"/>
  <c r="D117" i="1" a="1"/>
  <c r="D117" i="1" s="1"/>
  <c r="D46" i="1" a="1"/>
  <c r="D46" i="1" s="1"/>
  <c r="D290" i="1" a="1"/>
  <c r="D290" i="1" s="1"/>
  <c r="D291" i="1" a="1"/>
  <c r="D291" i="1" s="1"/>
  <c r="D192" i="1" a="1"/>
  <c r="D192" i="1" s="1"/>
  <c r="D193" i="1" a="1"/>
  <c r="D193" i="1" s="1"/>
  <c r="D268" i="1" a="1"/>
  <c r="D268" i="1" s="1"/>
  <c r="D269" i="1" a="1"/>
  <c r="D269" i="1" s="1"/>
  <c r="D52" i="1" a="1"/>
  <c r="D52" i="1" s="1"/>
  <c r="D161" i="1" a="1"/>
  <c r="D161" i="1" s="1"/>
  <c r="D53" i="1" a="1"/>
  <c r="D53" i="1" s="1"/>
  <c r="D121" i="1" a="1"/>
  <c r="D121" i="1" s="1"/>
  <c r="D207" i="1" a="1"/>
  <c r="D207" i="1" s="1"/>
  <c r="D208" i="1" a="1"/>
  <c r="D208" i="1" s="1"/>
  <c r="D16" i="1" a="1"/>
  <c r="D16" i="1" s="1"/>
  <c r="D142" i="1" a="1"/>
  <c r="D142" i="1" s="1"/>
  <c r="D61" i="1" a="1"/>
  <c r="D61" i="1" s="1"/>
  <c r="D143" i="1" a="1"/>
  <c r="D143" i="1" s="1"/>
  <c r="D156" i="1" a="1"/>
  <c r="D156" i="1" s="1"/>
  <c r="D252" i="1" a="1"/>
  <c r="D252" i="1" s="1"/>
  <c r="D178" i="1" a="1"/>
  <c r="D178" i="1" s="1"/>
  <c r="D233" i="1" a="1"/>
  <c r="D233" i="1" s="1"/>
  <c r="D257" i="1" a="1"/>
  <c r="D257" i="1" s="1"/>
  <c r="D54" i="1" a="1"/>
  <c r="D54" i="1" s="1"/>
  <c r="D31" i="1" a="1"/>
  <c r="D31" i="1" s="1"/>
  <c r="D55" i="1" a="1"/>
  <c r="D55" i="1" s="1"/>
  <c r="D231" i="1" a="1"/>
  <c r="D231" i="1" s="1"/>
  <c r="D179" i="1" a="1"/>
  <c r="D179" i="1" s="1"/>
  <c r="D23" i="1" a="1"/>
  <c r="D23" i="1" s="1"/>
  <c r="D75" i="1" a="1"/>
  <c r="D75" i="1" s="1"/>
  <c r="D110" i="1" a="1"/>
  <c r="D110" i="1" s="1"/>
  <c r="D15" i="1" a="1"/>
  <c r="D15" i="1" s="1"/>
  <c r="D272" i="1" a="1"/>
  <c r="D272" i="1" s="1"/>
  <c r="D111" i="1" a="1"/>
  <c r="D111" i="1" s="1"/>
  <c r="D194" i="1" a="1"/>
  <c r="D194" i="1" s="1"/>
  <c r="D275" i="1" a="1"/>
  <c r="D275" i="1" s="1"/>
  <c r="D51" i="1" a="1"/>
  <c r="D51" i="1" s="1"/>
  <c r="D128" i="1" a="1"/>
  <c r="D128" i="1" s="1"/>
  <c r="D124" i="1" a="1"/>
  <c r="D124" i="1" s="1"/>
  <c r="D173" i="1" a="1"/>
  <c r="D173" i="1" s="1"/>
  <c r="D9" i="1" a="1"/>
  <c r="D9" i="1" s="1"/>
  <c r="D103" i="1" a="1"/>
  <c r="D103" i="1" s="1"/>
  <c r="D129" i="1" a="1"/>
  <c r="D129" i="1" s="1"/>
  <c r="D199" i="1" a="1"/>
  <c r="D199" i="1" s="1"/>
  <c r="D88" i="1" a="1"/>
  <c r="D88" i="1" s="1"/>
  <c r="D8" i="1" a="1"/>
  <c r="D8" i="1" s="1"/>
  <c r="D183" i="1" a="1"/>
  <c r="D183" i="1" s="1"/>
  <c r="D104" i="1" a="1"/>
  <c r="D104" i="1" s="1"/>
  <c r="D59" i="1" a="1"/>
  <c r="D59" i="1" s="1"/>
  <c r="D47" i="1" a="1"/>
  <c r="D47" i="1" s="1"/>
  <c r="D157" i="1" a="1"/>
  <c r="D157" i="1" s="1"/>
  <c r="D158" i="1" a="1"/>
  <c r="D158" i="1" s="1"/>
  <c r="D22" i="1" a="1"/>
  <c r="D22" i="1" s="1"/>
  <c r="D122" i="1" a="1"/>
  <c r="D122" i="1" s="1"/>
  <c r="D174" i="1" a="1"/>
  <c r="D174" i="1" s="1"/>
  <c r="D94" i="1" a="1"/>
  <c r="D94" i="1" s="1"/>
  <c r="D45" i="1" a="1"/>
  <c r="D45" i="1" s="1"/>
  <c r="D27" i="1" a="1"/>
  <c r="D27" i="1" s="1"/>
  <c r="D70" i="1" a="1"/>
  <c r="D70" i="1" s="1"/>
  <c r="D147" i="1" a="1"/>
  <c r="D147" i="1" s="1"/>
  <c r="D180" i="1" a="1"/>
  <c r="D180" i="1" s="1"/>
  <c r="D138" i="1" a="1"/>
  <c r="D138" i="1" s="1"/>
  <c r="D162" i="1" a="1"/>
  <c r="D162" i="1" s="1"/>
  <c r="D109" i="1" a="1"/>
  <c r="D109" i="1" s="1"/>
  <c r="D219" i="1" a="1"/>
  <c r="D219" i="1" s="1"/>
  <c r="D69" i="1" a="1"/>
  <c r="D69" i="1" s="1"/>
  <c r="D271" i="1" a="1"/>
  <c r="D271" i="1" s="1"/>
  <c r="D181" i="1" a="1"/>
  <c r="D181" i="1" s="1"/>
  <c r="D76" i="1" a="1"/>
  <c r="D76" i="1" s="1"/>
  <c r="D73" i="1" a="1"/>
  <c r="D73" i="1" s="1"/>
  <c r="D77" i="1" a="1"/>
  <c r="D77" i="1" s="1"/>
  <c r="D112" i="1" a="1"/>
  <c r="D112" i="1" s="1"/>
  <c r="D244" i="1" a="1"/>
  <c r="D244" i="1" s="1"/>
  <c r="D258" i="1" a="1"/>
  <c r="D258" i="1" s="1"/>
  <c r="D245" i="1" a="1"/>
  <c r="D245" i="1" s="1"/>
  <c r="D230" i="1" a="1"/>
  <c r="D230" i="1" s="1"/>
  <c r="D165" i="1" a="1"/>
  <c r="D165" i="1" s="1"/>
  <c r="D35" i="1" a="1"/>
  <c r="D35" i="1" s="1"/>
  <c r="D98" i="1" a="1"/>
  <c r="D98" i="1" s="1"/>
  <c r="D7" i="1" a="1"/>
  <c r="D7" i="1" s="1"/>
  <c r="D288" i="1" a="1"/>
  <c r="D288" i="1" s="1"/>
  <c r="D65" i="1" a="1"/>
  <c r="D65" i="1" s="1"/>
  <c r="D225" i="1" a="1"/>
  <c r="D225" i="1" s="1"/>
  <c r="D175" i="1" a="1"/>
  <c r="D175" i="1" s="1"/>
  <c r="D85" i="1" a="1"/>
  <c r="D85" i="1" s="1"/>
  <c r="D200" i="1" a="1"/>
  <c r="D200" i="1" s="1"/>
  <c r="D266" i="1" a="1"/>
  <c r="D266" i="1" s="1"/>
  <c r="D50" i="1" a="1"/>
  <c r="D50" i="1" s="1"/>
  <c r="D86" i="1" a="1"/>
  <c r="D86" i="1" s="1"/>
  <c r="D263" i="1" a="1"/>
  <c r="D263" i="1" s="1"/>
  <c r="D68" i="1" a="1"/>
  <c r="D68" i="1" s="1"/>
  <c r="D264" i="1" a="1"/>
  <c r="D264" i="1" s="1"/>
  <c r="D37" i="1" a="1"/>
  <c r="D37" i="1" s="1"/>
  <c r="D171" i="1" a="1"/>
  <c r="D171" i="1" s="1"/>
  <c r="D159" i="1" a="1"/>
  <c r="D159" i="1" s="1"/>
  <c r="D82" i="1" a="1"/>
  <c r="D82" i="1" s="1"/>
  <c r="D182" i="1" a="1"/>
  <c r="D182" i="1" s="1"/>
  <c r="D144" i="1" a="1"/>
  <c r="D144" i="1" s="1"/>
  <c r="D11" i="1" a="1"/>
  <c r="D11" i="1" s="1"/>
  <c r="D274" i="1" a="1"/>
  <c r="D274" i="1" s="1"/>
  <c r="D10" i="1" a="1"/>
  <c r="D10" i="1" s="1"/>
  <c r="D289" i="1" a="1"/>
  <c r="D289" i="1" s="1"/>
  <c r="D222" i="1" a="1"/>
  <c r="D222" i="1" s="1"/>
  <c r="D135" i="1" a="1"/>
  <c r="D135" i="1" s="1"/>
  <c r="D136" i="1" a="1"/>
  <c r="D136" i="1" s="1"/>
  <c r="D248" i="1" a="1"/>
  <c r="D248" i="1" s="1"/>
  <c r="D238" i="1" a="1"/>
  <c r="D238" i="1" s="1"/>
  <c r="D118" i="1" a="1"/>
  <c r="D118" i="1" s="1"/>
  <c r="D145" i="1" a="1"/>
  <c r="D145" i="1" s="1"/>
  <c r="D267" i="1" a="1"/>
  <c r="D267" i="1" s="1"/>
  <c r="D215" i="1" a="1"/>
  <c r="D215" i="1" s="1"/>
  <c r="D260" i="1" a="1"/>
  <c r="D260" i="1" s="1"/>
  <c r="D278" i="1" a="1"/>
  <c r="D278" i="1" s="1"/>
  <c r="D220" i="1" a="1"/>
  <c r="D220" i="1" s="1"/>
  <c r="D284" i="1" a="1"/>
  <c r="D284" i="1" s="1"/>
  <c r="D49" i="1" a="1"/>
  <c r="D49" i="1" s="1"/>
  <c r="D241" i="1" a="1"/>
  <c r="D241" i="1" s="1"/>
  <c r="D250" i="1" a="1"/>
  <c r="D250" i="1" s="1"/>
  <c r="D105" i="1" a="1"/>
  <c r="D105" i="1" s="1"/>
  <c r="D251" i="1" a="1"/>
  <c r="D251" i="1" s="1"/>
  <c r="D187" i="1" a="1"/>
  <c r="D187" i="1" s="1"/>
  <c r="D188" i="1" a="1"/>
  <c r="D188" i="1" s="1"/>
  <c r="D189" i="1" a="1"/>
  <c r="D189" i="1" s="1"/>
  <c r="D190" i="1" a="1"/>
  <c r="D190" i="1" s="1"/>
  <c r="D261" i="1" a="1"/>
  <c r="D261" i="1" s="1"/>
  <c r="D78" i="1" a="1"/>
  <c r="D78" i="1" s="1"/>
  <c r="D79" i="1" a="1"/>
  <c r="D79" i="1" s="1"/>
  <c r="D4" i="1" a="1"/>
  <c r="D4" i="1" s="1"/>
  <c r="D134" i="1" a="1"/>
  <c r="D134" i="1" s="1"/>
  <c r="D132" i="1" a="1"/>
  <c r="D132" i="1" s="1"/>
  <c r="D83" i="1" a="1"/>
  <c r="D83" i="1" s="1"/>
  <c r="D224" i="1" a="1"/>
  <c r="D224" i="1" s="1"/>
  <c r="D246" i="1" a="1"/>
  <c r="D246" i="1" s="1"/>
  <c r="D256" i="1" a="1"/>
  <c r="D256" i="1" s="1"/>
  <c r="D57" i="1" a="1"/>
  <c r="D57" i="1" s="1"/>
  <c r="D255" i="1" a="1"/>
  <c r="D255" i="1" s="1"/>
  <c r="D213" i="1" a="1"/>
  <c r="D213" i="1" s="1"/>
  <c r="D115" i="1" a="1"/>
  <c r="D115" i="1" s="1"/>
  <c r="D270" i="1" a="1"/>
  <c r="D270" i="1" s="1"/>
  <c r="D1516" i="1" a="1"/>
  <c r="D1516" i="1" s="1"/>
  <c r="N1516" i="1"/>
  <c r="N1133" i="1"/>
  <c r="N1409" i="1"/>
  <c r="N1520" i="1"/>
  <c r="N1521" i="1"/>
  <c r="N1489" i="1"/>
  <c r="N1105" i="1"/>
  <c r="N1424" i="1"/>
  <c r="N1479" i="1"/>
  <c r="N1491" i="1"/>
  <c r="N1099" i="1"/>
  <c r="N1460" i="1"/>
  <c r="N1186" i="1"/>
  <c r="N1137" i="1"/>
  <c r="N1274" i="1"/>
  <c r="N1052" i="1"/>
  <c r="N1310" i="1"/>
  <c r="N1301" i="1"/>
  <c r="N1090" i="1"/>
  <c r="N1109" i="1"/>
  <c r="N1110" i="1"/>
  <c r="N1216" i="1"/>
  <c r="N1070" i="1"/>
  <c r="N1111" i="1"/>
  <c r="N1112" i="1"/>
  <c r="N1201" i="1"/>
  <c r="N1262" i="1"/>
  <c r="N1472" i="1"/>
  <c r="N1263" i="1"/>
  <c r="N1217" i="1"/>
  <c r="N1275" i="1"/>
  <c r="N1330" i="1"/>
  <c r="N1035" i="1"/>
  <c r="N1218" i="1"/>
  <c r="N1337" i="1"/>
  <c r="N1522" i="1"/>
  <c r="N1446" i="1"/>
  <c r="N1473" i="1"/>
  <c r="N1450" i="1"/>
  <c r="N1494" i="1"/>
  <c r="N1097" i="1"/>
  <c r="N1149" i="1"/>
  <c r="N1092" i="1"/>
  <c r="N1532" i="1"/>
  <c r="N1396" i="1"/>
  <c r="N1093" i="1"/>
  <c r="N1094" i="1"/>
  <c r="N1331" i="1"/>
  <c r="N1470" i="1"/>
  <c r="N1032" i="1"/>
  <c r="N1086" i="1"/>
  <c r="N1332" i="1"/>
  <c r="N1071" i="1"/>
  <c r="N1283" i="1"/>
  <c r="N1375" i="1"/>
  <c r="N1434" i="1"/>
  <c r="N1082" i="1"/>
  <c r="N1530" i="1"/>
  <c r="N1200" i="1"/>
  <c r="N1435" i="1"/>
  <c r="N1531" i="1"/>
  <c r="N1304" i="1"/>
  <c r="N1142" i="1"/>
  <c r="N1389" i="1"/>
  <c r="N1376" i="1"/>
  <c r="N1320" i="1"/>
  <c r="N1321" i="1"/>
  <c r="N1355" i="1"/>
  <c r="N1269" i="1"/>
  <c r="N1160" i="1"/>
  <c r="N1327" i="1"/>
  <c r="N1461" i="1"/>
  <c r="N1121" i="1"/>
  <c r="N1042" i="1"/>
  <c r="N1348" i="1"/>
  <c r="N1324" i="1"/>
  <c r="N1476" i="1"/>
  <c r="N1243" i="1"/>
  <c r="N1127" i="1"/>
  <c r="N1311" i="1"/>
  <c r="N1190" i="1"/>
  <c r="N1049" i="1"/>
  <c r="N1477" i="1"/>
  <c r="N1276" i="1"/>
  <c r="N1084" i="1"/>
  <c r="N1122" i="1"/>
  <c r="N1397" i="1"/>
  <c r="N1277" i="1"/>
  <c r="N1255" i="1"/>
  <c r="N1198" i="1"/>
  <c r="N1199" i="1"/>
  <c r="N1381" i="1"/>
  <c r="N1359" i="1"/>
  <c r="N1379" i="1"/>
  <c r="N1380" i="1"/>
  <c r="N1341" i="1"/>
  <c r="N1440" i="1"/>
  <c r="N1342" i="1"/>
  <c r="N1451" i="1"/>
  <c r="N1377" i="1"/>
  <c r="N1268" i="1"/>
  <c r="N1343" i="1"/>
  <c r="N1235" i="1"/>
  <c r="N1236" i="1"/>
  <c r="N1046" i="1"/>
  <c r="N1420" i="1"/>
  <c r="N1027" i="1"/>
  <c r="N1421" i="1"/>
  <c r="N1509" i="1"/>
  <c r="N1333" i="1"/>
  <c r="N1312" i="1"/>
  <c r="N1541" i="1"/>
  <c r="N1219" i="1"/>
  <c r="N1507" i="1"/>
  <c r="N1104" i="1"/>
  <c r="N1197" i="1"/>
  <c r="N1334" i="1"/>
  <c r="N1346" i="1"/>
  <c r="N1533" i="1"/>
  <c r="N1282" i="1"/>
  <c r="N1050" i="1"/>
  <c r="N1462" i="1"/>
  <c r="N1057" i="1"/>
  <c r="N1115" i="1"/>
  <c r="N1443" i="1"/>
  <c r="N1220" i="1"/>
  <c r="N1161" i="1"/>
  <c r="N1132" i="1"/>
  <c r="N1433" i="1"/>
  <c r="N1382" i="1"/>
  <c r="N1286" i="1"/>
  <c r="N1237" i="1"/>
  <c r="N1074" i="1"/>
  <c r="N1238" i="1"/>
  <c r="N1313" i="1"/>
  <c r="N1233" i="1"/>
  <c r="N1463" i="1"/>
  <c r="N1329" i="1"/>
  <c r="N1260" i="1"/>
  <c r="N1039" i="1"/>
  <c r="N1273" i="1"/>
  <c r="N1326" i="1"/>
  <c r="N1517" i="1"/>
  <c r="N1245" i="1"/>
  <c r="N1080" i="1"/>
  <c r="N1246" i="1"/>
  <c r="N1404" i="1"/>
  <c r="N1378" i="1"/>
  <c r="N1408" i="1"/>
  <c r="N1065" i="1"/>
  <c r="N1085" i="1"/>
  <c r="N1510" i="1"/>
  <c r="N1116" i="1"/>
  <c r="N1425" i="1"/>
  <c r="N1426" i="1"/>
  <c r="N1107" i="1"/>
  <c r="N1519" i="1"/>
  <c r="N1478" i="1"/>
  <c r="N1495" i="1"/>
  <c r="N1207" i="1"/>
  <c r="N1398" i="1"/>
  <c r="N1294" i="1"/>
  <c r="N1185" i="1"/>
  <c r="N1162" i="1"/>
  <c r="N1338" i="1"/>
  <c r="N1357" i="1"/>
  <c r="N1033" i="1"/>
  <c r="N1130" i="1"/>
  <c r="N1322" i="1"/>
  <c r="N1538" i="1"/>
  <c r="N1399" i="1"/>
  <c r="N1314" i="1"/>
  <c r="N1315" i="1"/>
  <c r="N1345" i="1"/>
  <c r="N1471" i="1"/>
  <c r="N1140" i="1"/>
  <c r="N1141" i="1"/>
  <c r="N1474" i="1"/>
  <c r="N1036" i="1"/>
  <c r="N1174" i="1"/>
  <c r="N1453" i="1"/>
  <c r="N1529" i="1"/>
  <c r="N1079" i="1"/>
  <c r="N1270" i="1"/>
  <c r="N1414" i="1"/>
  <c r="N1175" i="1"/>
  <c r="N1513" i="1"/>
  <c r="N1454" i="1"/>
  <c r="N1221" i="1"/>
  <c r="N1402" i="1"/>
  <c r="N1452" i="1"/>
  <c r="N1403" i="1"/>
  <c r="N1427" i="1"/>
  <c r="N1072" i="1"/>
  <c r="N1323" i="1"/>
  <c r="N1316" i="1"/>
  <c r="N1393" i="1"/>
  <c r="N1537" i="1"/>
  <c r="N1400" i="1"/>
  <c r="N1147" i="1"/>
  <c r="N1518" i="1"/>
  <c r="N1172" i="1"/>
  <c r="N1143" i="1"/>
  <c r="N1144" i="1"/>
  <c r="N1179" i="1"/>
  <c r="N1429" i="1"/>
  <c r="N1358" i="1"/>
  <c r="N1319" i="1"/>
  <c r="N1484" i="1"/>
  <c r="N1044" i="1"/>
  <c r="N1328" i="1"/>
  <c r="N1458" i="1"/>
  <c r="N1234" i="1"/>
  <c r="N1062" i="1"/>
  <c r="N1349" i="1"/>
  <c r="N1222" i="1"/>
  <c r="N1523" i="1"/>
  <c r="N1163" i="1"/>
  <c r="N1213" i="1"/>
  <c r="N1464" i="1"/>
  <c r="N1492" i="1"/>
  <c r="N1350" i="1"/>
  <c r="N1296" i="1"/>
  <c r="N1114" i="1"/>
  <c r="N1113" i="1"/>
  <c r="N1374" i="1"/>
  <c r="N1206" i="1"/>
  <c r="N1053" i="1"/>
  <c r="N1167" i="1"/>
  <c r="N1498" i="1"/>
  <c r="N1103" i="1"/>
  <c r="N1180" i="1"/>
  <c r="N1181" i="1"/>
  <c r="N1300" i="1"/>
  <c r="N1542" i="1"/>
  <c r="N1029" i="1"/>
  <c r="N1499" i="1"/>
  <c r="N1480" i="1"/>
  <c r="N1128" i="1"/>
  <c r="N1339" i="1"/>
  <c r="N1524" i="1"/>
  <c r="N1258" i="1"/>
  <c r="N1264" i="1"/>
  <c r="N1365" i="1"/>
  <c r="N1306" i="1"/>
  <c r="N1028" i="1"/>
  <c r="N1145" i="1"/>
  <c r="N1511" i="1"/>
  <c r="N1261" i="1"/>
  <c r="N1534" i="1"/>
  <c r="N1191" i="1"/>
  <c r="N1208" i="1"/>
  <c r="N1134" i="1"/>
  <c r="N1278" i="1"/>
  <c r="N1102" i="1"/>
  <c r="N1177" i="1"/>
  <c r="N1178" i="1"/>
  <c r="N1441" i="1"/>
  <c r="N1041" i="1"/>
  <c r="N1493" i="1"/>
  <c r="N1164" i="1"/>
  <c r="N1287" i="1"/>
  <c r="N1183" i="1"/>
  <c r="N1500" i="1"/>
  <c r="N1288" i="1"/>
  <c r="N1366" i="1"/>
  <c r="N1353" i="1"/>
  <c r="N1123" i="1"/>
  <c r="N1188" i="1"/>
  <c r="N1189" i="1"/>
  <c r="N1354" i="1"/>
  <c r="N1422" i="1"/>
  <c r="N1415" i="1"/>
  <c r="N1465" i="1"/>
  <c r="N1423" i="1"/>
  <c r="N1490" i="1"/>
  <c r="N1504" i="1"/>
  <c r="N1505" i="1"/>
  <c r="N1383" i="1"/>
  <c r="N1466" i="1"/>
  <c r="N1077" i="1"/>
  <c r="N1372" i="1"/>
  <c r="N1351" i="1"/>
  <c r="N1159" i="1"/>
  <c r="N1106" i="1"/>
  <c r="N1040" i="1"/>
  <c r="N1118" i="1"/>
  <c r="N1229" i="1"/>
  <c r="N1119" i="1"/>
  <c r="N1362" i="1"/>
  <c r="N1166" i="1"/>
  <c r="N1508" i="1"/>
  <c r="N1485" i="1"/>
  <c r="N1384" i="1"/>
  <c r="N1048" i="1"/>
  <c r="N1083" i="1"/>
  <c r="N1385" i="1"/>
  <c r="N1232" i="1"/>
  <c r="N1108" i="1"/>
  <c r="N1214" i="1"/>
  <c r="N1138" i="1"/>
  <c r="N1215" i="1"/>
  <c r="N1139" i="1"/>
  <c r="N1390" i="1"/>
  <c r="N1430" i="1"/>
  <c r="N1297" i="1"/>
  <c r="N1223" i="1"/>
  <c r="N1298" i="1"/>
  <c r="N1239" i="1"/>
  <c r="N1335" i="1"/>
  <c r="N1124" i="1"/>
  <c r="N1038" i="1"/>
  <c r="N1165" i="1"/>
  <c r="N1170" i="1"/>
  <c r="N1125" i="1"/>
  <c r="N1055" i="1"/>
  <c r="N1034" i="1"/>
  <c r="N1171" i="1"/>
  <c r="N1095" i="1"/>
  <c r="N1212" i="1"/>
  <c r="N1299" i="1"/>
  <c r="N1455" i="1"/>
  <c r="N1305" i="1"/>
  <c r="N1336" i="1"/>
  <c r="N1078" i="1"/>
  <c r="N1120" i="1"/>
  <c r="N1436" i="1"/>
  <c r="N1231" i="1"/>
  <c r="N1405" i="1"/>
  <c r="N1153" i="1"/>
  <c r="N1416" i="1"/>
  <c r="N1150" i="1"/>
  <c r="N1151" i="1"/>
  <c r="N1240" i="1"/>
  <c r="N1087" i="1"/>
  <c r="N1309" i="1"/>
  <c r="N1356" i="1"/>
  <c r="N1525" i="1"/>
  <c r="N1475" i="1"/>
  <c r="N1410" i="1"/>
  <c r="N1459" i="1"/>
  <c r="N1360" i="1"/>
  <c r="N1247" i="1"/>
  <c r="N1279" i="1"/>
  <c r="N1417" i="1"/>
  <c r="N1497" i="1"/>
  <c r="N1447" i="1"/>
  <c r="N1289" i="1"/>
  <c r="N1411" i="1"/>
  <c r="N1064" i="1"/>
  <c r="N1352" i="1"/>
  <c r="N1412" i="1"/>
  <c r="N1503" i="1"/>
  <c r="N1431" i="1"/>
  <c r="N1526" i="1"/>
  <c r="N1344" i="1"/>
  <c r="N1515" i="1"/>
  <c r="N1244" i="1"/>
  <c r="N1340" i="1"/>
  <c r="N1045" i="1"/>
  <c r="N1448" i="1"/>
  <c r="N1456" i="1"/>
  <c r="N1224" i="1"/>
  <c r="N1386" i="1"/>
  <c r="N1252" i="1"/>
  <c r="N1135" i="1"/>
  <c r="N1210" i="1"/>
  <c r="N1401" i="1"/>
  <c r="N1168" i="1"/>
  <c r="N1253" i="1"/>
  <c r="N1284" i="1"/>
  <c r="N1293" i="1"/>
  <c r="N1211" i="1"/>
  <c r="N1387" i="1"/>
  <c r="N1418" i="1"/>
  <c r="N1413" i="1"/>
  <c r="N1063" i="1"/>
  <c r="N1202" i="1"/>
  <c r="N1528" i="1"/>
  <c r="N1486" i="1"/>
  <c r="N1373" i="1"/>
  <c r="N1225" i="1"/>
  <c r="N1196" i="1"/>
  <c r="N1169" i="1"/>
  <c r="N1152" i="1"/>
  <c r="N1058" i="1"/>
  <c r="N1126" i="1"/>
  <c r="N1254" i="1"/>
  <c r="N1081" i="1"/>
  <c r="N1271" i="1"/>
  <c r="N1256" i="1"/>
  <c r="N1257" i="1"/>
  <c r="N1061" i="1"/>
  <c r="N1187" i="1"/>
  <c r="N1242" i="1"/>
  <c r="N1182" i="1"/>
  <c r="N1203" i="1"/>
  <c r="N1482" i="1"/>
  <c r="N1054" i="1"/>
  <c r="N1467" i="1"/>
  <c r="N1468" i="1"/>
  <c r="N1535" i="1"/>
  <c r="N1364" i="1"/>
  <c r="N1156" i="1"/>
  <c r="N1056" i="1"/>
  <c r="N1157" i="1"/>
  <c r="N1158" i="1"/>
  <c r="N1091" i="1"/>
  <c r="N1428" i="1"/>
  <c r="N1066" i="1"/>
  <c r="N1259" i="1"/>
  <c r="N1026" i="1"/>
  <c r="N1395" i="1"/>
  <c r="N1148" i="1"/>
  <c r="N1367" i="1"/>
  <c r="N1368" i="1"/>
  <c r="N1369" i="1"/>
  <c r="N1370" i="1"/>
  <c r="N1285" i="1"/>
  <c r="N1280" i="1"/>
  <c r="N1194" i="1"/>
  <c r="N1043" i="1"/>
  <c r="N1432" i="1"/>
  <c r="N1527" i="1"/>
  <c r="N1281" i="1"/>
  <c r="N1445" i="1"/>
  <c r="N1469" i="1"/>
  <c r="N1302" i="1"/>
  <c r="N1117" i="1"/>
  <c r="N1226" i="1"/>
  <c r="N1325" i="1"/>
  <c r="N1051" i="1"/>
  <c r="N1539" i="1"/>
  <c r="N1361" i="1"/>
  <c r="N1457" i="1"/>
  <c r="N1192" i="1"/>
  <c r="N1514" i="1"/>
  <c r="N1195" i="1"/>
  <c r="N1173" i="1"/>
  <c r="N1272" i="1"/>
  <c r="N1394" i="1"/>
  <c r="N1303" i="1"/>
  <c r="N1248" i="1"/>
  <c r="N1076" i="1"/>
  <c r="N1089" i="1"/>
  <c r="N1487" i="1"/>
  <c r="N1419" i="1"/>
  <c r="N1496" i="1"/>
  <c r="N1265" i="1"/>
  <c r="N1129" i="1"/>
  <c r="N1088" i="1"/>
  <c r="N1059" i="1"/>
  <c r="N1060" i="1"/>
  <c r="N1136" i="1"/>
  <c r="N1241" i="1"/>
  <c r="N1388" i="1"/>
  <c r="N1307" i="1"/>
  <c r="N1290" i="1"/>
  <c r="N1047" i="1"/>
  <c r="N1154" i="1"/>
  <c r="N1449" i="1"/>
  <c r="N1406" i="1"/>
  <c r="N1481" i="1"/>
  <c r="N1249" i="1"/>
  <c r="N1291" i="1"/>
  <c r="N1030" i="1"/>
  <c r="N1317" i="1"/>
  <c r="N1407" i="1"/>
  <c r="N1204" i="1"/>
  <c r="N1131" i="1"/>
  <c r="N1067" i="1"/>
  <c r="N1209" i="1"/>
  <c r="N1318" i="1"/>
  <c r="N1098" i="1"/>
  <c r="N1437" i="1"/>
  <c r="N1438" i="1"/>
  <c r="N1155" i="1"/>
  <c r="N1442" i="1"/>
  <c r="N1205" i="1"/>
  <c r="N1501" i="1"/>
  <c r="N1176" i="1"/>
  <c r="N1073" i="1"/>
  <c r="N1502" i="1"/>
  <c r="N1363" i="1"/>
  <c r="N1506" i="1"/>
  <c r="N1371" i="1"/>
  <c r="N1439" i="1"/>
  <c r="N1292" i="1"/>
  <c r="N1444" i="1"/>
  <c r="N1536" i="1"/>
  <c r="N1068" i="1"/>
  <c r="N1483" i="1"/>
  <c r="N1230" i="1"/>
  <c r="N1193" i="1"/>
  <c r="N1069" i="1"/>
  <c r="N1540" i="1"/>
  <c r="N1184" i="1"/>
  <c r="N1101" i="1"/>
  <c r="N1146" i="1"/>
  <c r="N1227" i="1"/>
  <c r="N1295" i="1"/>
  <c r="N1075" i="1"/>
  <c r="N1228" i="1"/>
  <c r="N1266" i="1"/>
  <c r="N1037" i="1"/>
  <c r="N1100" i="1"/>
  <c r="N1488" i="1"/>
  <c r="N1392" i="1"/>
  <c r="N1096" i="1"/>
  <c r="N1391" i="1"/>
  <c r="N1031" i="1"/>
  <c r="N1512" i="1"/>
  <c r="N1250" i="1"/>
  <c r="N1251" i="1"/>
  <c r="N1308" i="1"/>
  <c r="N1267" i="1"/>
  <c r="N1347" i="1"/>
  <c r="N649" i="1"/>
  <c r="N896" i="1"/>
  <c r="N770" i="1"/>
  <c r="N650" i="1"/>
  <c r="N971" i="1"/>
  <c r="N688" i="1"/>
  <c r="N997" i="1"/>
  <c r="N940" i="1"/>
  <c r="N819" i="1"/>
  <c r="N977" i="1"/>
  <c r="N909" i="1"/>
  <c r="N683" i="1"/>
  <c r="N1020" i="1"/>
  <c r="N948" i="1"/>
  <c r="N1019" i="1"/>
  <c r="N935" i="1"/>
  <c r="N748" i="1"/>
  <c r="N765" i="1"/>
  <c r="N809" i="1"/>
  <c r="N902" i="1"/>
  <c r="N978" i="1"/>
  <c r="N874" i="1"/>
  <c r="N853" i="1"/>
  <c r="N651" i="1"/>
  <c r="N832" i="1"/>
  <c r="N962" i="1"/>
  <c r="N661" i="1"/>
  <c r="N998" i="1"/>
  <c r="N759" i="1"/>
  <c r="N710" i="1"/>
  <c r="N837" i="1"/>
  <c r="N662" i="1"/>
  <c r="N630" i="1"/>
  <c r="N697" i="1"/>
  <c r="N983" i="1"/>
  <c r="N926" i="1"/>
  <c r="N987" i="1"/>
  <c r="N629" i="1"/>
  <c r="N894" i="1"/>
  <c r="N954" i="1"/>
  <c r="N1009" i="1"/>
  <c r="N916" i="1"/>
  <c r="N786" i="1"/>
  <c r="N775" i="1"/>
  <c r="N689" i="1"/>
  <c r="N917" i="1"/>
  <c r="N936" i="1"/>
  <c r="N974" i="1"/>
  <c r="N918" i="1"/>
  <c r="N706" i="1"/>
  <c r="N674" i="1"/>
  <c r="N772" i="1"/>
  <c r="N736" i="1"/>
  <c r="N1011" i="1"/>
  <c r="N731" i="1"/>
  <c r="N1012" i="1"/>
  <c r="N958" i="1"/>
  <c r="N799" i="1"/>
  <c r="N930" i="1"/>
  <c r="N866" i="1"/>
  <c r="N828" i="1"/>
  <c r="N965" i="1"/>
  <c r="N801" i="1"/>
  <c r="N852" i="1"/>
  <c r="N943" i="1"/>
  <c r="N699" i="1"/>
  <c r="N776" i="1"/>
  <c r="N648" i="1"/>
  <c r="N635" i="1"/>
  <c r="N784" i="1"/>
  <c r="N680" i="1"/>
  <c r="N919" i="1"/>
  <c r="N959" i="1"/>
  <c r="N897" i="1"/>
  <c r="N960" i="1"/>
  <c r="N870" i="1"/>
  <c r="N903" i="1"/>
  <c r="N714" i="1"/>
  <c r="N925" i="1"/>
  <c r="N624" i="1"/>
  <c r="N988" i="1"/>
  <c r="N945" i="1"/>
  <c r="N660" i="1"/>
  <c r="N824" i="1"/>
  <c r="N984" i="1"/>
  <c r="N802" i="1"/>
  <c r="N656" i="1"/>
  <c r="N633" i="1"/>
  <c r="N941" i="1"/>
  <c r="N957" i="1"/>
  <c r="N904" i="1"/>
  <c r="N827" i="1"/>
  <c r="N822" i="1"/>
  <c r="N985" i="1"/>
  <c r="N685" i="1"/>
  <c r="N979" i="1"/>
  <c r="N920" i="1"/>
  <c r="N718" i="1"/>
  <c r="N1005" i="1"/>
  <c r="N719" i="1"/>
  <c r="N720" i="1"/>
  <c r="N838" i="1"/>
  <c r="N942" i="1"/>
  <c r="N875" i="1"/>
  <c r="N906" i="1"/>
  <c r="N1010" i="1"/>
  <c r="N1021" i="1"/>
  <c r="N944" i="1"/>
  <c r="N773" i="1"/>
  <c r="N766" i="1"/>
  <c r="N1022" i="1"/>
  <c r="N898" i="1"/>
  <c r="N700" i="1"/>
  <c r="N1023" i="1"/>
  <c r="N932" i="1"/>
  <c r="N760" i="1"/>
  <c r="N675" i="1"/>
  <c r="N975" i="1"/>
  <c r="N1002" i="1"/>
  <c r="N876" i="1"/>
  <c r="N885" i="1"/>
  <c r="N671" i="1"/>
  <c r="N668" i="1"/>
  <c r="N820" i="1"/>
  <c r="N821" i="1"/>
  <c r="N749" i="1"/>
  <c r="N793" i="1"/>
  <c r="N825" i="1"/>
  <c r="N871" i="1"/>
  <c r="N910" i="1"/>
  <c r="N835" i="1"/>
  <c r="N928" i="1"/>
  <c r="N946" i="1"/>
  <c r="N826" i="1"/>
  <c r="N684" i="1"/>
  <c r="N995" i="1"/>
  <c r="N937" i="1"/>
  <c r="N634" i="1"/>
  <c r="N839" i="1"/>
  <c r="N888" i="1"/>
  <c r="N889" i="1"/>
  <c r="N840" i="1"/>
  <c r="N785" i="1"/>
  <c r="N667" i="1"/>
  <c r="N1006" i="1"/>
  <c r="N921" i="1"/>
  <c r="N666" i="1"/>
  <c r="N721" i="1"/>
  <c r="N938" i="1"/>
  <c r="N777" i="1"/>
  <c r="N792" i="1"/>
  <c r="N844" i="1"/>
  <c r="N679" i="1"/>
  <c r="N787" i="1"/>
  <c r="N1004" i="1"/>
  <c r="N973" i="1"/>
  <c r="N1000" i="1"/>
  <c r="N841" i="1"/>
  <c r="N691" i="1"/>
  <c r="N670" i="1"/>
  <c r="N842" i="1"/>
  <c r="N1001" i="1"/>
  <c r="N812" i="1"/>
  <c r="N800" i="1"/>
  <c r="N833" i="1"/>
  <c r="N677" i="1"/>
  <c r="N727" i="1"/>
  <c r="N722" i="1"/>
  <c r="N810" i="1"/>
  <c r="N686" i="1"/>
  <c r="N659" i="1"/>
  <c r="N877" i="1"/>
  <c r="N763" i="1"/>
  <c r="N729" i="1"/>
  <c r="N947" i="1"/>
  <c r="N632" i="1"/>
  <c r="N908" i="1"/>
  <c r="N854" i="1"/>
  <c r="N883" i="1"/>
  <c r="N742" i="1"/>
  <c r="N949" i="1"/>
  <c r="N823" i="1"/>
  <c r="N757" i="1"/>
  <c r="N893" i="1"/>
  <c r="N717" i="1"/>
  <c r="N915" i="1"/>
  <c r="N734" i="1"/>
  <c r="N678" i="1"/>
  <c r="N878" i="1"/>
  <c r="N663" i="1"/>
  <c r="N778" i="1"/>
  <c r="N912" i="1"/>
  <c r="N728" i="1"/>
  <c r="N744" i="1"/>
  <c r="N855" i="1"/>
  <c r="N779" i="1"/>
  <c r="N836" i="1"/>
  <c r="N834" i="1"/>
  <c r="N905" i="1"/>
  <c r="N850" i="1"/>
  <c r="N761" i="1"/>
  <c r="N895" i="1"/>
  <c r="N879" i="1"/>
  <c r="N803" i="1"/>
  <c r="N804" i="1"/>
  <c r="N1003" i="1"/>
  <c r="N758" i="1"/>
  <c r="N695" i="1"/>
  <c r="N805" i="1"/>
  <c r="N741" i="1"/>
  <c r="N886" i="1"/>
  <c r="N657" i="1"/>
  <c r="N808" i="1"/>
  <c r="N694" i="1"/>
  <c r="N747" i="1"/>
  <c r="N692" i="1"/>
  <c r="N856" i="1"/>
  <c r="N780" i="1"/>
  <c r="N999" i="1"/>
  <c r="N964" i="1"/>
  <c r="N976" i="1"/>
  <c r="N843" i="1"/>
  <c r="N933" i="1"/>
  <c r="N782" i="1"/>
  <c r="N733" i="1"/>
  <c r="N746" i="1"/>
  <c r="N848" i="1"/>
  <c r="N849" i="1"/>
  <c r="N806" i="1"/>
  <c r="N690" i="1"/>
  <c r="N708" i="1"/>
  <c r="N880" i="1"/>
  <c r="N715" i="1"/>
  <c r="N737" i="1"/>
  <c r="N857" i="1"/>
  <c r="N738" i="1"/>
  <c r="N955" i="1"/>
  <c r="N966" i="1"/>
  <c r="N858" i="1"/>
  <c r="N922" i="1"/>
  <c r="N913" i="1"/>
  <c r="N989" i="1"/>
  <c r="N890" i="1"/>
  <c r="N709" i="1"/>
  <c r="N767" i="1"/>
  <c r="N645" i="1"/>
  <c r="N726" i="1"/>
  <c r="N639" i="1"/>
  <c r="N724" i="1"/>
  <c r="N701" i="1"/>
  <c r="N911" i="1"/>
  <c r="N884" i="1"/>
  <c r="N872" i="1"/>
  <c r="N830" i="1"/>
  <c r="N929" i="1"/>
  <c r="N992" i="1"/>
  <c r="N873" i="1"/>
  <c r="N752" i="1"/>
  <c r="N864" i="1"/>
  <c r="N961" i="1"/>
  <c r="N716" i="1"/>
  <c r="N658" i="1"/>
  <c r="N980" i="1"/>
  <c r="N762" i="1"/>
  <c r="N931" i="1"/>
  <c r="N967" i="1"/>
  <c r="N626" i="1"/>
  <c r="N646" i="1"/>
  <c r="N927" i="1"/>
  <c r="N891" i="1"/>
  <c r="N669" i="1"/>
  <c r="N813" i="1"/>
  <c r="N681" i="1"/>
  <c r="N814" i="1"/>
  <c r="N711" i="1"/>
  <c r="N732" i="1"/>
  <c r="N652" i="1"/>
  <c r="N768" i="1"/>
  <c r="N739" i="1"/>
  <c r="N676" i="1"/>
  <c r="N653" i="1"/>
  <c r="N769" i="1"/>
  <c r="N981" i="1"/>
  <c r="N712" i="1"/>
  <c r="N1008" i="1"/>
  <c r="N831" i="1"/>
  <c r="N1015" i="1"/>
  <c r="N1016" i="1"/>
  <c r="N1017" i="1"/>
  <c r="N794" i="1"/>
  <c r="N642" i="1"/>
  <c r="N1007" i="1"/>
  <c r="N1014" i="1"/>
  <c r="N730" i="1"/>
  <c r="N970" i="1"/>
  <c r="N753" i="1"/>
  <c r="N725" i="1"/>
  <c r="N754" i="1"/>
  <c r="N863" i="1"/>
  <c r="N881" i="1"/>
  <c r="N790" i="1"/>
  <c r="N811" i="1"/>
  <c r="N846" i="1"/>
  <c r="N953" i="1"/>
  <c r="N641" i="1"/>
  <c r="N923" i="1"/>
  <c r="N815" i="1"/>
  <c r="N783" i="1"/>
  <c r="N702" i="1"/>
  <c r="N693" i="1"/>
  <c r="N956" i="1"/>
  <c r="N1025" i="1"/>
  <c r="N986" i="1"/>
  <c r="N900" i="1"/>
  <c r="N723" i="1"/>
  <c r="N859" i="1"/>
  <c r="N865" i="1"/>
  <c r="N774" i="1"/>
  <c r="N672" i="1"/>
  <c r="N740" i="1"/>
  <c r="N795" i="1"/>
  <c r="N990" i="1"/>
  <c r="N796" i="1"/>
  <c r="N713" i="1"/>
  <c r="N892" i="1"/>
  <c r="N899" i="1"/>
  <c r="N631" i="1"/>
  <c r="N640" i="1"/>
  <c r="N963" i="1"/>
  <c r="N743" i="1"/>
  <c r="N627" i="1"/>
  <c r="N939" i="1"/>
  <c r="N636" i="1"/>
  <c r="N816" i="1"/>
  <c r="N665" i="1"/>
  <c r="N901" i="1"/>
  <c r="N950" i="1"/>
  <c r="N951" i="1"/>
  <c r="N655" i="1"/>
  <c r="N644" i="1"/>
  <c r="N968" i="1"/>
  <c r="N882" i="1"/>
  <c r="N862" i="1"/>
  <c r="N654" i="1"/>
  <c r="N637" i="1"/>
  <c r="N745" i="1"/>
  <c r="N673" i="1"/>
  <c r="N818" i="1"/>
  <c r="N952" i="1"/>
  <c r="N704" i="1"/>
  <c r="N764" i="1"/>
  <c r="N1013" i="1"/>
  <c r="N735" i="1"/>
  <c r="N791" i="1"/>
  <c r="N797" i="1"/>
  <c r="N924" i="1"/>
  <c r="N867" i="1"/>
  <c r="N869" i="1"/>
  <c r="N798" i="1"/>
  <c r="N868" i="1"/>
  <c r="N625" i="1"/>
  <c r="N705" i="1"/>
  <c r="N781" i="1"/>
  <c r="N628" i="1"/>
  <c r="N991" i="1"/>
  <c r="N643" i="1"/>
  <c r="N750" i="1"/>
  <c r="N638" i="1"/>
  <c r="N887" i="1"/>
  <c r="N982" i="1"/>
  <c r="N755" i="1"/>
  <c r="N664" i="1"/>
  <c r="N707" i="1"/>
  <c r="N907" i="1"/>
  <c r="N860" i="1"/>
  <c r="N861" i="1"/>
  <c r="N817" i="1"/>
  <c r="N771" i="1"/>
  <c r="N698" i="1"/>
  <c r="N623" i="1"/>
  <c r="N972" i="1"/>
  <c r="N751" i="1"/>
  <c r="N829" i="1"/>
  <c r="N682" i="1"/>
  <c r="N788" i="1"/>
  <c r="N789" i="1"/>
  <c r="N993" i="1"/>
  <c r="N696" i="1"/>
  <c r="N996" i="1"/>
  <c r="N703" i="1"/>
  <c r="N845" i="1"/>
  <c r="N914" i="1"/>
  <c r="N756" i="1"/>
  <c r="N1024" i="1"/>
  <c r="N934" i="1"/>
  <c r="N994" i="1"/>
  <c r="N647" i="1"/>
  <c r="N807" i="1"/>
  <c r="N851" i="1"/>
  <c r="N687" i="1"/>
  <c r="N847" i="1"/>
  <c r="N1018" i="1"/>
  <c r="N969" i="1"/>
  <c r="N548" i="1"/>
  <c r="N402" i="1"/>
  <c r="N451" i="1"/>
  <c r="N425" i="1"/>
  <c r="N426" i="1"/>
  <c r="N427" i="1"/>
  <c r="N428" i="1"/>
  <c r="N471" i="1"/>
  <c r="N322" i="1"/>
  <c r="N523" i="1"/>
  <c r="N486" i="1"/>
  <c r="N393" i="1"/>
  <c r="N334" i="1"/>
  <c r="N464" i="1"/>
  <c r="N336" i="1"/>
  <c r="N335" i="1"/>
  <c r="N532" i="1"/>
  <c r="N371" i="1"/>
  <c r="N597" i="1"/>
  <c r="N528" i="1"/>
  <c r="N598" i="1"/>
  <c r="N599" i="1"/>
  <c r="N416" i="1"/>
  <c r="N465" i="1"/>
  <c r="N472" i="1"/>
  <c r="N417" i="1"/>
  <c r="N617" i="1"/>
  <c r="N539" i="1"/>
  <c r="N608" i="1"/>
  <c r="N369" i="1"/>
  <c r="N544" i="1"/>
  <c r="N494" i="1"/>
  <c r="N592" i="1"/>
  <c r="N565" i="1"/>
  <c r="N411" i="1"/>
  <c r="N605" i="1"/>
  <c r="N328" i="1"/>
  <c r="N504" i="1"/>
  <c r="N414" i="1"/>
  <c r="N306" i="1"/>
  <c r="N619" i="1"/>
  <c r="N295" i="1"/>
  <c r="N547" i="1"/>
  <c r="N330" i="1"/>
  <c r="N500" i="1"/>
  <c r="N390" i="1"/>
  <c r="N318" i="1"/>
  <c r="N473" i="1"/>
  <c r="N517" i="1"/>
  <c r="N576" i="1"/>
  <c r="N351" i="1"/>
  <c r="N352" i="1"/>
  <c r="N418" i="1"/>
  <c r="N538" i="1"/>
  <c r="N374" i="1"/>
  <c r="N375" i="1"/>
  <c r="N415" i="1"/>
  <c r="N310" i="1"/>
  <c r="N304" i="1"/>
  <c r="N326" i="1"/>
  <c r="N518" i="1"/>
  <c r="N511" i="1"/>
  <c r="N337" i="1"/>
  <c r="N496" i="1"/>
  <c r="N474" i="1"/>
  <c r="N332" i="1"/>
  <c r="N398" i="1"/>
  <c r="N577" i="1"/>
  <c r="N529" i="1"/>
  <c r="N448" i="1"/>
  <c r="N466" i="1"/>
  <c r="N585" i="1"/>
  <c r="N347" i="1"/>
  <c r="N566" i="1"/>
  <c r="N490" i="1"/>
  <c r="N533" i="1"/>
  <c r="N419" i="1"/>
  <c r="N564" i="1"/>
  <c r="N513" i="1"/>
  <c r="N422" i="1"/>
  <c r="N391" i="1"/>
  <c r="N353" i="1"/>
  <c r="N303" i="1"/>
  <c r="N423" i="1"/>
  <c r="N546" i="1"/>
  <c r="N377" i="1"/>
  <c r="N439" i="1"/>
  <c r="N440" i="1"/>
  <c r="N365" i="1"/>
  <c r="N296" i="1"/>
  <c r="N558" i="1"/>
  <c r="N311" i="1"/>
  <c r="N443" i="1"/>
  <c r="N467" i="1"/>
  <c r="N559" i="1"/>
  <c r="N342" i="1"/>
  <c r="N491" i="1"/>
  <c r="N463" i="1"/>
  <c r="N525" i="1"/>
  <c r="N403" i="1"/>
  <c r="N363" i="1"/>
  <c r="N404" i="1"/>
  <c r="N452" i="1"/>
  <c r="N573" i="1"/>
  <c r="N512" i="1"/>
  <c r="N567" i="1"/>
  <c r="N492" i="1"/>
  <c r="N560" i="1"/>
  <c r="N370" i="1"/>
  <c r="N320" i="1"/>
  <c r="N493" i="1"/>
  <c r="N429" i="1"/>
  <c r="N323" i="1"/>
  <c r="N430" i="1"/>
  <c r="N431" i="1"/>
  <c r="N462" i="1"/>
  <c r="N321" i="1"/>
  <c r="N453" i="1"/>
  <c r="N461" i="1"/>
  <c r="N488" i="1"/>
  <c r="N301" i="1"/>
  <c r="N339" i="1"/>
  <c r="N524" i="1"/>
  <c r="N454" i="1"/>
  <c r="N388" i="1"/>
  <c r="N389" i="1"/>
  <c r="N405" i="1"/>
  <c r="N357" i="1"/>
  <c r="N297" i="1"/>
  <c r="N612" i="1"/>
  <c r="N613" i="1"/>
  <c r="N350" i="1"/>
  <c r="N400" i="1"/>
  <c r="N408" i="1"/>
  <c r="N550" i="1"/>
  <c r="N551" i="1"/>
  <c r="N302" i="1"/>
  <c r="N298" i="1"/>
  <c r="N549" i="1"/>
  <c r="N299" i="1"/>
  <c r="N554" i="1"/>
  <c r="N379" i="1"/>
  <c r="N380" i="1"/>
  <c r="N344" i="1"/>
  <c r="N294" i="1"/>
  <c r="N498" i="1"/>
  <c r="N570" i="1"/>
  <c r="N381" i="1"/>
  <c r="N534" i="1"/>
  <c r="N540" i="1"/>
  <c r="N475" i="1"/>
  <c r="N445" i="1"/>
  <c r="N293" i="1"/>
  <c r="N553" i="1"/>
  <c r="N424" i="1"/>
  <c r="N364" i="1"/>
  <c r="N432" i="1"/>
  <c r="N401" i="1"/>
  <c r="N587" i="1"/>
  <c r="N368" i="1"/>
  <c r="N526" i="1"/>
  <c r="N527" i="1"/>
  <c r="N442" i="1"/>
  <c r="N316" i="1"/>
  <c r="N317" i="1"/>
  <c r="N579" i="1"/>
  <c r="N561" i="1"/>
  <c r="N521" i="1"/>
  <c r="N327" i="1"/>
  <c r="N384" i="1"/>
  <c r="N604" i="1"/>
  <c r="N355" i="1"/>
  <c r="N578" i="1"/>
  <c r="N545" i="1"/>
  <c r="N555" i="1"/>
  <c r="N485" i="1"/>
  <c r="N308" i="1"/>
  <c r="N373" i="1"/>
  <c r="N433" i="1"/>
  <c r="N346" i="1"/>
  <c r="N588" i="1"/>
  <c r="N510" i="1"/>
  <c r="N542" i="1"/>
  <c r="N543" i="1"/>
  <c r="N434" i="1"/>
  <c r="N413" i="1"/>
  <c r="N530" i="1"/>
  <c r="N618" i="1"/>
  <c r="N441" i="1"/>
  <c r="N446" i="1"/>
  <c r="N514" i="1"/>
  <c r="N449" i="1"/>
  <c r="N300" i="1"/>
  <c r="N614" i="1"/>
  <c r="N615" i="1"/>
  <c r="N385" i="1"/>
  <c r="N571" i="1"/>
  <c r="N501" i="1"/>
  <c r="N481" i="1"/>
  <c r="N444" i="1"/>
  <c r="N450" i="1"/>
  <c r="N484" i="1"/>
  <c r="N354" i="1"/>
  <c r="N507" i="1"/>
  <c r="N435" i="1"/>
  <c r="N537" i="1"/>
  <c r="N324" i="1"/>
  <c r="N569" i="1"/>
  <c r="N622" i="1"/>
  <c r="N459" i="1"/>
  <c r="N460" i="1"/>
  <c r="N581" i="1"/>
  <c r="N580" i="1"/>
  <c r="N382" i="1"/>
  <c r="N343" i="1"/>
  <c r="N315" i="1"/>
  <c r="N506" i="1"/>
  <c r="N436" i="1"/>
  <c r="N438" i="1"/>
  <c r="N314" i="1"/>
  <c r="N456" i="1"/>
  <c r="N552" i="1"/>
  <c r="N479" i="1"/>
  <c r="N519" i="1"/>
  <c r="N575" i="1"/>
  <c r="N572" i="1"/>
  <c r="N399" i="1"/>
  <c r="N611" i="1"/>
  <c r="N497" i="1"/>
  <c r="N509" i="1"/>
  <c r="N383" i="1"/>
  <c r="N421" i="1"/>
  <c r="N447" i="1"/>
  <c r="N487" i="1"/>
  <c r="N502" i="1"/>
  <c r="N596" i="1"/>
  <c r="N406" i="1"/>
  <c r="N437" i="1"/>
  <c r="N457" i="1"/>
  <c r="N397" i="1"/>
  <c r="N516" i="1"/>
  <c r="N593" i="1"/>
  <c r="N394" i="1"/>
  <c r="N562" i="1"/>
  <c r="N531" i="1"/>
  <c r="N470" i="1"/>
  <c r="N349" i="1"/>
  <c r="N378" i="1"/>
  <c r="N367" i="1"/>
  <c r="N536" i="1"/>
  <c r="N412" i="1"/>
  <c r="N325" i="1"/>
  <c r="N603" i="1"/>
  <c r="N609" i="1"/>
  <c r="N610" i="1"/>
  <c r="N508" i="1"/>
  <c r="N455" i="1"/>
  <c r="N372" i="1"/>
  <c r="N392" i="1"/>
  <c r="N329" i="1"/>
  <c r="N520" i="1"/>
  <c r="N482" i="1"/>
  <c r="N340" i="1"/>
  <c r="N341" i="1"/>
  <c r="N333" i="1"/>
  <c r="N458" i="1"/>
  <c r="N420" i="1"/>
  <c r="N600" i="1"/>
  <c r="N495" i="1"/>
  <c r="N557" i="1"/>
  <c r="N582" i="1"/>
  <c r="N348" i="1"/>
  <c r="N360" i="1"/>
  <c r="N386" i="1"/>
  <c r="N361" i="1"/>
  <c r="N387" i="1"/>
  <c r="N313" i="1"/>
  <c r="N584" i="1"/>
  <c r="N345" i="1"/>
  <c r="N410" i="1"/>
  <c r="N589" i="1"/>
  <c r="N477" i="1"/>
  <c r="N499" i="1"/>
  <c r="N478" i="1"/>
  <c r="N601" i="1"/>
  <c r="N574" i="1"/>
  <c r="N305" i="1"/>
  <c r="N505" i="1"/>
  <c r="N583" i="1"/>
  <c r="N586" i="1"/>
  <c r="N376" i="1"/>
  <c r="N338" i="1"/>
  <c r="N480" i="1"/>
  <c r="N319" i="1"/>
  <c r="N356" i="1"/>
  <c r="N568" i="1"/>
  <c r="N395" i="1"/>
  <c r="N616" i="1"/>
  <c r="N307" i="1"/>
  <c r="N476" i="1"/>
  <c r="N362" i="1"/>
  <c r="N366" i="1"/>
  <c r="N312" i="1"/>
  <c r="N515" i="1"/>
  <c r="N602" i="1"/>
  <c r="N620" i="1"/>
  <c r="N591" i="1"/>
  <c r="N556" i="1"/>
  <c r="N407" i="1"/>
  <c r="N409" i="1"/>
  <c r="N621" i="1"/>
  <c r="N331" i="1"/>
  <c r="N396" i="1"/>
  <c r="N483" i="1"/>
  <c r="N563" i="1"/>
  <c r="N594" i="1"/>
  <c r="N359" i="1"/>
  <c r="N595" i="1"/>
  <c r="N541" i="1"/>
  <c r="N590" i="1"/>
  <c r="N468" i="1"/>
  <c r="N469" i="1"/>
  <c r="N522" i="1"/>
  <c r="N535" i="1"/>
  <c r="N358" i="1"/>
  <c r="N489" i="1"/>
  <c r="N606" i="1"/>
  <c r="N607" i="1"/>
  <c r="N309" i="1"/>
  <c r="N503" i="1"/>
  <c r="N160" i="1"/>
  <c r="N100" i="1"/>
  <c r="N43" i="1"/>
  <c r="N99" i="1"/>
  <c r="N166" i="1"/>
  <c r="N2" i="1"/>
  <c r="N21" i="1"/>
  <c r="N67" i="1"/>
  <c r="N195" i="1"/>
  <c r="N114" i="1"/>
  <c r="N273" i="1"/>
  <c r="N127" i="1"/>
  <c r="N227" i="1"/>
  <c r="N101" i="1"/>
  <c r="N172" i="1"/>
  <c r="N201" i="1"/>
  <c r="N139" i="1"/>
  <c r="N20" i="1"/>
  <c r="N84" i="1"/>
  <c r="N170" i="1"/>
  <c r="N280" i="1"/>
  <c r="N90" i="1"/>
  <c r="N285" i="1"/>
  <c r="N286" i="1"/>
  <c r="N221" i="1"/>
  <c r="N17" i="1"/>
  <c r="N154" i="1"/>
  <c r="N91" i="1"/>
  <c r="N130" i="1"/>
  <c r="N196" i="1"/>
  <c r="N217" i="1"/>
  <c r="N119" i="1"/>
  <c r="N120" i="1"/>
  <c r="N71" i="1"/>
  <c r="N92" i="1"/>
  <c r="N131" i="1"/>
  <c r="N58" i="1"/>
  <c r="N216" i="1"/>
  <c r="N60" i="1"/>
  <c r="N140" i="1"/>
  <c r="N102" i="1"/>
  <c r="N240" i="1"/>
  <c r="N259" i="1"/>
  <c r="N229" i="1"/>
  <c r="N211" i="1"/>
  <c r="N133" i="1"/>
  <c r="N81" i="1"/>
  <c r="N89" i="1"/>
  <c r="N253" i="1"/>
  <c r="N116" i="1"/>
  <c r="N146" i="1"/>
  <c r="N148" i="1"/>
  <c r="N137" i="1"/>
  <c r="N106" i="1"/>
  <c r="N34" i="1"/>
  <c r="N176" i="1"/>
  <c r="N228" i="1"/>
  <c r="N123" i="1"/>
  <c r="N177" i="1"/>
  <c r="N191" i="1"/>
  <c r="N36" i="1"/>
  <c r="N206" i="1"/>
  <c r="N93" i="1"/>
  <c r="N242" i="1"/>
  <c r="N243" i="1"/>
  <c r="N164" i="1"/>
  <c r="N209" i="1"/>
  <c r="N226" i="1"/>
  <c r="N18" i="1"/>
  <c r="N64" i="1"/>
  <c r="N234" i="1"/>
  <c r="N149" i="1"/>
  <c r="N39" i="1"/>
  <c r="N28" i="1"/>
  <c r="N107" i="1"/>
  <c r="N151" i="1"/>
  <c r="N108" i="1"/>
  <c r="N279" i="1"/>
  <c r="N150" i="1"/>
  <c r="N185" i="1"/>
  <c r="N186" i="1"/>
  <c r="N48" i="1"/>
  <c r="N74" i="1"/>
  <c r="N24" i="1"/>
  <c r="N25" i="1"/>
  <c r="N38" i="1"/>
  <c r="N125" i="1"/>
  <c r="N126" i="1"/>
  <c r="N113" i="1"/>
  <c r="N152" i="1"/>
  <c r="N29" i="1"/>
  <c r="N30" i="1"/>
  <c r="N72" i="1"/>
  <c r="N214" i="1"/>
  <c r="N210" i="1"/>
  <c r="N204" i="1"/>
  <c r="N218" i="1"/>
  <c r="N163" i="1"/>
  <c r="N155" i="1"/>
  <c r="N202" i="1"/>
  <c r="N12" i="1"/>
  <c r="N13" i="1"/>
  <c r="N32" i="1"/>
  <c r="N223" i="1"/>
  <c r="N40" i="1"/>
  <c r="N87" i="1"/>
  <c r="N262" i="1"/>
  <c r="N41" i="1"/>
  <c r="N42" i="1"/>
  <c r="N239" i="1"/>
  <c r="N44" i="1"/>
  <c r="N232" i="1"/>
  <c r="N265" i="1"/>
  <c r="N237" i="1"/>
  <c r="N14" i="1"/>
  <c r="N95" i="1"/>
  <c r="N19" i="1"/>
  <c r="N276" i="1"/>
  <c r="N236" i="1"/>
  <c r="N141" i="1"/>
  <c r="N197" i="1"/>
  <c r="N62" i="1"/>
  <c r="N292" i="1"/>
  <c r="N198" i="1"/>
  <c r="N63" i="1"/>
  <c r="N96" i="1"/>
  <c r="N97" i="1"/>
  <c r="N26" i="1"/>
  <c r="N212" i="1"/>
  <c r="N247" i="1"/>
  <c r="N277" i="1"/>
  <c r="N283" i="1"/>
  <c r="N56" i="1"/>
  <c r="N167" i="1"/>
  <c r="N168" i="1"/>
  <c r="N203" i="1"/>
  <c r="N287" i="1"/>
  <c r="N235" i="1"/>
  <c r="N249" i="1"/>
  <c r="N153" i="1"/>
  <c r="N3" i="1"/>
  <c r="N254" i="1"/>
  <c r="N33" i="1"/>
  <c r="N281" i="1"/>
  <c r="N184" i="1"/>
  <c r="N80" i="1"/>
  <c r="N169" i="1"/>
  <c r="N282" i="1"/>
  <c r="N5" i="1"/>
  <c r="N205" i="1"/>
  <c r="N66" i="1"/>
  <c r="N6" i="1"/>
  <c r="N117" i="1"/>
  <c r="N46" i="1"/>
  <c r="N290" i="1"/>
  <c r="N291" i="1"/>
  <c r="N192" i="1"/>
  <c r="N193" i="1"/>
  <c r="N268" i="1"/>
  <c r="N269" i="1"/>
  <c r="N52" i="1"/>
  <c r="N161" i="1"/>
  <c r="N53" i="1"/>
  <c r="N121" i="1"/>
  <c r="N207" i="1"/>
  <c r="N208" i="1"/>
  <c r="N16" i="1"/>
  <c r="N142" i="1"/>
  <c r="N61" i="1"/>
  <c r="N143" i="1"/>
  <c r="N156" i="1"/>
  <c r="N252" i="1"/>
  <c r="N178" i="1"/>
  <c r="N233" i="1"/>
  <c r="N257" i="1"/>
  <c r="N54" i="1"/>
  <c r="N31" i="1"/>
  <c r="N55" i="1"/>
  <c r="N231" i="1"/>
  <c r="N179" i="1"/>
  <c r="N23" i="1"/>
  <c r="N75" i="1"/>
  <c r="N110" i="1"/>
  <c r="N15" i="1"/>
  <c r="N272" i="1"/>
  <c r="N111" i="1"/>
  <c r="N194" i="1"/>
  <c r="N275" i="1"/>
  <c r="N51" i="1"/>
  <c r="N128" i="1"/>
  <c r="N124" i="1"/>
  <c r="N173" i="1"/>
  <c r="N9" i="1"/>
  <c r="N103" i="1"/>
  <c r="N129" i="1"/>
  <c r="N199" i="1"/>
  <c r="N88" i="1"/>
  <c r="N8" i="1"/>
  <c r="N183" i="1"/>
  <c r="N104" i="1"/>
  <c r="N59" i="1"/>
  <c r="N47" i="1"/>
  <c r="N157" i="1"/>
  <c r="N158" i="1"/>
  <c r="N22" i="1"/>
  <c r="N122" i="1"/>
  <c r="N174" i="1"/>
  <c r="N94" i="1"/>
  <c r="N45" i="1"/>
  <c r="N27" i="1"/>
  <c r="N70" i="1"/>
  <c r="N147" i="1"/>
  <c r="N180" i="1"/>
  <c r="N138" i="1"/>
  <c r="N162" i="1"/>
  <c r="N109" i="1"/>
  <c r="N219" i="1"/>
  <c r="N69" i="1"/>
  <c r="N271" i="1"/>
  <c r="N181" i="1"/>
  <c r="N76" i="1"/>
  <c r="N73" i="1"/>
  <c r="N77" i="1"/>
  <c r="N112" i="1"/>
  <c r="N244" i="1"/>
  <c r="N258" i="1"/>
  <c r="N245" i="1"/>
  <c r="N230" i="1"/>
  <c r="N165" i="1"/>
  <c r="N35" i="1"/>
  <c r="N98" i="1"/>
  <c r="N7" i="1"/>
  <c r="N288" i="1"/>
  <c r="N65" i="1"/>
  <c r="N225" i="1"/>
  <c r="N175" i="1"/>
  <c r="N85" i="1"/>
  <c r="N200" i="1"/>
  <c r="N266" i="1"/>
  <c r="N50" i="1"/>
  <c r="N86" i="1"/>
  <c r="N263" i="1"/>
  <c r="N68" i="1"/>
  <c r="N264" i="1"/>
  <c r="N37" i="1"/>
  <c r="N171" i="1"/>
  <c r="N159" i="1"/>
  <c r="N82" i="1"/>
  <c r="N182" i="1"/>
  <c r="N144" i="1"/>
  <c r="N11" i="1"/>
  <c r="N274" i="1"/>
  <c r="N10" i="1"/>
  <c r="N289" i="1"/>
  <c r="N222" i="1"/>
  <c r="N135" i="1"/>
  <c r="N136" i="1"/>
  <c r="N248" i="1"/>
  <c r="N238" i="1"/>
  <c r="N118" i="1"/>
  <c r="N145" i="1"/>
  <c r="N267" i="1"/>
  <c r="N215" i="1"/>
  <c r="N260" i="1"/>
  <c r="N278" i="1"/>
  <c r="N220" i="1"/>
  <c r="N284" i="1"/>
  <c r="N49" i="1"/>
  <c r="N241" i="1"/>
  <c r="N250" i="1"/>
  <c r="N105" i="1"/>
  <c r="N251" i="1"/>
  <c r="N187" i="1"/>
  <c r="N188" i="1"/>
  <c r="N189" i="1"/>
  <c r="N190" i="1"/>
  <c r="N261" i="1"/>
  <c r="N78" i="1"/>
  <c r="N79" i="1"/>
  <c r="N4" i="1"/>
  <c r="N134" i="1"/>
  <c r="N132" i="1"/>
  <c r="N83" i="1"/>
  <c r="N224" i="1"/>
  <c r="N246" i="1"/>
  <c r="N256" i="1"/>
  <c r="N57" i="1"/>
  <c r="N255" i="1"/>
  <c r="N213" i="1"/>
  <c r="N115" i="1"/>
  <c r="N270"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84">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0"/>
        </ext>
      </extLst>
    </bk>
    <bk>
      <extLst>
        <ext uri="{3e2802c4-a4d2-4d8b-9148-e3be6c30e623}">
          <xlrd:rvb i="23"/>
        </ext>
      </extLst>
    </bk>
    <bk>
      <extLst>
        <ext uri="{3e2802c4-a4d2-4d8b-9148-e3be6c30e623}">
          <xlrd:rvb i="26"/>
        </ext>
      </extLst>
    </bk>
    <bk>
      <extLst>
        <ext uri="{3e2802c4-a4d2-4d8b-9148-e3be6c30e623}">
          <xlrd:rvb i="29"/>
        </ext>
      </extLst>
    </bk>
    <bk>
      <extLst>
        <ext uri="{3e2802c4-a4d2-4d8b-9148-e3be6c30e623}">
          <xlrd:rvb i="32"/>
        </ext>
      </extLst>
    </bk>
    <bk>
      <extLst>
        <ext uri="{3e2802c4-a4d2-4d8b-9148-e3be6c30e623}">
          <xlrd:rvb i="35"/>
        </ext>
      </extLst>
    </bk>
    <bk>
      <extLst>
        <ext uri="{3e2802c4-a4d2-4d8b-9148-e3be6c30e623}">
          <xlrd:rvb i="38"/>
        </ext>
      </extLst>
    </bk>
    <bk>
      <extLst>
        <ext uri="{3e2802c4-a4d2-4d8b-9148-e3be6c30e623}">
          <xlrd:rvb i="41"/>
        </ext>
      </extLst>
    </bk>
    <bk>
      <extLst>
        <ext uri="{3e2802c4-a4d2-4d8b-9148-e3be6c30e623}">
          <xlrd:rvb i="44"/>
        </ext>
      </extLst>
    </bk>
    <bk>
      <extLst>
        <ext uri="{3e2802c4-a4d2-4d8b-9148-e3be6c30e623}">
          <xlrd:rvb i="47"/>
        </ext>
      </extLst>
    </bk>
    <bk>
      <extLst>
        <ext uri="{3e2802c4-a4d2-4d8b-9148-e3be6c30e623}">
          <xlrd:rvb i="50"/>
        </ext>
      </extLst>
    </bk>
    <bk>
      <extLst>
        <ext uri="{3e2802c4-a4d2-4d8b-9148-e3be6c30e623}">
          <xlrd:rvb i="53"/>
        </ext>
      </extLst>
    </bk>
    <bk>
      <extLst>
        <ext uri="{3e2802c4-a4d2-4d8b-9148-e3be6c30e623}">
          <xlrd:rvb i="56"/>
        </ext>
      </extLst>
    </bk>
    <bk>
      <extLst>
        <ext uri="{3e2802c4-a4d2-4d8b-9148-e3be6c30e623}">
          <xlrd:rvb i="59"/>
        </ext>
      </extLst>
    </bk>
    <bk>
      <extLst>
        <ext uri="{3e2802c4-a4d2-4d8b-9148-e3be6c30e623}">
          <xlrd:rvb i="62"/>
        </ext>
      </extLst>
    </bk>
    <bk>
      <extLst>
        <ext uri="{3e2802c4-a4d2-4d8b-9148-e3be6c30e623}">
          <xlrd:rvb i="65"/>
        </ext>
      </extLst>
    </bk>
    <bk>
      <extLst>
        <ext uri="{3e2802c4-a4d2-4d8b-9148-e3be6c30e623}">
          <xlrd:rvb i="68"/>
        </ext>
      </extLst>
    </bk>
    <bk>
      <extLst>
        <ext uri="{3e2802c4-a4d2-4d8b-9148-e3be6c30e623}">
          <xlrd:rvb i="71"/>
        </ext>
      </extLst>
    </bk>
    <bk>
      <extLst>
        <ext uri="{3e2802c4-a4d2-4d8b-9148-e3be6c30e623}">
          <xlrd:rvb i="74"/>
        </ext>
      </extLst>
    </bk>
    <bk>
      <extLst>
        <ext uri="{3e2802c4-a4d2-4d8b-9148-e3be6c30e623}">
          <xlrd:rvb i="77"/>
        </ext>
      </extLst>
    </bk>
    <bk>
      <extLst>
        <ext uri="{3e2802c4-a4d2-4d8b-9148-e3be6c30e623}">
          <xlrd:rvb i="80"/>
        </ext>
      </extLst>
    </bk>
    <bk>
      <extLst>
        <ext uri="{3e2802c4-a4d2-4d8b-9148-e3be6c30e623}">
          <xlrd:rvb i="83"/>
        </ext>
      </extLst>
    </bk>
    <bk>
      <extLst>
        <ext uri="{3e2802c4-a4d2-4d8b-9148-e3be6c30e623}">
          <xlrd:rvb i="86"/>
        </ext>
      </extLst>
    </bk>
    <bk>
      <extLst>
        <ext uri="{3e2802c4-a4d2-4d8b-9148-e3be6c30e623}">
          <xlrd:rvb i="89"/>
        </ext>
      </extLst>
    </bk>
    <bk>
      <extLst>
        <ext uri="{3e2802c4-a4d2-4d8b-9148-e3be6c30e623}">
          <xlrd:rvb i="92"/>
        </ext>
      </extLst>
    </bk>
    <bk>
      <extLst>
        <ext uri="{3e2802c4-a4d2-4d8b-9148-e3be6c30e623}">
          <xlrd:rvb i="95"/>
        </ext>
      </extLst>
    </bk>
    <bk>
      <extLst>
        <ext uri="{3e2802c4-a4d2-4d8b-9148-e3be6c30e623}">
          <xlrd:rvb i="98"/>
        </ext>
      </extLst>
    </bk>
    <bk>
      <extLst>
        <ext uri="{3e2802c4-a4d2-4d8b-9148-e3be6c30e623}">
          <xlrd:rvb i="101"/>
        </ext>
      </extLst>
    </bk>
    <bk>
      <extLst>
        <ext uri="{3e2802c4-a4d2-4d8b-9148-e3be6c30e623}">
          <xlrd:rvb i="104"/>
        </ext>
      </extLst>
    </bk>
    <bk>
      <extLst>
        <ext uri="{3e2802c4-a4d2-4d8b-9148-e3be6c30e623}">
          <xlrd:rvb i="107"/>
        </ext>
      </extLst>
    </bk>
    <bk>
      <extLst>
        <ext uri="{3e2802c4-a4d2-4d8b-9148-e3be6c30e623}">
          <xlrd:rvb i="110"/>
        </ext>
      </extLst>
    </bk>
    <bk>
      <extLst>
        <ext uri="{3e2802c4-a4d2-4d8b-9148-e3be6c30e623}">
          <xlrd:rvb i="113"/>
        </ext>
      </extLst>
    </bk>
    <bk>
      <extLst>
        <ext uri="{3e2802c4-a4d2-4d8b-9148-e3be6c30e623}">
          <xlrd:rvb i="116"/>
        </ext>
      </extLst>
    </bk>
    <bk>
      <extLst>
        <ext uri="{3e2802c4-a4d2-4d8b-9148-e3be6c30e623}">
          <xlrd:rvb i="119"/>
        </ext>
      </extLst>
    </bk>
    <bk>
      <extLst>
        <ext uri="{3e2802c4-a4d2-4d8b-9148-e3be6c30e623}">
          <xlrd:rvb i="122"/>
        </ext>
      </extLst>
    </bk>
    <bk>
      <extLst>
        <ext uri="{3e2802c4-a4d2-4d8b-9148-e3be6c30e623}">
          <xlrd:rvb i="125"/>
        </ext>
      </extLst>
    </bk>
    <bk>
      <extLst>
        <ext uri="{3e2802c4-a4d2-4d8b-9148-e3be6c30e623}">
          <xlrd:rvb i="128"/>
        </ext>
      </extLst>
    </bk>
    <bk>
      <extLst>
        <ext uri="{3e2802c4-a4d2-4d8b-9148-e3be6c30e623}">
          <xlrd:rvb i="131"/>
        </ext>
      </extLst>
    </bk>
    <bk>
      <extLst>
        <ext uri="{3e2802c4-a4d2-4d8b-9148-e3be6c30e623}">
          <xlrd:rvb i="134"/>
        </ext>
      </extLst>
    </bk>
    <bk>
      <extLst>
        <ext uri="{3e2802c4-a4d2-4d8b-9148-e3be6c30e623}">
          <xlrd:rvb i="137"/>
        </ext>
      </extLst>
    </bk>
    <bk>
      <extLst>
        <ext uri="{3e2802c4-a4d2-4d8b-9148-e3be6c30e623}">
          <xlrd:rvb i="140"/>
        </ext>
      </extLst>
    </bk>
    <bk>
      <extLst>
        <ext uri="{3e2802c4-a4d2-4d8b-9148-e3be6c30e623}">
          <xlrd:rvb i="143"/>
        </ext>
      </extLst>
    </bk>
    <bk>
      <extLst>
        <ext uri="{3e2802c4-a4d2-4d8b-9148-e3be6c30e623}">
          <xlrd:rvb i="146"/>
        </ext>
      </extLst>
    </bk>
    <bk>
      <extLst>
        <ext uri="{3e2802c4-a4d2-4d8b-9148-e3be6c30e623}">
          <xlrd:rvb i="149"/>
        </ext>
      </extLst>
    </bk>
    <bk>
      <extLst>
        <ext uri="{3e2802c4-a4d2-4d8b-9148-e3be6c30e623}">
          <xlrd:rvb i="152"/>
        </ext>
      </extLst>
    </bk>
    <bk>
      <extLst>
        <ext uri="{3e2802c4-a4d2-4d8b-9148-e3be6c30e623}">
          <xlrd:rvb i="155"/>
        </ext>
      </extLst>
    </bk>
    <bk>
      <extLst>
        <ext uri="{3e2802c4-a4d2-4d8b-9148-e3be6c30e623}">
          <xlrd:rvb i="158"/>
        </ext>
      </extLst>
    </bk>
    <bk>
      <extLst>
        <ext uri="{3e2802c4-a4d2-4d8b-9148-e3be6c30e623}">
          <xlrd:rvb i="161"/>
        </ext>
      </extLst>
    </bk>
    <bk>
      <extLst>
        <ext uri="{3e2802c4-a4d2-4d8b-9148-e3be6c30e623}">
          <xlrd:rvb i="164"/>
        </ext>
      </extLst>
    </bk>
    <bk>
      <extLst>
        <ext uri="{3e2802c4-a4d2-4d8b-9148-e3be6c30e623}">
          <xlrd:rvb i="167"/>
        </ext>
      </extLst>
    </bk>
    <bk>
      <extLst>
        <ext uri="{3e2802c4-a4d2-4d8b-9148-e3be6c30e623}">
          <xlrd:rvb i="170"/>
        </ext>
      </extLst>
    </bk>
    <bk>
      <extLst>
        <ext uri="{3e2802c4-a4d2-4d8b-9148-e3be6c30e623}">
          <xlrd:rvb i="173"/>
        </ext>
      </extLst>
    </bk>
    <bk>
      <extLst>
        <ext uri="{3e2802c4-a4d2-4d8b-9148-e3be6c30e623}">
          <xlrd:rvb i="176"/>
        </ext>
      </extLst>
    </bk>
    <bk>
      <extLst>
        <ext uri="{3e2802c4-a4d2-4d8b-9148-e3be6c30e623}">
          <xlrd:rvb i="179"/>
        </ext>
      </extLst>
    </bk>
    <bk>
      <extLst>
        <ext uri="{3e2802c4-a4d2-4d8b-9148-e3be6c30e623}">
          <xlrd:rvb i="182"/>
        </ext>
      </extLst>
    </bk>
    <bk>
      <extLst>
        <ext uri="{3e2802c4-a4d2-4d8b-9148-e3be6c30e623}">
          <xlrd:rvb i="185"/>
        </ext>
      </extLst>
    </bk>
    <bk>
      <extLst>
        <ext uri="{3e2802c4-a4d2-4d8b-9148-e3be6c30e623}">
          <xlrd:rvb i="188"/>
        </ext>
      </extLst>
    </bk>
    <bk>
      <extLst>
        <ext uri="{3e2802c4-a4d2-4d8b-9148-e3be6c30e623}">
          <xlrd:rvb i="191"/>
        </ext>
      </extLst>
    </bk>
    <bk>
      <extLst>
        <ext uri="{3e2802c4-a4d2-4d8b-9148-e3be6c30e623}">
          <xlrd:rvb i="194"/>
        </ext>
      </extLst>
    </bk>
    <bk>
      <extLst>
        <ext uri="{3e2802c4-a4d2-4d8b-9148-e3be6c30e623}">
          <xlrd:rvb i="197"/>
        </ext>
      </extLst>
    </bk>
    <bk>
      <extLst>
        <ext uri="{3e2802c4-a4d2-4d8b-9148-e3be6c30e623}">
          <xlrd:rvb i="200"/>
        </ext>
      </extLst>
    </bk>
    <bk>
      <extLst>
        <ext uri="{3e2802c4-a4d2-4d8b-9148-e3be6c30e623}">
          <xlrd:rvb i="203"/>
        </ext>
      </extLst>
    </bk>
    <bk>
      <extLst>
        <ext uri="{3e2802c4-a4d2-4d8b-9148-e3be6c30e623}">
          <xlrd:rvb i="206"/>
        </ext>
      </extLst>
    </bk>
    <bk>
      <extLst>
        <ext uri="{3e2802c4-a4d2-4d8b-9148-e3be6c30e623}">
          <xlrd:rvb i="209"/>
        </ext>
      </extLst>
    </bk>
    <bk>
      <extLst>
        <ext uri="{3e2802c4-a4d2-4d8b-9148-e3be6c30e623}">
          <xlrd:rvb i="212"/>
        </ext>
      </extLst>
    </bk>
    <bk>
      <extLst>
        <ext uri="{3e2802c4-a4d2-4d8b-9148-e3be6c30e623}">
          <xlrd:rvb i="215"/>
        </ext>
      </extLst>
    </bk>
    <bk>
      <extLst>
        <ext uri="{3e2802c4-a4d2-4d8b-9148-e3be6c30e623}">
          <xlrd:rvb i="218"/>
        </ext>
      </extLst>
    </bk>
    <bk>
      <extLst>
        <ext uri="{3e2802c4-a4d2-4d8b-9148-e3be6c30e623}">
          <xlrd:rvb i="221"/>
        </ext>
      </extLst>
    </bk>
    <bk>
      <extLst>
        <ext uri="{3e2802c4-a4d2-4d8b-9148-e3be6c30e623}">
          <xlrd:rvb i="224"/>
        </ext>
      </extLst>
    </bk>
    <bk>
      <extLst>
        <ext uri="{3e2802c4-a4d2-4d8b-9148-e3be6c30e623}">
          <xlrd:rvb i="227"/>
        </ext>
      </extLst>
    </bk>
    <bk>
      <extLst>
        <ext uri="{3e2802c4-a4d2-4d8b-9148-e3be6c30e623}">
          <xlrd:rvb i="230"/>
        </ext>
      </extLst>
    </bk>
    <bk>
      <extLst>
        <ext uri="{3e2802c4-a4d2-4d8b-9148-e3be6c30e623}">
          <xlrd:rvb i="233"/>
        </ext>
      </extLst>
    </bk>
    <bk>
      <extLst>
        <ext uri="{3e2802c4-a4d2-4d8b-9148-e3be6c30e623}">
          <xlrd:rvb i="236"/>
        </ext>
      </extLst>
    </bk>
    <bk>
      <extLst>
        <ext uri="{3e2802c4-a4d2-4d8b-9148-e3be6c30e623}">
          <xlrd:rvb i="239"/>
        </ext>
      </extLst>
    </bk>
    <bk>
      <extLst>
        <ext uri="{3e2802c4-a4d2-4d8b-9148-e3be6c30e623}">
          <xlrd:rvb i="242"/>
        </ext>
      </extLst>
    </bk>
    <bk>
      <extLst>
        <ext uri="{3e2802c4-a4d2-4d8b-9148-e3be6c30e623}">
          <xlrd:rvb i="245"/>
        </ext>
      </extLst>
    </bk>
    <bk>
      <extLst>
        <ext uri="{3e2802c4-a4d2-4d8b-9148-e3be6c30e623}">
          <xlrd:rvb i="248"/>
        </ext>
      </extLst>
    </bk>
    <bk>
      <extLst>
        <ext uri="{3e2802c4-a4d2-4d8b-9148-e3be6c30e623}">
          <xlrd:rvb i="251"/>
        </ext>
      </extLst>
    </bk>
    <bk>
      <extLst>
        <ext uri="{3e2802c4-a4d2-4d8b-9148-e3be6c30e623}">
          <xlrd:rvb i="254"/>
        </ext>
      </extLst>
    </bk>
    <bk>
      <extLst>
        <ext uri="{3e2802c4-a4d2-4d8b-9148-e3be6c30e623}">
          <xlrd:rvb i="257"/>
        </ext>
      </extLst>
    </bk>
    <bk>
      <extLst>
        <ext uri="{3e2802c4-a4d2-4d8b-9148-e3be6c30e623}">
          <xlrd:rvb i="260"/>
        </ext>
      </extLst>
    </bk>
    <bk>
      <extLst>
        <ext uri="{3e2802c4-a4d2-4d8b-9148-e3be6c30e623}">
          <xlrd:rvb i="263"/>
        </ext>
      </extLst>
    </bk>
    <bk>
      <extLst>
        <ext uri="{3e2802c4-a4d2-4d8b-9148-e3be6c30e623}">
          <xlrd:rvb i="266"/>
        </ext>
      </extLst>
    </bk>
    <bk>
      <extLst>
        <ext uri="{3e2802c4-a4d2-4d8b-9148-e3be6c30e623}">
          <xlrd:rvb i="269"/>
        </ext>
      </extLst>
    </bk>
    <bk>
      <extLst>
        <ext uri="{3e2802c4-a4d2-4d8b-9148-e3be6c30e623}">
          <xlrd:rvb i="272"/>
        </ext>
      </extLst>
    </bk>
    <bk>
      <extLst>
        <ext uri="{3e2802c4-a4d2-4d8b-9148-e3be6c30e623}">
          <xlrd:rvb i="275"/>
        </ext>
      </extLst>
    </bk>
    <bk>
      <extLst>
        <ext uri="{3e2802c4-a4d2-4d8b-9148-e3be6c30e623}">
          <xlrd:rvb i="278"/>
        </ext>
      </extLst>
    </bk>
    <bk>
      <extLst>
        <ext uri="{3e2802c4-a4d2-4d8b-9148-e3be6c30e623}">
          <xlrd:rvb i="281"/>
        </ext>
      </extLst>
    </bk>
    <bk>
      <extLst>
        <ext uri="{3e2802c4-a4d2-4d8b-9148-e3be6c30e623}">
          <xlrd:rvb i="284"/>
        </ext>
      </extLst>
    </bk>
    <bk>
      <extLst>
        <ext uri="{3e2802c4-a4d2-4d8b-9148-e3be6c30e623}">
          <xlrd:rvb i="287"/>
        </ext>
      </extLst>
    </bk>
    <bk>
      <extLst>
        <ext uri="{3e2802c4-a4d2-4d8b-9148-e3be6c30e623}">
          <xlrd:rvb i="290"/>
        </ext>
      </extLst>
    </bk>
    <bk>
      <extLst>
        <ext uri="{3e2802c4-a4d2-4d8b-9148-e3be6c30e623}">
          <xlrd:rvb i="293"/>
        </ext>
      </extLst>
    </bk>
    <bk>
      <extLst>
        <ext uri="{3e2802c4-a4d2-4d8b-9148-e3be6c30e623}">
          <xlrd:rvb i="296"/>
        </ext>
      </extLst>
    </bk>
    <bk>
      <extLst>
        <ext uri="{3e2802c4-a4d2-4d8b-9148-e3be6c30e623}">
          <xlrd:rvb i="299"/>
        </ext>
      </extLst>
    </bk>
    <bk>
      <extLst>
        <ext uri="{3e2802c4-a4d2-4d8b-9148-e3be6c30e623}">
          <xlrd:rvb i="302"/>
        </ext>
      </extLst>
    </bk>
    <bk>
      <extLst>
        <ext uri="{3e2802c4-a4d2-4d8b-9148-e3be6c30e623}">
          <xlrd:rvb i="305"/>
        </ext>
      </extLst>
    </bk>
    <bk>
      <extLst>
        <ext uri="{3e2802c4-a4d2-4d8b-9148-e3be6c30e623}">
          <xlrd:rvb i="308"/>
        </ext>
      </extLst>
    </bk>
    <bk>
      <extLst>
        <ext uri="{3e2802c4-a4d2-4d8b-9148-e3be6c30e623}">
          <xlrd:rvb i="311"/>
        </ext>
      </extLst>
    </bk>
    <bk>
      <extLst>
        <ext uri="{3e2802c4-a4d2-4d8b-9148-e3be6c30e623}">
          <xlrd:rvb i="314"/>
        </ext>
      </extLst>
    </bk>
    <bk>
      <extLst>
        <ext uri="{3e2802c4-a4d2-4d8b-9148-e3be6c30e623}">
          <xlrd:rvb i="317"/>
        </ext>
      </extLst>
    </bk>
    <bk>
      <extLst>
        <ext uri="{3e2802c4-a4d2-4d8b-9148-e3be6c30e623}">
          <xlrd:rvb i="320"/>
        </ext>
      </extLst>
    </bk>
    <bk>
      <extLst>
        <ext uri="{3e2802c4-a4d2-4d8b-9148-e3be6c30e623}">
          <xlrd:rvb i="323"/>
        </ext>
      </extLst>
    </bk>
    <bk>
      <extLst>
        <ext uri="{3e2802c4-a4d2-4d8b-9148-e3be6c30e623}">
          <xlrd:rvb i="326"/>
        </ext>
      </extLst>
    </bk>
    <bk>
      <extLst>
        <ext uri="{3e2802c4-a4d2-4d8b-9148-e3be6c30e623}">
          <xlrd:rvb i="329"/>
        </ext>
      </extLst>
    </bk>
    <bk>
      <extLst>
        <ext uri="{3e2802c4-a4d2-4d8b-9148-e3be6c30e623}">
          <xlrd:rvb i="332"/>
        </ext>
      </extLst>
    </bk>
    <bk>
      <extLst>
        <ext uri="{3e2802c4-a4d2-4d8b-9148-e3be6c30e623}">
          <xlrd:rvb i="335"/>
        </ext>
      </extLst>
    </bk>
    <bk>
      <extLst>
        <ext uri="{3e2802c4-a4d2-4d8b-9148-e3be6c30e623}">
          <xlrd:rvb i="338"/>
        </ext>
      </extLst>
    </bk>
    <bk>
      <extLst>
        <ext uri="{3e2802c4-a4d2-4d8b-9148-e3be6c30e623}">
          <xlrd:rvb i="341"/>
        </ext>
      </extLst>
    </bk>
    <bk>
      <extLst>
        <ext uri="{3e2802c4-a4d2-4d8b-9148-e3be6c30e623}">
          <xlrd:rvb i="344"/>
        </ext>
      </extLst>
    </bk>
    <bk>
      <extLst>
        <ext uri="{3e2802c4-a4d2-4d8b-9148-e3be6c30e623}">
          <xlrd:rvb i="347"/>
        </ext>
      </extLst>
    </bk>
    <bk>
      <extLst>
        <ext uri="{3e2802c4-a4d2-4d8b-9148-e3be6c30e623}">
          <xlrd:rvb i="350"/>
        </ext>
      </extLst>
    </bk>
    <bk>
      <extLst>
        <ext uri="{3e2802c4-a4d2-4d8b-9148-e3be6c30e623}">
          <xlrd:rvb i="353"/>
        </ext>
      </extLst>
    </bk>
    <bk>
      <extLst>
        <ext uri="{3e2802c4-a4d2-4d8b-9148-e3be6c30e623}">
          <xlrd:rvb i="356"/>
        </ext>
      </extLst>
    </bk>
    <bk>
      <extLst>
        <ext uri="{3e2802c4-a4d2-4d8b-9148-e3be6c30e623}">
          <xlrd:rvb i="359"/>
        </ext>
      </extLst>
    </bk>
    <bk>
      <extLst>
        <ext uri="{3e2802c4-a4d2-4d8b-9148-e3be6c30e623}">
          <xlrd:rvb i="362"/>
        </ext>
      </extLst>
    </bk>
    <bk>
      <extLst>
        <ext uri="{3e2802c4-a4d2-4d8b-9148-e3be6c30e623}">
          <xlrd:rvb i="365"/>
        </ext>
      </extLst>
    </bk>
    <bk>
      <extLst>
        <ext uri="{3e2802c4-a4d2-4d8b-9148-e3be6c30e623}">
          <xlrd:rvb i="368"/>
        </ext>
      </extLst>
    </bk>
    <bk>
      <extLst>
        <ext uri="{3e2802c4-a4d2-4d8b-9148-e3be6c30e623}">
          <xlrd:rvb i="371"/>
        </ext>
      </extLst>
    </bk>
    <bk>
      <extLst>
        <ext uri="{3e2802c4-a4d2-4d8b-9148-e3be6c30e623}">
          <xlrd:rvb i="374"/>
        </ext>
      </extLst>
    </bk>
    <bk>
      <extLst>
        <ext uri="{3e2802c4-a4d2-4d8b-9148-e3be6c30e623}">
          <xlrd:rvb i="377"/>
        </ext>
      </extLst>
    </bk>
    <bk>
      <extLst>
        <ext uri="{3e2802c4-a4d2-4d8b-9148-e3be6c30e623}">
          <xlrd:rvb i="380"/>
        </ext>
      </extLst>
    </bk>
    <bk>
      <extLst>
        <ext uri="{3e2802c4-a4d2-4d8b-9148-e3be6c30e623}">
          <xlrd:rvb i="383"/>
        </ext>
      </extLst>
    </bk>
    <bk>
      <extLst>
        <ext uri="{3e2802c4-a4d2-4d8b-9148-e3be6c30e623}">
          <xlrd:rvb i="386"/>
        </ext>
      </extLst>
    </bk>
    <bk>
      <extLst>
        <ext uri="{3e2802c4-a4d2-4d8b-9148-e3be6c30e623}">
          <xlrd:rvb i="389"/>
        </ext>
      </extLst>
    </bk>
    <bk>
      <extLst>
        <ext uri="{3e2802c4-a4d2-4d8b-9148-e3be6c30e623}">
          <xlrd:rvb i="392"/>
        </ext>
      </extLst>
    </bk>
    <bk>
      <extLst>
        <ext uri="{3e2802c4-a4d2-4d8b-9148-e3be6c30e623}">
          <xlrd:rvb i="395"/>
        </ext>
      </extLst>
    </bk>
    <bk>
      <extLst>
        <ext uri="{3e2802c4-a4d2-4d8b-9148-e3be6c30e623}">
          <xlrd:rvb i="398"/>
        </ext>
      </extLst>
    </bk>
    <bk>
      <extLst>
        <ext uri="{3e2802c4-a4d2-4d8b-9148-e3be6c30e623}">
          <xlrd:rvb i="401"/>
        </ext>
      </extLst>
    </bk>
    <bk>
      <extLst>
        <ext uri="{3e2802c4-a4d2-4d8b-9148-e3be6c30e623}">
          <xlrd:rvb i="404"/>
        </ext>
      </extLst>
    </bk>
    <bk>
      <extLst>
        <ext uri="{3e2802c4-a4d2-4d8b-9148-e3be6c30e623}">
          <xlrd:rvb i="407"/>
        </ext>
      </extLst>
    </bk>
    <bk>
      <extLst>
        <ext uri="{3e2802c4-a4d2-4d8b-9148-e3be6c30e623}">
          <xlrd:rvb i="410"/>
        </ext>
      </extLst>
    </bk>
    <bk>
      <extLst>
        <ext uri="{3e2802c4-a4d2-4d8b-9148-e3be6c30e623}">
          <xlrd:rvb i="413"/>
        </ext>
      </extLst>
    </bk>
    <bk>
      <extLst>
        <ext uri="{3e2802c4-a4d2-4d8b-9148-e3be6c30e623}">
          <xlrd:rvb i="416"/>
        </ext>
      </extLst>
    </bk>
    <bk>
      <extLst>
        <ext uri="{3e2802c4-a4d2-4d8b-9148-e3be6c30e623}">
          <xlrd:rvb i="419"/>
        </ext>
      </extLst>
    </bk>
    <bk>
      <extLst>
        <ext uri="{3e2802c4-a4d2-4d8b-9148-e3be6c30e623}">
          <xlrd:rvb i="422"/>
        </ext>
      </extLst>
    </bk>
    <bk>
      <extLst>
        <ext uri="{3e2802c4-a4d2-4d8b-9148-e3be6c30e623}">
          <xlrd:rvb i="425"/>
        </ext>
      </extLst>
    </bk>
    <bk>
      <extLst>
        <ext uri="{3e2802c4-a4d2-4d8b-9148-e3be6c30e623}">
          <xlrd:rvb i="428"/>
        </ext>
      </extLst>
    </bk>
    <bk>
      <extLst>
        <ext uri="{3e2802c4-a4d2-4d8b-9148-e3be6c30e623}">
          <xlrd:rvb i="431"/>
        </ext>
      </extLst>
    </bk>
    <bk>
      <extLst>
        <ext uri="{3e2802c4-a4d2-4d8b-9148-e3be6c30e623}">
          <xlrd:rvb i="434"/>
        </ext>
      </extLst>
    </bk>
    <bk>
      <extLst>
        <ext uri="{3e2802c4-a4d2-4d8b-9148-e3be6c30e623}">
          <xlrd:rvb i="437"/>
        </ext>
      </extLst>
    </bk>
    <bk>
      <extLst>
        <ext uri="{3e2802c4-a4d2-4d8b-9148-e3be6c30e623}">
          <xlrd:rvb i="440"/>
        </ext>
      </extLst>
    </bk>
    <bk>
      <extLst>
        <ext uri="{3e2802c4-a4d2-4d8b-9148-e3be6c30e623}">
          <xlrd:rvb i="443"/>
        </ext>
      </extLst>
    </bk>
    <bk>
      <extLst>
        <ext uri="{3e2802c4-a4d2-4d8b-9148-e3be6c30e623}">
          <xlrd:rvb i="446"/>
        </ext>
      </extLst>
    </bk>
    <bk>
      <extLst>
        <ext uri="{3e2802c4-a4d2-4d8b-9148-e3be6c30e623}">
          <xlrd:rvb i="449"/>
        </ext>
      </extLst>
    </bk>
    <bk>
      <extLst>
        <ext uri="{3e2802c4-a4d2-4d8b-9148-e3be6c30e623}">
          <xlrd:rvb i="452"/>
        </ext>
      </extLst>
    </bk>
    <bk>
      <extLst>
        <ext uri="{3e2802c4-a4d2-4d8b-9148-e3be6c30e623}">
          <xlrd:rvb i="455"/>
        </ext>
      </extLst>
    </bk>
    <bk>
      <extLst>
        <ext uri="{3e2802c4-a4d2-4d8b-9148-e3be6c30e623}">
          <xlrd:rvb i="458"/>
        </ext>
      </extLst>
    </bk>
    <bk>
      <extLst>
        <ext uri="{3e2802c4-a4d2-4d8b-9148-e3be6c30e623}">
          <xlrd:rvb i="461"/>
        </ext>
      </extLst>
    </bk>
    <bk>
      <extLst>
        <ext uri="{3e2802c4-a4d2-4d8b-9148-e3be6c30e623}">
          <xlrd:rvb i="464"/>
        </ext>
      </extLst>
    </bk>
    <bk>
      <extLst>
        <ext uri="{3e2802c4-a4d2-4d8b-9148-e3be6c30e623}">
          <xlrd:rvb i="467"/>
        </ext>
      </extLst>
    </bk>
    <bk>
      <extLst>
        <ext uri="{3e2802c4-a4d2-4d8b-9148-e3be6c30e623}">
          <xlrd:rvb i="470"/>
        </ext>
      </extLst>
    </bk>
    <bk>
      <extLst>
        <ext uri="{3e2802c4-a4d2-4d8b-9148-e3be6c30e623}">
          <xlrd:rvb i="473"/>
        </ext>
      </extLst>
    </bk>
    <bk>
      <extLst>
        <ext uri="{3e2802c4-a4d2-4d8b-9148-e3be6c30e623}">
          <xlrd:rvb i="476"/>
        </ext>
      </extLst>
    </bk>
    <bk>
      <extLst>
        <ext uri="{3e2802c4-a4d2-4d8b-9148-e3be6c30e623}">
          <xlrd:rvb i="479"/>
        </ext>
      </extLst>
    </bk>
    <bk>
      <extLst>
        <ext uri="{3e2802c4-a4d2-4d8b-9148-e3be6c30e623}">
          <xlrd:rvb i="482"/>
        </ext>
      </extLst>
    </bk>
    <bk>
      <extLst>
        <ext uri="{3e2802c4-a4d2-4d8b-9148-e3be6c30e623}">
          <xlrd:rvb i="485"/>
        </ext>
      </extLst>
    </bk>
    <bk>
      <extLst>
        <ext uri="{3e2802c4-a4d2-4d8b-9148-e3be6c30e623}">
          <xlrd:rvb i="488"/>
        </ext>
      </extLst>
    </bk>
    <bk>
      <extLst>
        <ext uri="{3e2802c4-a4d2-4d8b-9148-e3be6c30e623}">
          <xlrd:rvb i="491"/>
        </ext>
      </extLst>
    </bk>
    <bk>
      <extLst>
        <ext uri="{3e2802c4-a4d2-4d8b-9148-e3be6c30e623}">
          <xlrd:rvb i="494"/>
        </ext>
      </extLst>
    </bk>
    <bk>
      <extLst>
        <ext uri="{3e2802c4-a4d2-4d8b-9148-e3be6c30e623}">
          <xlrd:rvb i="497"/>
        </ext>
      </extLst>
    </bk>
    <bk>
      <extLst>
        <ext uri="{3e2802c4-a4d2-4d8b-9148-e3be6c30e623}">
          <xlrd:rvb i="500"/>
        </ext>
      </extLst>
    </bk>
    <bk>
      <extLst>
        <ext uri="{3e2802c4-a4d2-4d8b-9148-e3be6c30e623}">
          <xlrd:rvb i="503"/>
        </ext>
      </extLst>
    </bk>
    <bk>
      <extLst>
        <ext uri="{3e2802c4-a4d2-4d8b-9148-e3be6c30e623}">
          <xlrd:rvb i="506"/>
        </ext>
      </extLst>
    </bk>
    <bk>
      <extLst>
        <ext uri="{3e2802c4-a4d2-4d8b-9148-e3be6c30e623}">
          <xlrd:rvb i="509"/>
        </ext>
      </extLst>
    </bk>
    <bk>
      <extLst>
        <ext uri="{3e2802c4-a4d2-4d8b-9148-e3be6c30e623}">
          <xlrd:rvb i="512"/>
        </ext>
      </extLst>
    </bk>
    <bk>
      <extLst>
        <ext uri="{3e2802c4-a4d2-4d8b-9148-e3be6c30e623}">
          <xlrd:rvb i="515"/>
        </ext>
      </extLst>
    </bk>
    <bk>
      <extLst>
        <ext uri="{3e2802c4-a4d2-4d8b-9148-e3be6c30e623}">
          <xlrd:rvb i="518"/>
        </ext>
      </extLst>
    </bk>
    <bk>
      <extLst>
        <ext uri="{3e2802c4-a4d2-4d8b-9148-e3be6c30e623}">
          <xlrd:rvb i="521"/>
        </ext>
      </extLst>
    </bk>
    <bk>
      <extLst>
        <ext uri="{3e2802c4-a4d2-4d8b-9148-e3be6c30e623}">
          <xlrd:rvb i="524"/>
        </ext>
      </extLst>
    </bk>
    <bk>
      <extLst>
        <ext uri="{3e2802c4-a4d2-4d8b-9148-e3be6c30e623}">
          <xlrd:rvb i="527"/>
        </ext>
      </extLst>
    </bk>
    <bk>
      <extLst>
        <ext uri="{3e2802c4-a4d2-4d8b-9148-e3be6c30e623}">
          <xlrd:rvb i="530"/>
        </ext>
      </extLst>
    </bk>
    <bk>
      <extLst>
        <ext uri="{3e2802c4-a4d2-4d8b-9148-e3be6c30e623}">
          <xlrd:rvb i="533"/>
        </ext>
      </extLst>
    </bk>
    <bk>
      <extLst>
        <ext uri="{3e2802c4-a4d2-4d8b-9148-e3be6c30e623}">
          <xlrd:rvb i="536"/>
        </ext>
      </extLst>
    </bk>
    <bk>
      <extLst>
        <ext uri="{3e2802c4-a4d2-4d8b-9148-e3be6c30e623}">
          <xlrd:rvb i="539"/>
        </ext>
      </extLst>
    </bk>
    <bk>
      <extLst>
        <ext uri="{3e2802c4-a4d2-4d8b-9148-e3be6c30e623}">
          <xlrd:rvb i="542"/>
        </ext>
      </extLst>
    </bk>
    <bk>
      <extLst>
        <ext uri="{3e2802c4-a4d2-4d8b-9148-e3be6c30e623}">
          <xlrd:rvb i="545"/>
        </ext>
      </extLst>
    </bk>
    <bk>
      <extLst>
        <ext uri="{3e2802c4-a4d2-4d8b-9148-e3be6c30e623}">
          <xlrd:rvb i="548"/>
        </ext>
      </extLst>
    </bk>
    <bk>
      <extLst>
        <ext uri="{3e2802c4-a4d2-4d8b-9148-e3be6c30e623}">
          <xlrd:rvb i="551"/>
        </ext>
      </extLst>
    </bk>
    <bk>
      <extLst>
        <ext uri="{3e2802c4-a4d2-4d8b-9148-e3be6c30e623}">
          <xlrd:rvb i="554"/>
        </ext>
      </extLst>
    </bk>
    <bk>
      <extLst>
        <ext uri="{3e2802c4-a4d2-4d8b-9148-e3be6c30e623}">
          <xlrd:rvb i="557"/>
        </ext>
      </extLst>
    </bk>
    <bk>
      <extLst>
        <ext uri="{3e2802c4-a4d2-4d8b-9148-e3be6c30e623}">
          <xlrd:rvb i="560"/>
        </ext>
      </extLst>
    </bk>
    <bk>
      <extLst>
        <ext uri="{3e2802c4-a4d2-4d8b-9148-e3be6c30e623}">
          <xlrd:rvb i="563"/>
        </ext>
      </extLst>
    </bk>
    <bk>
      <extLst>
        <ext uri="{3e2802c4-a4d2-4d8b-9148-e3be6c30e623}">
          <xlrd:rvb i="566"/>
        </ext>
      </extLst>
    </bk>
    <bk>
      <extLst>
        <ext uri="{3e2802c4-a4d2-4d8b-9148-e3be6c30e623}">
          <xlrd:rvb i="569"/>
        </ext>
      </extLst>
    </bk>
    <bk>
      <extLst>
        <ext uri="{3e2802c4-a4d2-4d8b-9148-e3be6c30e623}">
          <xlrd:rvb i="572"/>
        </ext>
      </extLst>
    </bk>
    <bk>
      <extLst>
        <ext uri="{3e2802c4-a4d2-4d8b-9148-e3be6c30e623}">
          <xlrd:rvb i="575"/>
        </ext>
      </extLst>
    </bk>
    <bk>
      <extLst>
        <ext uri="{3e2802c4-a4d2-4d8b-9148-e3be6c30e623}">
          <xlrd:rvb i="578"/>
        </ext>
      </extLst>
    </bk>
    <bk>
      <extLst>
        <ext uri="{3e2802c4-a4d2-4d8b-9148-e3be6c30e623}">
          <xlrd:rvb i="581"/>
        </ext>
      </extLst>
    </bk>
    <bk>
      <extLst>
        <ext uri="{3e2802c4-a4d2-4d8b-9148-e3be6c30e623}">
          <xlrd:rvb i="584"/>
        </ext>
      </extLst>
    </bk>
    <bk>
      <extLst>
        <ext uri="{3e2802c4-a4d2-4d8b-9148-e3be6c30e623}">
          <xlrd:rvb i="587"/>
        </ext>
      </extLst>
    </bk>
    <bk>
      <extLst>
        <ext uri="{3e2802c4-a4d2-4d8b-9148-e3be6c30e623}">
          <xlrd:rvb i="590"/>
        </ext>
      </extLst>
    </bk>
    <bk>
      <extLst>
        <ext uri="{3e2802c4-a4d2-4d8b-9148-e3be6c30e623}">
          <xlrd:rvb i="593"/>
        </ext>
      </extLst>
    </bk>
    <bk>
      <extLst>
        <ext uri="{3e2802c4-a4d2-4d8b-9148-e3be6c30e623}">
          <xlrd:rvb i="596"/>
        </ext>
      </extLst>
    </bk>
    <bk>
      <extLst>
        <ext uri="{3e2802c4-a4d2-4d8b-9148-e3be6c30e623}">
          <xlrd:rvb i="599"/>
        </ext>
      </extLst>
    </bk>
    <bk>
      <extLst>
        <ext uri="{3e2802c4-a4d2-4d8b-9148-e3be6c30e623}">
          <xlrd:rvb i="602"/>
        </ext>
      </extLst>
    </bk>
    <bk>
      <extLst>
        <ext uri="{3e2802c4-a4d2-4d8b-9148-e3be6c30e623}">
          <xlrd:rvb i="605"/>
        </ext>
      </extLst>
    </bk>
    <bk>
      <extLst>
        <ext uri="{3e2802c4-a4d2-4d8b-9148-e3be6c30e623}">
          <xlrd:rvb i="608"/>
        </ext>
      </extLst>
    </bk>
    <bk>
      <extLst>
        <ext uri="{3e2802c4-a4d2-4d8b-9148-e3be6c30e623}">
          <xlrd:rvb i="611"/>
        </ext>
      </extLst>
    </bk>
    <bk>
      <extLst>
        <ext uri="{3e2802c4-a4d2-4d8b-9148-e3be6c30e623}">
          <xlrd:rvb i="614"/>
        </ext>
      </extLst>
    </bk>
    <bk>
      <extLst>
        <ext uri="{3e2802c4-a4d2-4d8b-9148-e3be6c30e623}">
          <xlrd:rvb i="617"/>
        </ext>
      </extLst>
    </bk>
    <bk>
      <extLst>
        <ext uri="{3e2802c4-a4d2-4d8b-9148-e3be6c30e623}">
          <xlrd:rvb i="620"/>
        </ext>
      </extLst>
    </bk>
    <bk>
      <extLst>
        <ext uri="{3e2802c4-a4d2-4d8b-9148-e3be6c30e623}">
          <xlrd:rvb i="623"/>
        </ext>
      </extLst>
    </bk>
    <bk>
      <extLst>
        <ext uri="{3e2802c4-a4d2-4d8b-9148-e3be6c30e623}">
          <xlrd:rvb i="626"/>
        </ext>
      </extLst>
    </bk>
    <bk>
      <extLst>
        <ext uri="{3e2802c4-a4d2-4d8b-9148-e3be6c30e623}">
          <xlrd:rvb i="629"/>
        </ext>
      </extLst>
    </bk>
    <bk>
      <extLst>
        <ext uri="{3e2802c4-a4d2-4d8b-9148-e3be6c30e623}">
          <xlrd:rvb i="632"/>
        </ext>
      </extLst>
    </bk>
    <bk>
      <extLst>
        <ext uri="{3e2802c4-a4d2-4d8b-9148-e3be6c30e623}">
          <xlrd:rvb i="635"/>
        </ext>
      </extLst>
    </bk>
    <bk>
      <extLst>
        <ext uri="{3e2802c4-a4d2-4d8b-9148-e3be6c30e623}">
          <xlrd:rvb i="638"/>
        </ext>
      </extLst>
    </bk>
    <bk>
      <extLst>
        <ext uri="{3e2802c4-a4d2-4d8b-9148-e3be6c30e623}">
          <xlrd:rvb i="641"/>
        </ext>
      </extLst>
    </bk>
    <bk>
      <extLst>
        <ext uri="{3e2802c4-a4d2-4d8b-9148-e3be6c30e623}">
          <xlrd:rvb i="644"/>
        </ext>
      </extLst>
    </bk>
    <bk>
      <extLst>
        <ext uri="{3e2802c4-a4d2-4d8b-9148-e3be6c30e623}">
          <xlrd:rvb i="647"/>
        </ext>
      </extLst>
    </bk>
    <bk>
      <extLst>
        <ext uri="{3e2802c4-a4d2-4d8b-9148-e3be6c30e623}">
          <xlrd:rvb i="650"/>
        </ext>
      </extLst>
    </bk>
    <bk>
      <extLst>
        <ext uri="{3e2802c4-a4d2-4d8b-9148-e3be6c30e623}">
          <xlrd:rvb i="653"/>
        </ext>
      </extLst>
    </bk>
    <bk>
      <extLst>
        <ext uri="{3e2802c4-a4d2-4d8b-9148-e3be6c30e623}">
          <xlrd:rvb i="656"/>
        </ext>
      </extLst>
    </bk>
    <bk>
      <extLst>
        <ext uri="{3e2802c4-a4d2-4d8b-9148-e3be6c30e623}">
          <xlrd:rvb i="659"/>
        </ext>
      </extLst>
    </bk>
    <bk>
      <extLst>
        <ext uri="{3e2802c4-a4d2-4d8b-9148-e3be6c30e623}">
          <xlrd:rvb i="662"/>
        </ext>
      </extLst>
    </bk>
    <bk>
      <extLst>
        <ext uri="{3e2802c4-a4d2-4d8b-9148-e3be6c30e623}">
          <xlrd:rvb i="665"/>
        </ext>
      </extLst>
    </bk>
    <bk>
      <extLst>
        <ext uri="{3e2802c4-a4d2-4d8b-9148-e3be6c30e623}">
          <xlrd:rvb i="668"/>
        </ext>
      </extLst>
    </bk>
    <bk>
      <extLst>
        <ext uri="{3e2802c4-a4d2-4d8b-9148-e3be6c30e623}">
          <xlrd:rvb i="671"/>
        </ext>
      </extLst>
    </bk>
    <bk>
      <extLst>
        <ext uri="{3e2802c4-a4d2-4d8b-9148-e3be6c30e623}">
          <xlrd:rvb i="674"/>
        </ext>
      </extLst>
    </bk>
    <bk>
      <extLst>
        <ext uri="{3e2802c4-a4d2-4d8b-9148-e3be6c30e623}">
          <xlrd:rvb i="677"/>
        </ext>
      </extLst>
    </bk>
    <bk>
      <extLst>
        <ext uri="{3e2802c4-a4d2-4d8b-9148-e3be6c30e623}">
          <xlrd:rvb i="680"/>
        </ext>
      </extLst>
    </bk>
    <bk>
      <extLst>
        <ext uri="{3e2802c4-a4d2-4d8b-9148-e3be6c30e623}">
          <xlrd:rvb i="683"/>
        </ext>
      </extLst>
    </bk>
    <bk>
      <extLst>
        <ext uri="{3e2802c4-a4d2-4d8b-9148-e3be6c30e623}">
          <xlrd:rvb i="686"/>
        </ext>
      </extLst>
    </bk>
    <bk>
      <extLst>
        <ext uri="{3e2802c4-a4d2-4d8b-9148-e3be6c30e623}">
          <xlrd:rvb i="689"/>
        </ext>
      </extLst>
    </bk>
    <bk>
      <extLst>
        <ext uri="{3e2802c4-a4d2-4d8b-9148-e3be6c30e623}">
          <xlrd:rvb i="692"/>
        </ext>
      </extLst>
    </bk>
    <bk>
      <extLst>
        <ext uri="{3e2802c4-a4d2-4d8b-9148-e3be6c30e623}">
          <xlrd:rvb i="695"/>
        </ext>
      </extLst>
    </bk>
    <bk>
      <extLst>
        <ext uri="{3e2802c4-a4d2-4d8b-9148-e3be6c30e623}">
          <xlrd:rvb i="698"/>
        </ext>
      </extLst>
    </bk>
    <bk>
      <extLst>
        <ext uri="{3e2802c4-a4d2-4d8b-9148-e3be6c30e623}">
          <xlrd:rvb i="701"/>
        </ext>
      </extLst>
    </bk>
    <bk>
      <extLst>
        <ext uri="{3e2802c4-a4d2-4d8b-9148-e3be6c30e623}">
          <xlrd:rvb i="704"/>
        </ext>
      </extLst>
    </bk>
    <bk>
      <extLst>
        <ext uri="{3e2802c4-a4d2-4d8b-9148-e3be6c30e623}">
          <xlrd:rvb i="707"/>
        </ext>
      </extLst>
    </bk>
    <bk>
      <extLst>
        <ext uri="{3e2802c4-a4d2-4d8b-9148-e3be6c30e623}">
          <xlrd:rvb i="710"/>
        </ext>
      </extLst>
    </bk>
    <bk>
      <extLst>
        <ext uri="{3e2802c4-a4d2-4d8b-9148-e3be6c30e623}">
          <xlrd:rvb i="713"/>
        </ext>
      </extLst>
    </bk>
    <bk>
      <extLst>
        <ext uri="{3e2802c4-a4d2-4d8b-9148-e3be6c30e623}">
          <xlrd:rvb i="716"/>
        </ext>
      </extLst>
    </bk>
    <bk>
      <extLst>
        <ext uri="{3e2802c4-a4d2-4d8b-9148-e3be6c30e623}">
          <xlrd:rvb i="719"/>
        </ext>
      </extLst>
    </bk>
    <bk>
      <extLst>
        <ext uri="{3e2802c4-a4d2-4d8b-9148-e3be6c30e623}">
          <xlrd:rvb i="722"/>
        </ext>
      </extLst>
    </bk>
    <bk>
      <extLst>
        <ext uri="{3e2802c4-a4d2-4d8b-9148-e3be6c30e623}">
          <xlrd:rvb i="725"/>
        </ext>
      </extLst>
    </bk>
    <bk>
      <extLst>
        <ext uri="{3e2802c4-a4d2-4d8b-9148-e3be6c30e623}">
          <xlrd:rvb i="728"/>
        </ext>
      </extLst>
    </bk>
    <bk>
      <extLst>
        <ext uri="{3e2802c4-a4d2-4d8b-9148-e3be6c30e623}">
          <xlrd:rvb i="731"/>
        </ext>
      </extLst>
    </bk>
    <bk>
      <extLst>
        <ext uri="{3e2802c4-a4d2-4d8b-9148-e3be6c30e623}">
          <xlrd:rvb i="734"/>
        </ext>
      </extLst>
    </bk>
    <bk>
      <extLst>
        <ext uri="{3e2802c4-a4d2-4d8b-9148-e3be6c30e623}">
          <xlrd:rvb i="737"/>
        </ext>
      </extLst>
    </bk>
    <bk>
      <extLst>
        <ext uri="{3e2802c4-a4d2-4d8b-9148-e3be6c30e623}">
          <xlrd:rvb i="740"/>
        </ext>
      </extLst>
    </bk>
    <bk>
      <extLst>
        <ext uri="{3e2802c4-a4d2-4d8b-9148-e3be6c30e623}">
          <xlrd:rvb i="743"/>
        </ext>
      </extLst>
    </bk>
    <bk>
      <extLst>
        <ext uri="{3e2802c4-a4d2-4d8b-9148-e3be6c30e623}">
          <xlrd:rvb i="746"/>
        </ext>
      </extLst>
    </bk>
    <bk>
      <extLst>
        <ext uri="{3e2802c4-a4d2-4d8b-9148-e3be6c30e623}">
          <xlrd:rvb i="749"/>
        </ext>
      </extLst>
    </bk>
    <bk>
      <extLst>
        <ext uri="{3e2802c4-a4d2-4d8b-9148-e3be6c30e623}">
          <xlrd:rvb i="752"/>
        </ext>
      </extLst>
    </bk>
    <bk>
      <extLst>
        <ext uri="{3e2802c4-a4d2-4d8b-9148-e3be6c30e623}">
          <xlrd:rvb i="755"/>
        </ext>
      </extLst>
    </bk>
    <bk>
      <extLst>
        <ext uri="{3e2802c4-a4d2-4d8b-9148-e3be6c30e623}">
          <xlrd:rvb i="758"/>
        </ext>
      </extLst>
    </bk>
    <bk>
      <extLst>
        <ext uri="{3e2802c4-a4d2-4d8b-9148-e3be6c30e623}">
          <xlrd:rvb i="761"/>
        </ext>
      </extLst>
    </bk>
    <bk>
      <extLst>
        <ext uri="{3e2802c4-a4d2-4d8b-9148-e3be6c30e623}">
          <xlrd:rvb i="764"/>
        </ext>
      </extLst>
    </bk>
    <bk>
      <extLst>
        <ext uri="{3e2802c4-a4d2-4d8b-9148-e3be6c30e623}">
          <xlrd:rvb i="767"/>
        </ext>
      </extLst>
    </bk>
    <bk>
      <extLst>
        <ext uri="{3e2802c4-a4d2-4d8b-9148-e3be6c30e623}">
          <xlrd:rvb i="770"/>
        </ext>
      </extLst>
    </bk>
    <bk>
      <extLst>
        <ext uri="{3e2802c4-a4d2-4d8b-9148-e3be6c30e623}">
          <xlrd:rvb i="773"/>
        </ext>
      </extLst>
    </bk>
    <bk>
      <extLst>
        <ext uri="{3e2802c4-a4d2-4d8b-9148-e3be6c30e623}">
          <xlrd:rvb i="776"/>
        </ext>
      </extLst>
    </bk>
    <bk>
      <extLst>
        <ext uri="{3e2802c4-a4d2-4d8b-9148-e3be6c30e623}">
          <xlrd:rvb i="779"/>
        </ext>
      </extLst>
    </bk>
    <bk>
      <extLst>
        <ext uri="{3e2802c4-a4d2-4d8b-9148-e3be6c30e623}">
          <xlrd:rvb i="782"/>
        </ext>
      </extLst>
    </bk>
    <bk>
      <extLst>
        <ext uri="{3e2802c4-a4d2-4d8b-9148-e3be6c30e623}">
          <xlrd:rvb i="785"/>
        </ext>
      </extLst>
    </bk>
    <bk>
      <extLst>
        <ext uri="{3e2802c4-a4d2-4d8b-9148-e3be6c30e623}">
          <xlrd:rvb i="788"/>
        </ext>
      </extLst>
    </bk>
    <bk>
      <extLst>
        <ext uri="{3e2802c4-a4d2-4d8b-9148-e3be6c30e623}">
          <xlrd:rvb i="791"/>
        </ext>
      </extLst>
    </bk>
    <bk>
      <extLst>
        <ext uri="{3e2802c4-a4d2-4d8b-9148-e3be6c30e623}">
          <xlrd:rvb i="794"/>
        </ext>
      </extLst>
    </bk>
    <bk>
      <extLst>
        <ext uri="{3e2802c4-a4d2-4d8b-9148-e3be6c30e623}">
          <xlrd:rvb i="797"/>
        </ext>
      </extLst>
    </bk>
    <bk>
      <extLst>
        <ext uri="{3e2802c4-a4d2-4d8b-9148-e3be6c30e623}">
          <xlrd:rvb i="800"/>
        </ext>
      </extLst>
    </bk>
    <bk>
      <extLst>
        <ext uri="{3e2802c4-a4d2-4d8b-9148-e3be6c30e623}">
          <xlrd:rvb i="803"/>
        </ext>
      </extLst>
    </bk>
    <bk>
      <extLst>
        <ext uri="{3e2802c4-a4d2-4d8b-9148-e3be6c30e623}">
          <xlrd:rvb i="806"/>
        </ext>
      </extLst>
    </bk>
    <bk>
      <extLst>
        <ext uri="{3e2802c4-a4d2-4d8b-9148-e3be6c30e623}">
          <xlrd:rvb i="809"/>
        </ext>
      </extLst>
    </bk>
    <bk>
      <extLst>
        <ext uri="{3e2802c4-a4d2-4d8b-9148-e3be6c30e623}">
          <xlrd:rvb i="812"/>
        </ext>
      </extLst>
    </bk>
    <bk>
      <extLst>
        <ext uri="{3e2802c4-a4d2-4d8b-9148-e3be6c30e623}">
          <xlrd:rvb i="815"/>
        </ext>
      </extLst>
    </bk>
    <bk>
      <extLst>
        <ext uri="{3e2802c4-a4d2-4d8b-9148-e3be6c30e623}">
          <xlrd:rvb i="818"/>
        </ext>
      </extLst>
    </bk>
    <bk>
      <extLst>
        <ext uri="{3e2802c4-a4d2-4d8b-9148-e3be6c30e623}">
          <xlrd:rvb i="821"/>
        </ext>
      </extLst>
    </bk>
    <bk>
      <extLst>
        <ext uri="{3e2802c4-a4d2-4d8b-9148-e3be6c30e623}">
          <xlrd:rvb i="824"/>
        </ext>
      </extLst>
    </bk>
    <bk>
      <extLst>
        <ext uri="{3e2802c4-a4d2-4d8b-9148-e3be6c30e623}">
          <xlrd:rvb i="827"/>
        </ext>
      </extLst>
    </bk>
    <bk>
      <extLst>
        <ext uri="{3e2802c4-a4d2-4d8b-9148-e3be6c30e623}">
          <xlrd:rvb i="830"/>
        </ext>
      </extLst>
    </bk>
    <bk>
      <extLst>
        <ext uri="{3e2802c4-a4d2-4d8b-9148-e3be6c30e623}">
          <xlrd:rvb i="833"/>
        </ext>
      </extLst>
    </bk>
    <bk>
      <extLst>
        <ext uri="{3e2802c4-a4d2-4d8b-9148-e3be6c30e623}">
          <xlrd:rvb i="836"/>
        </ext>
      </extLst>
    </bk>
    <bk>
      <extLst>
        <ext uri="{3e2802c4-a4d2-4d8b-9148-e3be6c30e623}">
          <xlrd:rvb i="839"/>
        </ext>
      </extLst>
    </bk>
    <bk>
      <extLst>
        <ext uri="{3e2802c4-a4d2-4d8b-9148-e3be6c30e623}">
          <xlrd:rvb i="842"/>
        </ext>
      </extLst>
    </bk>
    <bk>
      <extLst>
        <ext uri="{3e2802c4-a4d2-4d8b-9148-e3be6c30e623}">
          <xlrd:rvb i="845"/>
        </ext>
      </extLst>
    </bk>
    <bk>
      <extLst>
        <ext uri="{3e2802c4-a4d2-4d8b-9148-e3be6c30e623}">
          <xlrd:rvb i="848"/>
        </ext>
      </extLst>
    </bk>
    <bk>
      <extLst>
        <ext uri="{3e2802c4-a4d2-4d8b-9148-e3be6c30e623}">
          <xlrd:rvb i="851"/>
        </ext>
      </extLst>
    </bk>
    <bk>
      <extLst>
        <ext uri="{3e2802c4-a4d2-4d8b-9148-e3be6c30e623}">
          <xlrd:rvb i="854"/>
        </ext>
      </extLst>
    </bk>
    <bk>
      <extLst>
        <ext uri="{3e2802c4-a4d2-4d8b-9148-e3be6c30e623}">
          <xlrd:rvb i="857"/>
        </ext>
      </extLst>
    </bk>
    <bk>
      <extLst>
        <ext uri="{3e2802c4-a4d2-4d8b-9148-e3be6c30e623}">
          <xlrd:rvb i="860"/>
        </ext>
      </extLst>
    </bk>
    <bk>
      <extLst>
        <ext uri="{3e2802c4-a4d2-4d8b-9148-e3be6c30e623}">
          <xlrd:rvb i="863"/>
        </ext>
      </extLst>
    </bk>
    <bk>
      <extLst>
        <ext uri="{3e2802c4-a4d2-4d8b-9148-e3be6c30e623}">
          <xlrd:rvb i="866"/>
        </ext>
      </extLst>
    </bk>
    <bk>
      <extLst>
        <ext uri="{3e2802c4-a4d2-4d8b-9148-e3be6c30e623}">
          <xlrd:rvb i="869"/>
        </ext>
      </extLst>
    </bk>
    <bk>
      <extLst>
        <ext uri="{3e2802c4-a4d2-4d8b-9148-e3be6c30e623}">
          <xlrd:rvb i="872"/>
        </ext>
      </extLst>
    </bk>
    <bk>
      <extLst>
        <ext uri="{3e2802c4-a4d2-4d8b-9148-e3be6c30e623}">
          <xlrd:rvb i="873"/>
        </ext>
      </extLst>
    </bk>
    <bk>
      <extLst>
        <ext uri="{3e2802c4-a4d2-4d8b-9148-e3be6c30e623}">
          <xlrd:rvb i="876"/>
        </ext>
      </extLst>
    </bk>
    <bk>
      <extLst>
        <ext uri="{3e2802c4-a4d2-4d8b-9148-e3be6c30e623}">
          <xlrd:rvb i="879"/>
        </ext>
      </extLst>
    </bk>
    <bk>
      <extLst>
        <ext uri="{3e2802c4-a4d2-4d8b-9148-e3be6c30e623}">
          <xlrd:rvb i="882"/>
        </ext>
      </extLst>
    </bk>
    <bk>
      <extLst>
        <ext uri="{3e2802c4-a4d2-4d8b-9148-e3be6c30e623}">
          <xlrd:rvb i="885"/>
        </ext>
      </extLst>
    </bk>
    <bk>
      <extLst>
        <ext uri="{3e2802c4-a4d2-4d8b-9148-e3be6c30e623}">
          <xlrd:rvb i="888"/>
        </ext>
      </extLst>
    </bk>
    <bk>
      <extLst>
        <ext uri="{3e2802c4-a4d2-4d8b-9148-e3be6c30e623}">
          <xlrd:rvb i="891"/>
        </ext>
      </extLst>
    </bk>
    <bk>
      <extLst>
        <ext uri="{3e2802c4-a4d2-4d8b-9148-e3be6c30e623}">
          <xlrd:rvb i="894"/>
        </ext>
      </extLst>
    </bk>
    <bk>
      <extLst>
        <ext uri="{3e2802c4-a4d2-4d8b-9148-e3be6c30e623}">
          <xlrd:rvb i="897"/>
        </ext>
      </extLst>
    </bk>
    <bk>
      <extLst>
        <ext uri="{3e2802c4-a4d2-4d8b-9148-e3be6c30e623}">
          <xlrd:rvb i="900"/>
        </ext>
      </extLst>
    </bk>
    <bk>
      <extLst>
        <ext uri="{3e2802c4-a4d2-4d8b-9148-e3be6c30e623}">
          <xlrd:rvb i="903"/>
        </ext>
      </extLst>
    </bk>
    <bk>
      <extLst>
        <ext uri="{3e2802c4-a4d2-4d8b-9148-e3be6c30e623}">
          <xlrd:rvb i="906"/>
        </ext>
      </extLst>
    </bk>
    <bk>
      <extLst>
        <ext uri="{3e2802c4-a4d2-4d8b-9148-e3be6c30e623}">
          <xlrd:rvb i="909"/>
        </ext>
      </extLst>
    </bk>
    <bk>
      <extLst>
        <ext uri="{3e2802c4-a4d2-4d8b-9148-e3be6c30e623}">
          <xlrd:rvb i="912"/>
        </ext>
      </extLst>
    </bk>
    <bk>
      <extLst>
        <ext uri="{3e2802c4-a4d2-4d8b-9148-e3be6c30e623}">
          <xlrd:rvb i="915"/>
        </ext>
      </extLst>
    </bk>
    <bk>
      <extLst>
        <ext uri="{3e2802c4-a4d2-4d8b-9148-e3be6c30e623}">
          <xlrd:rvb i="918"/>
        </ext>
      </extLst>
    </bk>
    <bk>
      <extLst>
        <ext uri="{3e2802c4-a4d2-4d8b-9148-e3be6c30e623}">
          <xlrd:rvb i="921"/>
        </ext>
      </extLst>
    </bk>
    <bk>
      <extLst>
        <ext uri="{3e2802c4-a4d2-4d8b-9148-e3be6c30e623}">
          <xlrd:rvb i="924"/>
        </ext>
      </extLst>
    </bk>
    <bk>
      <extLst>
        <ext uri="{3e2802c4-a4d2-4d8b-9148-e3be6c30e623}">
          <xlrd:rvb i="927"/>
        </ext>
      </extLst>
    </bk>
    <bk>
      <extLst>
        <ext uri="{3e2802c4-a4d2-4d8b-9148-e3be6c30e623}">
          <xlrd:rvb i="930"/>
        </ext>
      </extLst>
    </bk>
    <bk>
      <extLst>
        <ext uri="{3e2802c4-a4d2-4d8b-9148-e3be6c30e623}">
          <xlrd:rvb i="933"/>
        </ext>
      </extLst>
    </bk>
    <bk>
      <extLst>
        <ext uri="{3e2802c4-a4d2-4d8b-9148-e3be6c30e623}">
          <xlrd:rvb i="936"/>
        </ext>
      </extLst>
    </bk>
    <bk>
      <extLst>
        <ext uri="{3e2802c4-a4d2-4d8b-9148-e3be6c30e623}">
          <xlrd:rvb i="939"/>
        </ext>
      </extLst>
    </bk>
    <bk>
      <extLst>
        <ext uri="{3e2802c4-a4d2-4d8b-9148-e3be6c30e623}">
          <xlrd:rvb i="942"/>
        </ext>
      </extLst>
    </bk>
    <bk>
      <extLst>
        <ext uri="{3e2802c4-a4d2-4d8b-9148-e3be6c30e623}">
          <xlrd:rvb i="945"/>
        </ext>
      </extLst>
    </bk>
    <bk>
      <extLst>
        <ext uri="{3e2802c4-a4d2-4d8b-9148-e3be6c30e623}">
          <xlrd:rvb i="948"/>
        </ext>
      </extLst>
    </bk>
    <bk>
      <extLst>
        <ext uri="{3e2802c4-a4d2-4d8b-9148-e3be6c30e623}">
          <xlrd:rvb i="951"/>
        </ext>
      </extLst>
    </bk>
    <bk>
      <extLst>
        <ext uri="{3e2802c4-a4d2-4d8b-9148-e3be6c30e623}">
          <xlrd:rvb i="954"/>
        </ext>
      </extLst>
    </bk>
    <bk>
      <extLst>
        <ext uri="{3e2802c4-a4d2-4d8b-9148-e3be6c30e623}">
          <xlrd:rvb i="957"/>
        </ext>
      </extLst>
    </bk>
    <bk>
      <extLst>
        <ext uri="{3e2802c4-a4d2-4d8b-9148-e3be6c30e623}">
          <xlrd:rvb i="960"/>
        </ext>
      </extLst>
    </bk>
    <bk>
      <extLst>
        <ext uri="{3e2802c4-a4d2-4d8b-9148-e3be6c30e623}">
          <xlrd:rvb i="963"/>
        </ext>
      </extLst>
    </bk>
    <bk>
      <extLst>
        <ext uri="{3e2802c4-a4d2-4d8b-9148-e3be6c30e623}">
          <xlrd:rvb i="966"/>
        </ext>
      </extLst>
    </bk>
    <bk>
      <extLst>
        <ext uri="{3e2802c4-a4d2-4d8b-9148-e3be6c30e623}">
          <xlrd:rvb i="969"/>
        </ext>
      </extLst>
    </bk>
    <bk>
      <extLst>
        <ext uri="{3e2802c4-a4d2-4d8b-9148-e3be6c30e623}">
          <xlrd:rvb i="972"/>
        </ext>
      </extLst>
    </bk>
    <bk>
      <extLst>
        <ext uri="{3e2802c4-a4d2-4d8b-9148-e3be6c30e623}">
          <xlrd:rvb i="975"/>
        </ext>
      </extLst>
    </bk>
    <bk>
      <extLst>
        <ext uri="{3e2802c4-a4d2-4d8b-9148-e3be6c30e623}">
          <xlrd:rvb i="978"/>
        </ext>
      </extLst>
    </bk>
    <bk>
      <extLst>
        <ext uri="{3e2802c4-a4d2-4d8b-9148-e3be6c30e623}">
          <xlrd:rvb i="981"/>
        </ext>
      </extLst>
    </bk>
    <bk>
      <extLst>
        <ext uri="{3e2802c4-a4d2-4d8b-9148-e3be6c30e623}">
          <xlrd:rvb i="984"/>
        </ext>
      </extLst>
    </bk>
    <bk>
      <extLst>
        <ext uri="{3e2802c4-a4d2-4d8b-9148-e3be6c30e623}">
          <xlrd:rvb i="987"/>
        </ext>
      </extLst>
    </bk>
    <bk>
      <extLst>
        <ext uri="{3e2802c4-a4d2-4d8b-9148-e3be6c30e623}">
          <xlrd:rvb i="990"/>
        </ext>
      </extLst>
    </bk>
    <bk>
      <extLst>
        <ext uri="{3e2802c4-a4d2-4d8b-9148-e3be6c30e623}">
          <xlrd:rvb i="993"/>
        </ext>
      </extLst>
    </bk>
    <bk>
      <extLst>
        <ext uri="{3e2802c4-a4d2-4d8b-9148-e3be6c30e623}">
          <xlrd:rvb i="996"/>
        </ext>
      </extLst>
    </bk>
    <bk>
      <extLst>
        <ext uri="{3e2802c4-a4d2-4d8b-9148-e3be6c30e623}">
          <xlrd:rvb i="999"/>
        </ext>
      </extLst>
    </bk>
    <bk>
      <extLst>
        <ext uri="{3e2802c4-a4d2-4d8b-9148-e3be6c30e623}">
          <xlrd:rvb i="1002"/>
        </ext>
      </extLst>
    </bk>
    <bk>
      <extLst>
        <ext uri="{3e2802c4-a4d2-4d8b-9148-e3be6c30e623}">
          <xlrd:rvb i="1005"/>
        </ext>
      </extLst>
    </bk>
    <bk>
      <extLst>
        <ext uri="{3e2802c4-a4d2-4d8b-9148-e3be6c30e623}">
          <xlrd:rvb i="1008"/>
        </ext>
      </extLst>
    </bk>
    <bk>
      <extLst>
        <ext uri="{3e2802c4-a4d2-4d8b-9148-e3be6c30e623}">
          <xlrd:rvb i="1011"/>
        </ext>
      </extLst>
    </bk>
    <bk>
      <extLst>
        <ext uri="{3e2802c4-a4d2-4d8b-9148-e3be6c30e623}">
          <xlrd:rvb i="1014"/>
        </ext>
      </extLst>
    </bk>
    <bk>
      <extLst>
        <ext uri="{3e2802c4-a4d2-4d8b-9148-e3be6c30e623}">
          <xlrd:rvb i="1017"/>
        </ext>
      </extLst>
    </bk>
    <bk>
      <extLst>
        <ext uri="{3e2802c4-a4d2-4d8b-9148-e3be6c30e623}">
          <xlrd:rvb i="1020"/>
        </ext>
      </extLst>
    </bk>
    <bk>
      <extLst>
        <ext uri="{3e2802c4-a4d2-4d8b-9148-e3be6c30e623}">
          <xlrd:rvb i="1023"/>
        </ext>
      </extLst>
    </bk>
    <bk>
      <extLst>
        <ext uri="{3e2802c4-a4d2-4d8b-9148-e3be6c30e623}">
          <xlrd:rvb i="1026"/>
        </ext>
      </extLst>
    </bk>
    <bk>
      <extLst>
        <ext uri="{3e2802c4-a4d2-4d8b-9148-e3be6c30e623}">
          <xlrd:rvb i="1029"/>
        </ext>
      </extLst>
    </bk>
    <bk>
      <extLst>
        <ext uri="{3e2802c4-a4d2-4d8b-9148-e3be6c30e623}">
          <xlrd:rvb i="1032"/>
        </ext>
      </extLst>
    </bk>
    <bk>
      <extLst>
        <ext uri="{3e2802c4-a4d2-4d8b-9148-e3be6c30e623}">
          <xlrd:rvb i="1035"/>
        </ext>
      </extLst>
    </bk>
    <bk>
      <extLst>
        <ext uri="{3e2802c4-a4d2-4d8b-9148-e3be6c30e623}">
          <xlrd:rvb i="1038"/>
        </ext>
      </extLst>
    </bk>
    <bk>
      <extLst>
        <ext uri="{3e2802c4-a4d2-4d8b-9148-e3be6c30e623}">
          <xlrd:rvb i="1041"/>
        </ext>
      </extLst>
    </bk>
    <bk>
      <extLst>
        <ext uri="{3e2802c4-a4d2-4d8b-9148-e3be6c30e623}">
          <xlrd:rvb i="1044"/>
        </ext>
      </extLst>
    </bk>
    <bk>
      <extLst>
        <ext uri="{3e2802c4-a4d2-4d8b-9148-e3be6c30e623}">
          <xlrd:rvb i="1047"/>
        </ext>
      </extLst>
    </bk>
    <bk>
      <extLst>
        <ext uri="{3e2802c4-a4d2-4d8b-9148-e3be6c30e623}">
          <xlrd:rvb i="1050"/>
        </ext>
      </extLst>
    </bk>
    <bk>
      <extLst>
        <ext uri="{3e2802c4-a4d2-4d8b-9148-e3be6c30e623}">
          <xlrd:rvb i="1053"/>
        </ext>
      </extLst>
    </bk>
    <bk>
      <extLst>
        <ext uri="{3e2802c4-a4d2-4d8b-9148-e3be6c30e623}">
          <xlrd:rvb i="1056"/>
        </ext>
      </extLst>
    </bk>
    <bk>
      <extLst>
        <ext uri="{3e2802c4-a4d2-4d8b-9148-e3be6c30e623}">
          <xlrd:rvb i="1059"/>
        </ext>
      </extLst>
    </bk>
    <bk>
      <extLst>
        <ext uri="{3e2802c4-a4d2-4d8b-9148-e3be6c30e623}">
          <xlrd:rvb i="1062"/>
        </ext>
      </extLst>
    </bk>
    <bk>
      <extLst>
        <ext uri="{3e2802c4-a4d2-4d8b-9148-e3be6c30e623}">
          <xlrd:rvb i="1065"/>
        </ext>
      </extLst>
    </bk>
    <bk>
      <extLst>
        <ext uri="{3e2802c4-a4d2-4d8b-9148-e3be6c30e623}">
          <xlrd:rvb i="1068"/>
        </ext>
      </extLst>
    </bk>
    <bk>
      <extLst>
        <ext uri="{3e2802c4-a4d2-4d8b-9148-e3be6c30e623}">
          <xlrd:rvb i="1071"/>
        </ext>
      </extLst>
    </bk>
    <bk>
      <extLst>
        <ext uri="{3e2802c4-a4d2-4d8b-9148-e3be6c30e623}">
          <xlrd:rvb i="1074"/>
        </ext>
      </extLst>
    </bk>
    <bk>
      <extLst>
        <ext uri="{3e2802c4-a4d2-4d8b-9148-e3be6c30e623}">
          <xlrd:rvb i="1077"/>
        </ext>
      </extLst>
    </bk>
    <bk>
      <extLst>
        <ext uri="{3e2802c4-a4d2-4d8b-9148-e3be6c30e623}">
          <xlrd:rvb i="1080"/>
        </ext>
      </extLst>
    </bk>
    <bk>
      <extLst>
        <ext uri="{3e2802c4-a4d2-4d8b-9148-e3be6c30e623}">
          <xlrd:rvb i="1083"/>
        </ext>
      </extLst>
    </bk>
    <bk>
      <extLst>
        <ext uri="{3e2802c4-a4d2-4d8b-9148-e3be6c30e623}">
          <xlrd:rvb i="1086"/>
        </ext>
      </extLst>
    </bk>
    <bk>
      <extLst>
        <ext uri="{3e2802c4-a4d2-4d8b-9148-e3be6c30e623}">
          <xlrd:rvb i="1089"/>
        </ext>
      </extLst>
    </bk>
    <bk>
      <extLst>
        <ext uri="{3e2802c4-a4d2-4d8b-9148-e3be6c30e623}">
          <xlrd:rvb i="1092"/>
        </ext>
      </extLst>
    </bk>
    <bk>
      <extLst>
        <ext uri="{3e2802c4-a4d2-4d8b-9148-e3be6c30e623}">
          <xlrd:rvb i="1095"/>
        </ext>
      </extLst>
    </bk>
    <bk>
      <extLst>
        <ext uri="{3e2802c4-a4d2-4d8b-9148-e3be6c30e623}">
          <xlrd:rvb i="1098"/>
        </ext>
      </extLst>
    </bk>
    <bk>
      <extLst>
        <ext uri="{3e2802c4-a4d2-4d8b-9148-e3be6c30e623}">
          <xlrd:rvb i="1101"/>
        </ext>
      </extLst>
    </bk>
    <bk>
      <extLst>
        <ext uri="{3e2802c4-a4d2-4d8b-9148-e3be6c30e623}">
          <xlrd:rvb i="1104"/>
        </ext>
      </extLst>
    </bk>
    <bk>
      <extLst>
        <ext uri="{3e2802c4-a4d2-4d8b-9148-e3be6c30e623}">
          <xlrd:rvb i="1107"/>
        </ext>
      </extLst>
    </bk>
    <bk>
      <extLst>
        <ext uri="{3e2802c4-a4d2-4d8b-9148-e3be6c30e623}">
          <xlrd:rvb i="1110"/>
        </ext>
      </extLst>
    </bk>
    <bk>
      <extLst>
        <ext uri="{3e2802c4-a4d2-4d8b-9148-e3be6c30e623}">
          <xlrd:rvb i="1113"/>
        </ext>
      </extLst>
    </bk>
    <bk>
      <extLst>
        <ext uri="{3e2802c4-a4d2-4d8b-9148-e3be6c30e623}">
          <xlrd:rvb i="1116"/>
        </ext>
      </extLst>
    </bk>
    <bk>
      <extLst>
        <ext uri="{3e2802c4-a4d2-4d8b-9148-e3be6c30e623}">
          <xlrd:rvb i="1119"/>
        </ext>
      </extLst>
    </bk>
    <bk>
      <extLst>
        <ext uri="{3e2802c4-a4d2-4d8b-9148-e3be6c30e623}">
          <xlrd:rvb i="1122"/>
        </ext>
      </extLst>
    </bk>
    <bk>
      <extLst>
        <ext uri="{3e2802c4-a4d2-4d8b-9148-e3be6c30e623}">
          <xlrd:rvb i="1125"/>
        </ext>
      </extLst>
    </bk>
    <bk>
      <extLst>
        <ext uri="{3e2802c4-a4d2-4d8b-9148-e3be6c30e623}">
          <xlrd:rvb i="1128"/>
        </ext>
      </extLst>
    </bk>
    <bk>
      <extLst>
        <ext uri="{3e2802c4-a4d2-4d8b-9148-e3be6c30e623}">
          <xlrd:rvb i="1131"/>
        </ext>
      </extLst>
    </bk>
    <bk>
      <extLst>
        <ext uri="{3e2802c4-a4d2-4d8b-9148-e3be6c30e623}">
          <xlrd:rvb i="1134"/>
        </ext>
      </extLst>
    </bk>
    <bk>
      <extLst>
        <ext uri="{3e2802c4-a4d2-4d8b-9148-e3be6c30e623}">
          <xlrd:rvb i="1137"/>
        </ext>
      </extLst>
    </bk>
    <bk>
      <extLst>
        <ext uri="{3e2802c4-a4d2-4d8b-9148-e3be6c30e623}">
          <xlrd:rvb i="1140"/>
        </ext>
      </extLst>
    </bk>
    <bk>
      <extLst>
        <ext uri="{3e2802c4-a4d2-4d8b-9148-e3be6c30e623}">
          <xlrd:rvb i="1143"/>
        </ext>
      </extLst>
    </bk>
    <bk>
      <extLst>
        <ext uri="{3e2802c4-a4d2-4d8b-9148-e3be6c30e623}">
          <xlrd:rvb i="1146"/>
        </ext>
      </extLst>
    </bk>
    <bk>
      <extLst>
        <ext uri="{3e2802c4-a4d2-4d8b-9148-e3be6c30e623}">
          <xlrd:rvb i="1149"/>
        </ext>
      </extLst>
    </bk>
    <bk>
      <extLst>
        <ext uri="{3e2802c4-a4d2-4d8b-9148-e3be6c30e623}">
          <xlrd:rvb i="1152"/>
        </ext>
      </extLst>
    </bk>
    <bk>
      <extLst>
        <ext uri="{3e2802c4-a4d2-4d8b-9148-e3be6c30e623}">
          <xlrd:rvb i="1155"/>
        </ext>
      </extLst>
    </bk>
    <bk>
      <extLst>
        <ext uri="{3e2802c4-a4d2-4d8b-9148-e3be6c30e623}">
          <xlrd:rvb i="1158"/>
        </ext>
      </extLst>
    </bk>
    <bk>
      <extLst>
        <ext uri="{3e2802c4-a4d2-4d8b-9148-e3be6c30e623}">
          <xlrd:rvb i="1161"/>
        </ext>
      </extLst>
    </bk>
    <bk>
      <extLst>
        <ext uri="{3e2802c4-a4d2-4d8b-9148-e3be6c30e623}">
          <xlrd:rvb i="1164"/>
        </ext>
      </extLst>
    </bk>
    <bk>
      <extLst>
        <ext uri="{3e2802c4-a4d2-4d8b-9148-e3be6c30e623}">
          <xlrd:rvb i="1167"/>
        </ext>
      </extLst>
    </bk>
    <bk>
      <extLst>
        <ext uri="{3e2802c4-a4d2-4d8b-9148-e3be6c30e623}">
          <xlrd:rvb i="1170"/>
        </ext>
      </extLst>
    </bk>
    <bk>
      <extLst>
        <ext uri="{3e2802c4-a4d2-4d8b-9148-e3be6c30e623}">
          <xlrd:rvb i="1173"/>
        </ext>
      </extLst>
    </bk>
    <bk>
      <extLst>
        <ext uri="{3e2802c4-a4d2-4d8b-9148-e3be6c30e623}">
          <xlrd:rvb i="1176"/>
        </ext>
      </extLst>
    </bk>
    <bk>
      <extLst>
        <ext uri="{3e2802c4-a4d2-4d8b-9148-e3be6c30e623}">
          <xlrd:rvb i="1179"/>
        </ext>
      </extLst>
    </bk>
    <bk>
      <extLst>
        <ext uri="{3e2802c4-a4d2-4d8b-9148-e3be6c30e623}">
          <xlrd:rvb i="1182"/>
        </ext>
      </extLst>
    </bk>
    <bk>
      <extLst>
        <ext uri="{3e2802c4-a4d2-4d8b-9148-e3be6c30e623}">
          <xlrd:rvb i="1185"/>
        </ext>
      </extLst>
    </bk>
    <bk>
      <extLst>
        <ext uri="{3e2802c4-a4d2-4d8b-9148-e3be6c30e623}">
          <xlrd:rvb i="1188"/>
        </ext>
      </extLst>
    </bk>
    <bk>
      <extLst>
        <ext uri="{3e2802c4-a4d2-4d8b-9148-e3be6c30e623}">
          <xlrd:rvb i="1191"/>
        </ext>
      </extLst>
    </bk>
    <bk>
      <extLst>
        <ext uri="{3e2802c4-a4d2-4d8b-9148-e3be6c30e623}">
          <xlrd:rvb i="1194"/>
        </ext>
      </extLst>
    </bk>
    <bk>
      <extLst>
        <ext uri="{3e2802c4-a4d2-4d8b-9148-e3be6c30e623}">
          <xlrd:rvb i="1197"/>
        </ext>
      </extLst>
    </bk>
    <bk>
      <extLst>
        <ext uri="{3e2802c4-a4d2-4d8b-9148-e3be6c30e623}">
          <xlrd:rvb i="1200"/>
        </ext>
      </extLst>
    </bk>
    <bk>
      <extLst>
        <ext uri="{3e2802c4-a4d2-4d8b-9148-e3be6c30e623}">
          <xlrd:rvb i="1203"/>
        </ext>
      </extLst>
    </bk>
    <bk>
      <extLst>
        <ext uri="{3e2802c4-a4d2-4d8b-9148-e3be6c30e623}">
          <xlrd:rvb i="1206"/>
        </ext>
      </extLst>
    </bk>
    <bk>
      <extLst>
        <ext uri="{3e2802c4-a4d2-4d8b-9148-e3be6c30e623}">
          <xlrd:rvb i="1209"/>
        </ext>
      </extLst>
    </bk>
    <bk>
      <extLst>
        <ext uri="{3e2802c4-a4d2-4d8b-9148-e3be6c30e623}">
          <xlrd:rvb i="1212"/>
        </ext>
      </extLst>
    </bk>
    <bk>
      <extLst>
        <ext uri="{3e2802c4-a4d2-4d8b-9148-e3be6c30e623}">
          <xlrd:rvb i="1215"/>
        </ext>
      </extLst>
    </bk>
    <bk>
      <extLst>
        <ext uri="{3e2802c4-a4d2-4d8b-9148-e3be6c30e623}">
          <xlrd:rvb i="1218"/>
        </ext>
      </extLst>
    </bk>
    <bk>
      <extLst>
        <ext uri="{3e2802c4-a4d2-4d8b-9148-e3be6c30e623}">
          <xlrd:rvb i="1221"/>
        </ext>
      </extLst>
    </bk>
    <bk>
      <extLst>
        <ext uri="{3e2802c4-a4d2-4d8b-9148-e3be6c30e623}">
          <xlrd:rvb i="1224"/>
        </ext>
      </extLst>
    </bk>
    <bk>
      <extLst>
        <ext uri="{3e2802c4-a4d2-4d8b-9148-e3be6c30e623}">
          <xlrd:rvb i="1227"/>
        </ext>
      </extLst>
    </bk>
    <bk>
      <extLst>
        <ext uri="{3e2802c4-a4d2-4d8b-9148-e3be6c30e623}">
          <xlrd:rvb i="1230"/>
        </ext>
      </extLst>
    </bk>
    <bk>
      <extLst>
        <ext uri="{3e2802c4-a4d2-4d8b-9148-e3be6c30e623}">
          <xlrd:rvb i="1233"/>
        </ext>
      </extLst>
    </bk>
    <bk>
      <extLst>
        <ext uri="{3e2802c4-a4d2-4d8b-9148-e3be6c30e623}">
          <xlrd:rvb i="1236"/>
        </ext>
      </extLst>
    </bk>
    <bk>
      <extLst>
        <ext uri="{3e2802c4-a4d2-4d8b-9148-e3be6c30e623}">
          <xlrd:rvb i="1239"/>
        </ext>
      </extLst>
    </bk>
    <bk>
      <extLst>
        <ext uri="{3e2802c4-a4d2-4d8b-9148-e3be6c30e623}">
          <xlrd:rvb i="1242"/>
        </ext>
      </extLst>
    </bk>
    <bk>
      <extLst>
        <ext uri="{3e2802c4-a4d2-4d8b-9148-e3be6c30e623}">
          <xlrd:rvb i="1245"/>
        </ext>
      </extLst>
    </bk>
    <bk>
      <extLst>
        <ext uri="{3e2802c4-a4d2-4d8b-9148-e3be6c30e623}">
          <xlrd:rvb i="1248"/>
        </ext>
      </extLst>
    </bk>
    <bk>
      <extLst>
        <ext uri="{3e2802c4-a4d2-4d8b-9148-e3be6c30e623}">
          <xlrd:rvb i="1251"/>
        </ext>
      </extLst>
    </bk>
    <bk>
      <extLst>
        <ext uri="{3e2802c4-a4d2-4d8b-9148-e3be6c30e623}">
          <xlrd:rvb i="1254"/>
        </ext>
      </extLst>
    </bk>
    <bk>
      <extLst>
        <ext uri="{3e2802c4-a4d2-4d8b-9148-e3be6c30e623}">
          <xlrd:rvb i="1257"/>
        </ext>
      </extLst>
    </bk>
    <bk>
      <extLst>
        <ext uri="{3e2802c4-a4d2-4d8b-9148-e3be6c30e623}">
          <xlrd:rvb i="1260"/>
        </ext>
      </extLst>
    </bk>
    <bk>
      <extLst>
        <ext uri="{3e2802c4-a4d2-4d8b-9148-e3be6c30e623}">
          <xlrd:rvb i="1263"/>
        </ext>
      </extLst>
    </bk>
    <bk>
      <extLst>
        <ext uri="{3e2802c4-a4d2-4d8b-9148-e3be6c30e623}">
          <xlrd:rvb i="1266"/>
        </ext>
      </extLst>
    </bk>
    <bk>
      <extLst>
        <ext uri="{3e2802c4-a4d2-4d8b-9148-e3be6c30e623}">
          <xlrd:rvb i="1269"/>
        </ext>
      </extLst>
    </bk>
    <bk>
      <extLst>
        <ext uri="{3e2802c4-a4d2-4d8b-9148-e3be6c30e623}">
          <xlrd:rvb i="1272"/>
        </ext>
      </extLst>
    </bk>
    <bk>
      <extLst>
        <ext uri="{3e2802c4-a4d2-4d8b-9148-e3be6c30e623}">
          <xlrd:rvb i="1275"/>
        </ext>
      </extLst>
    </bk>
    <bk>
      <extLst>
        <ext uri="{3e2802c4-a4d2-4d8b-9148-e3be6c30e623}">
          <xlrd:rvb i="1278"/>
        </ext>
      </extLst>
    </bk>
    <bk>
      <extLst>
        <ext uri="{3e2802c4-a4d2-4d8b-9148-e3be6c30e623}">
          <xlrd:rvb i="1281"/>
        </ext>
      </extLst>
    </bk>
    <bk>
      <extLst>
        <ext uri="{3e2802c4-a4d2-4d8b-9148-e3be6c30e623}">
          <xlrd:rvb i="1284"/>
        </ext>
      </extLst>
    </bk>
    <bk>
      <extLst>
        <ext uri="{3e2802c4-a4d2-4d8b-9148-e3be6c30e623}">
          <xlrd:rvb i="1287"/>
        </ext>
      </extLst>
    </bk>
    <bk>
      <extLst>
        <ext uri="{3e2802c4-a4d2-4d8b-9148-e3be6c30e623}">
          <xlrd:rvb i="1290"/>
        </ext>
      </extLst>
    </bk>
    <bk>
      <extLst>
        <ext uri="{3e2802c4-a4d2-4d8b-9148-e3be6c30e623}">
          <xlrd:rvb i="1293"/>
        </ext>
      </extLst>
    </bk>
    <bk>
      <extLst>
        <ext uri="{3e2802c4-a4d2-4d8b-9148-e3be6c30e623}">
          <xlrd:rvb i="1296"/>
        </ext>
      </extLst>
    </bk>
    <bk>
      <extLst>
        <ext uri="{3e2802c4-a4d2-4d8b-9148-e3be6c30e623}">
          <xlrd:rvb i="1299"/>
        </ext>
      </extLst>
    </bk>
    <bk>
      <extLst>
        <ext uri="{3e2802c4-a4d2-4d8b-9148-e3be6c30e623}">
          <xlrd:rvb i="1302"/>
        </ext>
      </extLst>
    </bk>
    <bk>
      <extLst>
        <ext uri="{3e2802c4-a4d2-4d8b-9148-e3be6c30e623}">
          <xlrd:rvb i="1305"/>
        </ext>
      </extLst>
    </bk>
    <bk>
      <extLst>
        <ext uri="{3e2802c4-a4d2-4d8b-9148-e3be6c30e623}">
          <xlrd:rvb i="1308"/>
        </ext>
      </extLst>
    </bk>
    <bk>
      <extLst>
        <ext uri="{3e2802c4-a4d2-4d8b-9148-e3be6c30e623}">
          <xlrd:rvb i="1311"/>
        </ext>
      </extLst>
    </bk>
    <bk>
      <extLst>
        <ext uri="{3e2802c4-a4d2-4d8b-9148-e3be6c30e623}">
          <xlrd:rvb i="1314"/>
        </ext>
      </extLst>
    </bk>
    <bk>
      <extLst>
        <ext uri="{3e2802c4-a4d2-4d8b-9148-e3be6c30e623}">
          <xlrd:rvb i="1317"/>
        </ext>
      </extLst>
    </bk>
    <bk>
      <extLst>
        <ext uri="{3e2802c4-a4d2-4d8b-9148-e3be6c30e623}">
          <xlrd:rvb i="1320"/>
        </ext>
      </extLst>
    </bk>
    <bk>
      <extLst>
        <ext uri="{3e2802c4-a4d2-4d8b-9148-e3be6c30e623}">
          <xlrd:rvb i="1323"/>
        </ext>
      </extLst>
    </bk>
    <bk>
      <extLst>
        <ext uri="{3e2802c4-a4d2-4d8b-9148-e3be6c30e623}">
          <xlrd:rvb i="1326"/>
        </ext>
      </extLst>
    </bk>
    <bk>
      <extLst>
        <ext uri="{3e2802c4-a4d2-4d8b-9148-e3be6c30e623}">
          <xlrd:rvb i="1329"/>
        </ext>
      </extLst>
    </bk>
    <bk>
      <extLst>
        <ext uri="{3e2802c4-a4d2-4d8b-9148-e3be6c30e623}">
          <xlrd:rvb i="1332"/>
        </ext>
      </extLst>
    </bk>
    <bk>
      <extLst>
        <ext uri="{3e2802c4-a4d2-4d8b-9148-e3be6c30e623}">
          <xlrd:rvb i="1335"/>
        </ext>
      </extLst>
    </bk>
    <bk>
      <extLst>
        <ext uri="{3e2802c4-a4d2-4d8b-9148-e3be6c30e623}">
          <xlrd:rvb i="1338"/>
        </ext>
      </extLst>
    </bk>
    <bk>
      <extLst>
        <ext uri="{3e2802c4-a4d2-4d8b-9148-e3be6c30e623}">
          <xlrd:rvb i="1341"/>
        </ext>
      </extLst>
    </bk>
    <bk>
      <extLst>
        <ext uri="{3e2802c4-a4d2-4d8b-9148-e3be6c30e623}">
          <xlrd:rvb i="1344"/>
        </ext>
      </extLst>
    </bk>
    <bk>
      <extLst>
        <ext uri="{3e2802c4-a4d2-4d8b-9148-e3be6c30e623}">
          <xlrd:rvb i="1347"/>
        </ext>
      </extLst>
    </bk>
    <bk>
      <extLst>
        <ext uri="{3e2802c4-a4d2-4d8b-9148-e3be6c30e623}">
          <xlrd:rvb i="1349"/>
        </ext>
      </extLst>
    </bk>
    <bk>
      <extLst>
        <ext uri="{3e2802c4-a4d2-4d8b-9148-e3be6c30e623}">
          <xlrd:rvb i="1351"/>
        </ext>
      </extLst>
    </bk>
    <bk>
      <extLst>
        <ext uri="{3e2802c4-a4d2-4d8b-9148-e3be6c30e623}">
          <xlrd:rvb i="1354"/>
        </ext>
      </extLst>
    </bk>
    <bk>
      <extLst>
        <ext uri="{3e2802c4-a4d2-4d8b-9148-e3be6c30e623}">
          <xlrd:rvb i="1357"/>
        </ext>
      </extLst>
    </bk>
    <bk>
      <extLst>
        <ext uri="{3e2802c4-a4d2-4d8b-9148-e3be6c30e623}">
          <xlrd:rvb i="1360"/>
        </ext>
      </extLst>
    </bk>
    <bk>
      <extLst>
        <ext uri="{3e2802c4-a4d2-4d8b-9148-e3be6c30e623}">
          <xlrd:rvb i="1363"/>
        </ext>
      </extLst>
    </bk>
    <bk>
      <extLst>
        <ext uri="{3e2802c4-a4d2-4d8b-9148-e3be6c30e623}">
          <xlrd:rvb i="1366"/>
        </ext>
      </extLst>
    </bk>
    <bk>
      <extLst>
        <ext uri="{3e2802c4-a4d2-4d8b-9148-e3be6c30e623}">
          <xlrd:rvb i="1369"/>
        </ext>
      </extLst>
    </bk>
    <bk>
      <extLst>
        <ext uri="{3e2802c4-a4d2-4d8b-9148-e3be6c30e623}">
          <xlrd:rvb i="1372"/>
        </ext>
      </extLst>
    </bk>
    <bk>
      <extLst>
        <ext uri="{3e2802c4-a4d2-4d8b-9148-e3be6c30e623}">
          <xlrd:rvb i="1375"/>
        </ext>
      </extLst>
    </bk>
    <bk>
      <extLst>
        <ext uri="{3e2802c4-a4d2-4d8b-9148-e3be6c30e623}">
          <xlrd:rvb i="1377"/>
        </ext>
      </extLst>
    </bk>
    <bk>
      <extLst>
        <ext uri="{3e2802c4-a4d2-4d8b-9148-e3be6c30e623}">
          <xlrd:rvb i="1380"/>
        </ext>
      </extLst>
    </bk>
    <bk>
      <extLst>
        <ext uri="{3e2802c4-a4d2-4d8b-9148-e3be6c30e623}">
          <xlrd:rvb i="1383"/>
        </ext>
      </extLst>
    </bk>
    <bk>
      <extLst>
        <ext uri="{3e2802c4-a4d2-4d8b-9148-e3be6c30e623}">
          <xlrd:rvb i="1386"/>
        </ext>
      </extLst>
    </bk>
    <bk>
      <extLst>
        <ext uri="{3e2802c4-a4d2-4d8b-9148-e3be6c30e623}">
          <xlrd:rvb i="1389"/>
        </ext>
      </extLst>
    </bk>
    <bk>
      <extLst>
        <ext uri="{3e2802c4-a4d2-4d8b-9148-e3be6c30e623}">
          <xlrd:rvb i="1392"/>
        </ext>
      </extLst>
    </bk>
    <bk>
      <extLst>
        <ext uri="{3e2802c4-a4d2-4d8b-9148-e3be6c30e623}">
          <xlrd:rvb i="1395"/>
        </ext>
      </extLst>
    </bk>
    <bk>
      <extLst>
        <ext uri="{3e2802c4-a4d2-4d8b-9148-e3be6c30e623}">
          <xlrd:rvb i="1398"/>
        </ext>
      </extLst>
    </bk>
    <bk>
      <extLst>
        <ext uri="{3e2802c4-a4d2-4d8b-9148-e3be6c30e623}">
          <xlrd:rvb i="1401"/>
        </ext>
      </extLst>
    </bk>
    <bk>
      <extLst>
        <ext uri="{3e2802c4-a4d2-4d8b-9148-e3be6c30e623}">
          <xlrd:rvb i="1404"/>
        </ext>
      </extLst>
    </bk>
    <bk>
      <extLst>
        <ext uri="{3e2802c4-a4d2-4d8b-9148-e3be6c30e623}">
          <xlrd:rvb i="1407"/>
        </ext>
      </extLst>
    </bk>
    <bk>
      <extLst>
        <ext uri="{3e2802c4-a4d2-4d8b-9148-e3be6c30e623}">
          <xlrd:rvb i="1409"/>
        </ext>
      </extLst>
    </bk>
    <bk>
      <extLst>
        <ext uri="{3e2802c4-a4d2-4d8b-9148-e3be6c30e623}">
          <xlrd:rvb i="1412"/>
        </ext>
      </extLst>
    </bk>
    <bk>
      <extLst>
        <ext uri="{3e2802c4-a4d2-4d8b-9148-e3be6c30e623}">
          <xlrd:rvb i="1415"/>
        </ext>
      </extLst>
    </bk>
    <bk>
      <extLst>
        <ext uri="{3e2802c4-a4d2-4d8b-9148-e3be6c30e623}">
          <xlrd:rvb i="1418"/>
        </ext>
      </extLst>
    </bk>
    <bk>
      <extLst>
        <ext uri="{3e2802c4-a4d2-4d8b-9148-e3be6c30e623}">
          <xlrd:rvb i="1421"/>
        </ext>
      </extLst>
    </bk>
    <bk>
      <extLst>
        <ext uri="{3e2802c4-a4d2-4d8b-9148-e3be6c30e623}">
          <xlrd:rvb i="1424"/>
        </ext>
      </extLst>
    </bk>
    <bk>
      <extLst>
        <ext uri="{3e2802c4-a4d2-4d8b-9148-e3be6c30e623}">
          <xlrd:rvb i="1427"/>
        </ext>
      </extLst>
    </bk>
    <bk>
      <extLst>
        <ext uri="{3e2802c4-a4d2-4d8b-9148-e3be6c30e623}">
          <xlrd:rvb i="1430"/>
        </ext>
      </extLst>
    </bk>
    <bk>
      <extLst>
        <ext uri="{3e2802c4-a4d2-4d8b-9148-e3be6c30e623}">
          <xlrd:rvb i="1433"/>
        </ext>
      </extLst>
    </bk>
    <bk>
      <extLst>
        <ext uri="{3e2802c4-a4d2-4d8b-9148-e3be6c30e623}">
          <xlrd:rvb i="1436"/>
        </ext>
      </extLst>
    </bk>
    <bk>
      <extLst>
        <ext uri="{3e2802c4-a4d2-4d8b-9148-e3be6c30e623}">
          <xlrd:rvb i="1439"/>
        </ext>
      </extLst>
    </bk>
    <bk>
      <extLst>
        <ext uri="{3e2802c4-a4d2-4d8b-9148-e3be6c30e623}">
          <xlrd:rvb i="1442"/>
        </ext>
      </extLst>
    </bk>
    <bk>
      <extLst>
        <ext uri="{3e2802c4-a4d2-4d8b-9148-e3be6c30e623}">
          <xlrd:rvb i="1445"/>
        </ext>
      </extLst>
    </bk>
    <bk>
      <extLst>
        <ext uri="{3e2802c4-a4d2-4d8b-9148-e3be6c30e623}">
          <xlrd:rvb i="1448"/>
        </ext>
      </extLst>
    </bk>
    <bk>
      <extLst>
        <ext uri="{3e2802c4-a4d2-4d8b-9148-e3be6c30e623}">
          <xlrd:rvb i="1451"/>
        </ext>
      </extLst>
    </bk>
    <bk>
      <extLst>
        <ext uri="{3e2802c4-a4d2-4d8b-9148-e3be6c30e623}">
          <xlrd:rvb i="1454"/>
        </ext>
      </extLst>
    </bk>
    <bk>
      <extLst>
        <ext uri="{3e2802c4-a4d2-4d8b-9148-e3be6c30e623}">
          <xlrd:rvb i="1457"/>
        </ext>
      </extLst>
    </bk>
    <bk>
      <extLst>
        <ext uri="{3e2802c4-a4d2-4d8b-9148-e3be6c30e623}">
          <xlrd:rvb i="1460"/>
        </ext>
      </extLst>
    </bk>
    <bk>
      <extLst>
        <ext uri="{3e2802c4-a4d2-4d8b-9148-e3be6c30e623}">
          <xlrd:rvb i="1463"/>
        </ext>
      </extLst>
    </bk>
    <bk>
      <extLst>
        <ext uri="{3e2802c4-a4d2-4d8b-9148-e3be6c30e623}">
          <xlrd:rvb i="1466"/>
        </ext>
      </extLst>
    </bk>
    <bk>
      <extLst>
        <ext uri="{3e2802c4-a4d2-4d8b-9148-e3be6c30e623}">
          <xlrd:rvb i="1469"/>
        </ext>
      </extLst>
    </bk>
    <bk>
      <extLst>
        <ext uri="{3e2802c4-a4d2-4d8b-9148-e3be6c30e623}">
          <xlrd:rvb i="1472"/>
        </ext>
      </extLst>
    </bk>
    <bk>
      <extLst>
        <ext uri="{3e2802c4-a4d2-4d8b-9148-e3be6c30e623}">
          <xlrd:rvb i="1475"/>
        </ext>
      </extLst>
    </bk>
    <bk>
      <extLst>
        <ext uri="{3e2802c4-a4d2-4d8b-9148-e3be6c30e623}">
          <xlrd:rvb i="1478"/>
        </ext>
      </extLst>
    </bk>
    <bk>
      <extLst>
        <ext uri="{3e2802c4-a4d2-4d8b-9148-e3be6c30e623}">
          <xlrd:rvb i="1481"/>
        </ext>
      </extLst>
    </bk>
    <bk>
      <extLst>
        <ext uri="{3e2802c4-a4d2-4d8b-9148-e3be6c30e623}">
          <xlrd:rvb i="1484"/>
        </ext>
      </extLst>
    </bk>
    <bk>
      <extLst>
        <ext uri="{3e2802c4-a4d2-4d8b-9148-e3be6c30e623}">
          <xlrd:rvb i="1487"/>
        </ext>
      </extLst>
    </bk>
    <bk>
      <extLst>
        <ext uri="{3e2802c4-a4d2-4d8b-9148-e3be6c30e623}">
          <xlrd:rvb i="1490"/>
        </ext>
      </extLst>
    </bk>
    <bk>
      <extLst>
        <ext uri="{3e2802c4-a4d2-4d8b-9148-e3be6c30e623}">
          <xlrd:rvb i="1493"/>
        </ext>
      </extLst>
    </bk>
    <bk>
      <extLst>
        <ext uri="{3e2802c4-a4d2-4d8b-9148-e3be6c30e623}">
          <xlrd:rvb i="1496"/>
        </ext>
      </extLst>
    </bk>
    <bk>
      <extLst>
        <ext uri="{3e2802c4-a4d2-4d8b-9148-e3be6c30e623}">
          <xlrd:rvb i="1499"/>
        </ext>
      </extLst>
    </bk>
    <bk>
      <extLst>
        <ext uri="{3e2802c4-a4d2-4d8b-9148-e3be6c30e623}">
          <xlrd:rvb i="1502"/>
        </ext>
      </extLst>
    </bk>
    <bk>
      <extLst>
        <ext uri="{3e2802c4-a4d2-4d8b-9148-e3be6c30e623}">
          <xlrd:rvb i="1505"/>
        </ext>
      </extLst>
    </bk>
    <bk>
      <extLst>
        <ext uri="{3e2802c4-a4d2-4d8b-9148-e3be6c30e623}">
          <xlrd:rvb i="1508"/>
        </ext>
      </extLst>
    </bk>
    <bk>
      <extLst>
        <ext uri="{3e2802c4-a4d2-4d8b-9148-e3be6c30e623}">
          <xlrd:rvb i="1511"/>
        </ext>
      </extLst>
    </bk>
    <bk>
      <extLst>
        <ext uri="{3e2802c4-a4d2-4d8b-9148-e3be6c30e623}">
          <xlrd:rvb i="1514"/>
        </ext>
      </extLst>
    </bk>
    <bk>
      <extLst>
        <ext uri="{3e2802c4-a4d2-4d8b-9148-e3be6c30e623}">
          <xlrd:rvb i="1516"/>
        </ext>
      </extLst>
    </bk>
    <bk>
      <extLst>
        <ext uri="{3e2802c4-a4d2-4d8b-9148-e3be6c30e623}">
          <xlrd:rvb i="1519"/>
        </ext>
      </extLst>
    </bk>
    <bk>
      <extLst>
        <ext uri="{3e2802c4-a4d2-4d8b-9148-e3be6c30e623}">
          <xlrd:rvb i="1522"/>
        </ext>
      </extLst>
    </bk>
    <bk>
      <extLst>
        <ext uri="{3e2802c4-a4d2-4d8b-9148-e3be6c30e623}">
          <xlrd:rvb i="1525"/>
        </ext>
      </extLst>
    </bk>
    <bk>
      <extLst>
        <ext uri="{3e2802c4-a4d2-4d8b-9148-e3be6c30e623}">
          <xlrd:rvb i="1528"/>
        </ext>
      </extLst>
    </bk>
    <bk>
      <extLst>
        <ext uri="{3e2802c4-a4d2-4d8b-9148-e3be6c30e623}">
          <xlrd:rvb i="1531"/>
        </ext>
      </extLst>
    </bk>
    <bk>
      <extLst>
        <ext uri="{3e2802c4-a4d2-4d8b-9148-e3be6c30e623}">
          <xlrd:rvb i="1534"/>
        </ext>
      </extLst>
    </bk>
    <bk>
      <extLst>
        <ext uri="{3e2802c4-a4d2-4d8b-9148-e3be6c30e623}">
          <xlrd:rvb i="1537"/>
        </ext>
      </extLst>
    </bk>
    <bk>
      <extLst>
        <ext uri="{3e2802c4-a4d2-4d8b-9148-e3be6c30e623}">
          <xlrd:rvb i="1540"/>
        </ext>
      </extLst>
    </bk>
    <bk>
      <extLst>
        <ext uri="{3e2802c4-a4d2-4d8b-9148-e3be6c30e623}">
          <xlrd:rvb i="1543"/>
        </ext>
      </extLst>
    </bk>
    <bk>
      <extLst>
        <ext uri="{3e2802c4-a4d2-4d8b-9148-e3be6c30e623}">
          <xlrd:rvb i="1546"/>
        </ext>
      </extLst>
    </bk>
    <bk>
      <extLst>
        <ext uri="{3e2802c4-a4d2-4d8b-9148-e3be6c30e623}">
          <xlrd:rvb i="1549"/>
        </ext>
      </extLst>
    </bk>
    <bk>
      <extLst>
        <ext uri="{3e2802c4-a4d2-4d8b-9148-e3be6c30e623}">
          <xlrd:rvb i="1552"/>
        </ext>
      </extLst>
    </bk>
    <bk>
      <extLst>
        <ext uri="{3e2802c4-a4d2-4d8b-9148-e3be6c30e623}">
          <xlrd:rvb i="1555"/>
        </ext>
      </extLst>
    </bk>
    <bk>
      <extLst>
        <ext uri="{3e2802c4-a4d2-4d8b-9148-e3be6c30e623}">
          <xlrd:rvb i="1557"/>
        </ext>
      </extLst>
    </bk>
    <bk>
      <extLst>
        <ext uri="{3e2802c4-a4d2-4d8b-9148-e3be6c30e623}">
          <xlrd:rvb i="1560"/>
        </ext>
      </extLst>
    </bk>
    <bk>
      <extLst>
        <ext uri="{3e2802c4-a4d2-4d8b-9148-e3be6c30e623}">
          <xlrd:rvb i="1563"/>
        </ext>
      </extLst>
    </bk>
    <bk>
      <extLst>
        <ext uri="{3e2802c4-a4d2-4d8b-9148-e3be6c30e623}">
          <xlrd:rvb i="1566"/>
        </ext>
      </extLst>
    </bk>
    <bk>
      <extLst>
        <ext uri="{3e2802c4-a4d2-4d8b-9148-e3be6c30e623}">
          <xlrd:rvb i="1569"/>
        </ext>
      </extLst>
    </bk>
    <bk>
      <extLst>
        <ext uri="{3e2802c4-a4d2-4d8b-9148-e3be6c30e623}">
          <xlrd:rvb i="1572"/>
        </ext>
      </extLst>
    </bk>
    <bk>
      <extLst>
        <ext uri="{3e2802c4-a4d2-4d8b-9148-e3be6c30e623}">
          <xlrd:rvb i="1575"/>
        </ext>
      </extLst>
    </bk>
    <bk>
      <extLst>
        <ext uri="{3e2802c4-a4d2-4d8b-9148-e3be6c30e623}">
          <xlrd:rvb i="1578"/>
        </ext>
      </extLst>
    </bk>
    <bk>
      <extLst>
        <ext uri="{3e2802c4-a4d2-4d8b-9148-e3be6c30e623}">
          <xlrd:rvb i="1581"/>
        </ext>
      </extLst>
    </bk>
    <bk>
      <extLst>
        <ext uri="{3e2802c4-a4d2-4d8b-9148-e3be6c30e623}">
          <xlrd:rvb i="1584"/>
        </ext>
      </extLst>
    </bk>
    <bk>
      <extLst>
        <ext uri="{3e2802c4-a4d2-4d8b-9148-e3be6c30e623}">
          <xlrd:rvb i="1587"/>
        </ext>
      </extLst>
    </bk>
    <bk>
      <extLst>
        <ext uri="{3e2802c4-a4d2-4d8b-9148-e3be6c30e623}">
          <xlrd:rvb i="1590"/>
        </ext>
      </extLst>
    </bk>
    <bk>
      <extLst>
        <ext uri="{3e2802c4-a4d2-4d8b-9148-e3be6c30e623}">
          <xlrd:rvb i="1593"/>
        </ext>
      </extLst>
    </bk>
    <bk>
      <extLst>
        <ext uri="{3e2802c4-a4d2-4d8b-9148-e3be6c30e623}">
          <xlrd:rvb i="1596"/>
        </ext>
      </extLst>
    </bk>
    <bk>
      <extLst>
        <ext uri="{3e2802c4-a4d2-4d8b-9148-e3be6c30e623}">
          <xlrd:rvb i="1599"/>
        </ext>
      </extLst>
    </bk>
    <bk>
      <extLst>
        <ext uri="{3e2802c4-a4d2-4d8b-9148-e3be6c30e623}">
          <xlrd:rvb i="1602"/>
        </ext>
      </extLst>
    </bk>
    <bk>
      <extLst>
        <ext uri="{3e2802c4-a4d2-4d8b-9148-e3be6c30e623}">
          <xlrd:rvb i="1605"/>
        </ext>
      </extLst>
    </bk>
    <bk>
      <extLst>
        <ext uri="{3e2802c4-a4d2-4d8b-9148-e3be6c30e623}">
          <xlrd:rvb i="1608"/>
        </ext>
      </extLst>
    </bk>
    <bk>
      <extLst>
        <ext uri="{3e2802c4-a4d2-4d8b-9148-e3be6c30e623}">
          <xlrd:rvb i="1611"/>
        </ext>
      </extLst>
    </bk>
    <bk>
      <extLst>
        <ext uri="{3e2802c4-a4d2-4d8b-9148-e3be6c30e623}">
          <xlrd:rvb i="1614"/>
        </ext>
      </extLst>
    </bk>
    <bk>
      <extLst>
        <ext uri="{3e2802c4-a4d2-4d8b-9148-e3be6c30e623}">
          <xlrd:rvb i="1617"/>
        </ext>
      </extLst>
    </bk>
    <bk>
      <extLst>
        <ext uri="{3e2802c4-a4d2-4d8b-9148-e3be6c30e623}">
          <xlrd:rvb i="1620"/>
        </ext>
      </extLst>
    </bk>
    <bk>
      <extLst>
        <ext uri="{3e2802c4-a4d2-4d8b-9148-e3be6c30e623}">
          <xlrd:rvb i="1623"/>
        </ext>
      </extLst>
    </bk>
    <bk>
      <extLst>
        <ext uri="{3e2802c4-a4d2-4d8b-9148-e3be6c30e623}">
          <xlrd:rvb i="1626"/>
        </ext>
      </extLst>
    </bk>
    <bk>
      <extLst>
        <ext uri="{3e2802c4-a4d2-4d8b-9148-e3be6c30e623}">
          <xlrd:rvb i="1629"/>
        </ext>
      </extLst>
    </bk>
    <bk>
      <extLst>
        <ext uri="{3e2802c4-a4d2-4d8b-9148-e3be6c30e623}">
          <xlrd:rvb i="1632"/>
        </ext>
      </extLst>
    </bk>
    <bk>
      <extLst>
        <ext uri="{3e2802c4-a4d2-4d8b-9148-e3be6c30e623}">
          <xlrd:rvb i="1635"/>
        </ext>
      </extLst>
    </bk>
    <bk>
      <extLst>
        <ext uri="{3e2802c4-a4d2-4d8b-9148-e3be6c30e623}">
          <xlrd:rvb i="1638"/>
        </ext>
      </extLst>
    </bk>
    <bk>
      <extLst>
        <ext uri="{3e2802c4-a4d2-4d8b-9148-e3be6c30e623}">
          <xlrd:rvb i="1641"/>
        </ext>
      </extLst>
    </bk>
    <bk>
      <extLst>
        <ext uri="{3e2802c4-a4d2-4d8b-9148-e3be6c30e623}">
          <xlrd:rvb i="1644"/>
        </ext>
      </extLst>
    </bk>
    <bk>
      <extLst>
        <ext uri="{3e2802c4-a4d2-4d8b-9148-e3be6c30e623}">
          <xlrd:rvb i="1647"/>
        </ext>
      </extLst>
    </bk>
    <bk>
      <extLst>
        <ext uri="{3e2802c4-a4d2-4d8b-9148-e3be6c30e623}">
          <xlrd:rvb i="1650"/>
        </ext>
      </extLst>
    </bk>
    <bk>
      <extLst>
        <ext uri="{3e2802c4-a4d2-4d8b-9148-e3be6c30e623}">
          <xlrd:rvb i="1653"/>
        </ext>
      </extLst>
    </bk>
    <bk>
      <extLst>
        <ext uri="{3e2802c4-a4d2-4d8b-9148-e3be6c30e623}">
          <xlrd:rvb i="1656"/>
        </ext>
      </extLst>
    </bk>
    <bk>
      <extLst>
        <ext uri="{3e2802c4-a4d2-4d8b-9148-e3be6c30e623}">
          <xlrd:rvb i="1659"/>
        </ext>
      </extLst>
    </bk>
    <bk>
      <extLst>
        <ext uri="{3e2802c4-a4d2-4d8b-9148-e3be6c30e623}">
          <xlrd:rvb i="1662"/>
        </ext>
      </extLst>
    </bk>
    <bk>
      <extLst>
        <ext uri="{3e2802c4-a4d2-4d8b-9148-e3be6c30e623}">
          <xlrd:rvb i="1665"/>
        </ext>
      </extLst>
    </bk>
    <bk>
      <extLst>
        <ext uri="{3e2802c4-a4d2-4d8b-9148-e3be6c30e623}">
          <xlrd:rvb i="1668"/>
        </ext>
      </extLst>
    </bk>
    <bk>
      <extLst>
        <ext uri="{3e2802c4-a4d2-4d8b-9148-e3be6c30e623}">
          <xlrd:rvb i="1671"/>
        </ext>
      </extLst>
    </bk>
    <bk>
      <extLst>
        <ext uri="{3e2802c4-a4d2-4d8b-9148-e3be6c30e623}">
          <xlrd:rvb i="1674"/>
        </ext>
      </extLst>
    </bk>
    <bk>
      <extLst>
        <ext uri="{3e2802c4-a4d2-4d8b-9148-e3be6c30e623}">
          <xlrd:rvb i="1677"/>
        </ext>
      </extLst>
    </bk>
    <bk>
      <extLst>
        <ext uri="{3e2802c4-a4d2-4d8b-9148-e3be6c30e623}">
          <xlrd:rvb i="1680"/>
        </ext>
      </extLst>
    </bk>
    <bk>
      <extLst>
        <ext uri="{3e2802c4-a4d2-4d8b-9148-e3be6c30e623}">
          <xlrd:rvb i="1683"/>
        </ext>
      </extLst>
    </bk>
    <bk>
      <extLst>
        <ext uri="{3e2802c4-a4d2-4d8b-9148-e3be6c30e623}">
          <xlrd:rvb i="1686"/>
        </ext>
      </extLst>
    </bk>
    <bk>
      <extLst>
        <ext uri="{3e2802c4-a4d2-4d8b-9148-e3be6c30e623}">
          <xlrd:rvb i="1689"/>
        </ext>
      </extLst>
    </bk>
    <bk>
      <extLst>
        <ext uri="{3e2802c4-a4d2-4d8b-9148-e3be6c30e623}">
          <xlrd:rvb i="1692"/>
        </ext>
      </extLst>
    </bk>
    <bk>
      <extLst>
        <ext uri="{3e2802c4-a4d2-4d8b-9148-e3be6c30e623}">
          <xlrd:rvb i="1695"/>
        </ext>
      </extLst>
    </bk>
    <bk>
      <extLst>
        <ext uri="{3e2802c4-a4d2-4d8b-9148-e3be6c30e623}">
          <xlrd:rvb i="1698"/>
        </ext>
      </extLst>
    </bk>
    <bk>
      <extLst>
        <ext uri="{3e2802c4-a4d2-4d8b-9148-e3be6c30e623}">
          <xlrd:rvb i="1701"/>
        </ext>
      </extLst>
    </bk>
    <bk>
      <extLst>
        <ext uri="{3e2802c4-a4d2-4d8b-9148-e3be6c30e623}">
          <xlrd:rvb i="1704"/>
        </ext>
      </extLst>
    </bk>
    <bk>
      <extLst>
        <ext uri="{3e2802c4-a4d2-4d8b-9148-e3be6c30e623}">
          <xlrd:rvb i="1707"/>
        </ext>
      </extLst>
    </bk>
    <bk>
      <extLst>
        <ext uri="{3e2802c4-a4d2-4d8b-9148-e3be6c30e623}">
          <xlrd:rvb i="1710"/>
        </ext>
      </extLst>
    </bk>
    <bk>
      <extLst>
        <ext uri="{3e2802c4-a4d2-4d8b-9148-e3be6c30e623}">
          <xlrd:rvb i="1713"/>
        </ext>
      </extLst>
    </bk>
    <bk>
      <extLst>
        <ext uri="{3e2802c4-a4d2-4d8b-9148-e3be6c30e623}">
          <xlrd:rvb i="1716"/>
        </ext>
      </extLst>
    </bk>
    <bk>
      <extLst>
        <ext uri="{3e2802c4-a4d2-4d8b-9148-e3be6c30e623}">
          <xlrd:rvb i="1719"/>
        </ext>
      </extLst>
    </bk>
    <bk>
      <extLst>
        <ext uri="{3e2802c4-a4d2-4d8b-9148-e3be6c30e623}">
          <xlrd:rvb i="1722"/>
        </ext>
      </extLst>
    </bk>
    <bk>
      <extLst>
        <ext uri="{3e2802c4-a4d2-4d8b-9148-e3be6c30e623}">
          <xlrd:rvb i="1725"/>
        </ext>
      </extLst>
    </bk>
    <bk>
      <extLst>
        <ext uri="{3e2802c4-a4d2-4d8b-9148-e3be6c30e623}">
          <xlrd:rvb i="1728"/>
        </ext>
      </extLst>
    </bk>
    <bk>
      <extLst>
        <ext uri="{3e2802c4-a4d2-4d8b-9148-e3be6c30e623}">
          <xlrd:rvb i="1731"/>
        </ext>
      </extLst>
    </bk>
    <bk>
      <extLst>
        <ext uri="{3e2802c4-a4d2-4d8b-9148-e3be6c30e623}">
          <xlrd:rvb i="1734"/>
        </ext>
      </extLst>
    </bk>
    <bk>
      <extLst>
        <ext uri="{3e2802c4-a4d2-4d8b-9148-e3be6c30e623}">
          <xlrd:rvb i="1737"/>
        </ext>
      </extLst>
    </bk>
    <bk>
      <extLst>
        <ext uri="{3e2802c4-a4d2-4d8b-9148-e3be6c30e623}">
          <xlrd:rvb i="1740"/>
        </ext>
      </extLst>
    </bk>
    <bk>
      <extLst>
        <ext uri="{3e2802c4-a4d2-4d8b-9148-e3be6c30e623}">
          <xlrd:rvb i="1743"/>
        </ext>
      </extLst>
    </bk>
    <bk>
      <extLst>
        <ext uri="{3e2802c4-a4d2-4d8b-9148-e3be6c30e623}">
          <xlrd:rvb i="1746"/>
        </ext>
      </extLst>
    </bk>
    <bk>
      <extLst>
        <ext uri="{3e2802c4-a4d2-4d8b-9148-e3be6c30e623}">
          <xlrd:rvb i="1749"/>
        </ext>
      </extLst>
    </bk>
    <bk>
      <extLst>
        <ext uri="{3e2802c4-a4d2-4d8b-9148-e3be6c30e623}">
          <xlrd:rvb i="1752"/>
        </ext>
      </extLst>
    </bk>
    <bk>
      <extLst>
        <ext uri="{3e2802c4-a4d2-4d8b-9148-e3be6c30e623}">
          <xlrd:rvb i="1755"/>
        </ext>
      </extLst>
    </bk>
    <bk>
      <extLst>
        <ext uri="{3e2802c4-a4d2-4d8b-9148-e3be6c30e623}">
          <xlrd:rvb i="1758"/>
        </ext>
      </extLst>
    </bk>
    <bk>
      <extLst>
        <ext uri="{3e2802c4-a4d2-4d8b-9148-e3be6c30e623}">
          <xlrd:rvb i="1761"/>
        </ext>
      </extLst>
    </bk>
    <bk>
      <extLst>
        <ext uri="{3e2802c4-a4d2-4d8b-9148-e3be6c30e623}">
          <xlrd:rvb i="1764"/>
        </ext>
      </extLst>
    </bk>
    <bk>
      <extLst>
        <ext uri="{3e2802c4-a4d2-4d8b-9148-e3be6c30e623}">
          <xlrd:rvb i="1767"/>
        </ext>
      </extLst>
    </bk>
    <bk>
      <extLst>
        <ext uri="{3e2802c4-a4d2-4d8b-9148-e3be6c30e623}">
          <xlrd:rvb i="1770"/>
        </ext>
      </extLst>
    </bk>
    <bk>
      <extLst>
        <ext uri="{3e2802c4-a4d2-4d8b-9148-e3be6c30e623}">
          <xlrd:rvb i="1773"/>
        </ext>
      </extLst>
    </bk>
    <bk>
      <extLst>
        <ext uri="{3e2802c4-a4d2-4d8b-9148-e3be6c30e623}">
          <xlrd:rvb i="1776"/>
        </ext>
      </extLst>
    </bk>
    <bk>
      <extLst>
        <ext uri="{3e2802c4-a4d2-4d8b-9148-e3be6c30e623}">
          <xlrd:rvb i="1779"/>
        </ext>
      </extLst>
    </bk>
    <bk>
      <extLst>
        <ext uri="{3e2802c4-a4d2-4d8b-9148-e3be6c30e623}">
          <xlrd:rvb i="1782"/>
        </ext>
      </extLst>
    </bk>
    <bk>
      <extLst>
        <ext uri="{3e2802c4-a4d2-4d8b-9148-e3be6c30e623}">
          <xlrd:rvb i="1785"/>
        </ext>
      </extLst>
    </bk>
    <bk>
      <extLst>
        <ext uri="{3e2802c4-a4d2-4d8b-9148-e3be6c30e623}">
          <xlrd:rvb i="1788"/>
        </ext>
      </extLst>
    </bk>
    <bk>
      <extLst>
        <ext uri="{3e2802c4-a4d2-4d8b-9148-e3be6c30e623}">
          <xlrd:rvb i="1791"/>
        </ext>
      </extLst>
    </bk>
    <bk>
      <extLst>
        <ext uri="{3e2802c4-a4d2-4d8b-9148-e3be6c30e623}">
          <xlrd:rvb i="1794"/>
        </ext>
      </extLst>
    </bk>
    <bk>
      <extLst>
        <ext uri="{3e2802c4-a4d2-4d8b-9148-e3be6c30e623}">
          <xlrd:rvb i="1797"/>
        </ext>
      </extLst>
    </bk>
    <bk>
      <extLst>
        <ext uri="{3e2802c4-a4d2-4d8b-9148-e3be6c30e623}">
          <xlrd:rvb i="1800"/>
        </ext>
      </extLst>
    </bk>
    <bk>
      <extLst>
        <ext uri="{3e2802c4-a4d2-4d8b-9148-e3be6c30e623}">
          <xlrd:rvb i="1803"/>
        </ext>
      </extLst>
    </bk>
    <bk>
      <extLst>
        <ext uri="{3e2802c4-a4d2-4d8b-9148-e3be6c30e623}">
          <xlrd:rvb i="1806"/>
        </ext>
      </extLst>
    </bk>
    <bk>
      <extLst>
        <ext uri="{3e2802c4-a4d2-4d8b-9148-e3be6c30e623}">
          <xlrd:rvb i="1809"/>
        </ext>
      </extLst>
    </bk>
    <bk>
      <extLst>
        <ext uri="{3e2802c4-a4d2-4d8b-9148-e3be6c30e623}">
          <xlrd:rvb i="1812"/>
        </ext>
      </extLst>
    </bk>
    <bk>
      <extLst>
        <ext uri="{3e2802c4-a4d2-4d8b-9148-e3be6c30e623}">
          <xlrd:rvb i="1815"/>
        </ext>
      </extLst>
    </bk>
    <bk>
      <extLst>
        <ext uri="{3e2802c4-a4d2-4d8b-9148-e3be6c30e623}">
          <xlrd:rvb i="1818"/>
        </ext>
      </extLst>
    </bk>
    <bk>
      <extLst>
        <ext uri="{3e2802c4-a4d2-4d8b-9148-e3be6c30e623}">
          <xlrd:rvb i="1821"/>
        </ext>
      </extLst>
    </bk>
    <bk>
      <extLst>
        <ext uri="{3e2802c4-a4d2-4d8b-9148-e3be6c30e623}">
          <xlrd:rvb i="1824"/>
        </ext>
      </extLst>
    </bk>
    <bk>
      <extLst>
        <ext uri="{3e2802c4-a4d2-4d8b-9148-e3be6c30e623}">
          <xlrd:rvb i="1827"/>
        </ext>
      </extLst>
    </bk>
    <bk>
      <extLst>
        <ext uri="{3e2802c4-a4d2-4d8b-9148-e3be6c30e623}">
          <xlrd:rvb i="1830"/>
        </ext>
      </extLst>
    </bk>
    <bk>
      <extLst>
        <ext uri="{3e2802c4-a4d2-4d8b-9148-e3be6c30e623}">
          <xlrd:rvb i="1833"/>
        </ext>
      </extLst>
    </bk>
    <bk>
      <extLst>
        <ext uri="{3e2802c4-a4d2-4d8b-9148-e3be6c30e623}">
          <xlrd:rvb i="1836"/>
        </ext>
      </extLst>
    </bk>
    <bk>
      <extLst>
        <ext uri="{3e2802c4-a4d2-4d8b-9148-e3be6c30e623}">
          <xlrd:rvb i="1839"/>
        </ext>
      </extLst>
    </bk>
    <bk>
      <extLst>
        <ext uri="{3e2802c4-a4d2-4d8b-9148-e3be6c30e623}">
          <xlrd:rvb i="1846"/>
        </ext>
      </extLst>
    </bk>
    <bk>
      <extLst>
        <ext uri="{3e2802c4-a4d2-4d8b-9148-e3be6c30e623}">
          <xlrd:rvb i="1848"/>
        </ext>
      </extLst>
    </bk>
    <bk>
      <extLst>
        <ext uri="{3e2802c4-a4d2-4d8b-9148-e3be6c30e623}">
          <xlrd:rvb i="1851"/>
        </ext>
      </extLst>
    </bk>
    <bk>
      <extLst>
        <ext uri="{3e2802c4-a4d2-4d8b-9148-e3be6c30e623}">
          <xlrd:rvb i="1854"/>
        </ext>
      </extLst>
    </bk>
    <bk>
      <extLst>
        <ext uri="{3e2802c4-a4d2-4d8b-9148-e3be6c30e623}">
          <xlrd:rvb i="1857"/>
        </ext>
      </extLst>
    </bk>
    <bk>
      <extLst>
        <ext uri="{3e2802c4-a4d2-4d8b-9148-e3be6c30e623}">
          <xlrd:rvb i="1860"/>
        </ext>
      </extLst>
    </bk>
    <bk>
      <extLst>
        <ext uri="{3e2802c4-a4d2-4d8b-9148-e3be6c30e623}">
          <xlrd:rvb i="1863"/>
        </ext>
      </extLst>
    </bk>
    <bk>
      <extLst>
        <ext uri="{3e2802c4-a4d2-4d8b-9148-e3be6c30e623}">
          <xlrd:rvb i="1866"/>
        </ext>
      </extLst>
    </bk>
    <bk>
      <extLst>
        <ext uri="{3e2802c4-a4d2-4d8b-9148-e3be6c30e623}">
          <xlrd:rvb i="1869"/>
        </ext>
      </extLst>
    </bk>
    <bk>
      <extLst>
        <ext uri="{3e2802c4-a4d2-4d8b-9148-e3be6c30e623}">
          <xlrd:rvb i="1871"/>
        </ext>
      </extLst>
    </bk>
    <bk>
      <extLst>
        <ext uri="{3e2802c4-a4d2-4d8b-9148-e3be6c30e623}">
          <xlrd:rvb i="1874"/>
        </ext>
      </extLst>
    </bk>
    <bk>
      <extLst>
        <ext uri="{3e2802c4-a4d2-4d8b-9148-e3be6c30e623}">
          <xlrd:rvb i="1877"/>
        </ext>
      </extLst>
    </bk>
    <bk>
      <extLst>
        <ext uri="{3e2802c4-a4d2-4d8b-9148-e3be6c30e623}">
          <xlrd:rvb i="1880"/>
        </ext>
      </extLst>
    </bk>
    <bk>
      <extLst>
        <ext uri="{3e2802c4-a4d2-4d8b-9148-e3be6c30e623}">
          <xlrd:rvb i="1883"/>
        </ext>
      </extLst>
    </bk>
    <bk>
      <extLst>
        <ext uri="{3e2802c4-a4d2-4d8b-9148-e3be6c30e623}">
          <xlrd:rvb i="1886"/>
        </ext>
      </extLst>
    </bk>
    <bk>
      <extLst>
        <ext uri="{3e2802c4-a4d2-4d8b-9148-e3be6c30e623}">
          <xlrd:rvb i="1889"/>
        </ext>
      </extLst>
    </bk>
    <bk>
      <extLst>
        <ext uri="{3e2802c4-a4d2-4d8b-9148-e3be6c30e623}">
          <xlrd:rvb i="1892"/>
        </ext>
      </extLst>
    </bk>
    <bk>
      <extLst>
        <ext uri="{3e2802c4-a4d2-4d8b-9148-e3be6c30e623}">
          <xlrd:rvb i="1895"/>
        </ext>
      </extLst>
    </bk>
    <bk>
      <extLst>
        <ext uri="{3e2802c4-a4d2-4d8b-9148-e3be6c30e623}">
          <xlrd:rvb i="1898"/>
        </ext>
      </extLst>
    </bk>
    <bk>
      <extLst>
        <ext uri="{3e2802c4-a4d2-4d8b-9148-e3be6c30e623}">
          <xlrd:rvb i="1901"/>
        </ext>
      </extLst>
    </bk>
    <bk>
      <extLst>
        <ext uri="{3e2802c4-a4d2-4d8b-9148-e3be6c30e623}">
          <xlrd:rvb i="1904"/>
        </ext>
      </extLst>
    </bk>
    <bk>
      <extLst>
        <ext uri="{3e2802c4-a4d2-4d8b-9148-e3be6c30e623}">
          <xlrd:rvb i="1907"/>
        </ext>
      </extLst>
    </bk>
    <bk>
      <extLst>
        <ext uri="{3e2802c4-a4d2-4d8b-9148-e3be6c30e623}">
          <xlrd:rvb i="1910"/>
        </ext>
      </extLst>
    </bk>
    <bk>
      <extLst>
        <ext uri="{3e2802c4-a4d2-4d8b-9148-e3be6c30e623}">
          <xlrd:rvb i="1913"/>
        </ext>
      </extLst>
    </bk>
    <bk>
      <extLst>
        <ext uri="{3e2802c4-a4d2-4d8b-9148-e3be6c30e623}">
          <xlrd:rvb i="1916"/>
        </ext>
      </extLst>
    </bk>
    <bk>
      <extLst>
        <ext uri="{3e2802c4-a4d2-4d8b-9148-e3be6c30e623}">
          <xlrd:rvb i="1919"/>
        </ext>
      </extLst>
    </bk>
    <bk>
      <extLst>
        <ext uri="{3e2802c4-a4d2-4d8b-9148-e3be6c30e623}">
          <xlrd:rvb i="1922"/>
        </ext>
      </extLst>
    </bk>
    <bk>
      <extLst>
        <ext uri="{3e2802c4-a4d2-4d8b-9148-e3be6c30e623}">
          <xlrd:rvb i="1924"/>
        </ext>
      </extLst>
    </bk>
    <bk>
      <extLst>
        <ext uri="{3e2802c4-a4d2-4d8b-9148-e3be6c30e623}">
          <xlrd:rvb i="1927"/>
        </ext>
      </extLst>
    </bk>
    <bk>
      <extLst>
        <ext uri="{3e2802c4-a4d2-4d8b-9148-e3be6c30e623}">
          <xlrd:rvb i="1929"/>
        </ext>
      </extLst>
    </bk>
    <bk>
      <extLst>
        <ext uri="{3e2802c4-a4d2-4d8b-9148-e3be6c30e623}">
          <xlrd:rvb i="1931"/>
        </ext>
      </extLst>
    </bk>
    <bk>
      <extLst>
        <ext uri="{3e2802c4-a4d2-4d8b-9148-e3be6c30e623}">
          <xlrd:rvb i="1934"/>
        </ext>
      </extLst>
    </bk>
    <bk>
      <extLst>
        <ext uri="{3e2802c4-a4d2-4d8b-9148-e3be6c30e623}">
          <xlrd:rvb i="1937"/>
        </ext>
      </extLst>
    </bk>
    <bk>
      <extLst>
        <ext uri="{3e2802c4-a4d2-4d8b-9148-e3be6c30e623}">
          <xlrd:rvb i="1939"/>
        </ext>
      </extLst>
    </bk>
    <bk>
      <extLst>
        <ext uri="{3e2802c4-a4d2-4d8b-9148-e3be6c30e623}">
          <xlrd:rvb i="1942"/>
        </ext>
      </extLst>
    </bk>
    <bk>
      <extLst>
        <ext uri="{3e2802c4-a4d2-4d8b-9148-e3be6c30e623}">
          <xlrd:rvb i="1945"/>
        </ext>
      </extLst>
    </bk>
    <bk>
      <extLst>
        <ext uri="{3e2802c4-a4d2-4d8b-9148-e3be6c30e623}">
          <xlrd:rvb i="1948"/>
        </ext>
      </extLst>
    </bk>
    <bk>
      <extLst>
        <ext uri="{3e2802c4-a4d2-4d8b-9148-e3be6c30e623}">
          <xlrd:rvb i="1951"/>
        </ext>
      </extLst>
    </bk>
    <bk>
      <extLst>
        <ext uri="{3e2802c4-a4d2-4d8b-9148-e3be6c30e623}">
          <xlrd:rvb i="1954"/>
        </ext>
      </extLst>
    </bk>
    <bk>
      <extLst>
        <ext uri="{3e2802c4-a4d2-4d8b-9148-e3be6c30e623}">
          <xlrd:rvb i="1957"/>
        </ext>
      </extLst>
    </bk>
    <bk>
      <extLst>
        <ext uri="{3e2802c4-a4d2-4d8b-9148-e3be6c30e623}">
          <xlrd:rvb i="1960"/>
        </ext>
      </extLst>
    </bk>
    <bk>
      <extLst>
        <ext uri="{3e2802c4-a4d2-4d8b-9148-e3be6c30e623}">
          <xlrd:rvb i="1963"/>
        </ext>
      </extLst>
    </bk>
    <bk>
      <extLst>
        <ext uri="{3e2802c4-a4d2-4d8b-9148-e3be6c30e623}">
          <xlrd:rvb i="1966"/>
        </ext>
      </extLst>
    </bk>
    <bk>
      <extLst>
        <ext uri="{3e2802c4-a4d2-4d8b-9148-e3be6c30e623}">
          <xlrd:rvb i="1969"/>
        </ext>
      </extLst>
    </bk>
    <bk>
      <extLst>
        <ext uri="{3e2802c4-a4d2-4d8b-9148-e3be6c30e623}">
          <xlrd:rvb i="1972"/>
        </ext>
      </extLst>
    </bk>
    <bk>
      <extLst>
        <ext uri="{3e2802c4-a4d2-4d8b-9148-e3be6c30e623}">
          <xlrd:rvb i="1975"/>
        </ext>
      </extLst>
    </bk>
    <bk>
      <extLst>
        <ext uri="{3e2802c4-a4d2-4d8b-9148-e3be6c30e623}">
          <xlrd:rvb i="1978"/>
        </ext>
      </extLst>
    </bk>
    <bk>
      <extLst>
        <ext uri="{3e2802c4-a4d2-4d8b-9148-e3be6c30e623}">
          <xlrd:rvb i="1981"/>
        </ext>
      </extLst>
    </bk>
    <bk>
      <extLst>
        <ext uri="{3e2802c4-a4d2-4d8b-9148-e3be6c30e623}">
          <xlrd:rvb i="1984"/>
        </ext>
      </extLst>
    </bk>
    <bk>
      <extLst>
        <ext uri="{3e2802c4-a4d2-4d8b-9148-e3be6c30e623}">
          <xlrd:rvb i="1987"/>
        </ext>
      </extLst>
    </bk>
    <bk>
      <extLst>
        <ext uri="{3e2802c4-a4d2-4d8b-9148-e3be6c30e623}">
          <xlrd:rvb i="1990"/>
        </ext>
      </extLst>
    </bk>
    <bk>
      <extLst>
        <ext uri="{3e2802c4-a4d2-4d8b-9148-e3be6c30e623}">
          <xlrd:rvb i="1993"/>
        </ext>
      </extLst>
    </bk>
    <bk>
      <extLst>
        <ext uri="{3e2802c4-a4d2-4d8b-9148-e3be6c30e623}">
          <xlrd:rvb i="1996"/>
        </ext>
      </extLst>
    </bk>
    <bk>
      <extLst>
        <ext uri="{3e2802c4-a4d2-4d8b-9148-e3be6c30e623}">
          <xlrd:rvb i="1999"/>
        </ext>
      </extLst>
    </bk>
    <bk>
      <extLst>
        <ext uri="{3e2802c4-a4d2-4d8b-9148-e3be6c30e623}">
          <xlrd:rvb i="2002"/>
        </ext>
      </extLst>
    </bk>
    <bk>
      <extLst>
        <ext uri="{3e2802c4-a4d2-4d8b-9148-e3be6c30e623}">
          <xlrd:rvb i="2005"/>
        </ext>
      </extLst>
    </bk>
    <bk>
      <extLst>
        <ext uri="{3e2802c4-a4d2-4d8b-9148-e3be6c30e623}">
          <xlrd:rvb i="2007"/>
        </ext>
      </extLst>
    </bk>
    <bk>
      <extLst>
        <ext uri="{3e2802c4-a4d2-4d8b-9148-e3be6c30e623}">
          <xlrd:rvb i="2010"/>
        </ext>
      </extLst>
    </bk>
    <bk>
      <extLst>
        <ext uri="{3e2802c4-a4d2-4d8b-9148-e3be6c30e623}">
          <xlrd:rvb i="2013"/>
        </ext>
      </extLst>
    </bk>
    <bk>
      <extLst>
        <ext uri="{3e2802c4-a4d2-4d8b-9148-e3be6c30e623}">
          <xlrd:rvb i="2016"/>
        </ext>
      </extLst>
    </bk>
    <bk>
      <extLst>
        <ext uri="{3e2802c4-a4d2-4d8b-9148-e3be6c30e623}">
          <xlrd:rvb i="2019"/>
        </ext>
      </extLst>
    </bk>
    <bk>
      <extLst>
        <ext uri="{3e2802c4-a4d2-4d8b-9148-e3be6c30e623}">
          <xlrd:rvb i="2022"/>
        </ext>
      </extLst>
    </bk>
    <bk>
      <extLst>
        <ext uri="{3e2802c4-a4d2-4d8b-9148-e3be6c30e623}">
          <xlrd:rvb i="2025"/>
        </ext>
      </extLst>
    </bk>
    <bk>
      <extLst>
        <ext uri="{3e2802c4-a4d2-4d8b-9148-e3be6c30e623}">
          <xlrd:rvb i="2028"/>
        </ext>
      </extLst>
    </bk>
    <bk>
      <extLst>
        <ext uri="{3e2802c4-a4d2-4d8b-9148-e3be6c30e623}">
          <xlrd:rvb i="2030"/>
        </ext>
      </extLst>
    </bk>
    <bk>
      <extLst>
        <ext uri="{3e2802c4-a4d2-4d8b-9148-e3be6c30e623}">
          <xlrd:rvb i="2033"/>
        </ext>
      </extLst>
    </bk>
    <bk>
      <extLst>
        <ext uri="{3e2802c4-a4d2-4d8b-9148-e3be6c30e623}">
          <xlrd:rvb i="2036"/>
        </ext>
      </extLst>
    </bk>
    <bk>
      <extLst>
        <ext uri="{3e2802c4-a4d2-4d8b-9148-e3be6c30e623}">
          <xlrd:rvb i="2038"/>
        </ext>
      </extLst>
    </bk>
    <bk>
      <extLst>
        <ext uri="{3e2802c4-a4d2-4d8b-9148-e3be6c30e623}">
          <xlrd:rvb i="2041"/>
        </ext>
      </extLst>
    </bk>
    <bk>
      <extLst>
        <ext uri="{3e2802c4-a4d2-4d8b-9148-e3be6c30e623}">
          <xlrd:rvb i="2044"/>
        </ext>
      </extLst>
    </bk>
    <bk>
      <extLst>
        <ext uri="{3e2802c4-a4d2-4d8b-9148-e3be6c30e623}">
          <xlrd:rvb i="2047"/>
        </ext>
      </extLst>
    </bk>
    <bk>
      <extLst>
        <ext uri="{3e2802c4-a4d2-4d8b-9148-e3be6c30e623}">
          <xlrd:rvb i="2050"/>
        </ext>
      </extLst>
    </bk>
    <bk>
      <extLst>
        <ext uri="{3e2802c4-a4d2-4d8b-9148-e3be6c30e623}">
          <xlrd:rvb i="2053"/>
        </ext>
      </extLst>
    </bk>
    <bk>
      <extLst>
        <ext uri="{3e2802c4-a4d2-4d8b-9148-e3be6c30e623}">
          <xlrd:rvb i="2056"/>
        </ext>
      </extLst>
    </bk>
    <bk>
      <extLst>
        <ext uri="{3e2802c4-a4d2-4d8b-9148-e3be6c30e623}">
          <xlrd:rvb i="2059"/>
        </ext>
      </extLst>
    </bk>
    <bk>
      <extLst>
        <ext uri="{3e2802c4-a4d2-4d8b-9148-e3be6c30e623}">
          <xlrd:rvb i="2062"/>
        </ext>
      </extLst>
    </bk>
    <bk>
      <extLst>
        <ext uri="{3e2802c4-a4d2-4d8b-9148-e3be6c30e623}">
          <xlrd:rvb i="2065"/>
        </ext>
      </extLst>
    </bk>
    <bk>
      <extLst>
        <ext uri="{3e2802c4-a4d2-4d8b-9148-e3be6c30e623}">
          <xlrd:rvb i="2068"/>
        </ext>
      </extLst>
    </bk>
    <bk>
      <extLst>
        <ext uri="{3e2802c4-a4d2-4d8b-9148-e3be6c30e623}">
          <xlrd:rvb i="2071"/>
        </ext>
      </extLst>
    </bk>
    <bk>
      <extLst>
        <ext uri="{3e2802c4-a4d2-4d8b-9148-e3be6c30e623}">
          <xlrd:rvb i="2074"/>
        </ext>
      </extLst>
    </bk>
    <bk>
      <extLst>
        <ext uri="{3e2802c4-a4d2-4d8b-9148-e3be6c30e623}">
          <xlrd:rvb i="2077"/>
        </ext>
      </extLst>
    </bk>
    <bk>
      <extLst>
        <ext uri="{3e2802c4-a4d2-4d8b-9148-e3be6c30e623}">
          <xlrd:rvb i="2080"/>
        </ext>
      </extLst>
    </bk>
    <bk>
      <extLst>
        <ext uri="{3e2802c4-a4d2-4d8b-9148-e3be6c30e623}">
          <xlrd:rvb i="2083"/>
        </ext>
      </extLst>
    </bk>
    <bk>
      <extLst>
        <ext uri="{3e2802c4-a4d2-4d8b-9148-e3be6c30e623}">
          <xlrd:rvb i="2086"/>
        </ext>
      </extLst>
    </bk>
    <bk>
      <extLst>
        <ext uri="{3e2802c4-a4d2-4d8b-9148-e3be6c30e623}">
          <xlrd:rvb i="2089"/>
        </ext>
      </extLst>
    </bk>
    <bk>
      <extLst>
        <ext uri="{3e2802c4-a4d2-4d8b-9148-e3be6c30e623}">
          <xlrd:rvb i="2091"/>
        </ext>
      </extLst>
    </bk>
    <bk>
      <extLst>
        <ext uri="{3e2802c4-a4d2-4d8b-9148-e3be6c30e623}">
          <xlrd:rvb i="2094"/>
        </ext>
      </extLst>
    </bk>
    <bk>
      <extLst>
        <ext uri="{3e2802c4-a4d2-4d8b-9148-e3be6c30e623}">
          <xlrd:rvb i="2097"/>
        </ext>
      </extLst>
    </bk>
    <bk>
      <extLst>
        <ext uri="{3e2802c4-a4d2-4d8b-9148-e3be6c30e623}">
          <xlrd:rvb i="2100"/>
        </ext>
      </extLst>
    </bk>
    <bk>
      <extLst>
        <ext uri="{3e2802c4-a4d2-4d8b-9148-e3be6c30e623}">
          <xlrd:rvb i="2103"/>
        </ext>
      </extLst>
    </bk>
    <bk>
      <extLst>
        <ext uri="{3e2802c4-a4d2-4d8b-9148-e3be6c30e623}">
          <xlrd:rvb i="2105"/>
        </ext>
      </extLst>
    </bk>
    <bk>
      <extLst>
        <ext uri="{3e2802c4-a4d2-4d8b-9148-e3be6c30e623}">
          <xlrd:rvb i="2108"/>
        </ext>
      </extLst>
    </bk>
    <bk>
      <extLst>
        <ext uri="{3e2802c4-a4d2-4d8b-9148-e3be6c30e623}">
          <xlrd:rvb i="2111"/>
        </ext>
      </extLst>
    </bk>
    <bk>
      <extLst>
        <ext uri="{3e2802c4-a4d2-4d8b-9148-e3be6c30e623}">
          <xlrd:rvb i="2114"/>
        </ext>
      </extLst>
    </bk>
    <bk>
      <extLst>
        <ext uri="{3e2802c4-a4d2-4d8b-9148-e3be6c30e623}">
          <xlrd:rvb i="2117"/>
        </ext>
      </extLst>
    </bk>
    <bk>
      <extLst>
        <ext uri="{3e2802c4-a4d2-4d8b-9148-e3be6c30e623}">
          <xlrd:rvb i="2120"/>
        </ext>
      </extLst>
    </bk>
    <bk>
      <extLst>
        <ext uri="{3e2802c4-a4d2-4d8b-9148-e3be6c30e623}">
          <xlrd:rvb i="2123"/>
        </ext>
      </extLst>
    </bk>
    <bk>
      <extLst>
        <ext uri="{3e2802c4-a4d2-4d8b-9148-e3be6c30e623}">
          <xlrd:rvb i="2126"/>
        </ext>
      </extLst>
    </bk>
    <bk>
      <extLst>
        <ext uri="{3e2802c4-a4d2-4d8b-9148-e3be6c30e623}">
          <xlrd:rvb i="2129"/>
        </ext>
      </extLst>
    </bk>
    <bk>
      <extLst>
        <ext uri="{3e2802c4-a4d2-4d8b-9148-e3be6c30e623}">
          <xlrd:rvb i="2132"/>
        </ext>
      </extLst>
    </bk>
    <bk>
      <extLst>
        <ext uri="{3e2802c4-a4d2-4d8b-9148-e3be6c30e623}">
          <xlrd:rvb i="2135"/>
        </ext>
      </extLst>
    </bk>
    <bk>
      <extLst>
        <ext uri="{3e2802c4-a4d2-4d8b-9148-e3be6c30e623}">
          <xlrd:rvb i="2138"/>
        </ext>
      </extLst>
    </bk>
    <bk>
      <extLst>
        <ext uri="{3e2802c4-a4d2-4d8b-9148-e3be6c30e623}">
          <xlrd:rvb i="2141"/>
        </ext>
      </extLst>
    </bk>
    <bk>
      <extLst>
        <ext uri="{3e2802c4-a4d2-4d8b-9148-e3be6c30e623}">
          <xlrd:rvb i="2144"/>
        </ext>
      </extLst>
    </bk>
    <bk>
      <extLst>
        <ext uri="{3e2802c4-a4d2-4d8b-9148-e3be6c30e623}">
          <xlrd:rvb i="2147"/>
        </ext>
      </extLst>
    </bk>
    <bk>
      <extLst>
        <ext uri="{3e2802c4-a4d2-4d8b-9148-e3be6c30e623}">
          <xlrd:rvb i="2150"/>
        </ext>
      </extLst>
    </bk>
    <bk>
      <extLst>
        <ext uri="{3e2802c4-a4d2-4d8b-9148-e3be6c30e623}">
          <xlrd:rvb i="2153"/>
        </ext>
      </extLst>
    </bk>
    <bk>
      <extLst>
        <ext uri="{3e2802c4-a4d2-4d8b-9148-e3be6c30e623}">
          <xlrd:rvb i="2156"/>
        </ext>
      </extLst>
    </bk>
    <bk>
      <extLst>
        <ext uri="{3e2802c4-a4d2-4d8b-9148-e3be6c30e623}">
          <xlrd:rvb i="2158"/>
        </ext>
      </extLst>
    </bk>
    <bk>
      <extLst>
        <ext uri="{3e2802c4-a4d2-4d8b-9148-e3be6c30e623}">
          <xlrd:rvb i="2161"/>
        </ext>
      </extLst>
    </bk>
    <bk>
      <extLst>
        <ext uri="{3e2802c4-a4d2-4d8b-9148-e3be6c30e623}">
          <xlrd:rvb i="2164"/>
        </ext>
      </extLst>
    </bk>
    <bk>
      <extLst>
        <ext uri="{3e2802c4-a4d2-4d8b-9148-e3be6c30e623}">
          <xlrd:rvb i="2167"/>
        </ext>
      </extLst>
    </bk>
    <bk>
      <extLst>
        <ext uri="{3e2802c4-a4d2-4d8b-9148-e3be6c30e623}">
          <xlrd:rvb i="2170"/>
        </ext>
      </extLst>
    </bk>
    <bk>
      <extLst>
        <ext uri="{3e2802c4-a4d2-4d8b-9148-e3be6c30e623}">
          <xlrd:rvb i="2173"/>
        </ext>
      </extLst>
    </bk>
    <bk>
      <extLst>
        <ext uri="{3e2802c4-a4d2-4d8b-9148-e3be6c30e623}">
          <xlrd:rvb i="2176"/>
        </ext>
      </extLst>
    </bk>
    <bk>
      <extLst>
        <ext uri="{3e2802c4-a4d2-4d8b-9148-e3be6c30e623}">
          <xlrd:rvb i="2179"/>
        </ext>
      </extLst>
    </bk>
    <bk>
      <extLst>
        <ext uri="{3e2802c4-a4d2-4d8b-9148-e3be6c30e623}">
          <xlrd:rvb i="2182"/>
        </ext>
      </extLst>
    </bk>
    <bk>
      <extLst>
        <ext uri="{3e2802c4-a4d2-4d8b-9148-e3be6c30e623}">
          <xlrd:rvb i="2185"/>
        </ext>
      </extLst>
    </bk>
    <bk>
      <extLst>
        <ext uri="{3e2802c4-a4d2-4d8b-9148-e3be6c30e623}">
          <xlrd:rvb i="2188"/>
        </ext>
      </extLst>
    </bk>
    <bk>
      <extLst>
        <ext uri="{3e2802c4-a4d2-4d8b-9148-e3be6c30e623}">
          <xlrd:rvb i="2191"/>
        </ext>
      </extLst>
    </bk>
    <bk>
      <extLst>
        <ext uri="{3e2802c4-a4d2-4d8b-9148-e3be6c30e623}">
          <xlrd:rvb i="2194"/>
        </ext>
      </extLst>
    </bk>
    <bk>
      <extLst>
        <ext uri="{3e2802c4-a4d2-4d8b-9148-e3be6c30e623}">
          <xlrd:rvb i="2197"/>
        </ext>
      </extLst>
    </bk>
    <bk>
      <extLst>
        <ext uri="{3e2802c4-a4d2-4d8b-9148-e3be6c30e623}">
          <xlrd:rvb i="2200"/>
        </ext>
      </extLst>
    </bk>
    <bk>
      <extLst>
        <ext uri="{3e2802c4-a4d2-4d8b-9148-e3be6c30e623}">
          <xlrd:rvb i="2203"/>
        </ext>
      </extLst>
    </bk>
    <bk>
      <extLst>
        <ext uri="{3e2802c4-a4d2-4d8b-9148-e3be6c30e623}">
          <xlrd:rvb i="2206"/>
        </ext>
      </extLst>
    </bk>
    <bk>
      <extLst>
        <ext uri="{3e2802c4-a4d2-4d8b-9148-e3be6c30e623}">
          <xlrd:rvb i="2209"/>
        </ext>
      </extLst>
    </bk>
    <bk>
      <extLst>
        <ext uri="{3e2802c4-a4d2-4d8b-9148-e3be6c30e623}">
          <xlrd:rvb i="2212"/>
        </ext>
      </extLst>
    </bk>
    <bk>
      <extLst>
        <ext uri="{3e2802c4-a4d2-4d8b-9148-e3be6c30e623}">
          <xlrd:rvb i="2215"/>
        </ext>
      </extLst>
    </bk>
    <bk>
      <extLst>
        <ext uri="{3e2802c4-a4d2-4d8b-9148-e3be6c30e623}">
          <xlrd:rvb i="2218"/>
        </ext>
      </extLst>
    </bk>
    <bk>
      <extLst>
        <ext uri="{3e2802c4-a4d2-4d8b-9148-e3be6c30e623}">
          <xlrd:rvb i="2221"/>
        </ext>
      </extLst>
    </bk>
    <bk>
      <extLst>
        <ext uri="{3e2802c4-a4d2-4d8b-9148-e3be6c30e623}">
          <xlrd:rvb i="2224"/>
        </ext>
      </extLst>
    </bk>
    <bk>
      <extLst>
        <ext uri="{3e2802c4-a4d2-4d8b-9148-e3be6c30e623}">
          <xlrd:rvb i="2227"/>
        </ext>
      </extLst>
    </bk>
    <bk>
      <extLst>
        <ext uri="{3e2802c4-a4d2-4d8b-9148-e3be6c30e623}">
          <xlrd:rvb i="2230"/>
        </ext>
      </extLst>
    </bk>
    <bk>
      <extLst>
        <ext uri="{3e2802c4-a4d2-4d8b-9148-e3be6c30e623}">
          <xlrd:rvb i="2233"/>
        </ext>
      </extLst>
    </bk>
    <bk>
      <extLst>
        <ext uri="{3e2802c4-a4d2-4d8b-9148-e3be6c30e623}">
          <xlrd:rvb i="2236"/>
        </ext>
      </extLst>
    </bk>
    <bk>
      <extLst>
        <ext uri="{3e2802c4-a4d2-4d8b-9148-e3be6c30e623}">
          <xlrd:rvb i="2239"/>
        </ext>
      </extLst>
    </bk>
    <bk>
      <extLst>
        <ext uri="{3e2802c4-a4d2-4d8b-9148-e3be6c30e623}">
          <xlrd:rvb i="2242"/>
        </ext>
      </extLst>
    </bk>
    <bk>
      <extLst>
        <ext uri="{3e2802c4-a4d2-4d8b-9148-e3be6c30e623}">
          <xlrd:rvb i="2245"/>
        </ext>
      </extLst>
    </bk>
    <bk>
      <extLst>
        <ext uri="{3e2802c4-a4d2-4d8b-9148-e3be6c30e623}">
          <xlrd:rvb i="2248"/>
        </ext>
      </extLst>
    </bk>
    <bk>
      <extLst>
        <ext uri="{3e2802c4-a4d2-4d8b-9148-e3be6c30e623}">
          <xlrd:rvb i="2251"/>
        </ext>
      </extLst>
    </bk>
    <bk>
      <extLst>
        <ext uri="{3e2802c4-a4d2-4d8b-9148-e3be6c30e623}">
          <xlrd:rvb i="2254"/>
        </ext>
      </extLst>
    </bk>
    <bk>
      <extLst>
        <ext uri="{3e2802c4-a4d2-4d8b-9148-e3be6c30e623}">
          <xlrd:rvb i="2257"/>
        </ext>
      </extLst>
    </bk>
    <bk>
      <extLst>
        <ext uri="{3e2802c4-a4d2-4d8b-9148-e3be6c30e623}">
          <xlrd:rvb i="2260"/>
        </ext>
      </extLst>
    </bk>
    <bk>
      <extLst>
        <ext uri="{3e2802c4-a4d2-4d8b-9148-e3be6c30e623}">
          <xlrd:rvb i="2263"/>
        </ext>
      </extLst>
    </bk>
    <bk>
      <extLst>
        <ext uri="{3e2802c4-a4d2-4d8b-9148-e3be6c30e623}">
          <xlrd:rvb i="2266"/>
        </ext>
      </extLst>
    </bk>
    <bk>
      <extLst>
        <ext uri="{3e2802c4-a4d2-4d8b-9148-e3be6c30e623}">
          <xlrd:rvb i="2269"/>
        </ext>
      </extLst>
    </bk>
    <bk>
      <extLst>
        <ext uri="{3e2802c4-a4d2-4d8b-9148-e3be6c30e623}">
          <xlrd:rvb i="2272"/>
        </ext>
      </extLst>
    </bk>
    <bk>
      <extLst>
        <ext uri="{3e2802c4-a4d2-4d8b-9148-e3be6c30e623}">
          <xlrd:rvb i="2275"/>
        </ext>
      </extLst>
    </bk>
    <bk>
      <extLst>
        <ext uri="{3e2802c4-a4d2-4d8b-9148-e3be6c30e623}">
          <xlrd:rvb i="2278"/>
        </ext>
      </extLst>
    </bk>
    <bk>
      <extLst>
        <ext uri="{3e2802c4-a4d2-4d8b-9148-e3be6c30e623}">
          <xlrd:rvb i="2281"/>
        </ext>
      </extLst>
    </bk>
    <bk>
      <extLst>
        <ext uri="{3e2802c4-a4d2-4d8b-9148-e3be6c30e623}">
          <xlrd:rvb i="2284"/>
        </ext>
      </extLst>
    </bk>
    <bk>
      <extLst>
        <ext uri="{3e2802c4-a4d2-4d8b-9148-e3be6c30e623}">
          <xlrd:rvb i="2287"/>
        </ext>
      </extLst>
    </bk>
    <bk>
      <extLst>
        <ext uri="{3e2802c4-a4d2-4d8b-9148-e3be6c30e623}">
          <xlrd:rvb i="2290"/>
        </ext>
      </extLst>
    </bk>
    <bk>
      <extLst>
        <ext uri="{3e2802c4-a4d2-4d8b-9148-e3be6c30e623}">
          <xlrd:rvb i="2293"/>
        </ext>
      </extLst>
    </bk>
    <bk>
      <extLst>
        <ext uri="{3e2802c4-a4d2-4d8b-9148-e3be6c30e623}">
          <xlrd:rvb i="2296"/>
        </ext>
      </extLst>
    </bk>
    <bk>
      <extLst>
        <ext uri="{3e2802c4-a4d2-4d8b-9148-e3be6c30e623}">
          <xlrd:rvb i="2299"/>
        </ext>
      </extLst>
    </bk>
    <bk>
      <extLst>
        <ext uri="{3e2802c4-a4d2-4d8b-9148-e3be6c30e623}">
          <xlrd:rvb i="2302"/>
        </ext>
      </extLst>
    </bk>
    <bk>
      <extLst>
        <ext uri="{3e2802c4-a4d2-4d8b-9148-e3be6c30e623}">
          <xlrd:rvb i="2305"/>
        </ext>
      </extLst>
    </bk>
    <bk>
      <extLst>
        <ext uri="{3e2802c4-a4d2-4d8b-9148-e3be6c30e623}">
          <xlrd:rvb i="2308"/>
        </ext>
      </extLst>
    </bk>
    <bk>
      <extLst>
        <ext uri="{3e2802c4-a4d2-4d8b-9148-e3be6c30e623}">
          <xlrd:rvb i="2311"/>
        </ext>
      </extLst>
    </bk>
    <bk>
      <extLst>
        <ext uri="{3e2802c4-a4d2-4d8b-9148-e3be6c30e623}">
          <xlrd:rvb i="2314"/>
        </ext>
      </extLst>
    </bk>
    <bk>
      <extLst>
        <ext uri="{3e2802c4-a4d2-4d8b-9148-e3be6c30e623}">
          <xlrd:rvb i="2317"/>
        </ext>
      </extLst>
    </bk>
    <bk>
      <extLst>
        <ext uri="{3e2802c4-a4d2-4d8b-9148-e3be6c30e623}">
          <xlrd:rvb i="2320"/>
        </ext>
      </extLst>
    </bk>
    <bk>
      <extLst>
        <ext uri="{3e2802c4-a4d2-4d8b-9148-e3be6c30e623}">
          <xlrd:rvb i="2323"/>
        </ext>
      </extLst>
    </bk>
    <bk>
      <extLst>
        <ext uri="{3e2802c4-a4d2-4d8b-9148-e3be6c30e623}">
          <xlrd:rvb i="2326"/>
        </ext>
      </extLst>
    </bk>
    <bk>
      <extLst>
        <ext uri="{3e2802c4-a4d2-4d8b-9148-e3be6c30e623}">
          <xlrd:rvb i="2329"/>
        </ext>
      </extLst>
    </bk>
    <bk>
      <extLst>
        <ext uri="{3e2802c4-a4d2-4d8b-9148-e3be6c30e623}">
          <xlrd:rvb i="2332"/>
        </ext>
      </extLst>
    </bk>
    <bk>
      <extLst>
        <ext uri="{3e2802c4-a4d2-4d8b-9148-e3be6c30e623}">
          <xlrd:rvb i="2335"/>
        </ext>
      </extLst>
    </bk>
  </futureMetadata>
  <cellMetadata count="1">
    <bk>
      <rc t="1" v="0"/>
    </bk>
  </cellMetadata>
  <valueMetadata count="784">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bk>
      <rc t="2" v="46"/>
    </bk>
    <bk>
      <rc t="2" v="47"/>
    </bk>
    <bk>
      <rc t="2" v="48"/>
    </bk>
    <bk>
      <rc t="2" v="49"/>
    </bk>
    <bk>
      <rc t="2" v="50"/>
    </bk>
    <bk>
      <rc t="2" v="51"/>
    </bk>
    <bk>
      <rc t="2" v="52"/>
    </bk>
    <bk>
      <rc t="2" v="53"/>
    </bk>
    <bk>
      <rc t="2" v="54"/>
    </bk>
    <bk>
      <rc t="2" v="55"/>
    </bk>
    <bk>
      <rc t="2" v="56"/>
    </bk>
    <bk>
      <rc t="2" v="57"/>
    </bk>
    <bk>
      <rc t="2" v="58"/>
    </bk>
    <bk>
      <rc t="2" v="59"/>
    </bk>
    <bk>
      <rc t="2" v="60"/>
    </bk>
    <bk>
      <rc t="2" v="61"/>
    </bk>
    <bk>
      <rc t="2" v="62"/>
    </bk>
    <bk>
      <rc t="2" v="63"/>
    </bk>
    <bk>
      <rc t="2" v="64"/>
    </bk>
    <bk>
      <rc t="2" v="65"/>
    </bk>
    <bk>
      <rc t="2" v="66"/>
    </bk>
    <bk>
      <rc t="2" v="67"/>
    </bk>
    <bk>
      <rc t="2" v="68"/>
    </bk>
    <bk>
      <rc t="2" v="69"/>
    </bk>
    <bk>
      <rc t="2" v="70"/>
    </bk>
    <bk>
      <rc t="2" v="71"/>
    </bk>
    <bk>
      <rc t="2" v="72"/>
    </bk>
    <bk>
      <rc t="2" v="73"/>
    </bk>
    <bk>
      <rc t="2" v="74"/>
    </bk>
    <bk>
      <rc t="2" v="75"/>
    </bk>
    <bk>
      <rc t="2" v="76"/>
    </bk>
    <bk>
      <rc t="2" v="77"/>
    </bk>
    <bk>
      <rc t="2" v="78"/>
    </bk>
    <bk>
      <rc t="2" v="79"/>
    </bk>
    <bk>
      <rc t="2" v="80"/>
    </bk>
    <bk>
      <rc t="2" v="81"/>
    </bk>
    <bk>
      <rc t="2" v="82"/>
    </bk>
    <bk>
      <rc t="2" v="83"/>
    </bk>
    <bk>
      <rc t="2" v="84"/>
    </bk>
    <bk>
      <rc t="2" v="85"/>
    </bk>
    <bk>
      <rc t="2" v="86"/>
    </bk>
    <bk>
      <rc t="2" v="87"/>
    </bk>
    <bk>
      <rc t="2" v="88"/>
    </bk>
    <bk>
      <rc t="2" v="89"/>
    </bk>
    <bk>
      <rc t="2" v="90"/>
    </bk>
    <bk>
      <rc t="2" v="91"/>
    </bk>
    <bk>
      <rc t="2" v="92"/>
    </bk>
    <bk>
      <rc t="2" v="93"/>
    </bk>
    <bk>
      <rc t="2" v="94"/>
    </bk>
    <bk>
      <rc t="2" v="95"/>
    </bk>
    <bk>
      <rc t="2" v="96"/>
    </bk>
    <bk>
      <rc t="2" v="97"/>
    </bk>
    <bk>
      <rc t="2" v="98"/>
    </bk>
    <bk>
      <rc t="2" v="99"/>
    </bk>
    <bk>
      <rc t="2" v="100"/>
    </bk>
    <bk>
      <rc t="2" v="101"/>
    </bk>
    <bk>
      <rc t="2" v="102"/>
    </bk>
    <bk>
      <rc t="2" v="103"/>
    </bk>
    <bk>
      <rc t="2" v="104"/>
    </bk>
    <bk>
      <rc t="2" v="105"/>
    </bk>
    <bk>
      <rc t="2" v="106"/>
    </bk>
    <bk>
      <rc t="2" v="107"/>
    </bk>
    <bk>
      <rc t="2" v="108"/>
    </bk>
    <bk>
      <rc t="2" v="109"/>
    </bk>
    <bk>
      <rc t="2" v="110"/>
    </bk>
    <bk>
      <rc t="2" v="111"/>
    </bk>
    <bk>
      <rc t="2" v="112"/>
    </bk>
    <bk>
      <rc t="2" v="113"/>
    </bk>
    <bk>
      <rc t="2" v="114"/>
    </bk>
    <bk>
      <rc t="2" v="115"/>
    </bk>
    <bk>
      <rc t="2" v="116"/>
    </bk>
    <bk>
      <rc t="2" v="117"/>
    </bk>
    <bk>
      <rc t="2" v="118"/>
    </bk>
    <bk>
      <rc t="2" v="119"/>
    </bk>
    <bk>
      <rc t="2" v="120"/>
    </bk>
    <bk>
      <rc t="2" v="121"/>
    </bk>
    <bk>
      <rc t="2" v="122"/>
    </bk>
    <bk>
      <rc t="2" v="123"/>
    </bk>
    <bk>
      <rc t="2" v="124"/>
    </bk>
    <bk>
      <rc t="2" v="125"/>
    </bk>
    <bk>
      <rc t="2" v="126"/>
    </bk>
    <bk>
      <rc t="2" v="127"/>
    </bk>
    <bk>
      <rc t="2" v="128"/>
    </bk>
    <bk>
      <rc t="2" v="129"/>
    </bk>
    <bk>
      <rc t="2" v="130"/>
    </bk>
    <bk>
      <rc t="2" v="131"/>
    </bk>
    <bk>
      <rc t="2" v="132"/>
    </bk>
    <bk>
      <rc t="2" v="133"/>
    </bk>
    <bk>
      <rc t="2" v="134"/>
    </bk>
    <bk>
      <rc t="2" v="135"/>
    </bk>
    <bk>
      <rc t="2" v="136"/>
    </bk>
    <bk>
      <rc t="2" v="137"/>
    </bk>
    <bk>
      <rc t="2" v="138"/>
    </bk>
    <bk>
      <rc t="2" v="139"/>
    </bk>
    <bk>
      <rc t="2" v="140"/>
    </bk>
    <bk>
      <rc t="2" v="141"/>
    </bk>
    <bk>
      <rc t="2" v="142"/>
    </bk>
    <bk>
      <rc t="2" v="143"/>
    </bk>
    <bk>
      <rc t="2" v="144"/>
    </bk>
    <bk>
      <rc t="2" v="145"/>
    </bk>
    <bk>
      <rc t="2" v="146"/>
    </bk>
    <bk>
      <rc t="2" v="147"/>
    </bk>
    <bk>
      <rc t="2" v="148"/>
    </bk>
    <bk>
      <rc t="2" v="149"/>
    </bk>
    <bk>
      <rc t="2" v="150"/>
    </bk>
    <bk>
      <rc t="2" v="151"/>
    </bk>
    <bk>
      <rc t="2" v="152"/>
    </bk>
    <bk>
      <rc t="2" v="153"/>
    </bk>
    <bk>
      <rc t="2" v="154"/>
    </bk>
    <bk>
      <rc t="2" v="155"/>
    </bk>
    <bk>
      <rc t="2" v="156"/>
    </bk>
    <bk>
      <rc t="2" v="157"/>
    </bk>
    <bk>
      <rc t="2" v="158"/>
    </bk>
    <bk>
      <rc t="2" v="159"/>
    </bk>
    <bk>
      <rc t="2" v="160"/>
    </bk>
    <bk>
      <rc t="2" v="161"/>
    </bk>
    <bk>
      <rc t="2" v="162"/>
    </bk>
    <bk>
      <rc t="2" v="163"/>
    </bk>
    <bk>
      <rc t="2" v="164"/>
    </bk>
    <bk>
      <rc t="2" v="165"/>
    </bk>
    <bk>
      <rc t="2" v="166"/>
    </bk>
    <bk>
      <rc t="2" v="167"/>
    </bk>
    <bk>
      <rc t="2" v="168"/>
    </bk>
    <bk>
      <rc t="2" v="169"/>
    </bk>
    <bk>
      <rc t="2" v="170"/>
    </bk>
    <bk>
      <rc t="2" v="171"/>
    </bk>
    <bk>
      <rc t="2" v="172"/>
    </bk>
    <bk>
      <rc t="2" v="173"/>
    </bk>
    <bk>
      <rc t="2" v="174"/>
    </bk>
    <bk>
      <rc t="2" v="175"/>
    </bk>
    <bk>
      <rc t="2" v="176"/>
    </bk>
    <bk>
      <rc t="2" v="177"/>
    </bk>
    <bk>
      <rc t="2" v="178"/>
    </bk>
    <bk>
      <rc t="2" v="179"/>
    </bk>
    <bk>
      <rc t="2" v="180"/>
    </bk>
    <bk>
      <rc t="2" v="181"/>
    </bk>
    <bk>
      <rc t="2" v="182"/>
    </bk>
    <bk>
      <rc t="2" v="183"/>
    </bk>
    <bk>
      <rc t="2" v="184"/>
    </bk>
    <bk>
      <rc t="2" v="185"/>
    </bk>
    <bk>
      <rc t="2" v="186"/>
    </bk>
    <bk>
      <rc t="2" v="187"/>
    </bk>
    <bk>
      <rc t="2" v="188"/>
    </bk>
    <bk>
      <rc t="2" v="189"/>
    </bk>
    <bk>
      <rc t="2" v="190"/>
    </bk>
    <bk>
      <rc t="2" v="191"/>
    </bk>
    <bk>
      <rc t="2" v="192"/>
    </bk>
    <bk>
      <rc t="2" v="193"/>
    </bk>
    <bk>
      <rc t="2" v="194"/>
    </bk>
    <bk>
      <rc t="2" v="195"/>
    </bk>
    <bk>
      <rc t="2" v="196"/>
    </bk>
    <bk>
      <rc t="2" v="197"/>
    </bk>
    <bk>
      <rc t="2" v="198"/>
    </bk>
    <bk>
      <rc t="2" v="199"/>
    </bk>
    <bk>
      <rc t="2" v="200"/>
    </bk>
    <bk>
      <rc t="2" v="201"/>
    </bk>
    <bk>
      <rc t="2" v="202"/>
    </bk>
    <bk>
      <rc t="2" v="203"/>
    </bk>
    <bk>
      <rc t="2" v="204"/>
    </bk>
    <bk>
      <rc t="2" v="205"/>
    </bk>
    <bk>
      <rc t="2" v="206"/>
    </bk>
    <bk>
      <rc t="2" v="207"/>
    </bk>
    <bk>
      <rc t="2" v="208"/>
    </bk>
    <bk>
      <rc t="2" v="209"/>
    </bk>
    <bk>
      <rc t="2" v="210"/>
    </bk>
    <bk>
      <rc t="2" v="211"/>
    </bk>
    <bk>
      <rc t="2" v="212"/>
    </bk>
    <bk>
      <rc t="2" v="213"/>
    </bk>
    <bk>
      <rc t="2" v="214"/>
    </bk>
    <bk>
      <rc t="2" v="215"/>
    </bk>
    <bk>
      <rc t="2" v="216"/>
    </bk>
    <bk>
      <rc t="2" v="217"/>
    </bk>
    <bk>
      <rc t="2" v="218"/>
    </bk>
    <bk>
      <rc t="2" v="219"/>
    </bk>
    <bk>
      <rc t="2" v="220"/>
    </bk>
    <bk>
      <rc t="2" v="221"/>
    </bk>
    <bk>
      <rc t="2" v="222"/>
    </bk>
    <bk>
      <rc t="2" v="223"/>
    </bk>
    <bk>
      <rc t="2" v="224"/>
    </bk>
    <bk>
      <rc t="2" v="225"/>
    </bk>
    <bk>
      <rc t="2" v="226"/>
    </bk>
    <bk>
      <rc t="2" v="227"/>
    </bk>
    <bk>
      <rc t="2" v="228"/>
    </bk>
    <bk>
      <rc t="2" v="229"/>
    </bk>
    <bk>
      <rc t="2" v="230"/>
    </bk>
    <bk>
      <rc t="2" v="231"/>
    </bk>
    <bk>
      <rc t="2" v="232"/>
    </bk>
    <bk>
      <rc t="2" v="233"/>
    </bk>
    <bk>
      <rc t="2" v="234"/>
    </bk>
    <bk>
      <rc t="2" v="235"/>
    </bk>
    <bk>
      <rc t="2" v="236"/>
    </bk>
    <bk>
      <rc t="2" v="237"/>
    </bk>
    <bk>
      <rc t="2" v="238"/>
    </bk>
    <bk>
      <rc t="2" v="239"/>
    </bk>
    <bk>
      <rc t="2" v="240"/>
    </bk>
    <bk>
      <rc t="2" v="241"/>
    </bk>
    <bk>
      <rc t="2" v="242"/>
    </bk>
    <bk>
      <rc t="2" v="243"/>
    </bk>
    <bk>
      <rc t="2" v="244"/>
    </bk>
    <bk>
      <rc t="2" v="245"/>
    </bk>
    <bk>
      <rc t="2" v="246"/>
    </bk>
    <bk>
      <rc t="2" v="247"/>
    </bk>
    <bk>
      <rc t="2" v="248"/>
    </bk>
    <bk>
      <rc t="2" v="249"/>
    </bk>
    <bk>
      <rc t="2" v="250"/>
    </bk>
    <bk>
      <rc t="2" v="251"/>
    </bk>
    <bk>
      <rc t="2" v="252"/>
    </bk>
    <bk>
      <rc t="2" v="253"/>
    </bk>
    <bk>
      <rc t="2" v="254"/>
    </bk>
    <bk>
      <rc t="2" v="255"/>
    </bk>
    <bk>
      <rc t="2" v="256"/>
    </bk>
    <bk>
      <rc t="2" v="257"/>
    </bk>
    <bk>
      <rc t="2" v="258"/>
    </bk>
    <bk>
      <rc t="2" v="259"/>
    </bk>
    <bk>
      <rc t="2" v="260"/>
    </bk>
    <bk>
      <rc t="2" v="261"/>
    </bk>
    <bk>
      <rc t="2" v="262"/>
    </bk>
    <bk>
      <rc t="2" v="263"/>
    </bk>
    <bk>
      <rc t="2" v="264"/>
    </bk>
    <bk>
      <rc t="2" v="265"/>
    </bk>
    <bk>
      <rc t="2" v="266"/>
    </bk>
    <bk>
      <rc t="2" v="267"/>
    </bk>
    <bk>
      <rc t="2" v="268"/>
    </bk>
    <bk>
      <rc t="2" v="269"/>
    </bk>
    <bk>
      <rc t="2" v="270"/>
    </bk>
    <bk>
      <rc t="2" v="271"/>
    </bk>
    <bk>
      <rc t="2" v="272"/>
    </bk>
    <bk>
      <rc t="2" v="273"/>
    </bk>
    <bk>
      <rc t="2" v="274"/>
    </bk>
    <bk>
      <rc t="2" v="275"/>
    </bk>
    <bk>
      <rc t="2" v="276"/>
    </bk>
    <bk>
      <rc t="2" v="277"/>
    </bk>
    <bk>
      <rc t="2" v="278"/>
    </bk>
    <bk>
      <rc t="2" v="279"/>
    </bk>
    <bk>
      <rc t="2" v="280"/>
    </bk>
    <bk>
      <rc t="2" v="281"/>
    </bk>
    <bk>
      <rc t="2" v="282"/>
    </bk>
    <bk>
      <rc t="2" v="283"/>
    </bk>
    <bk>
      <rc t="2" v="284"/>
    </bk>
    <bk>
      <rc t="2" v="285"/>
    </bk>
    <bk>
      <rc t="2" v="286"/>
    </bk>
    <bk>
      <rc t="2" v="287"/>
    </bk>
    <bk>
      <rc t="2" v="288"/>
    </bk>
    <bk>
      <rc t="2" v="289"/>
    </bk>
    <bk>
      <rc t="2" v="290"/>
    </bk>
    <bk>
      <rc t="2" v="291"/>
    </bk>
    <bk>
      <rc t="2" v="292"/>
    </bk>
    <bk>
      <rc t="2" v="293"/>
    </bk>
    <bk>
      <rc t="2" v="294"/>
    </bk>
    <bk>
      <rc t="2" v="295"/>
    </bk>
    <bk>
      <rc t="2" v="296"/>
    </bk>
    <bk>
      <rc t="2" v="297"/>
    </bk>
    <bk>
      <rc t="2" v="298"/>
    </bk>
    <bk>
      <rc t="2" v="299"/>
    </bk>
    <bk>
      <rc t="2" v="300"/>
    </bk>
    <bk>
      <rc t="2" v="301"/>
    </bk>
    <bk>
      <rc t="2" v="302"/>
    </bk>
    <bk>
      <rc t="2" v="303"/>
    </bk>
    <bk>
      <rc t="2" v="304"/>
    </bk>
    <bk>
      <rc t="2" v="305"/>
    </bk>
    <bk>
      <rc t="2" v="306"/>
    </bk>
    <bk>
      <rc t="2" v="307"/>
    </bk>
    <bk>
      <rc t="2" v="308"/>
    </bk>
    <bk>
      <rc t="2" v="309"/>
    </bk>
    <bk>
      <rc t="2" v="310"/>
    </bk>
    <bk>
      <rc t="2" v="311"/>
    </bk>
    <bk>
      <rc t="2" v="312"/>
    </bk>
    <bk>
      <rc t="2" v="313"/>
    </bk>
    <bk>
      <rc t="2" v="314"/>
    </bk>
    <bk>
      <rc t="2" v="315"/>
    </bk>
    <bk>
      <rc t="2" v="316"/>
    </bk>
    <bk>
      <rc t="2" v="317"/>
    </bk>
    <bk>
      <rc t="2" v="318"/>
    </bk>
    <bk>
      <rc t="2" v="319"/>
    </bk>
    <bk>
      <rc t="2" v="320"/>
    </bk>
    <bk>
      <rc t="2" v="321"/>
    </bk>
    <bk>
      <rc t="2" v="322"/>
    </bk>
    <bk>
      <rc t="2" v="323"/>
    </bk>
    <bk>
      <rc t="2" v="324"/>
    </bk>
    <bk>
      <rc t="2" v="325"/>
    </bk>
    <bk>
      <rc t="2" v="326"/>
    </bk>
    <bk>
      <rc t="2" v="327"/>
    </bk>
    <bk>
      <rc t="2" v="328"/>
    </bk>
    <bk>
      <rc t="2" v="329"/>
    </bk>
    <bk>
      <rc t="2" v="330"/>
    </bk>
    <bk>
      <rc t="2" v="331"/>
    </bk>
    <bk>
      <rc t="2" v="332"/>
    </bk>
    <bk>
      <rc t="2" v="333"/>
    </bk>
    <bk>
      <rc t="2" v="334"/>
    </bk>
    <bk>
      <rc t="2" v="335"/>
    </bk>
    <bk>
      <rc t="2" v="336"/>
    </bk>
    <bk>
      <rc t="2" v="337"/>
    </bk>
    <bk>
      <rc t="2" v="338"/>
    </bk>
    <bk>
      <rc t="2" v="339"/>
    </bk>
    <bk>
      <rc t="2" v="340"/>
    </bk>
    <bk>
      <rc t="2" v="341"/>
    </bk>
    <bk>
      <rc t="2" v="342"/>
    </bk>
    <bk>
      <rc t="2" v="343"/>
    </bk>
    <bk>
      <rc t="2" v="344"/>
    </bk>
    <bk>
      <rc t="2" v="345"/>
    </bk>
    <bk>
      <rc t="2" v="346"/>
    </bk>
    <bk>
      <rc t="2" v="347"/>
    </bk>
    <bk>
      <rc t="2" v="348"/>
    </bk>
    <bk>
      <rc t="2" v="349"/>
    </bk>
    <bk>
      <rc t="2" v="350"/>
    </bk>
    <bk>
      <rc t="2" v="351"/>
    </bk>
    <bk>
      <rc t="2" v="352"/>
    </bk>
    <bk>
      <rc t="2" v="353"/>
    </bk>
    <bk>
      <rc t="2" v="354"/>
    </bk>
    <bk>
      <rc t="2" v="355"/>
    </bk>
    <bk>
      <rc t="2" v="356"/>
    </bk>
    <bk>
      <rc t="2" v="357"/>
    </bk>
    <bk>
      <rc t="2" v="358"/>
    </bk>
    <bk>
      <rc t="2" v="359"/>
    </bk>
    <bk>
      <rc t="2" v="360"/>
    </bk>
    <bk>
      <rc t="2" v="361"/>
    </bk>
    <bk>
      <rc t="2" v="362"/>
    </bk>
    <bk>
      <rc t="2" v="363"/>
    </bk>
    <bk>
      <rc t="2" v="364"/>
    </bk>
    <bk>
      <rc t="2" v="365"/>
    </bk>
    <bk>
      <rc t="2" v="366"/>
    </bk>
    <bk>
      <rc t="2" v="367"/>
    </bk>
    <bk>
      <rc t="2" v="368"/>
    </bk>
    <bk>
      <rc t="2" v="369"/>
    </bk>
    <bk>
      <rc t="2" v="370"/>
    </bk>
    <bk>
      <rc t="2" v="371"/>
    </bk>
    <bk>
      <rc t="2" v="372"/>
    </bk>
    <bk>
      <rc t="2" v="373"/>
    </bk>
    <bk>
      <rc t="2" v="374"/>
    </bk>
    <bk>
      <rc t="2" v="375"/>
    </bk>
    <bk>
      <rc t="2" v="376"/>
    </bk>
    <bk>
      <rc t="2" v="377"/>
    </bk>
    <bk>
      <rc t="2" v="378"/>
    </bk>
    <bk>
      <rc t="2" v="379"/>
    </bk>
    <bk>
      <rc t="2" v="380"/>
    </bk>
    <bk>
      <rc t="2" v="381"/>
    </bk>
    <bk>
      <rc t="2" v="382"/>
    </bk>
    <bk>
      <rc t="2" v="383"/>
    </bk>
    <bk>
      <rc t="2" v="384"/>
    </bk>
    <bk>
      <rc t="2" v="385"/>
    </bk>
    <bk>
      <rc t="2" v="386"/>
    </bk>
    <bk>
      <rc t="2" v="387"/>
    </bk>
    <bk>
      <rc t="2" v="388"/>
    </bk>
    <bk>
      <rc t="2" v="389"/>
    </bk>
    <bk>
      <rc t="2" v="390"/>
    </bk>
    <bk>
      <rc t="2" v="391"/>
    </bk>
    <bk>
      <rc t="2" v="392"/>
    </bk>
    <bk>
      <rc t="2" v="393"/>
    </bk>
    <bk>
      <rc t="2" v="394"/>
    </bk>
    <bk>
      <rc t="2" v="395"/>
    </bk>
    <bk>
      <rc t="2" v="396"/>
    </bk>
    <bk>
      <rc t="2" v="397"/>
    </bk>
    <bk>
      <rc t="2" v="398"/>
    </bk>
    <bk>
      <rc t="2" v="399"/>
    </bk>
    <bk>
      <rc t="2" v="400"/>
    </bk>
    <bk>
      <rc t="2" v="401"/>
    </bk>
    <bk>
      <rc t="2" v="402"/>
    </bk>
    <bk>
      <rc t="2" v="403"/>
    </bk>
    <bk>
      <rc t="2" v="404"/>
    </bk>
    <bk>
      <rc t="2" v="405"/>
    </bk>
    <bk>
      <rc t="2" v="406"/>
    </bk>
    <bk>
      <rc t="2" v="407"/>
    </bk>
    <bk>
      <rc t="2" v="408"/>
    </bk>
    <bk>
      <rc t="2" v="409"/>
    </bk>
    <bk>
      <rc t="2" v="410"/>
    </bk>
    <bk>
      <rc t="2" v="411"/>
    </bk>
    <bk>
      <rc t="2" v="412"/>
    </bk>
    <bk>
      <rc t="2" v="413"/>
    </bk>
    <bk>
      <rc t="2" v="414"/>
    </bk>
    <bk>
      <rc t="2" v="415"/>
    </bk>
    <bk>
      <rc t="2" v="416"/>
    </bk>
    <bk>
      <rc t="2" v="417"/>
    </bk>
    <bk>
      <rc t="2" v="418"/>
    </bk>
    <bk>
      <rc t="2" v="419"/>
    </bk>
    <bk>
      <rc t="2" v="420"/>
    </bk>
    <bk>
      <rc t="2" v="421"/>
    </bk>
    <bk>
      <rc t="2" v="422"/>
    </bk>
    <bk>
      <rc t="2" v="423"/>
    </bk>
    <bk>
      <rc t="2" v="424"/>
    </bk>
    <bk>
      <rc t="2" v="425"/>
    </bk>
    <bk>
      <rc t="2" v="426"/>
    </bk>
    <bk>
      <rc t="2" v="427"/>
    </bk>
    <bk>
      <rc t="2" v="428"/>
    </bk>
    <bk>
      <rc t="2" v="429"/>
    </bk>
    <bk>
      <rc t="2" v="430"/>
    </bk>
    <bk>
      <rc t="2" v="431"/>
    </bk>
    <bk>
      <rc t="2" v="432"/>
    </bk>
    <bk>
      <rc t="2" v="433"/>
    </bk>
    <bk>
      <rc t="2" v="434"/>
    </bk>
    <bk>
      <rc t="2" v="435"/>
    </bk>
    <bk>
      <rc t="2" v="436"/>
    </bk>
    <bk>
      <rc t="2" v="437"/>
    </bk>
    <bk>
      <rc t="2" v="438"/>
    </bk>
    <bk>
      <rc t="2" v="439"/>
    </bk>
    <bk>
      <rc t="2" v="440"/>
    </bk>
    <bk>
      <rc t="2" v="441"/>
    </bk>
    <bk>
      <rc t="2" v="442"/>
    </bk>
    <bk>
      <rc t="2" v="443"/>
    </bk>
    <bk>
      <rc t="2" v="444"/>
    </bk>
    <bk>
      <rc t="2" v="445"/>
    </bk>
    <bk>
      <rc t="2" v="446"/>
    </bk>
    <bk>
      <rc t="2" v="447"/>
    </bk>
    <bk>
      <rc t="2" v="448"/>
    </bk>
    <bk>
      <rc t="2" v="449"/>
    </bk>
    <bk>
      <rc t="2" v="450"/>
    </bk>
    <bk>
      <rc t="2" v="451"/>
    </bk>
    <bk>
      <rc t="2" v="452"/>
    </bk>
    <bk>
      <rc t="2" v="453"/>
    </bk>
    <bk>
      <rc t="2" v="454"/>
    </bk>
    <bk>
      <rc t="2" v="455"/>
    </bk>
    <bk>
      <rc t="2" v="456"/>
    </bk>
    <bk>
      <rc t="2" v="457"/>
    </bk>
    <bk>
      <rc t="2" v="458"/>
    </bk>
    <bk>
      <rc t="2" v="459"/>
    </bk>
    <bk>
      <rc t="2" v="460"/>
    </bk>
    <bk>
      <rc t="2" v="461"/>
    </bk>
    <bk>
      <rc t="2" v="462"/>
    </bk>
    <bk>
      <rc t="2" v="463"/>
    </bk>
    <bk>
      <rc t="2" v="464"/>
    </bk>
    <bk>
      <rc t="2" v="465"/>
    </bk>
    <bk>
      <rc t="2" v="466"/>
    </bk>
    <bk>
      <rc t="2" v="467"/>
    </bk>
    <bk>
      <rc t="2" v="468"/>
    </bk>
    <bk>
      <rc t="2" v="469"/>
    </bk>
    <bk>
      <rc t="2" v="470"/>
    </bk>
    <bk>
      <rc t="2" v="471"/>
    </bk>
    <bk>
      <rc t="2" v="472"/>
    </bk>
    <bk>
      <rc t="2" v="473"/>
    </bk>
    <bk>
      <rc t="2" v="474"/>
    </bk>
    <bk>
      <rc t="2" v="475"/>
    </bk>
    <bk>
      <rc t="2" v="476"/>
    </bk>
    <bk>
      <rc t="2" v="477"/>
    </bk>
    <bk>
      <rc t="2" v="478"/>
    </bk>
    <bk>
      <rc t="2" v="479"/>
    </bk>
    <bk>
      <rc t="2" v="480"/>
    </bk>
    <bk>
      <rc t="2" v="481"/>
    </bk>
    <bk>
      <rc t="2" v="482"/>
    </bk>
    <bk>
      <rc t="2" v="483"/>
    </bk>
    <bk>
      <rc t="2" v="484"/>
    </bk>
    <bk>
      <rc t="2" v="485"/>
    </bk>
    <bk>
      <rc t="2" v="486"/>
    </bk>
    <bk>
      <rc t="2" v="487"/>
    </bk>
    <bk>
      <rc t="2" v="488"/>
    </bk>
    <bk>
      <rc t="2" v="489"/>
    </bk>
    <bk>
      <rc t="2" v="490"/>
    </bk>
    <bk>
      <rc t="2" v="491"/>
    </bk>
    <bk>
      <rc t="2" v="492"/>
    </bk>
    <bk>
      <rc t="2" v="493"/>
    </bk>
    <bk>
      <rc t="2" v="494"/>
    </bk>
    <bk>
      <rc t="2" v="495"/>
    </bk>
    <bk>
      <rc t="2" v="496"/>
    </bk>
    <bk>
      <rc t="2" v="497"/>
    </bk>
    <bk>
      <rc t="2" v="498"/>
    </bk>
    <bk>
      <rc t="2" v="499"/>
    </bk>
    <bk>
      <rc t="2" v="500"/>
    </bk>
    <bk>
      <rc t="2" v="501"/>
    </bk>
    <bk>
      <rc t="2" v="502"/>
    </bk>
    <bk>
      <rc t="2" v="503"/>
    </bk>
    <bk>
      <rc t="2" v="504"/>
    </bk>
    <bk>
      <rc t="2" v="505"/>
    </bk>
    <bk>
      <rc t="2" v="506"/>
    </bk>
    <bk>
      <rc t="2" v="507"/>
    </bk>
    <bk>
      <rc t="2" v="508"/>
    </bk>
    <bk>
      <rc t="2" v="509"/>
    </bk>
    <bk>
      <rc t="2" v="510"/>
    </bk>
    <bk>
      <rc t="2" v="511"/>
    </bk>
    <bk>
      <rc t="2" v="512"/>
    </bk>
    <bk>
      <rc t="2" v="513"/>
    </bk>
    <bk>
      <rc t="2" v="514"/>
    </bk>
    <bk>
      <rc t="2" v="515"/>
    </bk>
    <bk>
      <rc t="2" v="516"/>
    </bk>
    <bk>
      <rc t="2" v="517"/>
    </bk>
    <bk>
      <rc t="2" v="518"/>
    </bk>
    <bk>
      <rc t="2" v="519"/>
    </bk>
    <bk>
      <rc t="2" v="520"/>
    </bk>
    <bk>
      <rc t="2" v="521"/>
    </bk>
    <bk>
      <rc t="2" v="522"/>
    </bk>
    <bk>
      <rc t="2" v="523"/>
    </bk>
    <bk>
      <rc t="2" v="524"/>
    </bk>
    <bk>
      <rc t="2" v="525"/>
    </bk>
    <bk>
      <rc t="2" v="526"/>
    </bk>
    <bk>
      <rc t="2" v="527"/>
    </bk>
    <bk>
      <rc t="2" v="528"/>
    </bk>
    <bk>
      <rc t="2" v="529"/>
    </bk>
    <bk>
      <rc t="2" v="530"/>
    </bk>
    <bk>
      <rc t="2" v="531"/>
    </bk>
    <bk>
      <rc t="2" v="532"/>
    </bk>
    <bk>
      <rc t="2" v="533"/>
    </bk>
    <bk>
      <rc t="2" v="534"/>
    </bk>
    <bk>
      <rc t="2" v="535"/>
    </bk>
    <bk>
      <rc t="2" v="536"/>
    </bk>
    <bk>
      <rc t="2" v="537"/>
    </bk>
    <bk>
      <rc t="2" v="538"/>
    </bk>
    <bk>
      <rc t="2" v="539"/>
    </bk>
    <bk>
      <rc t="2" v="540"/>
    </bk>
    <bk>
      <rc t="2" v="541"/>
    </bk>
    <bk>
      <rc t="2" v="542"/>
    </bk>
    <bk>
      <rc t="2" v="543"/>
    </bk>
    <bk>
      <rc t="2" v="544"/>
    </bk>
    <bk>
      <rc t="2" v="545"/>
    </bk>
    <bk>
      <rc t="2" v="546"/>
    </bk>
    <bk>
      <rc t="2" v="547"/>
    </bk>
    <bk>
      <rc t="2" v="548"/>
    </bk>
    <bk>
      <rc t="2" v="549"/>
    </bk>
    <bk>
      <rc t="2" v="550"/>
    </bk>
    <bk>
      <rc t="2" v="551"/>
    </bk>
    <bk>
      <rc t="2" v="552"/>
    </bk>
    <bk>
      <rc t="2" v="553"/>
    </bk>
    <bk>
      <rc t="2" v="554"/>
    </bk>
    <bk>
      <rc t="2" v="555"/>
    </bk>
    <bk>
      <rc t="2" v="556"/>
    </bk>
    <bk>
      <rc t="2" v="557"/>
    </bk>
    <bk>
      <rc t="2" v="558"/>
    </bk>
    <bk>
      <rc t="2" v="559"/>
    </bk>
    <bk>
      <rc t="2" v="560"/>
    </bk>
    <bk>
      <rc t="2" v="561"/>
    </bk>
    <bk>
      <rc t="2" v="562"/>
    </bk>
    <bk>
      <rc t="2" v="563"/>
    </bk>
    <bk>
      <rc t="2" v="564"/>
    </bk>
    <bk>
      <rc t="2" v="565"/>
    </bk>
    <bk>
      <rc t="2" v="566"/>
    </bk>
    <bk>
      <rc t="2" v="567"/>
    </bk>
    <bk>
      <rc t="2" v="568"/>
    </bk>
    <bk>
      <rc t="2" v="569"/>
    </bk>
    <bk>
      <rc t="2" v="570"/>
    </bk>
    <bk>
      <rc t="2" v="571"/>
    </bk>
    <bk>
      <rc t="2" v="572"/>
    </bk>
    <bk>
      <rc t="2" v="573"/>
    </bk>
    <bk>
      <rc t="2" v="574"/>
    </bk>
    <bk>
      <rc t="2" v="575"/>
    </bk>
    <bk>
      <rc t="2" v="576"/>
    </bk>
    <bk>
      <rc t="2" v="577"/>
    </bk>
    <bk>
      <rc t="2" v="578"/>
    </bk>
    <bk>
      <rc t="2" v="579"/>
    </bk>
    <bk>
      <rc t="2" v="580"/>
    </bk>
    <bk>
      <rc t="2" v="581"/>
    </bk>
    <bk>
      <rc t="2" v="582"/>
    </bk>
    <bk>
      <rc t="2" v="583"/>
    </bk>
    <bk>
      <rc t="2" v="584"/>
    </bk>
    <bk>
      <rc t="2" v="585"/>
    </bk>
    <bk>
      <rc t="2" v="586"/>
    </bk>
    <bk>
      <rc t="2" v="587"/>
    </bk>
    <bk>
      <rc t="2" v="588"/>
    </bk>
    <bk>
      <rc t="2" v="589"/>
    </bk>
    <bk>
      <rc t="2" v="590"/>
    </bk>
    <bk>
      <rc t="2" v="591"/>
    </bk>
    <bk>
      <rc t="2" v="592"/>
    </bk>
    <bk>
      <rc t="2" v="593"/>
    </bk>
    <bk>
      <rc t="2" v="594"/>
    </bk>
    <bk>
      <rc t="2" v="595"/>
    </bk>
    <bk>
      <rc t="2" v="596"/>
    </bk>
    <bk>
      <rc t="2" v="597"/>
    </bk>
    <bk>
      <rc t="2" v="598"/>
    </bk>
    <bk>
      <rc t="2" v="599"/>
    </bk>
    <bk>
      <rc t="2" v="600"/>
    </bk>
    <bk>
      <rc t="2" v="601"/>
    </bk>
    <bk>
      <rc t="2" v="602"/>
    </bk>
    <bk>
      <rc t="2" v="603"/>
    </bk>
    <bk>
      <rc t="2" v="604"/>
    </bk>
    <bk>
      <rc t="2" v="605"/>
    </bk>
    <bk>
      <rc t="2" v="606"/>
    </bk>
    <bk>
      <rc t="2" v="607"/>
    </bk>
    <bk>
      <rc t="2" v="608"/>
    </bk>
    <bk>
      <rc t="2" v="609"/>
    </bk>
    <bk>
      <rc t="2" v="610"/>
    </bk>
    <bk>
      <rc t="2" v="611"/>
    </bk>
    <bk>
      <rc t="2" v="612"/>
    </bk>
    <bk>
      <rc t="2" v="613"/>
    </bk>
    <bk>
      <rc t="2" v="614"/>
    </bk>
    <bk>
      <rc t="2" v="615"/>
    </bk>
    <bk>
      <rc t="2" v="616"/>
    </bk>
    <bk>
      <rc t="2" v="617"/>
    </bk>
    <bk>
      <rc t="2" v="618"/>
    </bk>
    <bk>
      <rc t="2" v="619"/>
    </bk>
    <bk>
      <rc t="2" v="620"/>
    </bk>
    <bk>
      <rc t="2" v="621"/>
    </bk>
    <bk>
      <rc t="2" v="622"/>
    </bk>
    <bk>
      <rc t="2" v="623"/>
    </bk>
    <bk>
      <rc t="2" v="624"/>
    </bk>
    <bk>
      <rc t="2" v="625"/>
    </bk>
    <bk>
      <rc t="2" v="626"/>
    </bk>
    <bk>
      <rc t="2" v="627"/>
    </bk>
    <bk>
      <rc t="2" v="628"/>
    </bk>
    <bk>
      <rc t="2" v="629"/>
    </bk>
    <bk>
      <rc t="2" v="630"/>
    </bk>
    <bk>
      <rc t="2" v="631"/>
    </bk>
    <bk>
      <rc t="2" v="632"/>
    </bk>
    <bk>
      <rc t="2" v="633"/>
    </bk>
    <bk>
      <rc t="2" v="634"/>
    </bk>
    <bk>
      <rc t="2" v="635"/>
    </bk>
    <bk>
      <rc t="2" v="636"/>
    </bk>
    <bk>
      <rc t="2" v="637"/>
    </bk>
    <bk>
      <rc t="2" v="638"/>
    </bk>
    <bk>
      <rc t="2" v="639"/>
    </bk>
    <bk>
      <rc t="2" v="640"/>
    </bk>
    <bk>
      <rc t="2" v="641"/>
    </bk>
    <bk>
      <rc t="2" v="642"/>
    </bk>
    <bk>
      <rc t="2" v="643"/>
    </bk>
    <bk>
      <rc t="2" v="644"/>
    </bk>
    <bk>
      <rc t="2" v="645"/>
    </bk>
    <bk>
      <rc t="2" v="646"/>
    </bk>
    <bk>
      <rc t="2" v="647"/>
    </bk>
    <bk>
      <rc t="2" v="648"/>
    </bk>
    <bk>
      <rc t="2" v="649"/>
    </bk>
    <bk>
      <rc t="2" v="650"/>
    </bk>
    <bk>
      <rc t="2" v="651"/>
    </bk>
    <bk>
      <rc t="2" v="652"/>
    </bk>
    <bk>
      <rc t="2" v="653"/>
    </bk>
    <bk>
      <rc t="2" v="654"/>
    </bk>
    <bk>
      <rc t="2" v="655"/>
    </bk>
    <bk>
      <rc t="2" v="656"/>
    </bk>
    <bk>
      <rc t="2" v="657"/>
    </bk>
    <bk>
      <rc t="2" v="658"/>
    </bk>
    <bk>
      <rc t="2" v="659"/>
    </bk>
    <bk>
      <rc t="2" v="660"/>
    </bk>
    <bk>
      <rc t="2" v="661"/>
    </bk>
    <bk>
      <rc t="2" v="662"/>
    </bk>
    <bk>
      <rc t="2" v="663"/>
    </bk>
    <bk>
      <rc t="2" v="664"/>
    </bk>
    <bk>
      <rc t="2" v="665"/>
    </bk>
    <bk>
      <rc t="2" v="666"/>
    </bk>
    <bk>
      <rc t="2" v="667"/>
    </bk>
    <bk>
      <rc t="2" v="668"/>
    </bk>
    <bk>
      <rc t="2" v="669"/>
    </bk>
    <bk>
      <rc t="2" v="670"/>
    </bk>
    <bk>
      <rc t="2" v="671"/>
    </bk>
    <bk>
      <rc t="2" v="672"/>
    </bk>
    <bk>
      <rc t="2" v="673"/>
    </bk>
    <bk>
      <rc t="2" v="674"/>
    </bk>
    <bk>
      <rc t="2" v="675"/>
    </bk>
    <bk>
      <rc t="2" v="676"/>
    </bk>
    <bk>
      <rc t="2" v="677"/>
    </bk>
    <bk>
      <rc t="2" v="678"/>
    </bk>
    <bk>
      <rc t="2" v="679"/>
    </bk>
    <bk>
      <rc t="2" v="680"/>
    </bk>
    <bk>
      <rc t="2" v="681"/>
    </bk>
    <bk>
      <rc t="2" v="682"/>
    </bk>
    <bk>
      <rc t="2" v="683"/>
    </bk>
    <bk>
      <rc t="2" v="684"/>
    </bk>
    <bk>
      <rc t="2" v="685"/>
    </bk>
    <bk>
      <rc t="2" v="686"/>
    </bk>
    <bk>
      <rc t="2" v="687"/>
    </bk>
    <bk>
      <rc t="2" v="688"/>
    </bk>
    <bk>
      <rc t="2" v="689"/>
    </bk>
    <bk>
      <rc t="2" v="690"/>
    </bk>
    <bk>
      <rc t="2" v="691"/>
    </bk>
    <bk>
      <rc t="2" v="692"/>
    </bk>
    <bk>
      <rc t="2" v="693"/>
    </bk>
    <bk>
      <rc t="2" v="694"/>
    </bk>
    <bk>
      <rc t="2" v="695"/>
    </bk>
    <bk>
      <rc t="2" v="696"/>
    </bk>
    <bk>
      <rc t="2" v="697"/>
    </bk>
    <bk>
      <rc t="2" v="698"/>
    </bk>
    <bk>
      <rc t="2" v="699"/>
    </bk>
    <bk>
      <rc t="2" v="700"/>
    </bk>
    <bk>
      <rc t="2" v="701"/>
    </bk>
    <bk>
      <rc t="2" v="702"/>
    </bk>
    <bk>
      <rc t="2" v="703"/>
    </bk>
    <bk>
      <rc t="2" v="704"/>
    </bk>
    <bk>
      <rc t="2" v="705"/>
    </bk>
    <bk>
      <rc t="2" v="706"/>
    </bk>
    <bk>
      <rc t="2" v="707"/>
    </bk>
    <bk>
      <rc t="2" v="708"/>
    </bk>
    <bk>
      <rc t="2" v="709"/>
    </bk>
    <bk>
      <rc t="2" v="710"/>
    </bk>
    <bk>
      <rc t="2" v="711"/>
    </bk>
    <bk>
      <rc t="2" v="712"/>
    </bk>
    <bk>
      <rc t="2" v="713"/>
    </bk>
    <bk>
      <rc t="2" v="714"/>
    </bk>
    <bk>
      <rc t="2" v="715"/>
    </bk>
    <bk>
      <rc t="2" v="716"/>
    </bk>
    <bk>
      <rc t="2" v="717"/>
    </bk>
    <bk>
      <rc t="2" v="718"/>
    </bk>
    <bk>
      <rc t="2" v="719"/>
    </bk>
    <bk>
      <rc t="2" v="720"/>
    </bk>
    <bk>
      <rc t="2" v="721"/>
    </bk>
    <bk>
      <rc t="2" v="722"/>
    </bk>
    <bk>
      <rc t="2" v="723"/>
    </bk>
    <bk>
      <rc t="2" v="724"/>
    </bk>
    <bk>
      <rc t="2" v="725"/>
    </bk>
    <bk>
      <rc t="2" v="726"/>
    </bk>
    <bk>
      <rc t="2" v="727"/>
    </bk>
    <bk>
      <rc t="2" v="728"/>
    </bk>
    <bk>
      <rc t="2" v="729"/>
    </bk>
    <bk>
      <rc t="2" v="730"/>
    </bk>
    <bk>
      <rc t="2" v="731"/>
    </bk>
    <bk>
      <rc t="2" v="732"/>
    </bk>
    <bk>
      <rc t="2" v="733"/>
    </bk>
    <bk>
      <rc t="2" v="734"/>
    </bk>
    <bk>
      <rc t="2" v="735"/>
    </bk>
    <bk>
      <rc t="2" v="736"/>
    </bk>
    <bk>
      <rc t="2" v="737"/>
    </bk>
    <bk>
      <rc t="2" v="738"/>
    </bk>
    <bk>
      <rc t="2" v="739"/>
    </bk>
    <bk>
      <rc t="2" v="740"/>
    </bk>
    <bk>
      <rc t="2" v="741"/>
    </bk>
    <bk>
      <rc t="2" v="742"/>
    </bk>
    <bk>
      <rc t="2" v="743"/>
    </bk>
    <bk>
      <rc t="2" v="744"/>
    </bk>
    <bk>
      <rc t="2" v="745"/>
    </bk>
    <bk>
      <rc t="2" v="746"/>
    </bk>
    <bk>
      <rc t="2" v="747"/>
    </bk>
    <bk>
      <rc t="2" v="748"/>
    </bk>
    <bk>
      <rc t="2" v="749"/>
    </bk>
    <bk>
      <rc t="2" v="750"/>
    </bk>
    <bk>
      <rc t="2" v="751"/>
    </bk>
    <bk>
      <rc t="2" v="752"/>
    </bk>
    <bk>
      <rc t="2" v="753"/>
    </bk>
    <bk>
      <rc t="2" v="754"/>
    </bk>
    <bk>
      <rc t="2" v="755"/>
    </bk>
    <bk>
      <rc t="2" v="756"/>
    </bk>
    <bk>
      <rc t="2" v="757"/>
    </bk>
    <bk>
      <rc t="2" v="758"/>
    </bk>
    <bk>
      <rc t="2" v="759"/>
    </bk>
    <bk>
      <rc t="2" v="760"/>
    </bk>
    <bk>
      <rc t="2" v="761"/>
    </bk>
    <bk>
      <rc t="2" v="762"/>
    </bk>
    <bk>
      <rc t="2" v="763"/>
    </bk>
    <bk>
      <rc t="2" v="764"/>
    </bk>
    <bk>
      <rc t="2" v="765"/>
    </bk>
    <bk>
      <rc t="2" v="766"/>
    </bk>
    <bk>
      <rc t="2" v="767"/>
    </bk>
    <bk>
      <rc t="2" v="768"/>
    </bk>
    <bk>
      <rc t="2" v="769"/>
    </bk>
    <bk>
      <rc t="2" v="770"/>
    </bk>
    <bk>
      <rc t="2" v="771"/>
    </bk>
    <bk>
      <rc t="2" v="772"/>
    </bk>
    <bk>
      <rc t="2" v="773"/>
    </bk>
    <bk>
      <rc t="2" v="774"/>
    </bk>
    <bk>
      <rc t="2" v="775"/>
    </bk>
    <bk>
      <rc t="2" v="776"/>
    </bk>
    <bk>
      <rc t="2" v="777"/>
    </bk>
    <bk>
      <rc t="2" v="778"/>
    </bk>
    <bk>
      <rc t="2" v="779"/>
    </bk>
    <bk>
      <rc t="2" v="780"/>
    </bk>
    <bk>
      <rc t="2" v="781"/>
    </bk>
    <bk>
      <rc t="2" v="782"/>
    </bk>
    <bk>
      <rc t="2" v="783"/>
    </bk>
  </valueMetadata>
</metadata>
</file>

<file path=xl/sharedStrings.xml><?xml version="1.0" encoding="utf-8"?>
<sst xmlns="http://schemas.openxmlformats.org/spreadsheetml/2006/main" count="7139" uniqueCount="3250">
  <si>
    <t>Company</t>
  </si>
  <si>
    <t>ASX Code</t>
  </si>
  <si>
    <t>Last Price</t>
  </si>
  <si>
    <t>Cap Raise Price</t>
  </si>
  <si>
    <t>Raise Amount</t>
  </si>
  <si>
    <t xml:space="preserve">Discount </t>
  </si>
  <si>
    <t>Free Options</t>
  </si>
  <si>
    <t>Term Sheet</t>
  </si>
  <si>
    <t>IBX</t>
  </si>
  <si>
    <t>MGT</t>
  </si>
  <si>
    <t>TGM</t>
  </si>
  <si>
    <t>AO1</t>
  </si>
  <si>
    <t>OSL</t>
  </si>
  <si>
    <t>Australian Potash</t>
  </si>
  <si>
    <t>APC</t>
  </si>
  <si>
    <t>RBR</t>
  </si>
  <si>
    <t>EXR</t>
  </si>
  <si>
    <t>EXL</t>
  </si>
  <si>
    <t>QFE</t>
  </si>
  <si>
    <t>SGQ</t>
  </si>
  <si>
    <t>MSB</t>
  </si>
  <si>
    <t>MDI</t>
  </si>
  <si>
    <t>GSM</t>
  </si>
  <si>
    <t>EGR</t>
  </si>
  <si>
    <t>BTH</t>
  </si>
  <si>
    <t>EMP</t>
  </si>
  <si>
    <t>CXO</t>
  </si>
  <si>
    <t>KSN</t>
  </si>
  <si>
    <t>RXL</t>
  </si>
  <si>
    <t>A4N</t>
  </si>
  <si>
    <t>SVL</t>
  </si>
  <si>
    <t>TTM</t>
  </si>
  <si>
    <t>PEN</t>
  </si>
  <si>
    <t>WOA</t>
  </si>
  <si>
    <t>SER</t>
  </si>
  <si>
    <t>AIS</t>
  </si>
  <si>
    <t>VVA</t>
  </si>
  <si>
    <t>Weebit Nano Limited</t>
  </si>
  <si>
    <t>WBT</t>
  </si>
  <si>
    <t>Arafura Resources Limited</t>
  </si>
  <si>
    <t>ARU</t>
  </si>
  <si>
    <t>BYH</t>
  </si>
  <si>
    <t>BNL</t>
  </si>
  <si>
    <t>GBZ</t>
  </si>
  <si>
    <t>AMD</t>
  </si>
  <si>
    <t>TSO</t>
  </si>
  <si>
    <t>PNN</t>
  </si>
  <si>
    <t>AGR</t>
  </si>
  <si>
    <t>BFC</t>
  </si>
  <si>
    <t>CZR</t>
  </si>
  <si>
    <t>VUL</t>
  </si>
  <si>
    <t>Alta Zinc Limited</t>
  </si>
  <si>
    <t>AZI</t>
  </si>
  <si>
    <t>NXM</t>
  </si>
  <si>
    <t>IXR</t>
  </si>
  <si>
    <t>Babylon Pump &amp; Power Limited</t>
  </si>
  <si>
    <t>BPP</t>
  </si>
  <si>
    <t>4DS Memory Limited</t>
  </si>
  <si>
    <t>4DS</t>
  </si>
  <si>
    <t>Neuren Pharmaceuticals Limited</t>
  </si>
  <si>
    <t>NEU</t>
  </si>
  <si>
    <t>CZN</t>
  </si>
  <si>
    <t>Novatti Group Limited</t>
  </si>
  <si>
    <t>NOV</t>
  </si>
  <si>
    <t>HYD</t>
  </si>
  <si>
    <t>Carbonxt Group Limited</t>
  </si>
  <si>
    <t>CG1</t>
  </si>
  <si>
    <t>EMN</t>
  </si>
  <si>
    <t>ZNC</t>
  </si>
  <si>
    <t>Ora Banda Mining Limited</t>
  </si>
  <si>
    <t>OBM</t>
  </si>
  <si>
    <t>DEV</t>
  </si>
  <si>
    <t>Mithril Resources Limited</t>
  </si>
  <si>
    <t>MTH</t>
  </si>
  <si>
    <t>KTA</t>
  </si>
  <si>
    <t>MEU</t>
  </si>
  <si>
    <t>BGL</t>
  </si>
  <si>
    <t>LCL</t>
  </si>
  <si>
    <t>GML</t>
  </si>
  <si>
    <t>Black Cat Syndicate Limited</t>
  </si>
  <si>
    <t>BC8</t>
  </si>
  <si>
    <t>CEL</t>
  </si>
  <si>
    <t>Sayona Mining</t>
  </si>
  <si>
    <t>SYA</t>
  </si>
  <si>
    <t>S2 Resources Limited</t>
  </si>
  <si>
    <t>S2R</t>
  </si>
  <si>
    <t>HLO</t>
  </si>
  <si>
    <t>Metgasco Limited</t>
  </si>
  <si>
    <t>MEL</t>
  </si>
  <si>
    <t>EM2</t>
  </si>
  <si>
    <t>IPT</t>
  </si>
  <si>
    <t>PEX</t>
  </si>
  <si>
    <t>KPO</t>
  </si>
  <si>
    <t>Capricorn Metals Limited</t>
  </si>
  <si>
    <t>CMM</t>
  </si>
  <si>
    <t>Imagion Biosystems Limited</t>
  </si>
  <si>
    <t>Investigator Resources Ltd</t>
  </si>
  <si>
    <t>IVR</t>
  </si>
  <si>
    <t>COB</t>
  </si>
  <si>
    <t>ESR</t>
  </si>
  <si>
    <t>RFX</t>
  </si>
  <si>
    <t>ROG</t>
  </si>
  <si>
    <t>DRO</t>
  </si>
  <si>
    <t>Strandline Resources Limited</t>
  </si>
  <si>
    <t>STA</t>
  </si>
  <si>
    <t>ELT</t>
  </si>
  <si>
    <t>ORN</t>
  </si>
  <si>
    <t>AIM</t>
  </si>
  <si>
    <t>PNR</t>
  </si>
  <si>
    <t>XAM</t>
  </si>
  <si>
    <t>Harris Technology Group Limited</t>
  </si>
  <si>
    <t>HT8</t>
  </si>
  <si>
    <t>1AD</t>
  </si>
  <si>
    <t>LIT</t>
  </si>
  <si>
    <t>ARD</t>
  </si>
  <si>
    <t>Horizon Minerals Limited</t>
  </si>
  <si>
    <t>HRZ</t>
  </si>
  <si>
    <t>GED</t>
  </si>
  <si>
    <t>CPV</t>
  </si>
  <si>
    <t>CRN</t>
  </si>
  <si>
    <t>FBR</t>
  </si>
  <si>
    <t>RLG</t>
  </si>
  <si>
    <t>AQX</t>
  </si>
  <si>
    <t>TEG</t>
  </si>
  <si>
    <t>Empire Energy Group Limited</t>
  </si>
  <si>
    <t>EEG</t>
  </si>
  <si>
    <t>G88</t>
  </si>
  <si>
    <t>MAU</t>
  </si>
  <si>
    <t>Bubs Australia Limited</t>
  </si>
  <si>
    <t>BUB</t>
  </si>
  <si>
    <t>Matsa Resources</t>
  </si>
  <si>
    <t>MAT</t>
  </si>
  <si>
    <t>MNS</t>
  </si>
  <si>
    <t>RNT</t>
  </si>
  <si>
    <t>PBH</t>
  </si>
  <si>
    <t>BSX</t>
  </si>
  <si>
    <t>STN</t>
  </si>
  <si>
    <t>De Grey Mining</t>
  </si>
  <si>
    <t>DEG</t>
  </si>
  <si>
    <t>SRI</t>
  </si>
  <si>
    <t>European Lithium</t>
  </si>
  <si>
    <t>EUR</t>
  </si>
  <si>
    <t>VEN</t>
  </si>
  <si>
    <t>Ardea Resources Limited</t>
  </si>
  <si>
    <t>ARL</t>
  </si>
  <si>
    <t>RNU</t>
  </si>
  <si>
    <t>AAR</t>
  </si>
  <si>
    <t>GDG</t>
  </si>
  <si>
    <t>LNU</t>
  </si>
  <si>
    <t>Recce Pharmaceuticals Limited</t>
  </si>
  <si>
    <t>RCE</t>
  </si>
  <si>
    <t>PGY</t>
  </si>
  <si>
    <t>AVL</t>
  </si>
  <si>
    <t>CTD</t>
  </si>
  <si>
    <t>BOE</t>
  </si>
  <si>
    <t>AL3</t>
  </si>
  <si>
    <t>ICG</t>
  </si>
  <si>
    <t>DRX</t>
  </si>
  <si>
    <t>AD1</t>
  </si>
  <si>
    <t>Galan Lithium Limited</t>
  </si>
  <si>
    <t>GLN</t>
  </si>
  <si>
    <t>Prospect Resources Limited</t>
  </si>
  <si>
    <t>PSC</t>
  </si>
  <si>
    <t>ATH</t>
  </si>
  <si>
    <t>VRC</t>
  </si>
  <si>
    <t>ACW</t>
  </si>
  <si>
    <t>Respiri Limited</t>
  </si>
  <si>
    <t>RSH</t>
  </si>
  <si>
    <t>Dotz Nano Limited</t>
  </si>
  <si>
    <t>DTZ</t>
  </si>
  <si>
    <t>PWN</t>
  </si>
  <si>
    <t>JRV</t>
  </si>
  <si>
    <t>ANR</t>
  </si>
  <si>
    <t>JAY</t>
  </si>
  <si>
    <t>dorsaVi Ltd</t>
  </si>
  <si>
    <t>DVL</t>
  </si>
  <si>
    <t>DRE</t>
  </si>
  <si>
    <t>Lefroy Exploration Limited</t>
  </si>
  <si>
    <t>LEX</t>
  </si>
  <si>
    <t>PYC</t>
  </si>
  <si>
    <t>ENR</t>
  </si>
  <si>
    <t>PIQ</t>
  </si>
  <si>
    <t>REZ</t>
  </si>
  <si>
    <t>CXU</t>
  </si>
  <si>
    <t>Liontown Resources Limited</t>
  </si>
  <si>
    <t>LTR</t>
  </si>
  <si>
    <t>ADT</t>
  </si>
  <si>
    <t>Hydrix Limited</t>
  </si>
  <si>
    <t>Santana Minerals Limited</t>
  </si>
  <si>
    <t>SMI</t>
  </si>
  <si>
    <t>NPM</t>
  </si>
  <si>
    <t>MVL</t>
  </si>
  <si>
    <t>Bowen Coking Coal Limited</t>
  </si>
  <si>
    <t>BCB</t>
  </si>
  <si>
    <t>Imricor Medical Systems Inc</t>
  </si>
  <si>
    <t>IMR</t>
  </si>
  <si>
    <t>Neurotech International Limited</t>
  </si>
  <si>
    <t>NTI</t>
  </si>
  <si>
    <t>Australian Potash Limited</t>
  </si>
  <si>
    <t>IXUP Limited</t>
  </si>
  <si>
    <t>IXU</t>
  </si>
  <si>
    <t>Red Sky Energy Limited</t>
  </si>
  <si>
    <t>Scout Security Limited</t>
  </si>
  <si>
    <t>SCT</t>
  </si>
  <si>
    <t>GRL</t>
  </si>
  <si>
    <t>Suvo Strategic Minerals Limited</t>
  </si>
  <si>
    <t>SUV</t>
  </si>
  <si>
    <t>archTIS Limited</t>
  </si>
  <si>
    <t>AR9</t>
  </si>
  <si>
    <t>Galilee Energy Limited</t>
  </si>
  <si>
    <t>GLL</t>
  </si>
  <si>
    <t>Emmerson Resources Limited</t>
  </si>
  <si>
    <t>ERM</t>
  </si>
  <si>
    <t>RPM</t>
  </si>
  <si>
    <t>Security Matters Limited</t>
  </si>
  <si>
    <t>SMX</t>
  </si>
  <si>
    <t>Gold Mountain Limited</t>
  </si>
  <si>
    <t>GMN</t>
  </si>
  <si>
    <t>Mayur Resources</t>
  </si>
  <si>
    <t>MRL</t>
  </si>
  <si>
    <t>Oneview Healthcare Plc</t>
  </si>
  <si>
    <t>ONE</t>
  </si>
  <si>
    <t>TEM</t>
  </si>
  <si>
    <t>88E</t>
  </si>
  <si>
    <t>Blue Star Helium Limited</t>
  </si>
  <si>
    <t>VRX</t>
  </si>
  <si>
    <t>Great Southern Mining Limited</t>
  </si>
  <si>
    <t>GSN</t>
  </si>
  <si>
    <t>Vectus Biosystems Limited</t>
  </si>
  <si>
    <t>VBS</t>
  </si>
  <si>
    <t>Caravel Minerals Limited</t>
  </si>
  <si>
    <t>CVV</t>
  </si>
  <si>
    <t>PTR</t>
  </si>
  <si>
    <t>NVA</t>
  </si>
  <si>
    <t>Anson Resources Limited</t>
  </si>
  <si>
    <t>ASN</t>
  </si>
  <si>
    <t>DevEx Resources Limited</t>
  </si>
  <si>
    <t>African Gold Limited</t>
  </si>
  <si>
    <t>A1G</t>
  </si>
  <si>
    <t>Lotus Resources Limited</t>
  </si>
  <si>
    <t>LOT</t>
  </si>
  <si>
    <t>Viva Leisure Limited</t>
  </si>
  <si>
    <t>RWD</t>
  </si>
  <si>
    <t>New World Resources Limited</t>
  </si>
  <si>
    <t>NWC</t>
  </si>
  <si>
    <t>Elsight Limited</t>
  </si>
  <si>
    <t>ELS</t>
  </si>
  <si>
    <t>Amaero International Ltd</t>
  </si>
  <si>
    <t>3DA</t>
  </si>
  <si>
    <t>Latin Resources Limited</t>
  </si>
  <si>
    <t>LRS</t>
  </si>
  <si>
    <t>EDE</t>
  </si>
  <si>
    <t>Manuka Resources Limited</t>
  </si>
  <si>
    <t>MKR</t>
  </si>
  <si>
    <t>CAI</t>
  </si>
  <si>
    <t>Cynata Therapeutics Limited</t>
  </si>
  <si>
    <t>CYP</t>
  </si>
  <si>
    <t>MOH</t>
  </si>
  <si>
    <t>Kingston Resources Limited</t>
  </si>
  <si>
    <t>AMN</t>
  </si>
  <si>
    <t>ECS</t>
  </si>
  <si>
    <t>Poseidon Nickel Limited</t>
  </si>
  <si>
    <t>POS</t>
  </si>
  <si>
    <t>ADX</t>
  </si>
  <si>
    <t>SPQ</t>
  </si>
  <si>
    <t>AUK</t>
  </si>
  <si>
    <t>HGO</t>
  </si>
  <si>
    <t>Catalyst Metals Limited</t>
  </si>
  <si>
    <t>CYL</t>
  </si>
  <si>
    <t>AGE</t>
  </si>
  <si>
    <t>Pacgold Limited</t>
  </si>
  <si>
    <t>AVR</t>
  </si>
  <si>
    <t>EPM</t>
  </si>
  <si>
    <t>Lodestar Minerals Limited</t>
  </si>
  <si>
    <t>LSR</t>
  </si>
  <si>
    <t>SHEKEL BRAINWEIGH LTD</t>
  </si>
  <si>
    <t>SBW</t>
  </si>
  <si>
    <t>https://admin.180markets.com.au/storage/4898/Indicative-Placement-Term-Sheet---SBW---Jan-2021.pdf</t>
  </si>
  <si>
    <t>https://admin.180markets.com.au/storage/4923/ASX_EUR-Term-Sheet-final.pdf</t>
  </si>
  <si>
    <t>Jatcorp Limited</t>
  </si>
  <si>
    <t>JAT</t>
  </si>
  <si>
    <t>https://admin.180markets.com.au/storage/4945/JAT-Placement-Term-Sheet.pdf</t>
  </si>
  <si>
    <t>https://admin.180markets.com.au/storage/5007/GLN-Term-Sheet-%240.50-Jan-2021-Final.pdf</t>
  </si>
  <si>
    <t>Strategic Energy Resources Limited</t>
  </si>
  <si>
    <t>https://admin.180markets.com.au/storage/5046/MTH-Term-Sheet-20210127.pdf</t>
  </si>
  <si>
    <t>Range International</t>
  </si>
  <si>
    <t>RAN</t>
  </si>
  <si>
    <t>https://admin.180markets.com.au/storage/5049/RAN-Term-Sheetfinal.pdf</t>
  </si>
  <si>
    <t>BPH Energy Limited 1</t>
  </si>
  <si>
    <t>BPH</t>
  </si>
  <si>
    <t>https://admin.180markets.com.au/storage/5114/BPH-Term-Sheet.pdf</t>
  </si>
  <si>
    <t>https://admin.180markets.com.au/storage/5116/dorsaVi---Shortfall-Placement-Term-sheet.pdf</t>
  </si>
  <si>
    <t>Core Lithium Limited</t>
  </si>
  <si>
    <t>https://admin.180markets.com.au/storage/5127/CXO-Term-Sheet-2-Feb-2021.pdf</t>
  </si>
  <si>
    <t>Vulcan Energy Resources Limited</t>
  </si>
  <si>
    <t>https://admin.180markets.com.au/storage/5130/Vulcan-Energy---Equity-Raising-Presentation.pdf</t>
  </si>
  <si>
    <t>First Au Limited</t>
  </si>
  <si>
    <t>FAU</t>
  </si>
  <si>
    <t>https://admin.180markets.com.au/storage/5170/FAU---Placement-Summary-Deal-Sheet---Feb-2021.pdf</t>
  </si>
  <si>
    <t>Argosy Minerals Limited</t>
  </si>
  <si>
    <t>AGY</t>
  </si>
  <si>
    <t>https://admin.180markets.com.au/storage/5176/AGY-Term-Sheet_ROW-%281%29.PDF</t>
  </si>
  <si>
    <t>Magnis Energy Technologies -Tranche1</t>
  </si>
  <si>
    <t>https://admin.180markets.com.au/storage/5186/MNS-Final-%281%29.pdf</t>
  </si>
  <si>
    <t>WFL</t>
  </si>
  <si>
    <t>Magnis Energy Technologies -Tranche2</t>
  </si>
  <si>
    <t>SHE</t>
  </si>
  <si>
    <t>https://admin.180markets.com.au/storage/5199/SHE-Term-Sheet.pdf</t>
  </si>
  <si>
    <t>Cyprium Metals Limited</t>
  </si>
  <si>
    <t>CYM</t>
  </si>
  <si>
    <t>Actinogen Medical</t>
  </si>
  <si>
    <t>Great Western Exploration Limited</t>
  </si>
  <si>
    <t>GTE</t>
  </si>
  <si>
    <t>AVE</t>
  </si>
  <si>
    <t>88 Energy Limited</t>
  </si>
  <si>
    <t>https://admin.180markets.com.au/storage/5233/Euroz-Hartleys-Limited---88-Energy-Term-Sheet-%28Feb-2021%29.pdf</t>
  </si>
  <si>
    <t>EcoGraf Limited</t>
  </si>
  <si>
    <t>https://admin.180markets.com.au/storage/5239/EcoGraf-Term-Sheet.pdf</t>
  </si>
  <si>
    <t>Silver Mines Limited</t>
  </si>
  <si>
    <t>Northern Minerals Limited</t>
  </si>
  <si>
    <t>NTU</t>
  </si>
  <si>
    <t>https://admin.180markets.com.au/storage/5303/NTU-l-Term-Sheet_11-Feb-2021.pdf</t>
  </si>
  <si>
    <t>EMU NL</t>
  </si>
  <si>
    <t>EMU</t>
  </si>
  <si>
    <t>https://admin.180markets.com.au/storage/5309/EMU-20210211-Placement-Terms-Sheet.pdf</t>
  </si>
  <si>
    <t>Visioneering Technologies, Inc.</t>
  </si>
  <si>
    <t>VTI</t>
  </si>
  <si>
    <t>https://admin.180markets.com.au/storage/5342/VTI-deal-sheet-15-February-2020.pdf</t>
  </si>
  <si>
    <t>Ionic Rare Earths Limited</t>
  </si>
  <si>
    <t>MNB</t>
  </si>
  <si>
    <t>Volt Resources LTD</t>
  </si>
  <si>
    <t>https://admin.180markets.com.au/storage/5420/180-VRC-Term-Sheet-FINAL-.pdf</t>
  </si>
  <si>
    <t>Helios Energy Limited</t>
  </si>
  <si>
    <t>HE8</t>
  </si>
  <si>
    <t>Legacy Iron Ore Limited</t>
  </si>
  <si>
    <t>LCY</t>
  </si>
  <si>
    <t>https://admin.180markets.com.au/storage/5506/LCY-Term-Sheet.pdf</t>
  </si>
  <si>
    <t>https://admin.180markets.com.au/storage/5508/CVV-Term-Sheet.pdf</t>
  </si>
  <si>
    <t>ORION MINERALS LIMITED</t>
  </si>
  <si>
    <t>https://admin.180markets.com.au/storage/5526/ORN-Term-Sheet-Final.pdf</t>
  </si>
  <si>
    <t>https://admin.180markets.com.au/storage/5528/Babylon-Term-Sheet.pdf</t>
  </si>
  <si>
    <t>Golden State Mining Limited Tranche 1</t>
  </si>
  <si>
    <t>https://admin.180markets.com.au/storage/5538/Deal-Sheet---GSM-%28Feb-2021%29-%281%29.pdf</t>
  </si>
  <si>
    <t>Genmin Limited</t>
  </si>
  <si>
    <t>GEN</t>
  </si>
  <si>
    <t>REDSTONE RESOURCES</t>
  </si>
  <si>
    <t>RDS</t>
  </si>
  <si>
    <t>https://admin.180markets.com.au/storage/5565/180-Redstone-V6A-FINAL.pdf</t>
  </si>
  <si>
    <t>Novonix Limited</t>
  </si>
  <si>
    <t>NVX</t>
  </si>
  <si>
    <t>Golden State Mining Limited Tranche 2</t>
  </si>
  <si>
    <t>Gas2Grid Limited</t>
  </si>
  <si>
    <t>GGX</t>
  </si>
  <si>
    <t>https://admin.180markets.com.au/storage/5562/Gas2Grid-Term-Sheet-25.2.2021.pdf</t>
  </si>
  <si>
    <t>MAGMATIC RESOURCES LIMITED</t>
  </si>
  <si>
    <t>MAG</t>
  </si>
  <si>
    <t>https://admin.180markets.com.au/storage/5598/MAG---Term-Sheet-%28March-2021%29.pdf</t>
  </si>
  <si>
    <t>Pacific Smiles Group Limited</t>
  </si>
  <si>
    <t>PSQ</t>
  </si>
  <si>
    <t>https://admin.180markets.com.au/storage/5602/PSQ---Deal-Sheet-02.03.2021.pdf</t>
  </si>
  <si>
    <t>CAE</t>
  </si>
  <si>
    <t>Tasman Resources LTD</t>
  </si>
  <si>
    <t>TAS</t>
  </si>
  <si>
    <t>https://admin.180markets.com.au/storage/5628/TAS-Term-Sheet-Final.pdf</t>
  </si>
  <si>
    <t>Peel Mining Limited</t>
  </si>
  <si>
    <t>https://admin.180markets.com.au/storage/5643/PEX-Term-Sheet.pdf</t>
  </si>
  <si>
    <t>Inca Minerals</t>
  </si>
  <si>
    <t>Sprintex Limited</t>
  </si>
  <si>
    <t>SIX</t>
  </si>
  <si>
    <t>https://admin.180markets.com.au/storage/5671/Mar%2721---Sprintex-Recap-Opportunity---with-Aeristech-%281%29.pdf</t>
  </si>
  <si>
    <t>Eildon Capital Group</t>
  </si>
  <si>
    <t>EDC</t>
  </si>
  <si>
    <t>https://admin.180markets.com.au/storage/5685/EDC_Placement_Deal-Sheet_March-2021_vFINAL3-%283%29.pdf</t>
  </si>
  <si>
    <t>ADR</t>
  </si>
  <si>
    <t>https://admin.180markets.com.au/storage/5730/ADR-Term-Sheet.pdf</t>
  </si>
  <si>
    <t>Paladin Energy Limited</t>
  </si>
  <si>
    <t>PDN</t>
  </si>
  <si>
    <t>https://admin.180markets.com.au/storage/5737/PDN-Deal-Sheet-%281%29.pdf</t>
  </si>
  <si>
    <t>MDC</t>
  </si>
  <si>
    <t>https://admin.180markets.com.au/storage/5744/MDC-Offer-Term-Sheet---March-2021.pdf</t>
  </si>
  <si>
    <t>Vital Metals Limited</t>
  </si>
  <si>
    <t>VML</t>
  </si>
  <si>
    <t>https://admin.180markets.com.au/storage/5752/VML---Term-Sheet.pdf</t>
  </si>
  <si>
    <t>Manhattan Corporation Ltd</t>
  </si>
  <si>
    <t>MHC</t>
  </si>
  <si>
    <t>https://admin.180markets.com.au/storage/5765/MHC-Term-Sheet---March-2021.pdf</t>
  </si>
  <si>
    <t>PH2</t>
  </si>
  <si>
    <t>EURO MANGANESE INC</t>
  </si>
  <si>
    <t>https://admin.180markets.com.au/storage/5772/EMN-Term-Sheet.pdf</t>
  </si>
  <si>
    <t>Energy World Corporation Limited</t>
  </si>
  <si>
    <t>EWC</t>
  </si>
  <si>
    <t>https://admin.180markets.com.au/storage/5786/EWC-Term-Sheet-21-3-19-65m-RO.pdf</t>
  </si>
  <si>
    <t>https://admin.180markets.com.au/storage/5801/Alta-Zinc-%28AZI%29-Placement-Term-Sheet.pdf</t>
  </si>
  <si>
    <t>IVZ</t>
  </si>
  <si>
    <t>Element 25 Limited</t>
  </si>
  <si>
    <t>E25</t>
  </si>
  <si>
    <t>Calidus Resources Limted</t>
  </si>
  <si>
    <t>https://admin.180markets.com.au/storage/5824/CAI---Private-Clients-Deal-Sheet.pdf</t>
  </si>
  <si>
    <t>Sayona Mining Limited</t>
  </si>
  <si>
    <t>https://admin.180markets.com.au/storage/5834/Term-Sheet-FINAL-%281%29.pdf</t>
  </si>
  <si>
    <t>Australian Strategic Materials</t>
  </si>
  <si>
    <t>ASM</t>
  </si>
  <si>
    <t>https://admin.180markets.com.au/storage/5846/ASM-Termsheet-24-Mar-2021-Final.pdf</t>
  </si>
  <si>
    <t>Boss Energy Ltd</t>
  </si>
  <si>
    <t>https://admin.180markets.com.au/storage/5872/STA-Term-Sheet.pdf</t>
  </si>
  <si>
    <t>Aguia Resources Limited</t>
  </si>
  <si>
    <t>https://admin.180markets.com.au/storage/5907/AGR-Placement-Term-Sheet-April-2021-Final.pdf</t>
  </si>
  <si>
    <t>PUR</t>
  </si>
  <si>
    <t>Evolve Education Group Limited</t>
  </si>
  <si>
    <t>EVO</t>
  </si>
  <si>
    <t>https://admin.180markets.com.au/storage/5895/EVO-Term-Sheet-Final.pdf</t>
  </si>
  <si>
    <t>FTZ</t>
  </si>
  <si>
    <t>CONICO LTD</t>
  </si>
  <si>
    <t>CNJ</t>
  </si>
  <si>
    <t>https://admin.180markets.com.au/storage/5934/RMCF_CNJ_-DEAL-SHEET_20210407_Final.pdf</t>
  </si>
  <si>
    <t>KP2</t>
  </si>
  <si>
    <t>https://admin.180markets.com.au/storage/5948/KP2-Term-Sheet--v-FINAL.pdf</t>
  </si>
  <si>
    <t>Dreadnought Resources Limited</t>
  </si>
  <si>
    <t>https://admin.180markets.com.au/storage/5956/DRE-Deal-Sheet---Apr-2021.pdf</t>
  </si>
  <si>
    <t>CTO</t>
  </si>
  <si>
    <t>Cobre Limited</t>
  </si>
  <si>
    <t>CBE</t>
  </si>
  <si>
    <t>https://admin.180markets.com.au/storage/5987/CBE-Term-Sheet.pdf</t>
  </si>
  <si>
    <t>Matsa Resources Limited</t>
  </si>
  <si>
    <t>https://admin.180markets.com.au/storage/6000/MAT---Term-Sheet-%281%29.pdf</t>
  </si>
  <si>
    <t>Alcidion Group Limited</t>
  </si>
  <si>
    <t>ALC</t>
  </si>
  <si>
    <t>https://admin.180markets.com.au/storage/6005/Alcidion-Group-Ltd---Capital-Raise-Deal-Sheet_14-April-2021---R.pdf</t>
  </si>
  <si>
    <t>https://admin.180markets.com.au/storage/6011/EEG-Term-Sheet-April-2021-.pdf</t>
  </si>
  <si>
    <t>LawFinance Limited</t>
  </si>
  <si>
    <t>LAW</t>
  </si>
  <si>
    <t>https://admin.180markets.com.au/storage/6037/LawFinance-Deal-Sheet.pdf</t>
  </si>
  <si>
    <t>Strike Energy Limited</t>
  </si>
  <si>
    <t>STX</t>
  </si>
  <si>
    <t>https://admin.180markets.com.au/storage/6045/STX---Private-Clients-Deal-Sheet.pdf</t>
  </si>
  <si>
    <t>AZY</t>
  </si>
  <si>
    <t>Antipa Minerals Limited</t>
  </si>
  <si>
    <t>https://admin.180markets.com.au/storage/6082/AZY-Term-Sheet.pdf</t>
  </si>
  <si>
    <t>Elixir Energy Limited</t>
  </si>
  <si>
    <t>https://admin.180markets.com.au/storage/6086/EXR-Term-Sheet.pdf</t>
  </si>
  <si>
    <t>Renascor Resources Limited</t>
  </si>
  <si>
    <t>https://admin.180markets.com.au/storage/6116/RNU-Term-Sheet-21-April-2021_Final.pdf</t>
  </si>
  <si>
    <t>https://admin.180markets.com.au/storage/6118/HT8-Term-Sheet-Final.pdf</t>
  </si>
  <si>
    <t>Hammer Metals Limited</t>
  </si>
  <si>
    <t>HMX</t>
  </si>
  <si>
    <t>https://admin.180markets.com.au/storage/6120/HMX-Placement-Term-Sheet---21-April-2021.pdf</t>
  </si>
  <si>
    <t>Verbrec Limited</t>
  </si>
  <si>
    <t>VBC</t>
  </si>
  <si>
    <t>https://admin.180markets.com.au/storage/6123/VBC-Offer-Term-Sheet_Final%5B2%5D.pdf</t>
  </si>
  <si>
    <t>https://admin.180markets.com.au/storage/6201/20210421-SMX-Termsheet-%281%29.pdf</t>
  </si>
  <si>
    <t>TZ Limited</t>
  </si>
  <si>
    <t>TZL</t>
  </si>
  <si>
    <t>https://admin.180markets.com.au/storage/6203/TZL-Term-Sheet.pdf</t>
  </si>
  <si>
    <t>Bailador Technology Investments Limited</t>
  </si>
  <si>
    <t>BTI</t>
  </si>
  <si>
    <t>https://admin.180markets.com.au/storage/6236/BTI-Offer-Term-Sheet---April-2021.pdf</t>
  </si>
  <si>
    <t>Raiz Invest Limited</t>
  </si>
  <si>
    <t>RZI</t>
  </si>
  <si>
    <t>https://admin.180markets.com.au/storage/6245/RZI_Placement-Term-Sheet_April-2021_vF.pdf</t>
  </si>
  <si>
    <t>Access Innovation Holdings Limited</t>
  </si>
  <si>
    <t>Buru Energy Limited</t>
  </si>
  <si>
    <t>BRU</t>
  </si>
  <si>
    <t>https://admin.180markets.com.au/storage/6314/BRU-Term-Sheet.pdf</t>
  </si>
  <si>
    <t>St George Mining Limited</t>
  </si>
  <si>
    <t>https://admin.180markets.com.au/storage/6316/210429-D-SGQ-Term-Sheet-vF.pdf</t>
  </si>
  <si>
    <t>Iron Road Ltd</t>
  </si>
  <si>
    <t>IRD</t>
  </si>
  <si>
    <t>https://admin.180markets.com.au/storage/6321/IRD_deal-sheet_April21-%281%29.pdf</t>
  </si>
  <si>
    <t>https://admin.180markets.com.au/storage/6344/BC8-Term-Sheet-3-May-2021-Final.pdf</t>
  </si>
  <si>
    <t>New World Resources Limited Tranche 1</t>
  </si>
  <si>
    <t>https://admin.180markets.com.au/storage/6348/NWC-Term-Sheet-3-May-2021-Final.pdf</t>
  </si>
  <si>
    <t>Walkabout Resources</t>
  </si>
  <si>
    <t>WKT</t>
  </si>
  <si>
    <t>https://admin.180markets.com.au/storage/6381/Walkabout-Resources_TERM-SHEET-FSB--AMCPS_-4-May-21---FINAL.pdf</t>
  </si>
  <si>
    <t>Magnum Mining and Exploration Limited</t>
  </si>
  <si>
    <t>MGU</t>
  </si>
  <si>
    <t>CORONADO GLOBAL RESOURCES INC.</t>
  </si>
  <si>
    <t>https://admin.180markets.com.au/storage/6374/Term-Sheet.pdf</t>
  </si>
  <si>
    <t>New World Resources Limited Tranche 2</t>
  </si>
  <si>
    <t>Carly Holdings Limited</t>
  </si>
  <si>
    <t>CL8</t>
  </si>
  <si>
    <t>https://admin.180markets.com.au/storage/6395/CL8---Term-Sheet.pdf</t>
  </si>
  <si>
    <t>CHARTER HALL LONG WALE REIT</t>
  </si>
  <si>
    <t>CLW</t>
  </si>
  <si>
    <t>TOE</t>
  </si>
  <si>
    <t>EQE</t>
  </si>
  <si>
    <t>PepinNini Minerals</t>
  </si>
  <si>
    <t>https://admin.180markets.com.au/storage/6489/MRL-Term-Sheet-May-20-2021-Final.pdf</t>
  </si>
  <si>
    <t>https://admin.180markets.com.au/storage/6492/Australian-Potash-Limited-Term-Sheet.pdf</t>
  </si>
  <si>
    <t>Antilles Gold Limited</t>
  </si>
  <si>
    <t>AAU</t>
  </si>
  <si>
    <t>https://admin.180markets.com.au/storage/6509/AAU---term-sheet.pdf</t>
  </si>
  <si>
    <t>MyState Limited</t>
  </si>
  <si>
    <t>MYS</t>
  </si>
  <si>
    <t>Envirosuite Limited</t>
  </si>
  <si>
    <t>EVS</t>
  </si>
  <si>
    <t>https://admin.180markets.com.au/storage/6534/Envirosuite-Term-Sheet-%281%29.pdf</t>
  </si>
  <si>
    <t>PENINSULA ENERGY LIMITED</t>
  </si>
  <si>
    <t>https://admin.180markets.com.au/storage/6549/PEN-Term-Sheet---Final.pdf</t>
  </si>
  <si>
    <t>NSX Limited</t>
  </si>
  <si>
    <t>NSX</t>
  </si>
  <si>
    <t>https://admin.180markets.com.au/storage/6579/NSX-Term-Sheet--310521.pdf</t>
  </si>
  <si>
    <t>Alpha HPA Limited</t>
  </si>
  <si>
    <t>https://admin.180markets.com.au/storage/6588/A4N_Deal-Sheet_-Final.pdf</t>
  </si>
  <si>
    <t>Bryah Resources Limited</t>
  </si>
  <si>
    <t>https://admin.180markets.com.au/storage/6604/180-Bryah-Resources-Term-Sheet-3.6.21.pdf</t>
  </si>
  <si>
    <t>CZR Resources Limited</t>
  </si>
  <si>
    <t>https://admin.180markets.com.au/storage/6609/CZR_Deal-Sheet_FINAL.pdf</t>
  </si>
  <si>
    <t>Ora Banda Mining Ltd</t>
  </si>
  <si>
    <t>https://admin.180markets.com.au/storage/6640/OBM-Term-Sheet-4-Jun-2021_Final.pdf</t>
  </si>
  <si>
    <t>Lepidico Ltd</t>
  </si>
  <si>
    <t>LPD</t>
  </si>
  <si>
    <t>https://admin.180markets.com.au/storage/6665/LPD---Term-Sheet.pdf</t>
  </si>
  <si>
    <t>National Storage REIT</t>
  </si>
  <si>
    <t>NSR</t>
  </si>
  <si>
    <t>Cobalt Blue Holdings Limited</t>
  </si>
  <si>
    <t>https://admin.180markets.com.au/storage/6709/Cobalt-Blue-%28COB%29---Equity-Raising-Term-Sheet.pdf</t>
  </si>
  <si>
    <t>Aeris Resources Limited</t>
  </si>
  <si>
    <t>https://admin.180markets.com.au/storage/6712/AIS_Deal-Sheet.pdf</t>
  </si>
  <si>
    <t>Irongate Group</t>
  </si>
  <si>
    <t>IAP</t>
  </si>
  <si>
    <t>Emperor Energy LTD</t>
  </si>
  <si>
    <t>https://admin.180markets.com.au/storage/6772/EMP-15-June-2021.pdf</t>
  </si>
  <si>
    <t>Immutep Limited Tranche 1</t>
  </si>
  <si>
    <t>IMM</t>
  </si>
  <si>
    <t>https://admin.180markets.com.au/storage/6791/IMM-Term-Sheet.pdf</t>
  </si>
  <si>
    <t>Variscan Mines Limited</t>
  </si>
  <si>
    <t>VAR</t>
  </si>
  <si>
    <t>https://admin.180markets.com.au/storage/6798/VAR-Term-Sheet.pdf</t>
  </si>
  <si>
    <t>Coda Minerals Ltd</t>
  </si>
  <si>
    <t>COD</t>
  </si>
  <si>
    <t>Po Valley Energy Limited</t>
  </si>
  <si>
    <t>PVE</t>
  </si>
  <si>
    <t>https://admin.180markets.com.au/storage/6799/PVE---Deal-Summary-Sheet-%28v8%29.pdf</t>
  </si>
  <si>
    <t>TRIGG MINING LTD</t>
  </si>
  <si>
    <t>TMG</t>
  </si>
  <si>
    <t>https://admin.180markets.com.au/storage/6804/TMG---Term-Sheet.pdf</t>
  </si>
  <si>
    <t>Immutep Limited Tranche 2</t>
  </si>
  <si>
    <t>Admiralty Resources NL</t>
  </si>
  <si>
    <t>ADY</t>
  </si>
  <si>
    <t>https://admin.180markets.com.au/storage/6832/ADY-Deal-Sheet---20210618-Final-%281%29.pdf</t>
  </si>
  <si>
    <t>M8 Sustainable Limited</t>
  </si>
  <si>
    <t>M8S</t>
  </si>
  <si>
    <t>https://admin.180markets.com.au/storage/6846/M8S-Terms-Sheet---FINAL.pdf</t>
  </si>
  <si>
    <t>Arafura Resources Limited-Tranche 1</t>
  </si>
  <si>
    <t>https://admin.180markets.com.au/storage/6850/ARU-Term-Sheet-22-June-2021_Final.pdf</t>
  </si>
  <si>
    <t>Earlypay Limited</t>
  </si>
  <si>
    <t>EPY</t>
  </si>
  <si>
    <t>https://admin.180markets.com.au/storage/6852/Earlypay-Ltd---Deal-Sheet-22-June-2021.pdf</t>
  </si>
  <si>
    <t>Renergen Limited</t>
  </si>
  <si>
    <t>RLT</t>
  </si>
  <si>
    <t>https://admin.180markets.com.au/storage/6896/RLT-Term-Sheet---final---June.pdf</t>
  </si>
  <si>
    <t>SFG</t>
  </si>
  <si>
    <t>https://admin.180markets.com.au/storage/6917/SFG_Term-Sheet_June-2021_vFinal.pdf</t>
  </si>
  <si>
    <t>Andromeda Metals Ltd</t>
  </si>
  <si>
    <t>ADN</t>
  </si>
  <si>
    <t>https://admin.180markets.com.au/storage/6971/ADN-Term-Sheet.pdf</t>
  </si>
  <si>
    <t>Novatti Group Limited: Tranche2</t>
  </si>
  <si>
    <t>https://admin.180markets.com.au/storage/6984/NOV-Term-Sheet-30-June-2021_Final_Confirmed.pdf</t>
  </si>
  <si>
    <t>Kinetiko Energy Limited</t>
  </si>
  <si>
    <t>KKO</t>
  </si>
  <si>
    <t>https://admin.180markets.com.au/storage/6986/Kinetiko---Term-Sheet-%2830062021%29.pdf</t>
  </si>
  <si>
    <t>Novatti Group Limited: Tranche1</t>
  </si>
  <si>
    <t>Traka Resources</t>
  </si>
  <si>
    <t>TKL</t>
  </si>
  <si>
    <t>Traka Resources Limited</t>
  </si>
  <si>
    <t>Inventis Limited</t>
  </si>
  <si>
    <t>IVT</t>
  </si>
  <si>
    <t>https://admin.180markets.com.au/storage/7060/IVT-Deal-Sheet.pdf</t>
  </si>
  <si>
    <t>Sayona Mining Limited Tranche 1</t>
  </si>
  <si>
    <t>https://admin.180markets.com.au/storage/7079/SYA-Term-Sheet.pdf</t>
  </si>
  <si>
    <t>Newpeak Metals</t>
  </si>
  <si>
    <t>Sayona Mining Limited Tranche 2</t>
  </si>
  <si>
    <t>Inventis Limited - Shortfall</t>
  </si>
  <si>
    <t>Skin Elements Limited</t>
  </si>
  <si>
    <t>SKN</t>
  </si>
  <si>
    <t>https://admin.180markets.com.au/storage/7123/Application-Form-080721-V1.pdf</t>
  </si>
  <si>
    <t>EROAD Limited</t>
  </si>
  <si>
    <t>ERD</t>
  </si>
  <si>
    <t>https://admin.180markets.com.au/storage/7131/EROAD-Limited-Bloomberg.pdf</t>
  </si>
  <si>
    <t>Los Cerros Limited</t>
  </si>
  <si>
    <t>https://admin.180markets.com.au/storage/7134/Term-sheet---LCL.pdf</t>
  </si>
  <si>
    <t>Whitefield Limited</t>
  </si>
  <si>
    <t>WHF</t>
  </si>
  <si>
    <t>https://admin.180markets.com.au/storage/7137/WHF-Termsheet-FINAL-130721-%281%29.pdf</t>
  </si>
  <si>
    <t>Aeon Metals Limited</t>
  </si>
  <si>
    <t>AML</t>
  </si>
  <si>
    <t>https://admin.180markets.com.au/storage/7151/AML_Term-Sheet_15.07.2021_vF.pdf</t>
  </si>
  <si>
    <t>SelfWealth Limited</t>
  </si>
  <si>
    <t>SWF</t>
  </si>
  <si>
    <t>https://admin.180markets.com.au/storage/7155/SELFWEALTH-LIMITED-PLACEMENT.pdf</t>
  </si>
  <si>
    <t>ACF</t>
  </si>
  <si>
    <t>Dateline Resources</t>
  </si>
  <si>
    <t>DTR</t>
  </si>
  <si>
    <t>https://admin.180markets.com.au/storage/7203/Dateline-DTR-Term-Sheet_Final.pdf</t>
  </si>
  <si>
    <t>Cann Group Limited</t>
  </si>
  <si>
    <t>CAN</t>
  </si>
  <si>
    <t>https://admin.180markets.com.au/storage/7217/Cann-Group-Placement-Term-Sheet-_220721_-%281%29.pdf</t>
  </si>
  <si>
    <t>Aroa Biosurgery Limited</t>
  </si>
  <si>
    <t>ARX</t>
  </si>
  <si>
    <t>https://admin.180markets.com.au/storage/7268/ARX---Deal-Sheet---27Jul2021-vF-%281%29.PDF</t>
  </si>
  <si>
    <t>https://admin.180markets.com.au/storage/7269/JAT-Placement-Term-Sheet-July.pdf</t>
  </si>
  <si>
    <t>Melbana Energy Limited</t>
  </si>
  <si>
    <t>MAY</t>
  </si>
  <si>
    <t>https://admin.180markets.com.au/storage/7282/MAY-Term-Sheet.pdf</t>
  </si>
  <si>
    <t>Alligator Energy Limited</t>
  </si>
  <si>
    <t>https://admin.180markets.com.au/storage/7310/AGE_Deal-Sheet_ROW.docx.pdf</t>
  </si>
  <si>
    <t>https://admin.180markets.com.au/storage/7317/POS-Term-Sheet---July-2021_Final-v4.pdf</t>
  </si>
  <si>
    <t>PointsBet Holdings Limited</t>
  </si>
  <si>
    <t>West Wits Mining Limited</t>
  </si>
  <si>
    <t>WWI</t>
  </si>
  <si>
    <t>https://admin.180markets.com.au/storage/7359/WWI_Placement-Term-Sheet_July-2021-.pdf</t>
  </si>
  <si>
    <t>AustChina Holdings Limited</t>
  </si>
  <si>
    <t>AUH</t>
  </si>
  <si>
    <t>PEK</t>
  </si>
  <si>
    <t>Highfield Resources Limited</t>
  </si>
  <si>
    <t>HFR</t>
  </si>
  <si>
    <t>https://admin.180markets.com.au/storage/7439/HFR---Term-Sheet-Final.pdf</t>
  </si>
  <si>
    <t>https://admin.180markets.com.au/storage/7442/GMN---Term-Sheet.pdf</t>
  </si>
  <si>
    <t>Citigold Corporation Limited</t>
  </si>
  <si>
    <t>Gryphon Capital Income Trust</t>
  </si>
  <si>
    <t>GCI</t>
  </si>
  <si>
    <t>https://admin.180markets.com.au/storage/7466/GSN-Deal-Sheet---August-2021.pdf</t>
  </si>
  <si>
    <t>WAM Leaders Limited</t>
  </si>
  <si>
    <t>WLE</t>
  </si>
  <si>
    <t>https://admin.180markets.com.au/storage/7473/WAM-Leaders-Term-Sheet-%281%29.pdf</t>
  </si>
  <si>
    <t>Dropsuite Limited</t>
  </si>
  <si>
    <t>DSE</t>
  </si>
  <si>
    <t>https://admin.180markets.com.au/storage/7506/DSE-Term-Sheet-Final.pdf</t>
  </si>
  <si>
    <t>MXR</t>
  </si>
  <si>
    <t>https://admin.180markets.com.au/storage/7527/MXR-Term-Sheet-Final.pdf</t>
  </si>
  <si>
    <t>Mitchell Services Limited</t>
  </si>
  <si>
    <t>MSV</t>
  </si>
  <si>
    <t>https://admin.180markets.com.au/storage/7532/Mitchell-Services---Capital-Raise-Presentation---Aug-2021.pdf</t>
  </si>
  <si>
    <t>Pancontinental Energy NL</t>
  </si>
  <si>
    <t>PCL</t>
  </si>
  <si>
    <t>Mitchell Services Limited ASX</t>
  </si>
  <si>
    <t>https://admin.180markets.com.au/storage/7564/S2R---Deal-Sheet---Final.pdf</t>
  </si>
  <si>
    <t>KNM</t>
  </si>
  <si>
    <t>Australian Vanadium Limited</t>
  </si>
  <si>
    <t>https://admin.180markets.com.au/storage/7586/AVL-Term-Sheet-Aug-21.pdf</t>
  </si>
  <si>
    <t>Althea Group Holdings Limited</t>
  </si>
  <si>
    <t>AGH</t>
  </si>
  <si>
    <t>Alice Queen Limited</t>
  </si>
  <si>
    <t>https://admin.180markets.com.au/storage/7658/Alice-Queen-Ltd---Capital-Raise-Deal-Sheet_August-2021_Draft-v3.pdf</t>
  </si>
  <si>
    <t>https://admin.180markets.com.au/storage/7677/VVA-Term-Sheet-25-August-2021_Final.pdf</t>
  </si>
  <si>
    <t>Nutritional Growth Solutions Ltd</t>
  </si>
  <si>
    <t>NGS</t>
  </si>
  <si>
    <t>https://admin.180markets.com.au/storage/7689/NGS-Placement-August-2021---Term-Sheet.pdf</t>
  </si>
  <si>
    <t>Metrics Income Opportunities Trust</t>
  </si>
  <si>
    <t>MOT</t>
  </si>
  <si>
    <t>https://admin.180markets.com.au/storage/7691/MOT-Placement-Term-Sheet-25.8.21.pdf</t>
  </si>
  <si>
    <t>https://admin.180markets.com.au/storage/7706/MTH-Term-Sheet-20210830.pdf</t>
  </si>
  <si>
    <t>Volt Resources</t>
  </si>
  <si>
    <t>https://admin.180markets.com.au/storage/7718/Deal-Sheet---88-Energy-%2888E%29---August-2021.pdf</t>
  </si>
  <si>
    <t>Diatreme Resources Limited</t>
  </si>
  <si>
    <t>https://admin.180markets.com.au/storage/7734/DEAL-SHEET---DRX-%28Sep-2021%29-%281%29.pdf</t>
  </si>
  <si>
    <t>Bellevue Gold Limited</t>
  </si>
  <si>
    <t>https://admin.180markets.com.au/storage/7743/Bellevue-Gold-%28BGL%29-Bloomberg-020921.pdf</t>
  </si>
  <si>
    <t>Reedy Lagoon Corp</t>
  </si>
  <si>
    <t>RLC</t>
  </si>
  <si>
    <t>DUG</t>
  </si>
  <si>
    <t>https://admin.180markets.com.au/storage/7758/Terms-Sheet---DUG-Technology.pdf</t>
  </si>
  <si>
    <t>MMI</t>
  </si>
  <si>
    <t>Greenwing Resources Ltd</t>
  </si>
  <si>
    <t>GW1</t>
  </si>
  <si>
    <t>https://admin.180markets.com.au/storage/7781/GW1-Capital-Raising-Presentation-06.09.21.pdf</t>
  </si>
  <si>
    <t>Cauldron Energy</t>
  </si>
  <si>
    <t>FFF</t>
  </si>
  <si>
    <t>VEEM Limited</t>
  </si>
  <si>
    <t>VEE</t>
  </si>
  <si>
    <t>https://admin.180markets.com.au/storage/7837/VEE-Term-Sheet---Sept-2021_vF.pdf</t>
  </si>
  <si>
    <t>Anson Resources Ltd</t>
  </si>
  <si>
    <t>https://admin.180markets.com.au/storage/7852/Anson-Resources-Term-Sheet-.pdf</t>
  </si>
  <si>
    <t>GBM Resources Limited</t>
  </si>
  <si>
    <t>https://admin.180markets.com.au/storage/7871/GBM-Resources-Ltd_Raise-Deal-Sheet_13-September-2021_Release.pdf</t>
  </si>
  <si>
    <t>Conico Ltd</t>
  </si>
  <si>
    <t>https://admin.180markets.com.au/storage/7875/RMCF_CNJ_-DEAL-SHEET_20210910_Final.pdf</t>
  </si>
  <si>
    <t>Sunshine Gold</t>
  </si>
  <si>
    <t>SHN</t>
  </si>
  <si>
    <t>https://admin.180markets.com.au/storage/7905/SHN-Term-Sheet---Final.pdf</t>
  </si>
  <si>
    <t>Sipa Resources Limited</t>
  </si>
  <si>
    <t>https://admin.180markets.com.au/storage/7918/20210917_SRI-Placement-Term-Sheet_Final.pdf</t>
  </si>
  <si>
    <t>Blue Energy Limited</t>
  </si>
  <si>
    <t>BLU</t>
  </si>
  <si>
    <t>https://admin.180markets.com.au/storage/7921/BLU-Term-Sheet-20-Sep-2021-Final.pdf</t>
  </si>
  <si>
    <t>Hillgrove Resources Limited</t>
  </si>
  <si>
    <t>https://admin.180markets.com.au/storage/7923/HGO-Term-Sheet-FINAL.pdf</t>
  </si>
  <si>
    <t>State Gas Limited</t>
  </si>
  <si>
    <t>GAS</t>
  </si>
  <si>
    <t>https://admin.180markets.com.au/storage/7945/State-Gas_Capital-Raise-Investor-Presentation_Final.pdf</t>
  </si>
  <si>
    <t>Pacific Edge Limited</t>
  </si>
  <si>
    <t>PEB.NZX</t>
  </si>
  <si>
    <t>NZ1.47</t>
  </si>
  <si>
    <t>Silex Systems Limited</t>
  </si>
  <si>
    <t>SLX</t>
  </si>
  <si>
    <t>https://admin.180markets.com.au/storage/7969/Silex-Systems-Term-Sheet---vFinal-Retail.pdf</t>
  </si>
  <si>
    <t>Nova Minerals LTD</t>
  </si>
  <si>
    <t>https://admin.180markets.com.au/storage/7987/NVA_TS_Placement.pdf</t>
  </si>
  <si>
    <t>Field Solutions Holdings Limited</t>
  </si>
  <si>
    <t>FSG</t>
  </si>
  <si>
    <t>https://admin.180markets.com.au/storage/8016/FSG-Term-Sheet-29-Sep-2021-Final.pdf</t>
  </si>
  <si>
    <t>Sandon Capital Investments Limited</t>
  </si>
  <si>
    <t>SNC</t>
  </si>
  <si>
    <t>https://admin.180markets.com.au/storage/8023/SNC-SFall-Placement-FINAL-30.9.21.pdf</t>
  </si>
  <si>
    <t>https://admin.180markets.com.au/storage/8040/Term-Sheet---Sayona-300921.pdf</t>
  </si>
  <si>
    <t>ADD</t>
  </si>
  <si>
    <t>Archer Materials Limited</t>
  </si>
  <si>
    <t>AXE</t>
  </si>
  <si>
    <t>https://admin.180markets.com.au/storage/8046/AXE-Equity-Raising-Term-Sheet.pdf</t>
  </si>
  <si>
    <t>https://admin.180markets.com.au/storage/8077/SMX-Termsheet-%28Oct%2721%29.pdf</t>
  </si>
  <si>
    <t>Structural Monitoring Systems Plc</t>
  </si>
  <si>
    <t>SMN</t>
  </si>
  <si>
    <t>https://admin.180markets.com.au/storage/8087/SMN_TS_October_vF%5B5%5D.pdf</t>
  </si>
  <si>
    <t>Antilles Gold Limited October2021</t>
  </si>
  <si>
    <t>https://admin.180markets.com.au/storage/8118/ASX%3BAAU-Term-Sheet.pdf</t>
  </si>
  <si>
    <t>Energy Technologies Ltd</t>
  </si>
  <si>
    <t>EGY</t>
  </si>
  <si>
    <t>https://admin.180markets.com.au/storage/8125/EGY_RI-Shortfall-Placement_Terms-Sheet_October-2021.pdf</t>
  </si>
  <si>
    <t>Antilles Gold LTD</t>
  </si>
  <si>
    <t>https://admin.180markets.com.au/storage/8131/AAU-Final-Term-Sheet.pdf</t>
  </si>
  <si>
    <t>KLL</t>
  </si>
  <si>
    <t>https://admin.180markets.com.au/storage/8169/KLL-Term-Sheet---Final-13-October-21.pdf</t>
  </si>
  <si>
    <t>Dart Mining</t>
  </si>
  <si>
    <t>DTM</t>
  </si>
  <si>
    <t>COG Financial Services Limited</t>
  </si>
  <si>
    <t>COG</t>
  </si>
  <si>
    <t>https://admin.180markets.com.au/storage/8180/COG-Financial-Placement---Term-Sheet.pdf</t>
  </si>
  <si>
    <t>HeraMED Limited</t>
  </si>
  <si>
    <t>HMD</t>
  </si>
  <si>
    <t>https://admin.180markets.com.au/storage/8186/HMD_ConNote_Term-Sheet_F.pdf</t>
  </si>
  <si>
    <t>Kalina Power Limited</t>
  </si>
  <si>
    <t>https://admin.180markets.com.au/storage/8234/KPO---Term-Sheet.pdf</t>
  </si>
  <si>
    <t>Trek Metals Limited</t>
  </si>
  <si>
    <t>TKM</t>
  </si>
  <si>
    <t>https://admin.180markets.com.au/storage/8228/TKM-Term-Sheet-%243.5m-Raise.pdf</t>
  </si>
  <si>
    <t>AD1 Holdings Limited</t>
  </si>
  <si>
    <t>https://admin.180markets.com.au/storage/8247/AD1---Term-Sheet---Placement-October-2021---%242.0m---2021-10-19.pdf</t>
  </si>
  <si>
    <t>Top Shelf International Holdings Limited</t>
  </si>
  <si>
    <t>TSI</t>
  </si>
  <si>
    <t>https://admin.180markets.com.au/storage/8261/Top-Shelf-International-Holdings-Limited---Term-Sheet---FINAL.pdf</t>
  </si>
  <si>
    <t>Ambertech Limited</t>
  </si>
  <si>
    <t>AMO</t>
  </si>
  <si>
    <t>https://admin.180markets.com.au/storage/8263/AMO---Deal-Summary-Sheet-%2820-October-2021%29.pdf</t>
  </si>
  <si>
    <t>Centrex Metals Limited</t>
  </si>
  <si>
    <t>CXM</t>
  </si>
  <si>
    <t>https://admin.180markets.com.au/storage/8301/CXM-Placement-Term-Sheet-261021.pdf</t>
  </si>
  <si>
    <t>Korab Resources</t>
  </si>
  <si>
    <t>KOR</t>
  </si>
  <si>
    <t>Eden Innovations Ltd</t>
  </si>
  <si>
    <t>Eden Innovations Ltd Shortfall</t>
  </si>
  <si>
    <t>https://admin.180markets.com.au/storage/8335/BNL---Term-Sheet-%2828102021%29.pdf</t>
  </si>
  <si>
    <t>https://admin.180markets.com.au/storage/8338/SMI-deal-sheet---Oct21__-%283%29.pdf</t>
  </si>
  <si>
    <t>Arizona Lithium Limited</t>
  </si>
  <si>
    <t>AZL</t>
  </si>
  <si>
    <t>https://admin.180markets.com.au/storage/8360/Arizona-Lithium__AZL_Term-Sheet_Evolution%5B1%5D.pdf</t>
  </si>
  <si>
    <t>Gateway Mining Limited</t>
  </si>
  <si>
    <t>Mayfield Childcare Ltd</t>
  </si>
  <si>
    <t>MFD</t>
  </si>
  <si>
    <t>https://admin.180markets.com.au/storage/8363/Mayfield-Childcare-Limited---Term-Sheet.pdf</t>
  </si>
  <si>
    <t>https://admin.180markets.com.au/storage/8377/APC-Oct-Deal-Sheet-FINAL.pdf</t>
  </si>
  <si>
    <t>Traffic Technologies Ltd</t>
  </si>
  <si>
    <t>TTI</t>
  </si>
  <si>
    <t>https://admin.180markets.com.au/storage/8386/Placement-TS-TTI---October-2021-FINAL-%281%29-%281%29.pdf</t>
  </si>
  <si>
    <t>EP&amp;T Global Limited</t>
  </si>
  <si>
    <t>EPX</t>
  </si>
  <si>
    <t>https://admin.180markets.com.au/storage/8390/EPX-deal-sheet---Nov21.pdf</t>
  </si>
  <si>
    <t>Plato Income Maximiser Limited</t>
  </si>
  <si>
    <t>PL8</t>
  </si>
  <si>
    <t>https://admin.180markets.com.au/storage/8394/PL8-Term-Sheet-Final-1812-021121.pdf</t>
  </si>
  <si>
    <t>Aurora Labs Limited</t>
  </si>
  <si>
    <t>A3D</t>
  </si>
  <si>
    <t>https://admin.180markets.com.au/storage/8409/A3D-Term-Sheet-Nov-2021-v-Final.pdf</t>
  </si>
  <si>
    <t>Amplia Therapeutics Limited</t>
  </si>
  <si>
    <t>ATX</t>
  </si>
  <si>
    <t>https://admin.180markets.com.au/storage/8416/ATX-Capital-Raising-Nov-2021.pdf</t>
  </si>
  <si>
    <t>TZ Ltd</t>
  </si>
  <si>
    <t>https://admin.180markets.com.au/storage/8430/Placement-TZL-Term-Sheet---November-2021-FINAL-APPROVED.pdf</t>
  </si>
  <si>
    <t>SenSen Networks Limited</t>
  </si>
  <si>
    <t>SNS</t>
  </si>
  <si>
    <t>https://admin.180markets.com.au/storage/8432/SenSen---Term-Sheet.pdf</t>
  </si>
  <si>
    <t>Peppermint Innovation Limited</t>
  </si>
  <si>
    <t>PIL</t>
  </si>
  <si>
    <t>https://admin.180markets.com.au/storage/8473/Peppermint-Innovations-%245mil-Term-Sheet.pdf</t>
  </si>
  <si>
    <t>https://admin.180markets.com.au/storage/8459/BCB-Term-Sheet-9-November-2021-Final.pdf</t>
  </si>
  <si>
    <t>https://admin.180markets.com.au/storage/8475/211110-AR9-AMICAA-Term-Sheet.pdf</t>
  </si>
  <si>
    <t>Oneview Healthcare PLC</t>
  </si>
  <si>
    <t>https://admin.180markets.com.au/storage/8502/ONE---Term-Sheet.pdf</t>
  </si>
  <si>
    <t>Nexus Minerals Limited</t>
  </si>
  <si>
    <t>Invion Limited</t>
  </si>
  <si>
    <t>IVX</t>
  </si>
  <si>
    <t>https://admin.180markets.com.au/storage/8521/IVX_TS_Nov-.pdf</t>
  </si>
  <si>
    <t>Alicanto Minerals Limited</t>
  </si>
  <si>
    <t>AQI</t>
  </si>
  <si>
    <t>https://admin.180markets.com.au/storage/8525/AQI-Term-Sheet-%28121121%29.pdf</t>
  </si>
  <si>
    <t>Aguia Resources</t>
  </si>
  <si>
    <t>Aumake Limited</t>
  </si>
  <si>
    <t>https://admin.180markets.com.au/storage/8548/Aumake-limited-Term-Sheet---Placement-15th-November-2021.pdf</t>
  </si>
  <si>
    <t>West Wits Mining</t>
  </si>
  <si>
    <t>https://admin.180markets.com.au/storage/8552/WWI_TermSheet_Nov_vf%5B4%5D-%281%29.pdf</t>
  </si>
  <si>
    <t>Turaco Gold Limited</t>
  </si>
  <si>
    <t>TCG</t>
  </si>
  <si>
    <t>https://admin.180markets.com.au/storage/8581/TCG---Term-Sheet.pdf</t>
  </si>
  <si>
    <t>https://admin.180markets.com.au/storage/8586/KSN---Term-Sheet-%2816.11.2021%29.pdf</t>
  </si>
  <si>
    <t>BCI Minerals Limited</t>
  </si>
  <si>
    <t>BCI</t>
  </si>
  <si>
    <t>https://admin.180markets.com.au/storage/8607/BCI---Term-Sheet-FINAL.pdf</t>
  </si>
  <si>
    <t>Actinogen Medical Limited</t>
  </si>
  <si>
    <t>https://admin.180markets.com.au/storage/8640/ACW---Deal-Sheet-RoW-23112021.pdf</t>
  </si>
  <si>
    <t>Saturn Metals Limited</t>
  </si>
  <si>
    <t>https://admin.180markets.com.au/storage/8647/STN-Term-Sheet-23-November-2021_Final.pdf</t>
  </si>
  <si>
    <t>https://admin.180markets.com.au/storage/8651/4DS-Term-Sheet-MEP%5B1%5D.pdf</t>
  </si>
  <si>
    <t>FBR Limited</t>
  </si>
  <si>
    <t>https://admin.180markets.com.au/storage/8668/FBR---Term-Sheet-Final-24-11-2021.pdf</t>
  </si>
  <si>
    <t>Magnetic Resources NL</t>
  </si>
  <si>
    <t>HGL Limited</t>
  </si>
  <si>
    <t>HNG</t>
  </si>
  <si>
    <t>Native Minerals</t>
  </si>
  <si>
    <t>NMR</t>
  </si>
  <si>
    <t>https://admin.180markets.com.au/storage/8683/IXUP---Capital-Raising-Term-Sheet---FINAL---25-Nov-21.pdf</t>
  </si>
  <si>
    <t>FirstWave Cloud Technology Limited</t>
  </si>
  <si>
    <t>FCT</t>
  </si>
  <si>
    <t>https://admin.180markets.com.au/storage/8688/FCT-Offer-Term-Sheet-25-November-2021.pdf</t>
  </si>
  <si>
    <t>MCE</t>
  </si>
  <si>
    <t>https://admin.180markets.com.au/storage/8691/MCE---Term-Sheet-JLM.PDF</t>
  </si>
  <si>
    <t>Native Minerals Resources</t>
  </si>
  <si>
    <t>Triton Minerals Limited</t>
  </si>
  <si>
    <t>TON</t>
  </si>
  <si>
    <t>https://admin.180markets.com.au/storage/8708/TON_Deal-Sheet_Nov-21-Placement-of-Shortfall.pdf</t>
  </si>
  <si>
    <t>VR1</t>
  </si>
  <si>
    <t>Altech Chemicals</t>
  </si>
  <si>
    <t>ATC</t>
  </si>
  <si>
    <t>https://admin.180markets.com.au/storage/8720/Doc-ATC-A%24Xm-Placement-Term-Sheet-Dec-21.pdf</t>
  </si>
  <si>
    <t>Equus Mining Limited</t>
  </si>
  <si>
    <t>ADX Energy Ltd</t>
  </si>
  <si>
    <t>GNM</t>
  </si>
  <si>
    <t>https://admin.180markets.com.au/storage/8785/Great-Northern-%28GNM%29---CPS-Term-Sheet---December-2021---FINAL.pdf</t>
  </si>
  <si>
    <t>Native Mineral Resources Holdings Limited</t>
  </si>
  <si>
    <t>https://admin.180markets.com.au/storage/8793/NMR-Presentation.pdf</t>
  </si>
  <si>
    <t>https://admin.180markets.com.au/storage/8811/Alcidion---Deal-Summary-Sheet---Acquisition-%26-Capital-Raise---7-December-2021.pdf</t>
  </si>
  <si>
    <t>Epsilon Healthcare Ltd</t>
  </si>
  <si>
    <t>EPN</t>
  </si>
  <si>
    <t>https://admin.180markets.com.au/storage/8814/EPN---CPS-Term-Sheet---December-2021---FINAL.pdf</t>
  </si>
  <si>
    <t>https://admin.180markets.com.au/storage/8817/Placement-TS-TTI---December-2021-FINAL-with-Offer-Doc.pdf</t>
  </si>
  <si>
    <t>Aurumin Limited</t>
  </si>
  <si>
    <t>AUN</t>
  </si>
  <si>
    <t>https://admin.180markets.com.au/storage/8827/Aurumin-Term-Sheet-Sandstone_KG.pdf</t>
  </si>
  <si>
    <t>Vintage Energy Ltd</t>
  </si>
  <si>
    <t>https://admin.180markets.com.au/storage/8837/Vintage-Energy---Term-Sheet---Final.pdf</t>
  </si>
  <si>
    <t>https://admin.180markets.com.au/storage/8842/GSN-Deal-Sheet---Dec-2021-FINAL.pdf</t>
  </si>
  <si>
    <t>South Harz Potash Ltd</t>
  </si>
  <si>
    <t>SHP</t>
  </si>
  <si>
    <t>https://admin.180markets.com.au/storage/8845/SHP-Term-Sheet_Dec-2021_vF.pdf</t>
  </si>
  <si>
    <t>https://admin.180markets.com.au/storage/8847/IAP.pdf</t>
  </si>
  <si>
    <t>AdAlta Limited</t>
  </si>
  <si>
    <t>https://admin.180markets.com.au/storage/8857/211209_Adalta_Briefing_Note-FINAL.pdf</t>
  </si>
  <si>
    <t>Queensland Pacific Metals Limited</t>
  </si>
  <si>
    <t>QPM</t>
  </si>
  <si>
    <t>https://admin.180markets.com.au/storage/8863/QPM-Term-Sheet-13-December-2021_Final.pdf</t>
  </si>
  <si>
    <t>Thor Mining Plc</t>
  </si>
  <si>
    <t>THR</t>
  </si>
  <si>
    <t>https://admin.180markets.com.au/storage/8866/Thor-Term-Sheet-12-DEC.pdf</t>
  </si>
  <si>
    <t>Mighty Kingdom Ltd</t>
  </si>
  <si>
    <t>MKL</t>
  </si>
  <si>
    <t>https://admin.180markets.com.au/storage/8872/Mighty-Kingdom_TERM-SHEET-FSB-FINAL.pdf</t>
  </si>
  <si>
    <t>PepinNini Minerals Limited</t>
  </si>
  <si>
    <t>https://admin.180markets.com.au/storage/8888/PNN-Term-Sheet.pdf</t>
  </si>
  <si>
    <t>Shekel Brainweigh Ltd</t>
  </si>
  <si>
    <t>https://admin.180markets.com.au/storage/8895/Indicative-Placement-Term-Sheet---%28ME-comments-13-December-2021%29clean-es1.pdf</t>
  </si>
  <si>
    <t>RTG Mining Inc</t>
  </si>
  <si>
    <t>RTG</t>
  </si>
  <si>
    <t>https://admin.180markets.com.au/storage/8905/RTG---Term-Sheet---Rest-of-World---Final.pdf</t>
  </si>
  <si>
    <t>Corporate Travel Management Limited</t>
  </si>
  <si>
    <t>Frontier Digital Ventures Limited</t>
  </si>
  <si>
    <t>FDV</t>
  </si>
  <si>
    <t>Laserbond Limited</t>
  </si>
  <si>
    <t>LBL</t>
  </si>
  <si>
    <t>https://admin.180markets.com.au/storage/8929/LBL---Placement-Term-Sheet.pdf</t>
  </si>
  <si>
    <t>Mayur Resources Limited</t>
  </si>
  <si>
    <t>https://admin.180markets.com.au/storage/8945/MRL-Capital-Raise-Term-Sheet.pdf</t>
  </si>
  <si>
    <t>PFE</t>
  </si>
  <si>
    <t>Invictus Energy Ltd</t>
  </si>
  <si>
    <t>https://admin.180markets.com.au/storage/9049/IVZ_Placement-Term-Sheet_December-2021_vF.pdf</t>
  </si>
  <si>
    <t>Rent.com.au Limited</t>
  </si>
  <si>
    <t>https://admin.180markets.com.au/storage/9114/RNT_Deal-Sheet_Jan-22.pdf</t>
  </si>
  <si>
    <t>Tuas Limited</t>
  </si>
  <si>
    <t>TUA</t>
  </si>
  <si>
    <t>https://admin.180markets.com.au/storage/9178/AQX-TERM-SHEET-20220120.pdf</t>
  </si>
  <si>
    <t>Carnaby Resources Limited</t>
  </si>
  <si>
    <t>CNB</t>
  </si>
  <si>
    <t>Agrimin Limited</t>
  </si>
  <si>
    <t>https://admin.180markets.com.au/storage/9200/AMN---Deal-Sheet---25-January-2021.pdf</t>
  </si>
  <si>
    <t>Artemis Resources Limited</t>
  </si>
  <si>
    <t>ARV</t>
  </si>
  <si>
    <t>Superior Resources</t>
  </si>
  <si>
    <t>https://admin.180markets.com.au/storage/9207/SPQ-TermSheet.pdf</t>
  </si>
  <si>
    <t>Emperor Energy Limited</t>
  </si>
  <si>
    <t>https://admin.180markets.com.au/storage/9226/180-EMP-Term-Sheet.pdf</t>
  </si>
  <si>
    <t>LPE</t>
  </si>
  <si>
    <t>https://admin.180markets.com.au/storage/9302/202202_LPE-Placement-Term-Sheet_Final.pdf</t>
  </si>
  <si>
    <t>Southern Hemisphere Mining Limited</t>
  </si>
  <si>
    <t>SUH</t>
  </si>
  <si>
    <t>https://admin.180markets.com.au/storage/9329/202202_LPE-Placement-Term-Sheet_Final.pdf</t>
  </si>
  <si>
    <t>Ardiden Limited</t>
  </si>
  <si>
    <t>ADV</t>
  </si>
  <si>
    <t>https://admin.180markets.com.au/storage/9332/ADV_Deal-Sheet_vF.pdf</t>
  </si>
  <si>
    <t>https://admin.180markets.com.au/storage/9349/180-TKL-Term-Sheet.pdf</t>
  </si>
  <si>
    <t>https://admin.180markets.com.au/storage/9354/TKL-Term-Sheet.pdf</t>
  </si>
  <si>
    <t>https://admin.180markets.com.au/storage/9358/Deal-Sheet---88-Energy-%2888E%29---February-2022.pdf</t>
  </si>
  <si>
    <t>AssetOwl Limited</t>
  </si>
  <si>
    <t>https://admin.180markets.com.au/storage/9367/Assetowl-Shortfall-Term-Sheet-10.02.2022.pdf</t>
  </si>
  <si>
    <t>K-TIG Limited</t>
  </si>
  <si>
    <t>KTG</t>
  </si>
  <si>
    <t>https://admin.180markets.com.au/storage/9375/K-TIG-Limited-Feb-22-Placement.pdf</t>
  </si>
  <si>
    <t>https://admin.180markets.com.au/storage/9385/BCB-Term-Sheet-15-Feb-22_Final.pdf</t>
  </si>
  <si>
    <t>Critical Resources Limited</t>
  </si>
  <si>
    <t>CRR</t>
  </si>
  <si>
    <t>https://admin.180markets.com.au/storage/9387/CRR_Term-Sheet.pdf</t>
  </si>
  <si>
    <t>Nelson Resources Limited</t>
  </si>
  <si>
    <t>NES</t>
  </si>
  <si>
    <t>https://admin.180markets.com.au/storage/9390/NES---Term-Sheet.pdf</t>
  </si>
  <si>
    <t>EVE Health Group Limited</t>
  </si>
  <si>
    <t>EVE</t>
  </si>
  <si>
    <t>https://admin.180markets.com.au/storage/9523/EVE-Capital-Raising-Term-Sheet.pdf</t>
  </si>
  <si>
    <t>https://admin.180markets.com.au/storage/9529/ARL---Term-Sheet---18-Feb-22_Final.pdf</t>
  </si>
  <si>
    <t>Kneomedia Limited</t>
  </si>
  <si>
    <t>https://admin.180markets.com.au/storage/9535/MEL-Term-Sheet-Feb-2022-vF-1.pdf</t>
  </si>
  <si>
    <t>Mad Paws Holdings Limited</t>
  </si>
  <si>
    <t>MPA</t>
  </si>
  <si>
    <t>https://admin.180markets.com.au/storage/9539/MPA-Term-Sheet-21-Feb-2022-CCZ.pdf</t>
  </si>
  <si>
    <t>Chimeric Therapeutics Limited</t>
  </si>
  <si>
    <t>CHM</t>
  </si>
  <si>
    <t>https://admin.180markets.com.au/storage/9544/CHM-Deal-Sheet--210222-vF-%281%29.pdf</t>
  </si>
  <si>
    <t>Manuka Resources Ltd</t>
  </si>
  <si>
    <t>https://admin.180markets.com.au/storage/9622/Manuka-Resources-%28ASX-MKR%29-Term-Sheet-February-2022.pdf</t>
  </si>
  <si>
    <t>MoneyMe Limited</t>
  </si>
  <si>
    <t>MME</t>
  </si>
  <si>
    <t>https://admin.180markets.com.au/storage/9629/OBM-Term-Sheet-%28Feb-2022%29.pdf</t>
  </si>
  <si>
    <t>Xantippe Resources Ltd</t>
  </si>
  <si>
    <t>XTC</t>
  </si>
  <si>
    <t>https://admin.180markets.com.au/storage/9633/Xantippe-Resources-%28ASX-XTC%29-Term-Sheet-February-22.pdf</t>
  </si>
  <si>
    <t>https://admin.180markets.com.au/storage/9659/Galilee-Energy-%28GLL%29-Term-Sheet-Feb-22.pdf</t>
  </si>
  <si>
    <t>https://admin.180markets.com.au/storage/9665/Hydrix---Deal-Sheet.pdf</t>
  </si>
  <si>
    <t>https://admin.180markets.com.au/storage/9684/AUN_Deal-Sheet_Feb-22-Placement-of-Shortfall.pdf</t>
  </si>
  <si>
    <t>Cyclone Metals</t>
  </si>
  <si>
    <t>CLE</t>
  </si>
  <si>
    <t>https://admin.180markets.com.au/storage/9692/CLE-Term-Sheet-Feb-22.pdf</t>
  </si>
  <si>
    <t>Desert Metals Limited</t>
  </si>
  <si>
    <t>DM1</t>
  </si>
  <si>
    <t>Celsius Resources Limited</t>
  </si>
  <si>
    <t>CLA</t>
  </si>
  <si>
    <t>https://admin.180markets.com.au/storage/9712/CLA-Placement-Term-Sheet-FINAL.pdf</t>
  </si>
  <si>
    <t>https://admin.180markets.com.au/storage/9725/SUV---Term-Sheet---Final.pdf</t>
  </si>
  <si>
    <t>Stanmore Resources Limited</t>
  </si>
  <si>
    <t>SMR</t>
  </si>
  <si>
    <t>https://admin.180markets.com.au/storage/9728/SMR-Term-Sheet-3-March-2022_Final-%281%29.pdf</t>
  </si>
  <si>
    <t>Pioneer Credit Limited</t>
  </si>
  <si>
    <t>PNC</t>
  </si>
  <si>
    <t>https://admin.180markets.com.au/storage/9740/Pioneer-Credit---Final-Term-Sheet---7-March-2022.pdf</t>
  </si>
  <si>
    <t>Impact Minerals Limited</t>
  </si>
  <si>
    <t>Aura Energy Limited</t>
  </si>
  <si>
    <t>AEE</t>
  </si>
  <si>
    <t>https://admin.180markets.com.au/storage/9750/Aura-Energy_Placement-Term-Sheet_February-2022_F.pdf</t>
  </si>
  <si>
    <t>Pantoro Limited</t>
  </si>
  <si>
    <t>Pengana Private Equity Trust</t>
  </si>
  <si>
    <t>PE1</t>
  </si>
  <si>
    <t>https://admin.180markets.com.au/storage/9756/PE1---Shortfall-Offer---Term-Sheet.pdf</t>
  </si>
  <si>
    <t>Cauldron Energy Ltd</t>
  </si>
  <si>
    <t>https://admin.180markets.com.au/storage/9765/CXU-Placement-Term-Sheet_FINAL.pdf</t>
  </si>
  <si>
    <t>Austchina Holdings Limited</t>
  </si>
  <si>
    <t>https://admin.180markets.com.au/storage/9773/AUH-Term-Sheet-%281%29.pdf</t>
  </si>
  <si>
    <t>SIS</t>
  </si>
  <si>
    <t>Golden Mile Resources Limited</t>
  </si>
  <si>
    <t>https://admin.180markets.com.au/storage/9795/G88---5.6c-Placement-Term-Sheet-15032022-%281%29.pdf</t>
  </si>
  <si>
    <t>Simble Solutions Limited Tranche 2</t>
  </si>
  <si>
    <t>https://admin.180markets.com.au/storage/9808/Boss-Energy---Capital-Raising-Presentation.pdf</t>
  </si>
  <si>
    <t>https://admin.180markets.com.au/storage/9816/GMN---Term-Sheet-%281%29.pdf</t>
  </si>
  <si>
    <t>BluGlass Limited</t>
  </si>
  <si>
    <t>BLG</t>
  </si>
  <si>
    <t>WSR</t>
  </si>
  <si>
    <t>https://admin.180markets.com.au/storage/9848/WSR-Placement---FSB-Term-Sheet-Final_March-24.pdf</t>
  </si>
  <si>
    <t>https://admin.180markets.com.au/storage/9879/WSR-Placement---FSB-Term-Sheet-Final_March-24.pdf</t>
  </si>
  <si>
    <t>Delorean Corporation Limited</t>
  </si>
  <si>
    <t>DEL</t>
  </si>
  <si>
    <t>https://admin.180markets.com.au/storage/9927/RMCF_DEL_-DEAL-SHEET_20220328_v2.pdf</t>
  </si>
  <si>
    <t>ASO</t>
  </si>
  <si>
    <t>https://admin.180markets.com.au/storage/9923/JAT-Placement-Term-Sheet-March-2022-%281%29.pdf</t>
  </si>
  <si>
    <t>Macarthur Minerals Limited</t>
  </si>
  <si>
    <t>MIO</t>
  </si>
  <si>
    <t>https://admin.180markets.com.au/storage/9932/MIO---Term-Sheet---Final-.pdf</t>
  </si>
  <si>
    <t>AKO</t>
  </si>
  <si>
    <t>https://admin.180markets.com.au/storage/9938/Akora-32c-Placement-Term-Sheet-31Mar22.pdf</t>
  </si>
  <si>
    <t>BPM</t>
  </si>
  <si>
    <t>https://admin.180markets.com.au/storage/9951/BPM-Term-Sheet-1-April.pdf</t>
  </si>
  <si>
    <t>https://admin.180markets.com.au/storage/9964/Akora-32c-Placement-Term-Sheet-31Mar22.pdf</t>
  </si>
  <si>
    <t>https://admin.180markets.com.au/storage/10038/Strandline-Resources-Term-Sheet---Retail.pdf</t>
  </si>
  <si>
    <t>Gratifii Limited</t>
  </si>
  <si>
    <t>GTI</t>
  </si>
  <si>
    <t>https://admin.180markets.com.au/storage/10053/GTI---Final-Term-Sheet.pdf</t>
  </si>
  <si>
    <t>Adslot Ltd</t>
  </si>
  <si>
    <t>ADS</t>
  </si>
  <si>
    <t>https://admin.180markets.com.au/storage/10057/ADS-Term-Sheet--April-7-4-22.pdf</t>
  </si>
  <si>
    <t>https://admin.180markets.com.au/storage/10064/BPM-Term-Sheet-1-April.pdf</t>
  </si>
  <si>
    <t>https://admin.180markets.com.au/storage/10073/MTH-Term-Sheet-Final%5B23%5D.pdf</t>
  </si>
  <si>
    <t>Sunstone Metals Ltd</t>
  </si>
  <si>
    <t>STM</t>
  </si>
  <si>
    <t>https://admin.180markets.com.au/storage/10075/STM-Capital-Raise-April-2022-%28LAUNCH-DRAFT%29.pdf</t>
  </si>
  <si>
    <t>PGO</t>
  </si>
  <si>
    <t>https://admin.180markets.com.au/storage/10080/Deal-Sheet---PGO-April-2022.pdf</t>
  </si>
  <si>
    <t>https://admin.180markets.com.au/storage/10083/ERM---Term-Sheet.pdf</t>
  </si>
  <si>
    <t>https://admin.180markets.com.au/storage/10089/LRS-Term-Sheet---April-2022.pdf</t>
  </si>
  <si>
    <t>Tempest Minerals Limited</t>
  </si>
  <si>
    <t>https://admin.180markets.com.au/storage/10092/TEM-Term-Sheet.pdf</t>
  </si>
  <si>
    <t>https://admin.180markets.com.au/storage/10096/BC8-Term-Sheet-13-April-2022_Final-.pdf</t>
  </si>
  <si>
    <t>SRJ Technologies</t>
  </si>
  <si>
    <t>SRJ</t>
  </si>
  <si>
    <t>Grand Gulf Energy Ltd</t>
  </si>
  <si>
    <t>GGE</t>
  </si>
  <si>
    <t>https://admin.180markets.com.au/storage/10108/GGE_TS_Placement_April_vf.pdf</t>
  </si>
  <si>
    <t>https://admin.180markets.com.au/storage/10112/BC8-Term-Sheet-13-April-2022_Final-.pdf</t>
  </si>
  <si>
    <t>Adveritas Limited</t>
  </si>
  <si>
    <t>AV1</t>
  </si>
  <si>
    <t>Universal Biosensors Inc.</t>
  </si>
  <si>
    <t>UBI</t>
  </si>
  <si>
    <t>https://admin.180markets.com.au/storage/10178/UBI-Term-Sheet-20-April-2022_Final.pdf</t>
  </si>
  <si>
    <t>https://admin.180markets.com.au/storage/10198/RNU-Terms-Sheet---21-April-2022_Final.pdf</t>
  </si>
  <si>
    <t>TOR</t>
  </si>
  <si>
    <t>Jade Gas Holdings Limited</t>
  </si>
  <si>
    <t>JGH</t>
  </si>
  <si>
    <t>https://admin.180markets.com.au/storage/10255/Jade-Gas---Final-Term-Sheet_.pdf</t>
  </si>
  <si>
    <t>https://admin.180markets.com.au/storage/10258/AQX-TERM-SHEET-260426-FINAL-DM.pdf</t>
  </si>
  <si>
    <t>Petratherm Limited</t>
  </si>
  <si>
    <t>https://admin.180markets.com.au/storage/10262/PTR-Term-Sheet-2022..pdf</t>
  </si>
  <si>
    <t>AKN</t>
  </si>
  <si>
    <t>Linius Technologies Limited</t>
  </si>
  <si>
    <t>https://admin.180markets.com.au/storage/10275/LNU-Termsheet-May-2022-v.F-%28002%29.pdf</t>
  </si>
  <si>
    <t>https://admin.180markets.com.au/storage/10278/AQX-TERM-SHEET-260426-FINAL-DM.pdf</t>
  </si>
  <si>
    <t>Miramar Resources Limited</t>
  </si>
  <si>
    <t>M2R</t>
  </si>
  <si>
    <t>https://admin.180markets.com.au/storage/10295/M2R-Term-Sheet.pdf</t>
  </si>
  <si>
    <t>Kuniko Limited</t>
  </si>
  <si>
    <t>KNI</t>
  </si>
  <si>
    <t>https://admin.180markets.com.au/storage/10299/KNI---Placement-Term-Sheet.pdf</t>
  </si>
  <si>
    <t>Felix Group Holdings Ltd</t>
  </si>
  <si>
    <t>FLX</t>
  </si>
  <si>
    <t>https://admin.180markets.com.au/storage/10302/FLX---Deal-Sheet.pdf</t>
  </si>
  <si>
    <t>Senetas Corporation Limited</t>
  </si>
  <si>
    <t>SEN</t>
  </si>
  <si>
    <t>https://admin.180markets.com.au/storage/10309/SEN-Term-Sheet-3-May-2022_Final.pdf</t>
  </si>
  <si>
    <t>Airtasker Limited</t>
  </si>
  <si>
    <t>ART</t>
  </si>
  <si>
    <t>Black Rock Mining Ltd</t>
  </si>
  <si>
    <t>BKT</t>
  </si>
  <si>
    <t>https://admin.180markets.com.au/storage/10329/2022.05.04---BKT-Deal-Sheet---FINAL.pdf</t>
  </si>
  <si>
    <t>https://admin.180markets.com.au/storage/10335/AML_Term-Sheet_5.05.2022-v.F_-%28002%29.pdf</t>
  </si>
  <si>
    <t>QuickFee Limited</t>
  </si>
  <si>
    <t>https://admin.180markets.com.au/storage/10341/QFE_Placement-and-SPP_Deal-Sheet_May_vFinal.pdf</t>
  </si>
  <si>
    <t>Magnetite Mines Limited</t>
  </si>
  <si>
    <t>https://admin.180markets.com.au/storage/10372/MGT---Term-Sheet.pdf</t>
  </si>
  <si>
    <t>Resolution Minerals Limited</t>
  </si>
  <si>
    <t>RML</t>
  </si>
  <si>
    <t>https://admin.180markets.com.au/storage/10387/RML-Term-Sheet-Final-2.pdf</t>
  </si>
  <si>
    <t>https://admin.180markets.com.au/storage/10394/AUN_Deal-Sheet_May-22---Placement-of-Shortfall.pdf</t>
  </si>
  <si>
    <t>https://admin.180markets.com.au/storage/10406/Term-Sheet-Australian-Vanadium-Limited.pdf</t>
  </si>
  <si>
    <t>Invictus Energy Limited</t>
  </si>
  <si>
    <t>https://admin.180markets.com.au/storage/10413/IVZ_Placement-Term-Sheet_May_2022_vF.pdf</t>
  </si>
  <si>
    <t>Intelligent Monitoring Group Limited</t>
  </si>
  <si>
    <t>IMB</t>
  </si>
  <si>
    <t>https://admin.180markets.com.au/storage/10440/IMG-Deal-Sheet---vF.pdf</t>
  </si>
  <si>
    <t>Australian Mines Limited</t>
  </si>
  <si>
    <t>AUZ</t>
  </si>
  <si>
    <t>https://admin.180markets.com.au/storage/10449/AUZ---Deal-Sheet---vF_.pdf</t>
  </si>
  <si>
    <t>IR1</t>
  </si>
  <si>
    <t>https://admin.180markets.com.au/storage/10471/Petra-SYA-Term-Sheet---25-May-2022_Final.pdf</t>
  </si>
  <si>
    <t>https://admin.180markets.com.au/storage/10476/IPT---Term-Sheet.pdf</t>
  </si>
  <si>
    <t>https://admin.180markets.com.au/storage/10492/KKO---Term-Sheet.pdf</t>
  </si>
  <si>
    <t>Tesoro Gold LTD</t>
  </si>
  <si>
    <t>DomaCom Limited</t>
  </si>
  <si>
    <t>DCL</t>
  </si>
  <si>
    <t>https://admin.180markets.com.au/storage/10527/DomaCom-Placement-Terms.pdf</t>
  </si>
  <si>
    <t>EDU Holdings Limited</t>
  </si>
  <si>
    <t>EDU</t>
  </si>
  <si>
    <t>https://admin.180markets.com.au/storage/10537/EDU-Placement-Termsheet-31-May-2022.pdf</t>
  </si>
  <si>
    <t>CLZ</t>
  </si>
  <si>
    <t>https://admin.180markets.com.au/storage/10566/Capital-Raising-Term-Sheet---Empire-Energy-v.F%5B93%5D.pdf</t>
  </si>
  <si>
    <t>Way 2 Vat Ltd</t>
  </si>
  <si>
    <t>W2V</t>
  </si>
  <si>
    <t>https://admin.180markets.com.au/storage/10618/202206_W2V-Placement-Term-Sheet_final.pdf</t>
  </si>
  <si>
    <t>Lumos Diagnostics Holdings Limited</t>
  </si>
  <si>
    <t>LDX</t>
  </si>
  <si>
    <t>https://admin.180markets.com.au/storage/10633/BPP-Term-Sheet-7.6.22.pdf</t>
  </si>
  <si>
    <t>BMG Resources Limited</t>
  </si>
  <si>
    <t>BMG</t>
  </si>
  <si>
    <t>Orion Minerals Ltd</t>
  </si>
  <si>
    <t>https://admin.180markets.com.au/storage/10677/ORN-180-Term-Sheet.pdf</t>
  </si>
  <si>
    <t>https://admin.180markets.com.au/storage/10691/FBR---Term-Sheet---Final-15.06.2022.pdf</t>
  </si>
  <si>
    <t>Canyon Resources Ltd</t>
  </si>
  <si>
    <t>CAY</t>
  </si>
  <si>
    <t>https://admin.180markets.com.au/storage/10714/2022_06---Canyon-Resources-Term-Sheet.pdf</t>
  </si>
  <si>
    <t>https://admin.180markets.com.au/storage/10749/Horizon-Minerals_Term-Sheet_Final.pdf</t>
  </si>
  <si>
    <t>PainChek Ltd</t>
  </si>
  <si>
    <t>PCK</t>
  </si>
  <si>
    <t>https://admin.180markets.com.au/storage/10753/PCK-Placement-%2B-EO---Termsheet.pdf</t>
  </si>
  <si>
    <t>Electro Optic Systems Holdings Limited</t>
  </si>
  <si>
    <t>EOS</t>
  </si>
  <si>
    <t>https://admin.180markets.com.au/storage/10790/EOS---Term-Sheet-28-June-2022_Final_Petra.pdf</t>
  </si>
  <si>
    <t>https://admin.180markets.com.au/storage/10793/Cyprium-Metals-%28CYM%29---Equity-Raising-Term-Sheet.pdf</t>
  </si>
  <si>
    <t>Openn Negotiation Limited</t>
  </si>
  <si>
    <t>OPN</t>
  </si>
  <si>
    <t>https://admin.180markets.com.au/storage/10806/Indicative-Term-Sheet---OPN-%2830-June-2022%29.pdf</t>
  </si>
  <si>
    <t>Stavely Minerals Limited</t>
  </si>
  <si>
    <t>SVY</t>
  </si>
  <si>
    <t>https://admin.180markets.com.au/storage/10824/SVY---Term-Sheet---1-July-2022_Petra-Final-For-Distribution.pdf</t>
  </si>
  <si>
    <t>Galileo Mining Limited</t>
  </si>
  <si>
    <t>GAL</t>
  </si>
  <si>
    <t>https://admin.180markets.com.au/storage/10838/GAL---Term-Sheet---July---FINAL.pdf</t>
  </si>
  <si>
    <t>https://admin.180markets.com.au/storage/10840/GBM-Resources-Ltd_Deal-Sheet_4-July-2022_Final.pdf</t>
  </si>
  <si>
    <t>https://admin.180markets.com.au/storage/10861/BUB_ANREO--Placement_Deal-Sheet_July_2022-vF.pdf</t>
  </si>
  <si>
    <t>Estrella Resources Limited</t>
  </si>
  <si>
    <t>https://admin.180markets.com.au/storage/10876/Term-Sheet-ASX-ESR-Final.pdf</t>
  </si>
  <si>
    <t>Pilot Energy Limited</t>
  </si>
  <si>
    <t>https://admin.180markets.com.au/storage/10881/PGY-Term-Sheet--7-July-2022.pdf</t>
  </si>
  <si>
    <t>Podium Minerals Limited</t>
  </si>
  <si>
    <t>POD</t>
  </si>
  <si>
    <t>https://admin.180markets.com.au/storage/10885/Podium-Minerals-Term-Sheet-July-2022.pdf</t>
  </si>
  <si>
    <t>https://admin.180markets.com.au/storage/10888/Term-Sheet---Minbos.pdf</t>
  </si>
  <si>
    <t>Nagambie Resources Limited</t>
  </si>
  <si>
    <t>NAG</t>
  </si>
  <si>
    <t>https://admin.180markets.com.au/storage/10896/NAGTermSheet11July2022.pdf</t>
  </si>
  <si>
    <t>https://admin.180markets.com.au/storage/10898/Term-Sheet---Minbos.pdf</t>
  </si>
  <si>
    <t>Resolution Minerals</t>
  </si>
  <si>
    <t>Voltaic Strategic Resources Limited</t>
  </si>
  <si>
    <t>VSR</t>
  </si>
  <si>
    <t>Spectur Limited</t>
  </si>
  <si>
    <t>SP3</t>
  </si>
  <si>
    <t>https://admin.180markets.com.au/storage/10928/FINAL----Term-Sheet---SP3---Placement-.pdf</t>
  </si>
  <si>
    <t>Marmota Limited</t>
  </si>
  <si>
    <t>https://admin.180markets.com.au/storage/10962/AUN_Deal-Sheet_Jul-22---Entitlement-Issue.pdf</t>
  </si>
  <si>
    <t>Quantum Graphite Limited</t>
  </si>
  <si>
    <t>QGL</t>
  </si>
  <si>
    <t>https://admin.180markets.com.au/storage/10969/QGL-Term-Sheet---19-July-2022---Final.pdf</t>
  </si>
  <si>
    <t>Galena Mining Limited</t>
  </si>
  <si>
    <t>G1A</t>
  </si>
  <si>
    <t>https://admin.180markets.com.au/storage/11007/Petra-G1A-Term-Sheet---25-Jul-2022_Final.pdf</t>
  </si>
  <si>
    <t>X2M Connect Limited</t>
  </si>
  <si>
    <t>X2M</t>
  </si>
  <si>
    <t>https://admin.180markets.com.au/storage/11015/Deal-Summary_X2M-Connect-v.F.pdf</t>
  </si>
  <si>
    <t>https://admin.180markets.com.au/storage/11025/MST-Capital-Markets---Deal-Sheet---Blue-Energy-.pdf</t>
  </si>
  <si>
    <t>Godolphin Resources Limited</t>
  </si>
  <si>
    <t>https://admin.180markets.com.au/storage/11037/GRL-TermSheet-Placment-.pdf</t>
  </si>
  <si>
    <t>De.mem Limited</t>
  </si>
  <si>
    <t>DEM</t>
  </si>
  <si>
    <t>https://admin.180markets.com.au/storage/11034/DEM---Deal-Sheet---vF.PDF</t>
  </si>
  <si>
    <t>https://admin.180markets.com.au/storage/11067/LNU-Termsheet-August-2022---final-%281%29.pdf</t>
  </si>
  <si>
    <t>Siren Gold Limited</t>
  </si>
  <si>
    <t>SNG</t>
  </si>
  <si>
    <t>https://admin.180markets.com.au/storage/11065/SNG-Term-Sheet_-July-2022_-FINAL.pdf</t>
  </si>
  <si>
    <t>Metro Mining Limited</t>
  </si>
  <si>
    <t>https://admin.180markets.com.au/storage/11062/Petra-MMI-Term-Sheet---27-Jul-2022---Final-v2.pdf</t>
  </si>
  <si>
    <t>Antilles Gold</t>
  </si>
  <si>
    <t>https://admin.180markets.com.au/storage/11086/Antilles_Gold_Term_Sheet-27.7.2022.pdf</t>
  </si>
  <si>
    <t>American West Metals Limited</t>
  </si>
  <si>
    <t>AW1</t>
  </si>
  <si>
    <t>https://admin.180markets.com.au/storage/11100/AW1---Term-Sheet---Final.pdf</t>
  </si>
  <si>
    <t>QMines Limited</t>
  </si>
  <si>
    <t>QML</t>
  </si>
  <si>
    <t>https://admin.180markets.com.au/storage/11103/28.07.22-QML---Term-Sheet-Institutional.pdf</t>
  </si>
  <si>
    <t>Pure Foods Tasmania Limited</t>
  </si>
  <si>
    <t>PFT</t>
  </si>
  <si>
    <t>https://admin.180markets.com.au/storage/11109/PFT-TERM-SHEET-.pdf</t>
  </si>
  <si>
    <t>MAAS Group Holdings Limited</t>
  </si>
  <si>
    <t>MGH</t>
  </si>
  <si>
    <t>https://admin.180markets.com.au/storage/11114/VML---MST-Deal-Sheet---July-2022.pdf</t>
  </si>
  <si>
    <t>https://admin.180markets.com.au/storage/11122/CLA-Placement-Term-Sheet-290722.pdf</t>
  </si>
  <si>
    <t>https://admin.180markets.com.au/storage/11132/20220728-AQX-Term-Sheet_Final.pdf</t>
  </si>
  <si>
    <t>https://admin.180markets.com.au/storage/11139/Carbonxt-Group-Ltd---Bloomberg-launch-email_220729-vFINAL.pdf</t>
  </si>
  <si>
    <t>Change Financial Ltd</t>
  </si>
  <si>
    <t>CCA</t>
  </si>
  <si>
    <t>https://admin.180markets.com.au/storage/11145/CCA---Deal-Summary-Sheet---1-August-2022---ReleaseF.pdf</t>
  </si>
  <si>
    <t>https://admin.180markets.com.au/storage/11154/MKL-Placement-Term-Sheet---1-August-2022.pdf</t>
  </si>
  <si>
    <t>IMEXHS Limited</t>
  </si>
  <si>
    <t>IME</t>
  </si>
  <si>
    <t>https://admin.180markets.com.au/storage/11167/MKL-Placement-Term-Sheet---1-August-2022.pdf</t>
  </si>
  <si>
    <t>Zimi Limited</t>
  </si>
  <si>
    <t>ZMM</t>
  </si>
  <si>
    <t>https://admin.180markets.com.au/storage/11173/ZMM_Placement-Term-Sheet_vF.pdf</t>
  </si>
  <si>
    <t>https://admin.180markets.com.au/storage/11179/Arafura-Resources-Term-Sheet.pdf</t>
  </si>
  <si>
    <t>https://admin.180markets.com.au/storage/11187/CBE-Term-Sheet---August-2022.pdf</t>
  </si>
  <si>
    <t>Medical Developments International Limited</t>
  </si>
  <si>
    <t>MVP</t>
  </si>
  <si>
    <t>https://admin.180markets.com.au/storage/11205/MVP---Deal-Sheet---vF-%281%29.pdf</t>
  </si>
  <si>
    <t>Bryah Resources LTD</t>
  </si>
  <si>
    <t>https://admin.180markets.com.au/storage/11218/Bryah-Resources-Termsheet-%281%29.pdf</t>
  </si>
  <si>
    <t>https://admin.180markets.com.au/storage/11226/CNJ_-DEAL-SHEET_202208.pdf</t>
  </si>
  <si>
    <t>Evolution Energy Minerals Limited</t>
  </si>
  <si>
    <t>EV1</t>
  </si>
  <si>
    <t>https://admin.180markets.com.au/storage/11252/WWIPlacementTermSheet-.pdf</t>
  </si>
  <si>
    <t>https://admin.180markets.com.au/storage/11262/Deal-Sheet---88-Energy-%2888E%29---August-2022.pdf</t>
  </si>
  <si>
    <t>Austral Resources Australia Ltd</t>
  </si>
  <si>
    <t>AR1</t>
  </si>
  <si>
    <t>https://admin.180markets.com.au/storage/11265/Petra-AR1-Term-Sheet---10-August-2022.pdf</t>
  </si>
  <si>
    <t>https://admin.180markets.com.au/storage/11270/Gratifii-Final-Deal-Sheet--10-August-2022-.pdf</t>
  </si>
  <si>
    <t>Sunshine Gold Limited</t>
  </si>
  <si>
    <t>OPT</t>
  </si>
  <si>
    <t>https://admin.180markets.com.au/storage/11314/OPT---Term-Sheet---11Aug22-%281%29.pdf</t>
  </si>
  <si>
    <t>Redflow Limited</t>
  </si>
  <si>
    <t>https://admin.180markets.com.au/storage/11295/REDFLOW-LIMITED-RFX---TERM-SHEET---FINAL-11082022.pdf</t>
  </si>
  <si>
    <t>Proteomics International Laboratories</t>
  </si>
  <si>
    <t>https://admin.180markets.com.au/storage/11297/PIQ-Sales-Note-11August2022---final---Morgans-adviser.pdf</t>
  </si>
  <si>
    <t>Cannindah Resources Limited</t>
  </si>
  <si>
    <t>https://admin.180markets.com.au/storage/11325/OPT---Term-Sheet---11Aug22-%281%29.pdf</t>
  </si>
  <si>
    <t>BPH Energy Limited</t>
  </si>
  <si>
    <t>https://admin.180markets.com.au/storage/11331/BPH-Placement-Term-Sheet.pdf</t>
  </si>
  <si>
    <t>Lode Resources Limited</t>
  </si>
  <si>
    <t>LDR</t>
  </si>
  <si>
    <t>https://admin.180markets.com.au/storage/11339/LDR-Term-Sheet-August.pdf</t>
  </si>
  <si>
    <t>American Rare Earths Limited</t>
  </si>
  <si>
    <t>ARR</t>
  </si>
  <si>
    <t>https://admin.180markets.com.au/storage/11357/American-Rare-Earths-%28ARR%29-Term-Sheet.pdf</t>
  </si>
  <si>
    <t>Kalium Lakes Limited - T1</t>
  </si>
  <si>
    <t>https://admin.180markets.com.au/storage/11362/KLL-Term-Sheet---August-2022---Final-%28nonUS%29.pdf</t>
  </si>
  <si>
    <t>https://admin.180markets.com.au/storage/11384/AUN_Deal-Sheet_Aug-22---Entitlement-Issue-Shortfall.pdf</t>
  </si>
  <si>
    <t>Kalium Lakes Limited - T2</t>
  </si>
  <si>
    <t>https://admin.180markets.com.au/storage/11393/KLL-Term-Sheet---August-2022---Final-%28nonUS%29.pdf</t>
  </si>
  <si>
    <t>Fertoz Limited</t>
  </si>
  <si>
    <t>https://admin.180markets.com.au/storage/11398/FTZ-Term-Sheet-August-2022.pdf</t>
  </si>
  <si>
    <t>CardieX Limited</t>
  </si>
  <si>
    <t>CDX</t>
  </si>
  <si>
    <t>https://admin.180markets.com.au/storage/11404/MST---CDX---Deal-Sheet-%28August-2022%29.pdf</t>
  </si>
  <si>
    <t>https://admin.180markets.com.au/storage/11414/HMD_Placement-Term-Sheet_FINAL.pdf</t>
  </si>
  <si>
    <t>Audio Pixels Holdings Limited</t>
  </si>
  <si>
    <t>AKP</t>
  </si>
  <si>
    <t>https://admin.180markets.com.au/storage/11417/AKP-Term-Sheet-22-August-2022_Final.pdf</t>
  </si>
  <si>
    <t>Live Verdure Limited</t>
  </si>
  <si>
    <t>LV1</t>
  </si>
  <si>
    <t>https://admin.180markets.com.au/storage/11428/LV1-Term-Sheet-08.22.pdf</t>
  </si>
  <si>
    <t>Hartshead Resources</t>
  </si>
  <si>
    <t>HHR</t>
  </si>
  <si>
    <t>https://admin.180markets.com.au/storage/11463/MGU_Term_Sheet.pdf</t>
  </si>
  <si>
    <t>Eclipse Metals Limited</t>
  </si>
  <si>
    <t>https://admin.180markets.com.au/storage/11471/Ignite-Equity-%28EPM%29-Term-Sheet.pdf</t>
  </si>
  <si>
    <t>https://admin.180markets.com.au/storage/11474/IVZ_Placement-Term-Sheet_August_2022_vF.pdf</t>
  </si>
  <si>
    <t>Lithium Australia</t>
  </si>
  <si>
    <t>Dicker Data Limited</t>
  </si>
  <si>
    <t>DDR</t>
  </si>
  <si>
    <t>https://admin.180markets.com.au/storage/11495/Term-Sheet-Dicker-Data-Limited.pdf</t>
  </si>
  <si>
    <t>Epsilon Healthcare Limited</t>
  </si>
  <si>
    <t>https://admin.180markets.com.au/storage/11522/Epsilon-Healthcare-%28ASX-EPN%29-Term-Sheet-August-2022-%281%29.pdf</t>
  </si>
  <si>
    <t>https://admin.180markets.com.au/storage/11531/MONEYME-LIMITED-Term-Sheet.pdf</t>
  </si>
  <si>
    <t>https://admin.180markets.com.au/storage/11541/LOT---Term-Sheet.pdf</t>
  </si>
  <si>
    <t>https://admin.180markets.com.au/storage/11543/STX---Deal-Sheet.pdf</t>
  </si>
  <si>
    <t>Scout Security Ltd</t>
  </si>
  <si>
    <t>https://admin.180markets.com.au/storage/11569/Scout-Security-%28SCT%29-Term-Sheet---05.09.2022.pdf</t>
  </si>
  <si>
    <t>Triton Minerals Ltd</t>
  </si>
  <si>
    <t>https://admin.180markets.com.au/storage/11572/TON_Deal-Sheet_Sept-22---LCF.pdf</t>
  </si>
  <si>
    <t>Regal Partners Limited</t>
  </si>
  <si>
    <t>RPL</t>
  </si>
  <si>
    <t>https://admin.180markets.com.au/storage/11576/Regal-Partners-Limited-Term-Sheet.pdf</t>
  </si>
  <si>
    <t>HAS</t>
  </si>
  <si>
    <t>https://admin.180markets.com.au/storage/11583/Term-Sheet-HASTINGS-TECHNOLOGY-METALS-LTD.pdf</t>
  </si>
  <si>
    <t>Perpetual Resources Ltd</t>
  </si>
  <si>
    <t>PEC</t>
  </si>
  <si>
    <t>https://admin.180markets.com.au/storage/11587/PEC_TS_September_vf.pdf</t>
  </si>
  <si>
    <t>Panther Metals</t>
  </si>
  <si>
    <t>PNT</t>
  </si>
  <si>
    <t>https://admin.180markets.com.au/storage/11593/Panther-PNT-Capital-Raise--Term-Sheet-Sept-2022-%281%29.pdf</t>
  </si>
  <si>
    <t>PPG</t>
  </si>
  <si>
    <t>https://admin.180markets.com.au/storage/11596/Term-Sheet-HASTINGS-TECHNOLOGY-METALS-LTD.pdf</t>
  </si>
  <si>
    <t>Comet Ridge Limited</t>
  </si>
  <si>
    <t>COI</t>
  </si>
  <si>
    <t>https://admin.180markets.com.au/storage/11599/COI-Term-Sheet-7-Sep-2022_Final-%281%29.pdf</t>
  </si>
  <si>
    <t>Kingfisher Mining Ltd</t>
  </si>
  <si>
    <t>KFM</t>
  </si>
  <si>
    <t>https://admin.180markets.com.au/storage/11624/KFM-Term-Sheet-09.22.pdf</t>
  </si>
  <si>
    <t>TechGen Metals Ltd</t>
  </si>
  <si>
    <t>TG1</t>
  </si>
  <si>
    <t>https://admin.180markets.com.au/storage/11653/MST-Capital-Markets---Adherium-Limited---Deal-Sheet%2814-September-2022%29.pdf</t>
  </si>
  <si>
    <t>https://admin.180markets.com.au/storage/11660/MST-Capital-Markets---Adherium-Limited---Deal-Sheet%2814-September-2022%29.pdf</t>
  </si>
  <si>
    <t>https://admin.180markets.com.au/storage/11670/ASN---Term-Sheet---15-September-2022_Final.pdf</t>
  </si>
  <si>
    <t>Energy One Limited</t>
  </si>
  <si>
    <t>EOL</t>
  </si>
  <si>
    <t>https://admin.180markets.com.au/storage/11673/EOL_Placement-Term-Sheet_2022_vf.pdf</t>
  </si>
  <si>
    <t>https://admin.180markets.com.au/storage/11686/Nexus-Indicative-Term-Sheet---September-2022.pdf</t>
  </si>
  <si>
    <t>TBN</t>
  </si>
  <si>
    <t>https://admin.180markets.com.au/storage/11707/Tamboran-Resources--Term-Sheet.pdf</t>
  </si>
  <si>
    <t>Encounter Resources Limited</t>
  </si>
  <si>
    <t>https://admin.180markets.com.au/storage/11727/ENR_Term-Sheet.pdf</t>
  </si>
  <si>
    <t>https://admin.180markets.com.au/storage/11730/Tamboran-Resources--Term-Sheet.pdf</t>
  </si>
  <si>
    <t>Zeotech Limited</t>
  </si>
  <si>
    <t>ZEO</t>
  </si>
  <si>
    <t>https://admin.180markets.com.au/storage/11750/Zeotech_deal_sheet_FINAL.21.9.pdf</t>
  </si>
  <si>
    <t>Belararox Limited</t>
  </si>
  <si>
    <t>BRX</t>
  </si>
  <si>
    <t>https://admin.180markets.com.au/storage/11767/CPS-CAPITAL-BRX-TERM-SHEET.pdf</t>
  </si>
  <si>
    <t>Auric Mining Limited</t>
  </si>
  <si>
    <t>AWJ</t>
  </si>
  <si>
    <t>https://admin.180markets.com.au/storage/11782/AWJ-Term-Sheet---Capital-Raising-%5BFinal%5D%5B58%5D.pdf</t>
  </si>
  <si>
    <t>https://admin.180markets.com.au/storage/11789/Regal-Partners-Limited-Term-Sheet.pdf</t>
  </si>
  <si>
    <t>Bastion Minerals Ltd</t>
  </si>
  <si>
    <t>BMO</t>
  </si>
  <si>
    <t>Yandal Resources Limited</t>
  </si>
  <si>
    <t>YRL</t>
  </si>
  <si>
    <t>https://admin.180markets.com.au/storage/11795/MST-Capital-Markets---YRL-Deal-Sheet-%2827-September-2022%29.pdf</t>
  </si>
  <si>
    <t>AJ Lucas Group Limited</t>
  </si>
  <si>
    <t>AJL</t>
  </si>
  <si>
    <t>https://admin.180markets.com.au/storage/11804/AJL-Term-Sheet.pdf</t>
  </si>
  <si>
    <t>My Rewards International Limited</t>
  </si>
  <si>
    <t>MRI</t>
  </si>
  <si>
    <t>https://admin.180markets.com.au/storage/11821/CXO-Bloomberg.pdf</t>
  </si>
  <si>
    <t>Walkabout Resources Ltd</t>
  </si>
  <si>
    <t>https://admin.180markets.com.au/storage/11827/WKT-Term-Sheet-Oct-2022.pdf</t>
  </si>
  <si>
    <t>FRS</t>
  </si>
  <si>
    <t>https://admin.180markets.com.au/storage/11845/DEG---Bloomberg.pdf</t>
  </si>
  <si>
    <t>https://admin.180markets.com.au/storage/11864/GAS-Term-Sheet-1.pdf</t>
  </si>
  <si>
    <t>Wellfully Limited</t>
  </si>
  <si>
    <t>https://admin.180markets.com.au/storage/11861/WFL---CPS-Term-Sheet---October-2022.pdf</t>
  </si>
  <si>
    <t>Talga Group Limited</t>
  </si>
  <si>
    <t>TLG</t>
  </si>
  <si>
    <t>https://admin.180markets.com.au/storage/11866/TLG---Deal-Sheet---Oct-2022.pdf</t>
  </si>
  <si>
    <t>Nagambie Resources</t>
  </si>
  <si>
    <t>https://admin.180markets.com.au/storage/11872/NAGTermSheet6Oct2022.pdf</t>
  </si>
  <si>
    <t>https://admin.180markets.com.au/storage/11882/NAGTermSheet6Oct2022.pdf</t>
  </si>
  <si>
    <t>Alchemy Resources Limited</t>
  </si>
  <si>
    <t>ALY</t>
  </si>
  <si>
    <t>https://admin.180markets.com.au/storage/11893/Term-Sheet---Alchemy.pdf</t>
  </si>
  <si>
    <t>https://admin.180markets.com.au/storage/11895/MEL-Term-Sheet-Oct-2022-v.Final.pdf</t>
  </si>
  <si>
    <t>https://admin.180markets.com.au/storage/11930/MST-Capital-Markets---Yandal-Resources-Deal-Sheet-%2811-October-2022%29.pdf</t>
  </si>
  <si>
    <t>Forrestania Resources Limited - options</t>
  </si>
  <si>
    <t>Mako Gold Limited</t>
  </si>
  <si>
    <t>MKG</t>
  </si>
  <si>
    <t>https://admin.180markets.com.au/storage/11938/Mako-Gold-%28MKG%29-Placement-Term-Sheet-%281%29.pdf</t>
  </si>
  <si>
    <t>LRV</t>
  </si>
  <si>
    <t>https://admin.180markets.com.au/storage/11942/LRV-Oct22-Placement-term-sheet.pdf</t>
  </si>
  <si>
    <t>PRO-PAC PACKAGING LIMITED</t>
  </si>
  <si>
    <t>https://admin.180markets.com.au/storage/11944/PPG-Bloomberg.pdf</t>
  </si>
  <si>
    <t>Astron Corporation Limited</t>
  </si>
  <si>
    <t>ATR</t>
  </si>
  <si>
    <t>https://admin.180markets.com.au/storage/11964/13.10.22-ATR-Term-Sheet-October-2022-v.LAUNCH.pdf</t>
  </si>
  <si>
    <t>Pacific Nickel Mines</t>
  </si>
  <si>
    <t>PNM</t>
  </si>
  <si>
    <t>https://admin.180markets.com.au/storage/11967/PNM-Term-Sheet-Flyer-JLM-13102022.pdf</t>
  </si>
  <si>
    <t>Zoom2U Technologies Limited</t>
  </si>
  <si>
    <t>Z2U</t>
  </si>
  <si>
    <t>https://admin.180markets.com.au/storage/11969/Placement-Z2U-Term-Sheet-Final.pdf</t>
  </si>
  <si>
    <t>https://admin.180markets.com.au/storage/11972/LRV-Oct22-Placement-term-sheet.pdf</t>
  </si>
  <si>
    <t>Beston Global Food Company Limited Placement</t>
  </si>
  <si>
    <t>https://admin.180markets.com.au/storage/11993/BFC---Final-Deal-Sheet---17-October-2022-.pdf</t>
  </si>
  <si>
    <t>Camplify Holdings Limited</t>
  </si>
  <si>
    <t>CHL</t>
  </si>
  <si>
    <t>https://admin.180markets.com.au/storage/11998/Two-Tranche-Institutional-and-Qualified-Investor-Placement-to-raise.pdf</t>
  </si>
  <si>
    <t>Radiopharm Theranostics Limited</t>
  </si>
  <si>
    <t>RAD</t>
  </si>
  <si>
    <t>https://admin.180markets.com.au/storage/12005/RAD-Deal-Sheet---vFinal-%2818.10.22%29.pdf</t>
  </si>
  <si>
    <t>Atomos Limited</t>
  </si>
  <si>
    <t>AMS</t>
  </si>
  <si>
    <t>https://admin.180markets.com.au/storage/12010/Atomos-deal-sheet_Oct22%5B27%5D.pdf</t>
  </si>
  <si>
    <t>Beston Global Food Company Limited - Entitlement under Entitlement Offer</t>
  </si>
  <si>
    <t>https://admin.180markets.com.au/storage/12013/BFC---Final-Deal-Sheet---17-October-2022-.pdf</t>
  </si>
  <si>
    <t>https://admin.180markets.com.au/storage/12024/Petra-BCB-Term-Sheet-19-October-2022_Final.pdf</t>
  </si>
  <si>
    <t>Calix Limited</t>
  </si>
  <si>
    <t>CXL</t>
  </si>
  <si>
    <t>https://admin.180markets.com.au/storage/12027/Calix-Limited---Bloomberg.pdf</t>
  </si>
  <si>
    <t>https://admin.180markets.com.au/storage/12039/PNR---Bloomberg.pdf</t>
  </si>
  <si>
    <t>https://admin.180markets.com.au/storage/12046/PNR---Bloomberg.pdf</t>
  </si>
  <si>
    <t>Emperor Energy</t>
  </si>
  <si>
    <t>https://admin.180markets.com.au/storage/12053/EMP-Term-Sheet.pdf</t>
  </si>
  <si>
    <t>Coda Minerals</t>
  </si>
  <si>
    <t>https://admin.180markets.com.au/storage/12065/Skin-Elements-Term-Sheet.pdf</t>
  </si>
  <si>
    <t>Trigg Minerals Limited</t>
  </si>
  <si>
    <t>https://admin.180markets.com.au/storage/12069/TMG---Term-Sheet.pdf</t>
  </si>
  <si>
    <t>Theta Gold Mines Limited</t>
  </si>
  <si>
    <t>https://admin.180markets.com.au/storage/12080/20221024_TGMDealTermSheet_PlacementTS1.pdf</t>
  </si>
  <si>
    <t>Noble Helium Limited - T1</t>
  </si>
  <si>
    <t>NHE</t>
  </si>
  <si>
    <t>https://admin.180markets.com.au/storage/12082/NHE---Term-Sheet---Oct22---FINAL.pdf</t>
  </si>
  <si>
    <t>FOS Capital Ltd</t>
  </si>
  <si>
    <t>FOS</t>
  </si>
  <si>
    <t>https://admin.180markets.com.au/storage/12085/FOS-Term-Sheet---Final.pdf</t>
  </si>
  <si>
    <t>https://admin.180markets.com.au/storage/12087/RNT_Deal-Sheet_Oct-22.pdf</t>
  </si>
  <si>
    <t>Clean TeQ Water Limited</t>
  </si>
  <si>
    <t>CNQ</t>
  </si>
  <si>
    <t>https://admin.180markets.com.au/storage/12094/CNQ---Deal-Sheet---25.10.22.pdf</t>
  </si>
  <si>
    <t>Global Lithium Resources Limited</t>
  </si>
  <si>
    <t>GL1</t>
  </si>
  <si>
    <t>https://admin.180markets.com.au/storage/12098/Global-Lithium-Resources-%28GL1%29---Bloomberg-%281%29.pdf</t>
  </si>
  <si>
    <t>Noble Helium Limited - T2</t>
  </si>
  <si>
    <t>https://admin.180markets.com.au/storage/12103/NHE---Term-Sheet---Oct22---FINAL.pdf</t>
  </si>
  <si>
    <t>Ballymore Resources Limited</t>
  </si>
  <si>
    <t>BMR</t>
  </si>
  <si>
    <t>https://admin.180markets.com.au/storage/12110/BMR-Capital-Raising-Presentation_vF%5B48%5D.pdf</t>
  </si>
  <si>
    <t>https://admin.180markets.com.au/storage/12112/LPD---Term-Sheet.pdf</t>
  </si>
  <si>
    <t>https://admin.180markets.com.au/storage/12119/NTI-Term-Sheet---Final-.pdf</t>
  </si>
  <si>
    <t>Argent Minerals Limited</t>
  </si>
  <si>
    <t>https://admin.180markets.com.au/storage/12135/Term-Sheet---ARD---Final.pdf</t>
  </si>
  <si>
    <t>Eureka Group Holdings Limited</t>
  </si>
  <si>
    <t>EGH</t>
  </si>
  <si>
    <t>https://admin.180markets.com.au/storage/12138/EUREKA-GROUP-HOLDINGS.pdf</t>
  </si>
  <si>
    <t>https://admin.180markets.com.au/storage/12140/CL8---Term-Sheet.pdf</t>
  </si>
  <si>
    <t>EQ Resources Limited</t>
  </si>
  <si>
    <t>EQR</t>
  </si>
  <si>
    <t>https://admin.180markets.com.au/storage/12144/EQR-Term-Sheet-final.pdf</t>
  </si>
  <si>
    <t>https://admin.180markets.com.au/storage/12152/AW1---Term-Sheet---Final_-2022-Oct-28.pdf</t>
  </si>
  <si>
    <t>Mt Monger Resources Ltd</t>
  </si>
  <si>
    <t>MTM</t>
  </si>
  <si>
    <t>https://admin.180markets.com.au/storage/12157/MTM-Deal-Sheet_October-2022.pdf</t>
  </si>
  <si>
    <t>Sparc Technologies Limited</t>
  </si>
  <si>
    <t>SPN</t>
  </si>
  <si>
    <t>https://admin.180markets.com.au/storage/12173/Term-Sheet-Sparc-Technologies.pdf</t>
  </si>
  <si>
    <t>Little Green Pharma Ltd</t>
  </si>
  <si>
    <t>LGP</t>
  </si>
  <si>
    <t>https://admin.180markets.com.au/storage/12177/LGP---Term-Sheet.pdf</t>
  </si>
  <si>
    <t>https://admin.180markets.com.au/storage/12188/Elsight-Term-Sheet---Convertible-Notes---01.11.2022.pdf</t>
  </si>
  <si>
    <t>My Foodie Box Limited</t>
  </si>
  <si>
    <t>MBX</t>
  </si>
  <si>
    <t>https://admin.180markets.com.au/storage/12192/MBX-Term-Sheet-final-021122.pdf</t>
  </si>
  <si>
    <t>https://admin.180markets.com.au/storage/12197/AGH---Term-Sheet.pdf</t>
  </si>
  <si>
    <t>https://admin.180markets.com.au/storage/12203/20221102_SRI-Placement-Term-Sheet.pdf</t>
  </si>
  <si>
    <t>https://admin.180markets.com.au/storage/12211/5DFD4736-62A8-4BA9-94EA-3D15C59218A4.Cobalt-Blue-Holdings-%28COB%29-Term-Sheet-Nov-2022-CurranCo.pdf</t>
  </si>
  <si>
    <t>https://admin.180markets.com.au/storage/12236/AUN_Deal-Sheet_07Nov-22---Capital-Raising.pdf</t>
  </si>
  <si>
    <t>Rox Resources Limited</t>
  </si>
  <si>
    <t>https://admin.180markets.com.au/storage/12243/Term-Sheet---Rox-Resources-Ltd---Placement-Nov-22_-FINAL.pdf</t>
  </si>
  <si>
    <t>https://admin.180markets.com.au/storage/12246/MST-Capital-Markets---Deal-Sheet---Renergen-Limited---7-November---Final.pdf</t>
  </si>
  <si>
    <t>Helloworld Travel Limited</t>
  </si>
  <si>
    <t>ITM</t>
  </si>
  <si>
    <t>https://admin.180markets.com.au/storage/12267/ITM-Term-sheet-FINAL-09.11.pdf</t>
  </si>
  <si>
    <t>Jervois Global Limited</t>
  </si>
  <si>
    <t>https://admin.180markets.com.au/storage/12276/Jervois-Global-%28JRV%29---Bloomberg-Final.pdf</t>
  </si>
  <si>
    <t>Dundas Minerals Limited</t>
  </si>
  <si>
    <t>DUN</t>
  </si>
  <si>
    <t>https://admin.180markets.com.au/storage/12279/202211_DUN-Placement-Term-Sheet.pdf</t>
  </si>
  <si>
    <t>Resolute Mining Limited</t>
  </si>
  <si>
    <t>RSG</t>
  </si>
  <si>
    <t>https://admin.180markets.com.au/storage/12283/Resolute-Mining-%28RSG%29---Bloomberg---Final.pdf</t>
  </si>
  <si>
    <t>Riversgold Ltd</t>
  </si>
  <si>
    <t>RGL</t>
  </si>
  <si>
    <t>https://admin.180markets.com.au/storage/12292/Term-Sheet---Riversgold-Limited.pdf</t>
  </si>
  <si>
    <t>https://admin.180markets.com.au/storage/12296/ITM-Term-sheet-FINAL-09.11.pdf</t>
  </si>
  <si>
    <t>https://admin.180markets.com.au/storage/12305/VRC-Term-Sheet-Nov-22-Peak.pdf</t>
  </si>
  <si>
    <t>Globe Metals &amp; Mining Ltd</t>
  </si>
  <si>
    <t>GBE</t>
  </si>
  <si>
    <t>https://admin.180markets.com.au/storage/12308/GBE_TERMSHEET_11NOV22.pdf</t>
  </si>
  <si>
    <t>Orbital Corporation Ltd</t>
  </si>
  <si>
    <t>OEC</t>
  </si>
  <si>
    <t>https://admin.180markets.com.au/storage/12312/OEC_Term-Sheet_Nov_Vf.pdf</t>
  </si>
  <si>
    <t>Magmatic Resources Limited</t>
  </si>
  <si>
    <t>https://admin.180markets.com.au/storage/12317/MAG-Equity-Raising-Term-Sheet---%2813.11.22%29.pdf</t>
  </si>
  <si>
    <t>https://admin.180markets.com.au/storage/12320/SHP_Placement_Term-Sheet_Nov-2022_vF1.pdf</t>
  </si>
  <si>
    <t>https://admin.180markets.com.au/storage/12327/E25-Term-Sheet-15-November-2022_Final-.pdf</t>
  </si>
  <si>
    <t>Cullen Resources Limited</t>
  </si>
  <si>
    <t>CUL</t>
  </si>
  <si>
    <t>Biotron Limited</t>
  </si>
  <si>
    <t>BIT</t>
  </si>
  <si>
    <t>https://admin.180markets.com.au/storage/12349/BIT---Term-Sheet.pdf</t>
  </si>
  <si>
    <t>WA1</t>
  </si>
  <si>
    <t>Nova Minerals Limited</t>
  </si>
  <si>
    <t>https://admin.180markets.com.au/storage/12368/Nova-Minerals-%28NVA-AU%29-Term-Sheet_.pdf</t>
  </si>
  <si>
    <t>https://admin.180markets.com.au/storage/12374/LNU-Termsheet-November-2022.pdf</t>
  </si>
  <si>
    <t>https://admin.180markets.com.au/storage/12392/Term-Sheet-VBS.pdf</t>
  </si>
  <si>
    <t>https://admin.180markets.com.au/storage/12399/AUZ-Deal-Sheet---vF-21.11.22.pdf</t>
  </si>
  <si>
    <t>Life360 Inc</t>
  </si>
  <si>
    <t>https://admin.180markets.com.au/storage/12410/Life360---Bloomberg-Message-vF-21-Nov-2022-%28003%29.pdf</t>
  </si>
  <si>
    <t>Polarx Limited</t>
  </si>
  <si>
    <t>PXX</t>
  </si>
  <si>
    <t>https://admin.180markets.com.au/storage/12421/PXX---Term-Sheet.pdf</t>
  </si>
  <si>
    <t>Eagle Mountain Mining Limited</t>
  </si>
  <si>
    <t>https://admin.180markets.com.au/storage/12430/EM2----Term-Sheet---Final.pdf</t>
  </si>
  <si>
    <t>https://admin.180markets.com.au/storage/12438/MST-Capital-Markets---Deal-Sheet---Renergen-Limited-22-November-2022_vF.pdf</t>
  </si>
  <si>
    <t>https://admin.180markets.com.au/storage/12445/EPX-deal-sheet_November22_FF.pdf</t>
  </si>
  <si>
    <t>Group 6 Metals Limited</t>
  </si>
  <si>
    <t>G6M</t>
  </si>
  <si>
    <t>https://admin.180markets.com.au/storage/12450/G6M_Placement-Term-Sheet_November_2022_vF.pdf</t>
  </si>
  <si>
    <t>Boab Metals Limited</t>
  </si>
  <si>
    <t>BML</t>
  </si>
  <si>
    <t>https://admin.180markets.com.au/storage/12455/BML---Term-Sheet-TPB.pdf</t>
  </si>
  <si>
    <t>Greenhy2 Limited</t>
  </si>
  <si>
    <t>H2G</t>
  </si>
  <si>
    <t>https://admin.180markets.com.au/storage/12457/GreenHy2-Ltd-%28H2G%29---Private-Placement-Term-Sheet---November-24-2022-FINAL.docx-%281%29-%281%29.pdf</t>
  </si>
  <si>
    <t>Peninsula Energy Limited</t>
  </si>
  <si>
    <t>https://admin.180markets.com.au/storage/12469/THR-Placement-November-Term-Sheet.pdf</t>
  </si>
  <si>
    <t>https://admin.180markets.com.au/storage/12474/St-George-Placement-Term-Sheet---Final%5B49%5D.pdf</t>
  </si>
  <si>
    <t>https://admin.180markets.com.au/storage/12495/MTM-Deal-Sheet_Nov-2022---Shortfall-Placement.pdf</t>
  </si>
  <si>
    <t>Titomic Limited</t>
  </si>
  <si>
    <t>TTT</t>
  </si>
  <si>
    <t>https://admin.180markets.com.au/storage/12501/TTT_Placement-Term-Sheet_2022_vF.pdf</t>
  </si>
  <si>
    <t>https://admin.180markets.com.au/storage/12506/POS-Term-Sheet---Nov-2022_FINAL.pdf</t>
  </si>
  <si>
    <t>https://admin.180markets.com.au/storage/12514/Mithril-Resources-Placement---Term-Sheet---November-2022---launch.pdf</t>
  </si>
  <si>
    <t>https://admin.180markets.com.au/storage/12524/AR9_Placement-Term-Sheet_November_2022_vF.pdf</t>
  </si>
  <si>
    <t>Advance Metals Limited</t>
  </si>
  <si>
    <t>AVM</t>
  </si>
  <si>
    <t>https://admin.180markets.com.au/storage/12551/AVM-Term-Sheet-Dec-2022-Final.pdf</t>
  </si>
  <si>
    <t>RPM Automotive Group Limited</t>
  </si>
  <si>
    <t>https://admin.180markets.com.au/storage/12554/RPM---Term-Sheet.pdf</t>
  </si>
  <si>
    <t>https://admin.180markets.com.au/storage/12557/AVM-Term-Sheet-Dec-2022-Final.pdf</t>
  </si>
  <si>
    <t>https://admin.180markets.com.au/storage/12577/RNT_Deal-Sheet_Dec-22-Shortfall-Placement.pdf</t>
  </si>
  <si>
    <t>Suvo Strategic Minerals</t>
  </si>
  <si>
    <t>https://admin.180markets.com.au/storage/12581/221205TermSheet.pdf</t>
  </si>
  <si>
    <t>Forbidden Foods Limited</t>
  </si>
  <si>
    <t>https://admin.180markets.com.au/storage/12591/RNU-Terms-Sheet---7-Dec-22_Final-.pdf</t>
  </si>
  <si>
    <t>Toro Energy Limited</t>
  </si>
  <si>
    <t>https://admin.180markets.com.au/storage/12595/TOE-Term-Sheet-7-December-2022_Final-.pdf</t>
  </si>
  <si>
    <t>Bigtincan Holdings</t>
  </si>
  <si>
    <t>https://admin.180markets.com.au/storage/12603/BTH-Placement-Term-Sheet-07.12.2022-v2.pdf</t>
  </si>
  <si>
    <t>https://admin.180markets.com.au/storage/12607/HFR-Term-Sheet.pdf</t>
  </si>
  <si>
    <t>Kincora Copper Limited</t>
  </si>
  <si>
    <t>KCC</t>
  </si>
  <si>
    <t>https://admin.180markets.com.au/storage/12629/MKR_Deal-Sheet.pdf</t>
  </si>
  <si>
    <t>Investigator Resources Limited</t>
  </si>
  <si>
    <t>https://admin.180markets.com.au/storage/12644/IVR-Term-Sheet-12-DEC.pdf</t>
  </si>
  <si>
    <t>https://admin.180markets.com.au/storage/12653/GEN-Term-Sheet---Dec-2022_vF2.pdf</t>
  </si>
  <si>
    <t>TMX</t>
  </si>
  <si>
    <t>Zip Co Limited</t>
  </si>
  <si>
    <t>ZIP</t>
  </si>
  <si>
    <t>Flynn Gold Ltd</t>
  </si>
  <si>
    <t>FG1</t>
  </si>
  <si>
    <t>https://admin.180markets.com.au/storage/12683/Flynn-Gold-%28FG1%29---Deal-Summary-Sheet-%2813-December-2022%29.pdf</t>
  </si>
  <si>
    <t>Classic Minerals Limited Note</t>
  </si>
  <si>
    <t>https://admin.180markets.com.au/storage/12685/CLZ-Note-Offer-Dec-22--FINAL-13th-december.pdf</t>
  </si>
  <si>
    <t>LGM</t>
  </si>
  <si>
    <t>Legacy Minerals</t>
  </si>
  <si>
    <t>https://admin.180markets.com.au/storage/12704/LGM-Term-Sheet-Decemeber-2022-4.0_TW.pdf</t>
  </si>
  <si>
    <t>Koba Resources Limited</t>
  </si>
  <si>
    <t>KOB</t>
  </si>
  <si>
    <t>https://admin.180markets.com.au/storage/12717/Term-sheet---KOB-final.pdf</t>
  </si>
  <si>
    <t>https://admin.180markets.com.au/storage/12730/CBE---Term-Sheet-Final-16.12.22.pdf</t>
  </si>
  <si>
    <t>Osteopore Limited</t>
  </si>
  <si>
    <t>OSX</t>
  </si>
  <si>
    <t>https://admin.180markets.com.au/storage/12742/OSX---Term-Sheet.pdf</t>
  </si>
  <si>
    <t>Simonds Group Limited</t>
  </si>
  <si>
    <t>SIO</t>
  </si>
  <si>
    <t>https://admin.180markets.com.au/storage/12746/Simonds-Group-Limited---Term-Sheet.pdf</t>
  </si>
  <si>
    <t>Nuheara Limited</t>
  </si>
  <si>
    <t>NUH</t>
  </si>
  <si>
    <t>https://admin.180markets.com.au/storage/12754/NUH-Term-Sheet_21-Dec-2022_Final%5B12%5D.pdf</t>
  </si>
  <si>
    <t>Opyl Limited</t>
  </si>
  <si>
    <t>OPL</t>
  </si>
  <si>
    <t>https://admin.180markets.com.au/storage/12794/OPN-Term-Sheet---%28January-2023%29.pdf</t>
  </si>
  <si>
    <t>Cyclone Metals Ltd</t>
  </si>
  <si>
    <t>https://admin.180markets.com.au/storage/12797/Cyclone-Metals-Ltd---Placement_Term-Sheet_110123-v2%5B26%5D.pdf</t>
  </si>
  <si>
    <t>https://admin.180markets.com.au/storage/12802/Black-Cat-Syndicate---Institutional-Term-Sheet.pdf</t>
  </si>
  <si>
    <t>https://admin.180markets.com.au/storage/12824/GML-Term-Sheet_January-2023.pdf</t>
  </si>
  <si>
    <t>Sprintex Ltd</t>
  </si>
  <si>
    <t>https://admin.180markets.com.au/storage/12836/Term-Sheet---SIX---24.01.2023.pdf</t>
  </si>
  <si>
    <t>Simble Solutions LTD</t>
  </si>
  <si>
    <t>https://admin.180markets.com.au/storage/12851/Ignite-Equity-SIS-Term-Sheet-FINAL.pdf</t>
  </si>
  <si>
    <t>https://admin.180markets.com.au/storage/12860/AQX---Term-Sheet.pdf</t>
  </si>
  <si>
    <t>https://admin.180markets.com.au/storage/12877/GSN-Term-Sheet-%28Jan%2723%29.pdf</t>
  </si>
  <si>
    <t>Acumentis Group Limited</t>
  </si>
  <si>
    <t>ACU</t>
  </si>
  <si>
    <t>https://admin.180markets.com.au/storage/12881/ACU-Placement---January-2023---Enrizen-Capital-Term-Sheet.pdf</t>
  </si>
  <si>
    <t>https://admin.180markets.com.au/storage/12888/KNM.pdf</t>
  </si>
  <si>
    <t>Strickland Metals Limited</t>
  </si>
  <si>
    <t>STK</t>
  </si>
  <si>
    <t>https://admin.180markets.com.au/storage/12893/STK-Term-Sheet-February-2023_Final.pdf</t>
  </si>
  <si>
    <t>https://admin.180markets.com.au/storage/12899/SNG-Term-Sheet_-Feb-2023-%28Final%29.pdf</t>
  </si>
  <si>
    <t>DroneShield Limited</t>
  </si>
  <si>
    <t>https://admin.180markets.com.au/storage/12905/DRO---Deal-Sheet---vF.pdf</t>
  </si>
  <si>
    <t>https://admin.180markets.com.au/storage/12907/Deal-Sheet---88-Energy-%2888E%29---Feb-2023.pdf</t>
  </si>
  <si>
    <t>Lode Resources Ltd</t>
  </si>
  <si>
    <t>https://admin.180markets.com.au/storage/12911/LDR-Term-Sheet-%243m-Placement-Feb.pdf</t>
  </si>
  <si>
    <t>https://admin.180markets.com.au/storage/12914/CYM---Equity-Raising-Term-Sheet.pdf</t>
  </si>
  <si>
    <t>AML3D Limited</t>
  </si>
  <si>
    <t>https://admin.180markets.com.au/storage/12922/Term-Sheet---AL3---Placement-Feb22-docx%5B58%5D.pdf</t>
  </si>
  <si>
    <t>https://admin.180markets.com.au/storage/12925/CYM---Equity-Raising-Term-Sheet.pdf</t>
  </si>
  <si>
    <t>AIC Mines Limited</t>
  </si>
  <si>
    <t>A1M</t>
  </si>
  <si>
    <t>https://admin.180markets.com.au/storage/12934/AIC-Mines---Shaw-Term-Sheet-Institutional.pdf</t>
  </si>
  <si>
    <t>Cardiex Limited</t>
  </si>
  <si>
    <t>https://admin.180markets.com.au/storage/12942/MST---CDX---Deal-Sheet_Final-v2.pdf</t>
  </si>
  <si>
    <t>Anteris Technologies</t>
  </si>
  <si>
    <t>https://admin.180markets.com.au/storage/12944/Anteris-Technologies_AVR_TS_Feb23.pdf</t>
  </si>
  <si>
    <t>https://admin.180markets.com.au/storage/12951/TermSheet-WestWitsWWI-%281%29.pdf</t>
  </si>
  <si>
    <t>https://admin.180markets.com.au/storage/12955/Term-Sheet---Silver-Mines-%281%29.pdf</t>
  </si>
  <si>
    <t>MadPaws Limited</t>
  </si>
  <si>
    <t>https://admin.180markets.com.au/storage/12958/Mad-Paws-%28ASX.MPA%29-%244m-raise-Term-Sheet-%288Feb23%29.pdf</t>
  </si>
  <si>
    <t>Reward Minerals Limited sub-underwriting commitment</t>
  </si>
  <si>
    <t>https://admin.180markets.com.au/storage/12967/RWD_Deal-Sheet_Feb-23---Entitlement-Issue-sub-underwriting.pdf</t>
  </si>
  <si>
    <t>Nimy Resources Limited</t>
  </si>
  <si>
    <t>NIM</t>
  </si>
  <si>
    <t>https://admin.180markets.com.au/storage/12979/Nimy-Term-Sheet---Feb-Placement.pdf</t>
  </si>
  <si>
    <t>Tennant Minerals Limited</t>
  </si>
  <si>
    <t>TMS</t>
  </si>
  <si>
    <t>https://admin.180markets.com.au/storage/12983/TMS_%245mPlacement_Term-Sheet-FINAL.pdf</t>
  </si>
  <si>
    <t>https://admin.180markets.com.au/storage/12985/PNR_Term-Sheet---13-Feb-2023_Final.pdf</t>
  </si>
  <si>
    <t>https://admin.180markets.com.au/storage/12989/PNR_Term-Sheet---13-Feb-2023_Final.pdf</t>
  </si>
  <si>
    <t>SRG Global Limited</t>
  </si>
  <si>
    <t>SRG</t>
  </si>
  <si>
    <t>https://admin.180markets.com.au/storage/13003/SRG---Term-Sheet-Placement.pdf</t>
  </si>
  <si>
    <t>https://admin.180markets.com.au/storage/13011/20230218-1b.%29-AGR-Placement-Term-Sheet-Feb-2023%5B1%5D%5B4%5D%5B2%5D.pdf</t>
  </si>
  <si>
    <t>https://admin.180markets.com.au/storage/13028/WFL---CPS-Term-Sheet---February-2023.pdf</t>
  </si>
  <si>
    <t>https://admin.180markets.com.au/storage/13041/Koba-Term-Sheet-Feb-23.pdf</t>
  </si>
  <si>
    <t>Cokal Limited</t>
  </si>
  <si>
    <t>CKA</t>
  </si>
  <si>
    <t>https://admin.180markets.com.au/storage/13043/CKA---Term-Sheet---February-2023_210223_FINAL.pdf</t>
  </si>
  <si>
    <t>Finexia Financial Group Limited</t>
  </si>
  <si>
    <t>FNX</t>
  </si>
  <si>
    <t>Tribeca Global Natural Resources Limited</t>
  </si>
  <si>
    <t>TGF</t>
  </si>
  <si>
    <t>https://admin.180markets.com.au/storage/13052/Term-Sheet---TGF-Placement--Entitlement-Offer.pdf</t>
  </si>
  <si>
    <t>Medlab Clinical Ltd</t>
  </si>
  <si>
    <t>https://admin.180markets.com.au/storage/13074/S2R-Placement-Term-Sheet-%281%29.pdf</t>
  </si>
  <si>
    <t>https://admin.180markets.com.au/storage/13071/Silex---Institutional-Term-Sheet.pdf</t>
  </si>
  <si>
    <t>https://admin.180markets.com.au/storage/13078/RMCF_CNJ_DealSheet_20230223_Final.pdf</t>
  </si>
  <si>
    <t>The Star Entertainment Group Limited</t>
  </si>
  <si>
    <t>SGR</t>
  </si>
  <si>
    <t>https://admin.180markets.com.au/storage/13094/MTM-Deal-Sheet_Feb-23-Placement.pdf</t>
  </si>
  <si>
    <t>Dateline Resources Limited</t>
  </si>
  <si>
    <t>https://admin.180markets.com.au/storage/13098/DTR-Term-Sheet.pdf</t>
  </si>
  <si>
    <t>https://admin.180markets.com.au/storage/13121/Term-Sheet---Hillgrove.pdf</t>
  </si>
  <si>
    <t>https://admin.180markets.com.au/storage/13106/EGY-Term-Sheet-February-2023-2.pdf</t>
  </si>
  <si>
    <t>Torque Metals Limited</t>
  </si>
  <si>
    <t>https://admin.180markets.com.au/storage/13120/Indicative-Term-Sheet---TOR-%28Feb-2023%29-%281%29.pdf</t>
  </si>
  <si>
    <t>RBR Group Limited</t>
  </si>
  <si>
    <t>https://admin.180markets.com.au/storage/13123/RBR-Group-Limited-Term-Sheet-2023.pdf</t>
  </si>
  <si>
    <t>Nova Eye Medical Limited</t>
  </si>
  <si>
    <t>EYE</t>
  </si>
  <si>
    <t>https://admin.180markets.com.au/storage/13126/Term-Sheet---EYE---Placement-Feb-2023.pdf</t>
  </si>
  <si>
    <t>https://admin.180markets.com.au/storage/13129/MTM-Deal-Sheet_Feb-23-Placement.pdf</t>
  </si>
  <si>
    <t>https://admin.180markets.com.au/storage/13139/LV1-Term-Sheet-March-2023.pdf</t>
  </si>
  <si>
    <t>https://admin.180markets.com.au/storage/13134/DTR-Term-Sheet-NEW.pdf</t>
  </si>
  <si>
    <t>https://admin.180markets.com.au/storage/13136/Term-Sheet---Hillgrove.pdf</t>
  </si>
  <si>
    <t>Matrix Composites and Engineering Limited</t>
  </si>
  <si>
    <t>https://admin.180markets.com.au/storage/13150/MCE---Equity-Raising-March-2023---Deal-Sheet-%28FINAL%29.pdf</t>
  </si>
  <si>
    <t>Retail Food Group Limited</t>
  </si>
  <si>
    <t>RFG</t>
  </si>
  <si>
    <t>https://admin.180markets.com.au/storage/13157/Retail-Food-Group---Term-Sheet---Institutional.pdf</t>
  </si>
  <si>
    <t>GreenX Metals Limited</t>
  </si>
  <si>
    <t>GRX</t>
  </si>
  <si>
    <t>https://admin.180markets.com.au/storage/13171/Project-Emerald-Placement-Letter---Feb-Mar-2023_update-%28003%29-%281%29.pdf</t>
  </si>
  <si>
    <t>https://admin.180markets.com.au/storage/13187/NUH-Term-Sheet_6-March-2023_Final.pdf</t>
  </si>
  <si>
    <t>Ventia Services Group Limited</t>
  </si>
  <si>
    <t>VNT</t>
  </si>
  <si>
    <t>Aurumin Limited - Sub-underwriting</t>
  </si>
  <si>
    <t>https://admin.180markets.com.au/storage/13222/Catalyst---Equity-Raising-Term-Sheet-%28March-2023%29-%281%29.pdf</t>
  </si>
  <si>
    <t>Bluglass Limited</t>
  </si>
  <si>
    <t>https://admin.180markets.com.au/storage/13228/BLG-Term-Sheet---vF-.pdf</t>
  </si>
  <si>
    <t>https://admin.180markets.com.au/storage/13239/Miramar_Term-Sheet_March-2023.pdf</t>
  </si>
  <si>
    <t>Patriot Battery Minerals Inc</t>
  </si>
  <si>
    <t>PMT</t>
  </si>
  <si>
    <t>https://admin.180markets.com.au/storage/13261/PMT---Term-Sheet---Final.pdf</t>
  </si>
  <si>
    <t>Orion Minerals Limited</t>
  </si>
  <si>
    <t>https://admin.180markets.com.au/storage/13260/ORN-Termsheet-March-2023-GTT_FINAL.pdf</t>
  </si>
  <si>
    <t>GBR</t>
  </si>
  <si>
    <t>Prospech Limited T1</t>
  </si>
  <si>
    <t>PRS</t>
  </si>
  <si>
    <t>https://admin.180markets.com.au/storage/13278/PRS-TERMS-15-MARCH-2023---FINAL.pdf</t>
  </si>
  <si>
    <t>https://admin.180markets.com.au/storage/13288/TZL-Term-Sheet-March-2023.pdf</t>
  </si>
  <si>
    <t>Reward Minerals Limited</t>
  </si>
  <si>
    <t>https://admin.180markets.com.au/storage/13296/RWD_Deal-Sheet_Mar-23---Entitlement-Issue-Shortfall-Placement.pdf</t>
  </si>
  <si>
    <t>Prospech Limited T2</t>
  </si>
  <si>
    <t>https://admin.180markets.com.au/storage/13302/PRS-TERMS-15-MARCH-2023---FINAL.pdf</t>
  </si>
  <si>
    <t>Almonty Industries Inc</t>
  </si>
  <si>
    <t>AII</t>
  </si>
  <si>
    <t>https://admin.180markets.com.au/storage/13308/Almonty-Industries-Inc_Deal-Sheet_Mar-23.pdf</t>
  </si>
  <si>
    <t>https://admin.180markets.com.au/storage/13323/G88---Term-Sheet.pdf</t>
  </si>
  <si>
    <t>Grand Gulf Energy Limited</t>
  </si>
  <si>
    <t>https://admin.180markets.com.au/storage/13334/Indicative-Term-Sheet---GGE-%28March-2023%29.pdf</t>
  </si>
  <si>
    <t>Little Green Pharma Limited</t>
  </si>
  <si>
    <t>https://admin.180markets.com.au/storage/13338/LGP---Term-Sheet.pdf</t>
  </si>
  <si>
    <t>https://admin.180markets.com.au/storage/13351/WBT-Bloomberg.pdf</t>
  </si>
  <si>
    <t>Westar Resources Limited</t>
  </si>
  <si>
    <t>Kingsgate Consolidated Limited</t>
  </si>
  <si>
    <t>KCN</t>
  </si>
  <si>
    <t>https://admin.180markets.com.au/storage/13359/Kingsgate-Consolidated-Limited.pdf</t>
  </si>
  <si>
    <t>Burgundy Diamond Mines Limited</t>
  </si>
  <si>
    <t>BDM</t>
  </si>
  <si>
    <t>https://admin.180markets.com.au/storage/13375/BDM_Deal-Sheet-%2828-Mar-23%29.pdf</t>
  </si>
  <si>
    <t>Greater Western Exploration Limited</t>
  </si>
  <si>
    <t>https://admin.180markets.com.au/storage/13379/GTE---Term-Sheet-%28Mar-2023%29.pdf</t>
  </si>
  <si>
    <t>HMC Capital Limited</t>
  </si>
  <si>
    <t>HMC</t>
  </si>
  <si>
    <t>https://admin.180markets.com.au/storage/13386/2023.03.29---HMC-ASX-announcement.pdf</t>
  </si>
  <si>
    <t>SRR</t>
  </si>
  <si>
    <t>https://admin.180markets.com.au/storage/13401/SRR-Term-Sheet-%281%29.pdf</t>
  </si>
  <si>
    <t>Peako Limited</t>
  </si>
  <si>
    <t>PKO</t>
  </si>
  <si>
    <t>https://admin.180markets.com.au/storage/13407/PKO---Term-Sheet.pdf</t>
  </si>
  <si>
    <t>https://admin.180markets.com.au/storage/13412/SRR-Term-Sheet-%281%29.pdf</t>
  </si>
  <si>
    <t>SHG</t>
  </si>
  <si>
    <t>Singular Health Group Ltd</t>
  </si>
  <si>
    <t>Sarytogan Graphite Limited</t>
  </si>
  <si>
    <t>SGA</t>
  </si>
  <si>
    <t>https://admin.180markets.com.au/storage/13432/SGA---Term-Sheet---March-2023---Final.pdf</t>
  </si>
  <si>
    <t>Meteoric Resources NL</t>
  </si>
  <si>
    <t>MEI</t>
  </si>
  <si>
    <t>https://admin.180markets.com.au/storage/13434/MEI-Term-Sheet-3-April-2023_Final.pdf</t>
  </si>
  <si>
    <t>https://admin.180markets.com.au/storage/13436/FDV-Term-Sheet-03.04.23-vF.pdf</t>
  </si>
  <si>
    <t>Elementos Limited</t>
  </si>
  <si>
    <t>Elixinol Wellness Limited</t>
  </si>
  <si>
    <t>https://admin.180markets.com.au/storage/13442/Elixinol-Placement-Term-Sheet.pdf</t>
  </si>
  <si>
    <t>C7A</t>
  </si>
  <si>
    <t>https://admin.180markets.com.au/storage/13450/C7A-Placement-Two-Tranche-Term-03-April-2023.pdf</t>
  </si>
  <si>
    <t>Avenira Limited</t>
  </si>
  <si>
    <t>AEV</t>
  </si>
  <si>
    <t>https://admin.180markets.com.au/storage/13481/AEV-Term-Sheet---4-April-2023_Final.pdf</t>
  </si>
  <si>
    <t>Hartshead Resources NL</t>
  </si>
  <si>
    <t>https://admin.180markets.com.au/storage/13469/HHR---Deal-Sheet.pdf</t>
  </si>
  <si>
    <t>https://admin.180markets.com.au/storage/13473/IVZ_Placement-Term-Sheet_2023_vF.pdf</t>
  </si>
  <si>
    <t>https://admin.180markets.com.au/storage/13474/CYP-Term-Sheet---vF.pdf</t>
  </si>
  <si>
    <t>https://admin.180markets.com.au/storage/13495/C7A-Placement-Two-Tranche-Term-03-April-2023.pdf</t>
  </si>
  <si>
    <t>Caspin Resources Limited</t>
  </si>
  <si>
    <t>CPN</t>
  </si>
  <si>
    <t>https://admin.180markets.com.au/storage/13508/CPN-Term-Sheet-05.04.23vF2.pdf</t>
  </si>
  <si>
    <t>WMG</t>
  </si>
  <si>
    <t>https://admin.180markets.com.au/storage/13538/Final-Term-Sheet---WLE-Placement-April-2023-%281%29.pdf</t>
  </si>
  <si>
    <t>https://admin.180markets.com.au/storage/13541/AUN-Term-Sheet-Apr-23---Final.pdf</t>
  </si>
  <si>
    <t>https://admin.180markets.com.au/storage/13555/RWD_Deal-Sheet_Apri-23---Entitlement-Issue-Shortfall-Placement.pdf</t>
  </si>
  <si>
    <t>Pentanet Limited</t>
  </si>
  <si>
    <t>5GG</t>
  </si>
  <si>
    <t>https://admin.180markets.com.au/storage/13577/Pentanet---Term-Sheet-Retail.pdf</t>
  </si>
  <si>
    <t>https://admin.180markets.com.au/storage/13576/Deal-Summary_X2M_.pdf</t>
  </si>
  <si>
    <t>https://admin.180markets.com.au/storage/13579/BPH-Placement-Term-Sheet_APR.pdf</t>
  </si>
  <si>
    <t>https://admin.180markets.com.au/storage/13610/Latin-Resources-Term-Sheet.pdf</t>
  </si>
  <si>
    <t>https://admin.180markets.com.au/storage/13604/NAG---Term-Sheet.pdf</t>
  </si>
  <si>
    <t>https://admin.180markets.com.au/storage/13638/LNU-Term-Sheet---Placement---180423%5B3%5D.pdf</t>
  </si>
  <si>
    <t>The Environmental Group Limited</t>
  </si>
  <si>
    <t>EGL</t>
  </si>
  <si>
    <t>https://admin.180markets.com.au/storage/13632/Term-Sheet---EGL-Placement---April-2023.pdf</t>
  </si>
  <si>
    <t>TMK Energy Limited</t>
  </si>
  <si>
    <t>TMK</t>
  </si>
  <si>
    <t>https://admin.180markets.com.au/storage/13634/TMK_Term-Sheet_April_2023_vF.pdf</t>
  </si>
  <si>
    <t>https://admin.180markets.com.au/storage/13643/G1A-Term-Sheet---19-April-2024_Final.pdf</t>
  </si>
  <si>
    <t>Calidus Resources Limited</t>
  </si>
  <si>
    <t>https://admin.180markets.com.au/storage/13648/Calidus---Equity-Raising-Term-Sheet.pdf</t>
  </si>
  <si>
    <t>https://admin.180markets.com.au/storage/13660/G1A-Term-Sheet---19-April-2024_Final.pdf</t>
  </si>
  <si>
    <t>Panther Metals Ltd</t>
  </si>
  <si>
    <t>https://admin.180markets.com.au/storage/13663/PNT---Term-Sheet.pdf</t>
  </si>
  <si>
    <t>https://admin.180markets.com.au/storage/13677/CNB---21-April-2023_Final-Term-Sheet-.pdf</t>
  </si>
  <si>
    <t>Great Northern Minerals Limited</t>
  </si>
  <si>
    <t>https://admin.180markets.com.au/storage/13682/GNM---CPS-Term-Sheet---April-2023.pdf</t>
  </si>
  <si>
    <t>Resolution Minerals Ltd</t>
  </si>
  <si>
    <t>Great Northern Minerals Limited - T1</t>
  </si>
  <si>
    <t>https://admin.180markets.com.au/storage/13688/GNM---CPS-Term-Sheet---April-2023.pdf</t>
  </si>
  <si>
    <t>Great Northern Minerals Limited - T2</t>
  </si>
  <si>
    <t>https://admin.180markets.com.au/storage/13690/GNM---CPS-Term-Sheet---April-2023.pdf</t>
  </si>
  <si>
    <t>Astral Resources NL</t>
  </si>
  <si>
    <t>https://admin.180markets.com.au/storage/13696/AAR-Term-Sheet---April-2023-vF2.pdf</t>
  </si>
  <si>
    <t>Revolver Resources Holdings Limited</t>
  </si>
  <si>
    <t>RRR</t>
  </si>
  <si>
    <t>https://admin.180markets.com.au/storage/13701/RRR-Private-Placement-Apr23-%28003%29.pdf</t>
  </si>
  <si>
    <t>True North Copper</t>
  </si>
  <si>
    <t>TNC</t>
  </si>
  <si>
    <t>https://admin.180markets.com.au/storage/13706/True-North-Copper---Deal-Summary---260423-vF.pdf</t>
  </si>
  <si>
    <t>Impact Minerals</t>
  </si>
  <si>
    <t>https://admin.180markets.com.au/storage/13711/IPT-Ignite-Equity-Term-Sheet.pdf</t>
  </si>
  <si>
    <t>https://admin.180markets.com.au/storage/13718/QML-Term-Sheet-April-27.pdf</t>
  </si>
  <si>
    <t>https://admin.180markets.com.au/storage/13728/BDM_Deal-Sheet-%2827-Apr-23%29-FINAL.pdf</t>
  </si>
  <si>
    <t>https://admin.180markets.com.au/storage/13734/MRL_TS_2704vF.pdf</t>
  </si>
  <si>
    <t>Peak Rare Earths Limited</t>
  </si>
  <si>
    <t>https://admin.180markets.com.au/storage/13737/Peak-Rare-Earths---Bloomberg---FInal.pdf</t>
  </si>
  <si>
    <t>https://admin.180markets.com.au/storage/13746/Convertible-Note-Terms-Sheet---AQX-FINAL.pdf</t>
  </si>
  <si>
    <t>Dimerix Limited - Sub Underwriting Commitment</t>
  </si>
  <si>
    <t>DXB</t>
  </si>
  <si>
    <t>https://admin.180markets.com.au/storage/13775/DXB-Deal-Sheet---vF.pdf</t>
  </si>
  <si>
    <t>https://admin.180markets.com.au/storage/13777/Aura-Energy-Term-Sheet.pdf</t>
  </si>
  <si>
    <t>IperionX Limited</t>
  </si>
  <si>
    <t>IPX</t>
  </si>
  <si>
    <t>https://admin.180markets.com.au/storage/13774/IperionX-Term-Sheet.pdf</t>
  </si>
  <si>
    <t>https://admin.180markets.com.au/storage/13770/MAU-Termsheet-28.04.2023F1.pdf</t>
  </si>
  <si>
    <t>https://admin.180markets.com.au/storage/13785/GBM-Resources-Ltd_Deal-Sheet_2-May-2023_Release.pdf</t>
  </si>
  <si>
    <t>Bluechiip Limited</t>
  </si>
  <si>
    <t>BCT</t>
  </si>
  <si>
    <t>https://admin.180markets.com.au/storage/13793/BCT---Deal-Sheet.pdf</t>
  </si>
  <si>
    <t>RareX Limited</t>
  </si>
  <si>
    <t>REE</t>
  </si>
  <si>
    <t>https://admin.180markets.com.au/storage/13799/RareX-Term-Sheet.pdf</t>
  </si>
  <si>
    <t>https://admin.180markets.com.au/storage/13800/SMI-deal-sheet---May-23_F.pdf</t>
  </si>
  <si>
    <t>https://admin.180markets.com.au/storage/13801/Deal-Sheet---Sunshine-Gold.pdf</t>
  </si>
  <si>
    <t>https://admin.180markets.com.au/storage/13807/Vulcan-Energy-Limited-Bloomberg.pdf</t>
  </si>
  <si>
    <t>H&amp;G High Conviction Limited</t>
  </si>
  <si>
    <t>HCF</t>
  </si>
  <si>
    <t>Ventia Services Group Limited  - Block Trade</t>
  </si>
  <si>
    <t>4DMedical Limited</t>
  </si>
  <si>
    <t>4DX</t>
  </si>
  <si>
    <t>https://admin.180markets.com.au/storage/13825/4DX---Deal-Sheet---vF.pdf</t>
  </si>
  <si>
    <t>Marvel Gold Limited</t>
  </si>
  <si>
    <t>https://admin.180markets.com.au/storage/13831/MVL-Term-Sheet-.pdf</t>
  </si>
  <si>
    <t>https://admin.180markets.com.au/storage/13833/230505---G6M-Term-Sheet.pdf</t>
  </si>
  <si>
    <t>Victory Metals Limited</t>
  </si>
  <si>
    <t>VTM</t>
  </si>
  <si>
    <t>https://admin.180markets.com.au/storage/13851/VTM-Term-Sheet-.pdf</t>
  </si>
  <si>
    <t>Entyr Limited</t>
  </si>
  <si>
    <t>ETR</t>
  </si>
  <si>
    <t>https://admin.180markets.com.au/storage/13847/ETR---Capital-Raising-Deal-Sheet-vF-2023.05.08%5B69%5D.pdf</t>
  </si>
  <si>
    <t>Savannah Goldfields Limited</t>
  </si>
  <si>
    <t>SVG</t>
  </si>
  <si>
    <t>https://admin.180markets.com.au/storage/13859/SVG---Deal-Summary-Sheet---Placement--%2B-Conditional-Placement-2023-final.pdf</t>
  </si>
  <si>
    <t>PYC Therapeutics Limited</t>
  </si>
  <si>
    <t>https://admin.180markets.com.au/storage/13865/PYC---Term-Sheet.pdf</t>
  </si>
  <si>
    <t>https://admin.180markets.com.au/storage/13876/RMCF_VSR_DealSheet_10-May-2023.pdf</t>
  </si>
  <si>
    <t>https://admin.180markets.com.au/storage/13880/Podium---Term-Sheet.pdf</t>
  </si>
  <si>
    <t>Pivotal Metals Limited</t>
  </si>
  <si>
    <t>PVT</t>
  </si>
  <si>
    <t>https://admin.180markets.com.au/storage/13885/PVT_TERMSHEET_FINAL_11MAY23%5B93%5D%5B67%5D%5B5%5D%5B35%5D.pdf</t>
  </si>
  <si>
    <t>Sunstone Metals Limited</t>
  </si>
  <si>
    <t>https://admin.180markets.com.au/storage/13903/MST-Capital-Markets---Adveritas-Limited-Term-Sheet--11-May-2023----UPDATED.pdf</t>
  </si>
  <si>
    <t>https://admin.180markets.com.au/storage/13890/Deal-Sheet_PCL-May-2023.pdf</t>
  </si>
  <si>
    <t>https://admin.180markets.com.au/storage/13904/RMCF_VSR_DealSheet_10-May-2023.pdf</t>
  </si>
  <si>
    <t>Butn Limited</t>
  </si>
  <si>
    <t>BTN</t>
  </si>
  <si>
    <t>https://admin.180markets.com.au/storage/13926/BTN---Term-Sheet.pdf</t>
  </si>
  <si>
    <t>Burley Minerals Limited</t>
  </si>
  <si>
    <t>BUR</t>
  </si>
  <si>
    <t>https://admin.180markets.com.au/storage/13932/Term-Sheet---Burley-Minerals.pdf</t>
  </si>
  <si>
    <t>Appen Limited</t>
  </si>
  <si>
    <t>APX</t>
  </si>
  <si>
    <t>https://admin.180markets.com.au/storage/13950/APPEN-LIMITED.pdf</t>
  </si>
  <si>
    <t>Sky Metals Limited</t>
  </si>
  <si>
    <t>SKY</t>
  </si>
  <si>
    <t>https://admin.180markets.com.au/storage/13962/SKY-Term-Sheet-May-2023-vF.pdf</t>
  </si>
  <si>
    <t>Widgie Nickel Limited</t>
  </si>
  <si>
    <t>WIN</t>
  </si>
  <si>
    <t>https://admin.180markets.com.au/storage/13972/WIN---Term-Sheet-18-May-2023_Final.pdf</t>
  </si>
  <si>
    <t>Lithium Plus Minerals Limited</t>
  </si>
  <si>
    <t>LPM</t>
  </si>
  <si>
    <t>https://admin.180markets.com.au/storage/13973/Term-Sheet---Lithium-Plus.pdf</t>
  </si>
  <si>
    <t>Impedimed Limited</t>
  </si>
  <si>
    <t>IPD</t>
  </si>
  <si>
    <t>https://admin.180markets.com.au/storage/13983/IPD-Term-Sheet.pdf</t>
  </si>
  <si>
    <t>Galan Lithium</t>
  </si>
  <si>
    <t>https://admin.180markets.com.au/storage/13980/GLN---Term-Sheet.pdf</t>
  </si>
  <si>
    <t>Alma Metals Limited</t>
  </si>
  <si>
    <t>ALM</t>
  </si>
  <si>
    <t>https://admin.180markets.com.au/storage/13993/Alma-Metals-ALM---Private-Placement-Term-Sheet---2023.docx-%281%29.pdf</t>
  </si>
  <si>
    <t>Superior Resources Limited</t>
  </si>
  <si>
    <t>https://admin.180markets.com.au/storage/13997/SPQ-TermSheet_Final_21-5_23-%281%29.pdf</t>
  </si>
  <si>
    <t>Kalgoorlie Mining Limited</t>
  </si>
  <si>
    <t>KAL</t>
  </si>
  <si>
    <t>https://admin.180markets.com.au/storage/14020/KalGold-Termsheet.pdf</t>
  </si>
  <si>
    <t>Moho Resources Limited</t>
  </si>
  <si>
    <t>https://admin.180markets.com.au/storage/14035/MOH-Term-Sheet.pdf</t>
  </si>
  <si>
    <t>Dalaroo Metals Limited</t>
  </si>
  <si>
    <t>DAL</t>
  </si>
  <si>
    <t>https://admin.180markets.com.au/storage/14064/DAL-Term-Sheet-Final.pdf</t>
  </si>
  <si>
    <t>Beamtree Holdings Limited</t>
  </si>
  <si>
    <t>BMT</t>
  </si>
  <si>
    <t>https://admin.180markets.com.au/storage/14067/BMT-Beamtree---Term-Sheet-Placement-%28May23%29.pdf</t>
  </si>
  <si>
    <t>https://admin.180markets.com.au/storage/14079/SYA-Term-Sheet-26-May-2023_Final.pdf</t>
  </si>
  <si>
    <t>https://admin.180markets.com.au/storage/14077/Hammer-Metals-Limited---Term-Sheet.pdf</t>
  </si>
  <si>
    <t>https://admin.180markets.com.au/storage/14082/SYA-Term-Sheet-26-May-2023_Final.pdf</t>
  </si>
  <si>
    <t>Dimerix Limited - Final Sub Underwriting Allocation</t>
  </si>
  <si>
    <t>https://admin.180markets.com.au/storage/14087/DXB-Deal-Sheet---vF.pdf</t>
  </si>
  <si>
    <t>Aurelia Metals Limited</t>
  </si>
  <si>
    <t>AMI</t>
  </si>
  <si>
    <t>https://admin.180markets.com.au/storage/14102/Aurelia-Metals---Launch-Announcement.pdf</t>
  </si>
  <si>
    <t>Argenica Therapeutics Limited</t>
  </si>
  <si>
    <t>AGN</t>
  </si>
  <si>
    <t>Immutep Limited</t>
  </si>
  <si>
    <t>IDT</t>
  </si>
  <si>
    <t>https://admin.180markets.com.au/storage/14118/Term-Sheet---IDT-Australia---June-2023.pdf</t>
  </si>
  <si>
    <t>Noble Helium Limited</t>
  </si>
  <si>
    <t>https://admin.180markets.com.au/storage/14116/MST-Financial---Noble-Helium-Final-Term-Sheet---1-June-2023.pdf</t>
  </si>
  <si>
    <t>https://admin.180markets.com.au/storage/14127/IVZ-Term-Sheet-Final.pdf</t>
  </si>
  <si>
    <t>https://admin.180markets.com.au/storage/14123/BCB-Term-Sheet-2-June-2023_Final.pdf</t>
  </si>
  <si>
    <t>https://admin.180markets.com.au/storage/14129/Term-Sheet---IDT-Australia---June-2023.pdf</t>
  </si>
  <si>
    <t>TechGen Metals Limited</t>
  </si>
  <si>
    <t>https://admin.180markets.com.au/storage/14141/TG1_TERMSHEET_FINAL_5JUN23.pdf</t>
  </si>
  <si>
    <t>Terragen Holdings Limited</t>
  </si>
  <si>
    <t>TGH</t>
  </si>
  <si>
    <t>https://admin.180markets.com.au/storage/14148/TGH---Equity-Raising-June-2023---Deal-Sheet-vF-2023.06.06.pdf</t>
  </si>
  <si>
    <t>ENRG Elements Limited</t>
  </si>
  <si>
    <t>EEL</t>
  </si>
  <si>
    <t>https://admin.180markets.com.au/storage/14165/ENRG-Elements-Term-Sheet.pdf</t>
  </si>
  <si>
    <t>Spenda Limited</t>
  </si>
  <si>
    <t>SPX</t>
  </si>
  <si>
    <t>https://admin.180markets.com.au/storage/14180/SPX_TS_Junevf.pdf</t>
  </si>
  <si>
    <t>https://admin.180markets.com.au/storage/14190/GTI---Final---Deal-Sheet-7-June-2023-.pdf</t>
  </si>
  <si>
    <t>Black Rock Mining Limited</t>
  </si>
  <si>
    <t>Challenger Gold Limited</t>
  </si>
  <si>
    <t>https://admin.180markets.com.au/storage/14200/CEL---Deal-Summary-Sheet-%2813-June-2023%29.pdf</t>
  </si>
  <si>
    <t>Locksley Resources Limited</t>
  </si>
  <si>
    <t>LKY</t>
  </si>
  <si>
    <t>https://admin.180markets.com.au/storage/14203/LKY-Term-Sheet-06.23.pdf</t>
  </si>
  <si>
    <t>https://admin.180markets.com.au/storage/14212/BRX_Term-Sheet_June_2023_.pdf</t>
  </si>
  <si>
    <t>QEM Limited</t>
  </si>
  <si>
    <t>QEM</t>
  </si>
  <si>
    <t>https://admin.180markets.com.au/storage/14230/QEM_TERMSHEET_19JUN23.pdf</t>
  </si>
  <si>
    <t>Kingsland Mining Limited</t>
  </si>
  <si>
    <t>KNG</t>
  </si>
  <si>
    <t>https://admin.180markets.com.au/storage/14251/Kingsland-Minerals-%28KNG%29---Term-Sheet.pdf</t>
  </si>
  <si>
    <t>EBR Systems Inc</t>
  </si>
  <si>
    <t>EBR</t>
  </si>
  <si>
    <t>https://admin.180markets.com.au/storage/14263/EBR-Systems-Inc.---Term-Sheet-vFinal.pdf</t>
  </si>
  <si>
    <t>https://admin.180markets.com.au/storage/14270/ZEO_TS_June23vf_2.pdf</t>
  </si>
  <si>
    <t>https://admin.180markets.com.au/storage/14274/Kingston-Term-Sheet.pdf</t>
  </si>
  <si>
    <t>Tamboran Resources Limited</t>
  </si>
  <si>
    <t>https://admin.180markets.com.au/storage/14295/TBN---Capital-Raising.pdf</t>
  </si>
  <si>
    <t>https://admin.180markets.com.au/storage/14302/SVY-Term-Sheet.pdf</t>
  </si>
  <si>
    <t>Tinybeans Group Ltd</t>
  </si>
  <si>
    <t>TNY</t>
  </si>
  <si>
    <t>https://admin.180markets.com.au/storage/14304/TNY---Equity-Raising-June-2023---Deal-Sheet_vF-2023.06.27-8.45am-AEST.pdf</t>
  </si>
  <si>
    <t>Polymetals Resources Ltd</t>
  </si>
  <si>
    <t>POL</t>
  </si>
  <si>
    <t>https://admin.180markets.com.au/storage/14306/POL_-deal-sheet_June-23_FF.pdf</t>
  </si>
  <si>
    <t>Labyrinth Resources Limited</t>
  </si>
  <si>
    <t>LRL</t>
  </si>
  <si>
    <t>FTL</t>
  </si>
  <si>
    <t>https://admin.180markets.com.au/storage/14326/FTL---CPS-Term-Sheet---July-2023-Final.pdf</t>
  </si>
  <si>
    <t>Boadicea Resources Ltd</t>
  </si>
  <si>
    <t>BOA</t>
  </si>
  <si>
    <t>https://admin.180markets.com.au/storage/14329/BOA---Term-Sheet.pdf</t>
  </si>
  <si>
    <t>https://admin.180markets.com.au/storage/14339/FTL---CPS-Term-Sheet---July-2023-Final.pdf</t>
  </si>
  <si>
    <t>https://admin.180markets.com.au/storage/14376/HMD_Placement-Term-Sheet.pdf</t>
  </si>
  <si>
    <t>Atomo Diagnostics Limited</t>
  </si>
  <si>
    <t>AT1</t>
  </si>
  <si>
    <t>https://admin.180markets.com.au/storage/14400/AT1---Deal-Sheet-vF-.pdf</t>
  </si>
  <si>
    <t>Medallion Metals Limited</t>
  </si>
  <si>
    <t>MM8</t>
  </si>
  <si>
    <t>https://admin.180markets.com.au/storage/14393/MM8-Term-Sheet.pdf</t>
  </si>
  <si>
    <t>https://admin.180markets.com.au/storage/14405/1American-West-Metals---Term-Sheet.pdf</t>
  </si>
  <si>
    <t>Altech Batteries Limited</t>
  </si>
  <si>
    <t>https://admin.180markets.com.au/storage/14414/ATC-Placement-Term-Sheet-13-Jul-2023.pdf</t>
  </si>
  <si>
    <t>Magnis Energy Technologies Limited</t>
  </si>
  <si>
    <t>https://admin.180markets.com.au/storage/14418/MNS_TS_July2023vF.pdf</t>
  </si>
  <si>
    <t>Adavale Resources Limited</t>
  </si>
  <si>
    <t>Aston Minerals</t>
  </si>
  <si>
    <t>https://admin.180markets.com.au/storage/14450/ASO_TS_JulyvF.pdf</t>
  </si>
  <si>
    <t>https://admin.180markets.com.au/storage/14473/DTZ_TS_JulyvF.pdf</t>
  </si>
  <si>
    <t>AnteoTech Limited</t>
  </si>
  <si>
    <t>ADO</t>
  </si>
  <si>
    <t>https://admin.180markets.com.au/storage/14478/AnteoTech-Ltd-Term-Sheet-24072023.pdf</t>
  </si>
  <si>
    <t>https://admin.180markets.com.au/storage/14481/Oneview-Healthcare-PLC---Deal-Sheet---Proposed-Capital-Raising.pdf</t>
  </si>
  <si>
    <t>Narryer Metals Limited</t>
  </si>
  <si>
    <t>NYM</t>
  </si>
  <si>
    <t>https://admin.180markets.com.au/storage/14535/NYM-Term-Sheet---July-2023-%28Final%29.pdf</t>
  </si>
  <si>
    <t>Hazer Group Limited</t>
  </si>
  <si>
    <t>HZR</t>
  </si>
  <si>
    <t>https://admin.180markets.com.au/storage/14522/HZR_TERMSHEET_26JUL23_V1.2%5B76%5D.pdf</t>
  </si>
  <si>
    <t>https://admin.180markets.com.au/storage/14536/Kincora-Copper---Final-Term-Sheet-270723.pdf</t>
  </si>
  <si>
    <t>Centaurus Metals Limited</t>
  </si>
  <si>
    <t>CTM</t>
  </si>
  <si>
    <t>https://admin.180markets.com.au/storage/14546/CTM---Bloomberg-Term-Sheet-%28July-2023%29.pdf</t>
  </si>
  <si>
    <t>Tambourah Metals Limited</t>
  </si>
  <si>
    <t>TMB</t>
  </si>
  <si>
    <t>https://admin.180markets.com.au/storage/14559/Deal-Sheet---TMB.pdf</t>
  </si>
  <si>
    <t>South Harz Potash Limited</t>
  </si>
  <si>
    <t>https://admin.180markets.com.au/storage/14563/SHP_Placement_Term-Sheet_July-2023-vf1.pdf</t>
  </si>
  <si>
    <t>https://admin.180markets.com.au/storage/14567/Strandline---Term-Sheet-vF.pdf</t>
  </si>
  <si>
    <t>Green Critical Minerals Limited</t>
  </si>
  <si>
    <t>GCM</t>
  </si>
  <si>
    <t>The Hydration Pharmaceuticals Company Limited</t>
  </si>
  <si>
    <t>HPC</t>
  </si>
  <si>
    <t>https://admin.180markets.com.au/storage/14579/HPC---Deal-Term-Sheet-July-23---FINAL.pdf</t>
  </si>
  <si>
    <t>Bod Science Limited</t>
  </si>
  <si>
    <t>BOD</t>
  </si>
  <si>
    <t>https://admin.180markets.com.au/storage/14587/Term-Sheet---Placement-Bod-Science---August-2023.pdf</t>
  </si>
  <si>
    <t>https://admin.180markets.com.au/storage/14591/GAS-Aug23-term-sheet.pdf</t>
  </si>
  <si>
    <t>Wellnex Life Limited</t>
  </si>
  <si>
    <t>WNX</t>
  </si>
  <si>
    <t>https://admin.180markets.com.au/storage/14598/Wellnex-placement.pdf</t>
  </si>
  <si>
    <t>K-Tig Limited</t>
  </si>
  <si>
    <t>https://admin.180markets.com.au/storage/14600/KTG-Term-Sheet-vMorgans-Network.pdf</t>
  </si>
  <si>
    <t>https://admin.180markets.com.au/storage/14610/Term-Sheet-3-Aug-2023_Final.pdf</t>
  </si>
  <si>
    <t>https://admin.180markets.com.au/storage/14629/RSH_TS_August23.pdf</t>
  </si>
  <si>
    <t>Omega Oil &amp; Gas Limited</t>
  </si>
  <si>
    <t>OMA</t>
  </si>
  <si>
    <t>https://admin.180markets.com.au/storage/14630/Omega-Oil-and-Gas-Term-Sheet.pdf</t>
  </si>
  <si>
    <t>https://admin.180markets.com.au/storage/14641/PNR-Term-Sheet_Final-.pdf</t>
  </si>
  <si>
    <t>https://admin.180markets.com.au/storage/14644/FFF-Placement-Document-Aug-2023-CHA.pdf</t>
  </si>
  <si>
    <t>Adriatic Metals PLC</t>
  </si>
  <si>
    <t>Rumble Resources Limited</t>
  </si>
  <si>
    <t>RTR</t>
  </si>
  <si>
    <t>https://admin.180markets.com.au/storage/14652/Rumble-Resources---New-issue-information-sheet.pdf</t>
  </si>
  <si>
    <t>Resource Mining Corporation Limited</t>
  </si>
  <si>
    <t>RMI</t>
  </si>
  <si>
    <t>https://admin.180markets.com.au/storage/14664/RMI-Final-Ignite-Equity-Term-Sheet.pdf</t>
  </si>
  <si>
    <t>Lunnon Metals Limited</t>
  </si>
  <si>
    <t>LM8</t>
  </si>
  <si>
    <t>https://admin.180markets.com.au/storage/14679/LM8---Deal-Sheet---15-August-2023.pdf</t>
  </si>
  <si>
    <t>Imugene Limited</t>
  </si>
  <si>
    <t>IMU</t>
  </si>
  <si>
    <t>https://admin.180markets.com.au/storage/14684/IMU---Deal-Sheet---vF.pdf</t>
  </si>
  <si>
    <t>https://admin.180markets.com.au/storage/14700/NHE-New-Issue-Information-Sheet.pdf</t>
  </si>
  <si>
    <t>Cygnus Metals Limited</t>
  </si>
  <si>
    <t>CY5</t>
  </si>
  <si>
    <t>https://admin.180markets.com.au/storage/14705/Cygnus-Metals-Term-Sheet---Final.pdf</t>
  </si>
  <si>
    <t>https://admin.180markets.com.au/storage/14708/QPM---Term-Sheet-18-August-2023_FInal-%281%29.pdf</t>
  </si>
  <si>
    <t>https://admin.180markets.com.au/storage/14709/HZR_SHORTFALL_TERMSHEET_17AUG23.pdf</t>
  </si>
  <si>
    <t>Parkway Corporate Limited</t>
  </si>
  <si>
    <t>https://admin.180markets.com.au/storage/14724/PWN-21082023-TS.pdf</t>
  </si>
  <si>
    <t>Dimerix Limited</t>
  </si>
  <si>
    <t>https://admin.180markets.com.au/storage/14722/DXB-Deal-Sheet---vFinal-aug.pdf</t>
  </si>
  <si>
    <t>Centrex Limited</t>
  </si>
  <si>
    <t>https://admin.180markets.com.au/storage/14727/Term-Sheet---CXM---August-2023-FINAL.pdf</t>
  </si>
  <si>
    <t>https://admin.180markets.com.au/storage/14733/GGE-Term-Sheet-08.23.pdf</t>
  </si>
  <si>
    <t>https://admin.180markets.com.au/storage/14736/PFE_Term-Sheet_Aug_2023.pdf</t>
  </si>
  <si>
    <t>Battery Age Minerals Limited</t>
  </si>
  <si>
    <t>BM8</t>
  </si>
  <si>
    <t>https://admin.180markets.com.au/storage/14743/BM8---Indicative-Term-Sheet-%28August-2023%29-Final.pdf</t>
  </si>
  <si>
    <t>https://admin.180markets.com.au/storage/14748/QML-Term-Sheet-.pdf</t>
  </si>
  <si>
    <t>AVADA Group Limited</t>
  </si>
  <si>
    <t>AVD</t>
  </si>
  <si>
    <t>https://admin.180markets.com.au/storage/14757/AVADA-Group-Limited-Placement-Offer.pdf</t>
  </si>
  <si>
    <t>https://admin.180markets.com.au/storage/14760/PFE_Term-Sheet_Aug_2023.pdf</t>
  </si>
  <si>
    <t>Avecho Biotechnology Limited</t>
  </si>
  <si>
    <t>https://admin.180markets.com.au/storage/14768/20230822-AVE-CPS-Term-Sheet-.pdf</t>
  </si>
  <si>
    <t>https://admin.180markets.com.au/storage/14777/GGE-Term-Sheet-08.23.pdf</t>
  </si>
  <si>
    <t>BCAL Diagnostics Limited</t>
  </si>
  <si>
    <t>BDX</t>
  </si>
  <si>
    <t>https://admin.180markets.com.au/storage/14784/BDX---MST-Term-Sheet.pdf</t>
  </si>
  <si>
    <t>Opthea Limited</t>
  </si>
  <si>
    <t>https://admin.180markets.com.au/storage/14787/Opthea-Limited---Final-Term-Sheet---24-August-2023.pdf</t>
  </si>
  <si>
    <t>https://admin.180markets.com.au/storage/14803/Elixir-Energy-Limited---Term-Sheet---25-August-2023.pdf</t>
  </si>
  <si>
    <t>https://admin.180markets.com.au/storage/14814/Black-Cat-Syndicate---Term-Sheet.pdf</t>
  </si>
  <si>
    <t>Raiden Resources Limited</t>
  </si>
  <si>
    <t>RDN</t>
  </si>
  <si>
    <t>https://admin.180markets.com.au/storage/14817/RDN--MST--Deal-Sheet.pdf</t>
  </si>
  <si>
    <t>Toubani Resources Inc</t>
  </si>
  <si>
    <t>TRE</t>
  </si>
  <si>
    <t>https://admin.180markets.com.au/storage/14822/TRE---Term-Sheet_.pdf</t>
  </si>
  <si>
    <t>https://admin.180markets.com.au/storage/14829/Deal-Sheet_88E_August-2023.pdf</t>
  </si>
  <si>
    <t>https://admin.180markets.com.au/storage/14831/Northern-Minerals---Bloomberg.pdf</t>
  </si>
  <si>
    <t>https://admin.180markets.com.au/storage/14837/ARL---Term-Sheet---29-Aug-2023_Final-Term-Sheet.pdf</t>
  </si>
  <si>
    <t>Australian Pacific Coal Limited</t>
  </si>
  <si>
    <t>AQC</t>
  </si>
  <si>
    <t>https://admin.180markets.com.au/storage/14841/Australian-Pacific-Coal---New-issue-information-sheet-%28Final%29.pdf</t>
  </si>
  <si>
    <t>29Metals Limited</t>
  </si>
  <si>
    <t>29M</t>
  </si>
  <si>
    <t>https://admin.180markets.com.au/storage/14851/Term-Sheet.pdf</t>
  </si>
  <si>
    <t>Culpeo Minerals Limited</t>
  </si>
  <si>
    <t>CPO</t>
  </si>
  <si>
    <t>Iceni Gold Limited</t>
  </si>
  <si>
    <t>ICL</t>
  </si>
  <si>
    <t>https://admin.180markets.com.au/storage/14870/ICL-Term-Sheet---Sep-2023-%28Final%29.pdf</t>
  </si>
  <si>
    <t>Warriedar Resources Limited</t>
  </si>
  <si>
    <t>WA8</t>
  </si>
  <si>
    <t>https://admin.180markets.com.au/storage/14887/WA8---Equity-Raising-Term-Sheet-%28September-2023%29.pdf</t>
  </si>
  <si>
    <t>OXT</t>
  </si>
  <si>
    <t>https://admin.180markets.com.au/storage/14898/Orexplore-Term-Sheet---4.09.23.pdf</t>
  </si>
  <si>
    <t>https://admin.180markets.com.au/storage/14903/AAU-Placement-Term-Sheet-FINAL_inv.pdf</t>
  </si>
  <si>
    <t>Orora Limited</t>
  </si>
  <si>
    <t>ORA</t>
  </si>
  <si>
    <t>https://admin.180markets.com.au/storage/14909/Bloomberg-Term-Sheet.pdf</t>
  </si>
  <si>
    <t>https://admin.180markets.com.au/storage/14912/Orexplore-Term-Sheet---4.09.23.pdf</t>
  </si>
  <si>
    <t>https://admin.180markets.com.au/storage/14916/TOE---Term-Sheet.pdf</t>
  </si>
  <si>
    <t>https://admin.180markets.com.au/storage/14919/BPH-Placement-Term-Sheet-SEP23.pdf</t>
  </si>
  <si>
    <t>https://admin.180markets.com.au/storage/14928/SNG-Term-Sheet_-Sep-2023-%28Final%29.pdf</t>
  </si>
  <si>
    <t>https://admin.180markets.com.au/storage/14930/Recce-Pharmaceuticals-Ltd---Term-Sheet.pdf</t>
  </si>
  <si>
    <t>SRJ Technologies Group PLC</t>
  </si>
  <si>
    <t>https://admin.180markets.com.au/storage/14946/SRJ-Deal-Sheet---Sept-23%281%29.pdf</t>
  </si>
  <si>
    <t>PainChek Limited</t>
  </si>
  <si>
    <t>https://admin.180markets.com.au/storage/14949/PCK---Term-Sheet.pdf</t>
  </si>
  <si>
    <t>https://admin.180markets.com.au/storage/14966/Term-sheet-MGU_IOS_13-9-2023_fin.pdf</t>
  </si>
  <si>
    <t>OzAurum Resources Ltd</t>
  </si>
  <si>
    <t>OZM</t>
  </si>
  <si>
    <t>https://admin.180markets.com.au/storage/14986/OZM-Term-Sheet-Sept23_F.pdf</t>
  </si>
  <si>
    <t>https://admin.180markets.com.au/storage/14989/Term-Sheet---Alligator-Energy-Limited---September-2023.pdf</t>
  </si>
  <si>
    <t>Thor Energy Plc</t>
  </si>
  <si>
    <t>Codrus Minerals Limited</t>
  </si>
  <si>
    <t>CDR</t>
  </si>
  <si>
    <t>https://admin.180markets.com.au/storage/15027/CDR_Term_Sheet.pdf</t>
  </si>
  <si>
    <t>https://admin.180markets.com.au/storage/15036/LEX-Term-Sheet-September-2023.pdf</t>
  </si>
  <si>
    <t>Jayride Group Limited</t>
  </si>
  <si>
    <t>https://admin.180markets.com.au/storage/15044/JAY-Term-Sheet-%2822-September-2023%29.pdf</t>
  </si>
  <si>
    <t>https://admin.180markets.com.au/storage/15056/THE-STAR-ENTERTAINMENT-GROUP-LIMITED.pdf</t>
  </si>
  <si>
    <t>https://admin.180markets.com.au/storage/15061/2023.09.26-EROAD---Retail-Bookbuild-Bloomberg_Final.pdf</t>
  </si>
  <si>
    <t>https://admin.180markets.com.au/storage/15071/NXM---announcement.pdf</t>
  </si>
  <si>
    <t>https://admin.180markets.com.au/storage/15082/DRE-Deal-Sheet---Sept-2023-Final.pdf</t>
  </si>
  <si>
    <t>Moho Resources NL</t>
  </si>
  <si>
    <t>https://admin.180markets.com.au/storage/15088/RMC_MOHO_-DEAL-SHEET_20230927_Final.pdf</t>
  </si>
  <si>
    <t>MEK</t>
  </si>
  <si>
    <t>Foresta Group Holdings Ltd</t>
  </si>
  <si>
    <t>FGH</t>
  </si>
  <si>
    <t>https://admin.180markets.com.au/storage/15105/Termsheet--Foresta-Group-Private-Placement.pdf</t>
  </si>
  <si>
    <t>https://admin.180markets.com.au/storage/15110/Almonty-Industries-Inc---Deal-Sheet.pdf</t>
  </si>
  <si>
    <t>https://admin.180markets.com.au/storage/15118/FBR---Deal-Sheet.pdf</t>
  </si>
  <si>
    <t>QXR</t>
  </si>
  <si>
    <t>https://admin.180markets.com.au/storage/15126/EV1-Term-Sheet.pdf</t>
  </si>
  <si>
    <t>Nuheara limited</t>
  </si>
  <si>
    <t>https://admin.180markets.com.au/storage/15136/NUH---Equity-Raising-October-2023---Deal-Sheet_vF-%283%29.pdf</t>
  </si>
  <si>
    <t>https://admin.180markets.com.au/storage/15138/EMU-Term-Sheet.pdf</t>
  </si>
  <si>
    <t>https://admin.180markets.com.au/storage/15145/DAL-Term-Sheet-Oct-2023.pdf</t>
  </si>
  <si>
    <t>https://admin.180markets.com.au/storage/15148/DEV---Deal-Sheet.pdf</t>
  </si>
  <si>
    <t>https://admin.180markets.com.au/storage/15153/EMU-Term-Sheet.pdf</t>
  </si>
  <si>
    <t>https://admin.180markets.com.au/storage/15156/LNU-Termsheet-Oct-2023.pdf</t>
  </si>
  <si>
    <t>https://admin.180markets.com.au/storage/15164/BNL---Term-Sheet.pdf</t>
  </si>
  <si>
    <t>https://admin.180markets.com.au/storage/15168/STN-Term-Sheet-13-Oct-2023-Final.pdf</t>
  </si>
  <si>
    <t>https://admin.180markets.com.au/storage/15172/AVM-Term-Sheet-Final---Oct-2023.pdf</t>
  </si>
  <si>
    <t>https://admin.180markets.com.au/storage/15180/BCT---Deal-Sheet.pdf</t>
  </si>
  <si>
    <t>Indiana Resources Limited</t>
  </si>
  <si>
    <t>IDA</t>
  </si>
  <si>
    <t>https://admin.180markets.com.au/storage/15182/IDA-Term-Sheet.pdf</t>
  </si>
  <si>
    <t>Larvotto Resources Limited</t>
  </si>
  <si>
    <t>https://admin.180markets.com.au/storage/15185/Term-Sheet---LRV.pdf</t>
  </si>
  <si>
    <t>xReality Group Limited</t>
  </si>
  <si>
    <t>XRG</t>
  </si>
  <si>
    <t>https://admin.180markets.com.au/storage/15189/XRG-Term-Sheet-16-October-2023.pdf</t>
  </si>
  <si>
    <t>Microba Life Sciences Limited - Insto Shortfall</t>
  </si>
  <si>
    <t>MAP</t>
  </si>
  <si>
    <t>https://admin.180markets.com.au/storage/15206/Microba---Deal-Sheet-vF-%2819-October-2023%29.pdf</t>
  </si>
  <si>
    <t>Lincoln Minerals Limited</t>
  </si>
  <si>
    <t>LML</t>
  </si>
  <si>
    <t>https://admin.180markets.com.au/storage/15215/Term-Sheet_LML_October-2023---SWM-Term-Sheet.pdf</t>
  </si>
  <si>
    <t>Microba Life Sciences Limited - Subunderwriting Commitment</t>
  </si>
  <si>
    <t>https://admin.180markets.com.au/storage/15221/Microba---Deal-Sheet-vF-%2819-October-2023%29.pdf</t>
  </si>
  <si>
    <t>Judo Capital Holdings Limited</t>
  </si>
  <si>
    <t>JDO</t>
  </si>
  <si>
    <t>Resources &amp; Energy Group Limited</t>
  </si>
  <si>
    <t>https://admin.180markets.com.au/storage/15253/20231025-Term_Sheet_-_REZ.pdf</t>
  </si>
  <si>
    <t>Mineral Commodities Limited</t>
  </si>
  <si>
    <t>MRC</t>
  </si>
  <si>
    <t>https://admin.180markets.com.au/storage/15261/Term-Sheet---ANREO-Mineral-Commodities-%28MRC%29---October-2023.pdf</t>
  </si>
  <si>
    <t>https://admin.180markets.com.au/storage/15268/Term-Sheet-%26-App-form-27-Oct-23%5B48%5D.pdf</t>
  </si>
  <si>
    <t>Advanced Health Intelligence Limited</t>
  </si>
  <si>
    <t>AHI</t>
  </si>
  <si>
    <t>https://admin.180markets.com.au/storage/15276/WWI-Ignite-Equity-Far-East-Term-Sheet.pdf</t>
  </si>
  <si>
    <t>Paradigm Biopharmaceuticals Limited - sub-underwriting Allocation</t>
  </si>
  <si>
    <t>PAR</t>
  </si>
  <si>
    <t>https://admin.180markets.com.au/storage/15280/PAR-Deal-Sheet-RoW---30-October-2023.pdf</t>
  </si>
  <si>
    <t>Rent.com.au Limited - sub-underwriting commitment</t>
  </si>
  <si>
    <t>https://admin.180markets.com.au/storage/15286/RMCF-RNT_DealSheet_Oct23_Entitlement-Issue.pdf</t>
  </si>
  <si>
    <t>Globe Metals &amp; Mining Limited</t>
  </si>
  <si>
    <t>https://admin.180markets.com.au/storage/15292/Globe-Metals-and-Mining---Term-Sheet-.pdf</t>
  </si>
  <si>
    <t>https://admin.180markets.com.au/storage/15299/Alcidion-Group-Ltd---Capital-Raise-Deal-Sheet_31-October-2023_R.pdf</t>
  </si>
  <si>
    <t>Fluence Corporation Limited</t>
  </si>
  <si>
    <t>FLC</t>
  </si>
  <si>
    <t>https://admin.180markets.com.au/storage/15310/FLC---Term-Sheet---vF.pdf</t>
  </si>
  <si>
    <t>Surefire Resources NL</t>
  </si>
  <si>
    <t>SRN</t>
  </si>
  <si>
    <t>https://admin.180markets.com.au/storage/15313/SRN_TS_OctvF.pdf</t>
  </si>
  <si>
    <t>Anatara Life Sciences Limited</t>
  </si>
  <si>
    <t>https://admin.180markets.com.au/storage/15322/Term-Sheet---Entitlement-Offer-Anatara-Lifesciences-Ltd-%28ANR%29----2023.pdf</t>
  </si>
  <si>
    <t>https://admin.180markets.com.au/storage/15327/BCB-Term-Sheet-2-Nov-23_Final.pdf</t>
  </si>
  <si>
    <t>Aussie Broadband Limited</t>
  </si>
  <si>
    <t>ABB</t>
  </si>
  <si>
    <t>https://admin.180markets.com.au/storage/15332/ABB.pdf</t>
  </si>
  <si>
    <t>https://admin.180markets.com.au/storage/15337/VNT.pdf</t>
  </si>
  <si>
    <t>https://admin.180markets.com.au/storage/15343/1AD-Term-Sheet-Nov%2723.pdf</t>
  </si>
  <si>
    <t>Acrow Formwork &amp; Construction Service</t>
  </si>
  <si>
    <t>https://admin.180markets.com.au/storage/15351/Acrow-Formwork---Term-Sheet.pdf</t>
  </si>
  <si>
    <t>Castle Minerals Limited</t>
  </si>
  <si>
    <t>CDT</t>
  </si>
  <si>
    <t>https://admin.180markets.com.au/storage/15359/Placement-Term-Sheet---Bod-Science---November-2023-.pdf</t>
  </si>
  <si>
    <t>Chrysos Corporation Limited</t>
  </si>
  <si>
    <t>C79</t>
  </si>
  <si>
    <t>https://admin.180markets.com.au/storage/15362/Chrysos-Corporation---Term-Sheet.pdf</t>
  </si>
  <si>
    <t>https://admin.180markets.com.au/storage/15370/YRL---Term-Sheet.pdf</t>
  </si>
  <si>
    <t>https://admin.180markets.com.au/storage/15371/RMC_SGQ_-DEAL-SHEET_20231108.pdf</t>
  </si>
  <si>
    <t>Forrestania Resources LTD</t>
  </si>
  <si>
    <t>https://admin.180markets.com.au/storage/15374/FRS---Term-Sheet.pdf</t>
  </si>
  <si>
    <t>AVJennings Limited</t>
  </si>
  <si>
    <t>AVJ</t>
  </si>
  <si>
    <t>https://admin.180markets.com.au/storage/15383/GSM-term-sheet---Nov-2023.pdf</t>
  </si>
  <si>
    <t>AuKing Mining Limited</t>
  </si>
  <si>
    <t>https://admin.180markets.com.au/storage/15394/AKN---Term-Sheet---November-2023.pdf</t>
  </si>
  <si>
    <t>https://admin.180markets.com.au/storage/15398/GSM-term-sheet---Nov-2023.pdf</t>
  </si>
  <si>
    <t>https://admin.180markets.com.au/storage/15406/Buru-Energy---New-issue-information-sheet.pdf</t>
  </si>
  <si>
    <t>https://admin.180markets.com.au/storage/15415/Convertible-Note-Terms---V2-Final-071123.pdf</t>
  </si>
  <si>
    <t>Delta Lithium Limited</t>
  </si>
  <si>
    <t>DLI</t>
  </si>
  <si>
    <t>https://admin.180markets.com.au/storage/15417/Delta-Lithium---Bloomberg-Message.pdf</t>
  </si>
  <si>
    <t>https://admin.180markets.com.au/storage/15421/MGT---Term-Sheet.pdf</t>
  </si>
  <si>
    <t>MaxiPARTS Limited</t>
  </si>
  <si>
    <t>MXI</t>
  </si>
  <si>
    <t>https://admin.180markets.com.au/storage/15425/MXI-Bloomberg.pdf</t>
  </si>
  <si>
    <t>Middle Island Resources Limited</t>
  </si>
  <si>
    <t>https://admin.180markets.com.au/storage/15434/MDI---Term-Sheet.pdf</t>
  </si>
  <si>
    <t>True North Copper Limited</t>
  </si>
  <si>
    <t>https://admin.180markets.com.au/storage/15443/TNC---Deal-Sheet-15.11-vF.pdf</t>
  </si>
  <si>
    <t>https://admin.180markets.com.au/storage/15441/CAN-Placement-Term-Sheet-%5Binv%5D.pdf</t>
  </si>
  <si>
    <t>Neurizer Limited</t>
  </si>
  <si>
    <t>NRZ</t>
  </si>
  <si>
    <t>https://admin.180markets.com.au/storage/15454/NRZ---Term-Sheet.pdf</t>
  </si>
  <si>
    <t>Xanadu Mines Limited</t>
  </si>
  <si>
    <t>https://admin.180markets.com.au/storage/15459/XAM_Deal-Sheet.pdf</t>
  </si>
  <si>
    <t>https://admin.180markets.com.au/storage/15463/VBC-Term-Sheet-%2816-November-2023%29.pdf</t>
  </si>
  <si>
    <t>https://admin.180markets.com.au/storage/15467/Term-Sheet---Ionic-Rare-Earths.pdf</t>
  </si>
  <si>
    <t>https://admin.180markets.com.au/storage/15470/Peninsula-Energy-Limited---Term-Sheet-Insto.pdf</t>
  </si>
  <si>
    <t>https://admin.180markets.com.au/storage/15477/BYH-Term-Sheet-Final-Nov-23.pdf</t>
  </si>
  <si>
    <t>https://admin.180markets.com.au/storage/15497/QA_Capital_ADX_Term_Sheet_Placement_Nov_23_Final_17112023.pdf</t>
  </si>
  <si>
    <t>Microba Life Sciences Limited - Subunderwriting Allocation</t>
  </si>
  <si>
    <t>https://admin.180markets.com.au/storage/15501/Microba---Deal-Sheet-vF-%2819-October-2023%29.pdf</t>
  </si>
  <si>
    <t>https://admin.180markets.com.au/storage/15506/Alterity---Deal-Sheet---21-November-2023.pdf</t>
  </si>
  <si>
    <t>Neometals Limited</t>
  </si>
  <si>
    <t>NMT</t>
  </si>
  <si>
    <t>https://admin.180markets.com.au/storage/15516/NMT-Term-Sheet_Final%5B1%5D.pdf</t>
  </si>
  <si>
    <t>https://admin.180markets.com.au/storage/15519/Term-Sheet---MRC-Shortfall-Placement---November-2023.pdf</t>
  </si>
  <si>
    <t>https://admin.180markets.com.au/storage/15523/Untitled-document.pdf</t>
  </si>
  <si>
    <t>https://admin.180markets.com.au/storage/15527/Alterity---Deal-Sheet---21-November-2023.pdf</t>
  </si>
  <si>
    <t>https://admin.180markets.com.au/storage/15530/BUB---Capital-Raising-%28Nov-2023%29---Deal-Sheet.pdf</t>
  </si>
  <si>
    <t>Metal Hawk Limited</t>
  </si>
  <si>
    <t>MHK</t>
  </si>
  <si>
    <t>https://admin.180markets.com.au/storage/15536/MHK-Term-Sheet.pdf</t>
  </si>
  <si>
    <t>Clean Seas Seafood Limited</t>
  </si>
  <si>
    <t>CSS</t>
  </si>
  <si>
    <t>https://admin.180markets.com.au/storage/15541/CSS---Equity-Raising-November-2023---Deal-Sheet-%28FINAL%29-2023.11.22.pdf</t>
  </si>
  <si>
    <t>https://admin.180markets.com.au/storage/15544/AAU-Placement-Term-Sheet-NOV23i.pdf</t>
  </si>
  <si>
    <t>https://admin.180markets.com.au/storage/15558/Senetas-Limited---Final-Deal-Sheet---November-23.pdf</t>
  </si>
  <si>
    <t>Cazaly Resources Limited</t>
  </si>
  <si>
    <t>CAZ</t>
  </si>
  <si>
    <t>https://admin.180markets.com.au/storage/15560/Barclay-Wells-Term-Sheet---CAZ-3c-23.11.23-Final.pdf</t>
  </si>
  <si>
    <t>https://admin.180markets.com.au/storage/15675/Wellnex-Life-Limited----Shortfall-Offer-Term-Sheet-%28Insto%29%5B100%5D.pdf</t>
  </si>
  <si>
    <t>Krakatoa Resources Limited</t>
  </si>
  <si>
    <t>https://admin.180markets.com.au/storage/15604/20231127_Terms-Sheet-KTA-Placement.pdf</t>
  </si>
  <si>
    <t>https://admin.180markets.com.au/storage/15594/AERIS-RESOURCES-LIMITED-Term-Sheet.pdf</t>
  </si>
  <si>
    <t>https://admin.180markets.com.au/storage/15599/BMR-Term-Sheet.pdf</t>
  </si>
  <si>
    <t>Hancock &amp; Gore Limited</t>
  </si>
  <si>
    <t>https://admin.180markets.com.au/storage/15602/HNG-Term-Sheet.pdf</t>
  </si>
  <si>
    <t>IPD Group Ltd</t>
  </si>
  <si>
    <t>IPG</t>
  </si>
  <si>
    <t>https://admin.180markets.com.au/storage/15607/IPD-Group---Deal-Sheet-%281%29.pdf</t>
  </si>
  <si>
    <t>LCL Resources Limited</t>
  </si>
  <si>
    <t>https://admin.180markets.com.au/storage/15610/LCL_TermSheet_Nov-%281%29.pdf</t>
  </si>
  <si>
    <t>https://admin.180markets.com.au/storage/15615/88E-Term-Sheet----Nov-2023.pdf</t>
  </si>
  <si>
    <t>Titan Minerals Limited</t>
  </si>
  <si>
    <t>https://admin.180markets.com.au/storage/15622/FTerm-Sheet---Titan-Minerals-Limited-%2828.11.2023%29.pdf</t>
  </si>
  <si>
    <t>EV Resources Limited</t>
  </si>
  <si>
    <t>EVR</t>
  </si>
  <si>
    <t>https://admin.180markets.com.au/storage/15647/EV-Resources---Deal-Sheet---November-2023-2.pdf</t>
  </si>
  <si>
    <t>Mesoblast Limited</t>
  </si>
  <si>
    <t>https://admin.180markets.com.au/storage/15660/MSB---Deal-Sheet_v2.pdf</t>
  </si>
  <si>
    <t>https://admin.180markets.com.au/storage/15674/AEV-Term-Sheet---4-Dec-2023_Final.pdf</t>
  </si>
  <si>
    <t>Blackstone Minerals Limited</t>
  </si>
  <si>
    <t>https://admin.180markets.com.au/storage/15685/BSX---Bloomberg---Final.pdf</t>
  </si>
  <si>
    <t>Evolution Mining Limited</t>
  </si>
  <si>
    <t>EVN</t>
  </si>
  <si>
    <t>Gold Hydrogen Limited</t>
  </si>
  <si>
    <t>GHY</t>
  </si>
  <si>
    <t>https://admin.180markets.com.au/storage/15698/request.pdf</t>
  </si>
  <si>
    <t>Tivan Limited</t>
  </si>
  <si>
    <t>TVN</t>
  </si>
  <si>
    <t>https://admin.180markets.com.au/storage/15706/TVN---Term-Sheet-.pdf</t>
  </si>
  <si>
    <t>https://admin.180markets.com.au/storage/15708/RMCF-RNT_DealSheet_Dec23_Entitlement-Issue-Shortfall.pdf</t>
  </si>
  <si>
    <t>https://admin.180markets.com.au/storage/15720/4DX---Deal-Sheet_vF-%281%29.pdf</t>
  </si>
  <si>
    <t>Pantera Minerals Limited</t>
  </si>
  <si>
    <t>https://admin.180markets.com.au/storage/15727/PFE_Term-Sheet_Dec_2023_vF.pdf</t>
  </si>
  <si>
    <t>Flynn Gold Limited</t>
  </si>
  <si>
    <t>https://admin.180markets.com.au/storage/15734/Flynn-Gold-%28FG1%29---Deal-Summary-Sheet-%287-December-2023%29.pdf</t>
  </si>
  <si>
    <t>https://admin.180markets.com.au/storage/15739/Term-Sheet---ARD-FINAL.pdf</t>
  </si>
  <si>
    <t>Nordic Nickel Limited</t>
  </si>
  <si>
    <t>NNL</t>
  </si>
  <si>
    <t>https://admin.180markets.com.au/storage/15742/20231207_NNL-Capital-Raise-Term-Sheet_vF.pdf</t>
  </si>
  <si>
    <t>Green Technology Metals Limited</t>
  </si>
  <si>
    <t>GT1</t>
  </si>
  <si>
    <t>https://admin.180markets.com.au/storage/15749/Term-Sheet---Green-Technology-Metals.pdf</t>
  </si>
  <si>
    <t>Iris Metals Limited</t>
  </si>
  <si>
    <t>https://admin.180markets.com.au/storage/15757/IR1-Term-Sheet---8-Dec-2023.pdf</t>
  </si>
  <si>
    <t>https://admin.180markets.com.au/storage/15762/2023.12-NHE-Issue-Information-Briefing-Sheet.pdf</t>
  </si>
  <si>
    <t>https://admin.180markets.com.au/storage/15776/Term-Sheet---Placement-Elixir-Energy-Ltd-%28EXR%29---December-2023.pdf</t>
  </si>
  <si>
    <t>https://admin.180markets.com.au/storage/15779/231211---Investigator-Term-Sheet.pdf</t>
  </si>
  <si>
    <t>https://admin.180markets.com.au/storage/15796/LNU-Termsheet-Dec-2023-%28002%29%5B2%5D.pdf</t>
  </si>
  <si>
    <t>South Harz Potash limited</t>
  </si>
  <si>
    <t>https://admin.180markets.com.au/storage/15802/SHP_Placement_Term-Sheet_Dec-2023-vf2-%282%29%5B59%5D.pdf</t>
  </si>
  <si>
    <t>https://admin.180markets.com.au/storage/15806/HMD_Placement-Term-Sheet_vF%5B71%5D.pdf</t>
  </si>
  <si>
    <t>Arafura Rare Earths Limited</t>
  </si>
  <si>
    <t>https://admin.180markets.com.au/storage/15809/ARU---Bloomberg.pdf</t>
  </si>
  <si>
    <t>Traka Resources LTD - Sub underwriting</t>
  </si>
  <si>
    <t>https://admin.180markets.com.au/storage/15813/TKL_NREO_SubUnderwriting_TermSheet-_.pdf</t>
  </si>
  <si>
    <t>https://admin.180markets.com.au/storage/15823/SUPERIOR-RESOURCES-TERM-SHEET%5B82%5D.pdf</t>
  </si>
  <si>
    <t>https://admin.180markets.com.au/storage/15827/Term-Sheet-AZL-14122023.pdf</t>
  </si>
  <si>
    <t>Atlantic Lithium Limited</t>
  </si>
  <si>
    <t>A11</t>
  </si>
  <si>
    <t>https://admin.180markets.com.au/storage/15839/Atlantic-Lithium---Term-Sheet-Final-15122023%5B86%5D.pdf</t>
  </si>
  <si>
    <t>https://admin.180markets.com.au/storage/15842/GBM-Resources-Limited---Term-Sheet.pdf</t>
  </si>
  <si>
    <t>Syntara Limited</t>
  </si>
  <si>
    <t>SNT</t>
  </si>
  <si>
    <t>https://admin.180markets.com.au/storage/15845/20231218-Syntara-Term-Sheet---Final.pdf</t>
  </si>
  <si>
    <t>https://admin.180markets.com.au/storage/15848/CDX--Deal-Sheet.pdf</t>
  </si>
  <si>
    <t>https://admin.180markets.com.au/storage/15856/BMO-Term-Sheet-18-Dec-2023-FINAL.pdf</t>
  </si>
  <si>
    <t>https://admin.180markets.com.au/storage/15860/MTH_Placement_TermSheet_F.pdf</t>
  </si>
  <si>
    <t>Genetic Signatures Limited</t>
  </si>
  <si>
    <t>GSS</t>
  </si>
  <si>
    <t>https://admin.180markets.com.au/storage/15863/Term-Sheet---Genetic-Signatures-Ltd-%28ASX.GSS%29---December-2023.pdf</t>
  </si>
  <si>
    <t>https://admin.180markets.com.au/storage/15872/SVG---Deal-Summary-Sheet---Entitlement-Offer-2023-final.pdf</t>
  </si>
  <si>
    <t>https://admin.180markets.com.au/storage/15880/Term-Sheet---Invictus-Energy.pdf</t>
  </si>
  <si>
    <t>https://admin.180markets.com.au/storage/15884/NOV-Convertible-Loan---Binding-Term-Sheet-Draft---22.12.23-Final-clean.pdf</t>
  </si>
  <si>
    <t>Reward Minerals Ltd - General Sub-Underwriting Commitment</t>
  </si>
  <si>
    <t>https://admin.180markets.com.au/storage/15890/Reward-Minerals-Limited-%28RWD.ASX%29---Deal-Sheet.pdf</t>
  </si>
  <si>
    <t>Atrum Coal Limited</t>
  </si>
  <si>
    <t>ATU</t>
  </si>
  <si>
    <t>https://admin.180markets.com.au/storage/15895/Deal-Summary_ATU_vF.pdf</t>
  </si>
  <si>
    <t>https://admin.180markets.com.au/storage/15897/20240110-MTM-Term-Sheet-Final.pdf</t>
  </si>
  <si>
    <t>https://admin.180markets.com.au/storage/15901/20240110-MTM-Term-Sheet-Final.pdf</t>
  </si>
  <si>
    <t>https://admin.180markets.com.au/storage/15920/CHM-Deal-Sheet---vF-%28160124%29.pdf</t>
  </si>
  <si>
    <t>WA1 Resources Limited</t>
  </si>
  <si>
    <t>https://admin.180markets.com.au/storage/15924/WA1-Resources-Term-Sheet-17.01.2024%5B92%5D.pdf</t>
  </si>
  <si>
    <t>https://admin.180markets.com.au/storage/15929/TOE---Term-Sheet-.pdf</t>
  </si>
  <si>
    <t>https://admin.180markets.com.au/storage/15940/FBR---Deal-Sheet---vF.pdf</t>
  </si>
  <si>
    <t>https://admin.180markets.com.au/storage/15949/RAD-Shortfall-Deal-Sheet-220124-vF%5B60%5D.pdf</t>
  </si>
  <si>
    <t>https://admin.180markets.com.au/storage/15953/ADD-Term-Sheet-Jan%2724-.pdf</t>
  </si>
  <si>
    <t>https://admin.180markets.com.au/storage/15957/MKR-placement-deal-sheet-final-%282%29.pdf</t>
  </si>
  <si>
    <t>https://admin.180markets.com.au/storage/15963/GLN-Bloomberg.pdf</t>
  </si>
  <si>
    <t>Propel Funeral Partners Limited</t>
  </si>
  <si>
    <t>PFP</t>
  </si>
  <si>
    <t>https://admin.180markets.com.au/storage/15977/Propel-Funeral-Partners---Deal-sheet_30.01.2024.pdf</t>
  </si>
  <si>
    <t>https://admin.180markets.com.au/storage/15978/Genmin---Final-Deal-Sheet---Jan-24-.pdf</t>
  </si>
  <si>
    <t>https://admin.180markets.com.au/storage/15982/PDS-for-GCI-Entitlement-Offer.pdf</t>
  </si>
  <si>
    <t>https://admin.180markets.com.au/storage/15991/CXM-Term-Sheet---31-Jan-2024_Final.pdf</t>
  </si>
  <si>
    <t>Conrad Asia Energy Limited</t>
  </si>
  <si>
    <t>CRD</t>
  </si>
  <si>
    <t>https://admin.180markets.com.au/storage/15993/CRD---Deal-Sheet-31-Jan.pdf</t>
  </si>
  <si>
    <t>https://admin.180markets.com.au/storage/15994/MTH_Placement_TS%5B6%5D.pdf</t>
  </si>
  <si>
    <t>Unith Limited</t>
  </si>
  <si>
    <t>UNT</t>
  </si>
  <si>
    <t>https://admin.180markets.com.au/storage/15998/UNT_TermSheet_Jan24.pdf</t>
  </si>
  <si>
    <t>https://admin.180markets.com.au/storage/16004/LNU-Termsheet-Jan-2024.pdf</t>
  </si>
  <si>
    <t>Basin Energy Limited</t>
  </si>
  <si>
    <t>BSN</t>
  </si>
  <si>
    <t>https://admin.180markets.com.au/storage/16008/BSN---Term-Sheet.pdf</t>
  </si>
  <si>
    <t>https://admin.180markets.com.au/storage/16009/JAY-Term-Sheet%5B100%5D.pdf</t>
  </si>
  <si>
    <t>https://admin.180markets.com.au/storage/16013/BCT---Deal-Sheet-Feb-2024.pdf</t>
  </si>
  <si>
    <t>Rocketboots Limited</t>
  </si>
  <si>
    <t>ROC</t>
  </si>
  <si>
    <t>https://admin.180markets.com.au/storage/16017/Term-Sheet---RocketBoots-Limited---Feb-2024.pdf</t>
  </si>
  <si>
    <t>Imricor Medical Systems Inc.</t>
  </si>
  <si>
    <t>https://admin.180markets.com.au/storage/16021/Imricor---Term-Sheet-vlaunch.pdf</t>
  </si>
  <si>
    <t>BCI Minerals Limited - Shortfall Allocation Sub underwriting</t>
  </si>
  <si>
    <t>https://admin.180markets.com.au/storage/16023/BCI-Minerals--Bloomberg.pdf</t>
  </si>
  <si>
    <t>https://admin.180markets.com.au/storage/16027/Silver-Mines---Term-Sheet-.pdf</t>
  </si>
  <si>
    <t>https://admin.180markets.com.au/storage/16032/Genmin---Final-Deal-Sheet---Jan-24-.pdf</t>
  </si>
  <si>
    <t>https://admin.180markets.com.au/storage/16047/JAY-Term-Sheet%5B100%5D.pdf</t>
  </si>
  <si>
    <t>Anagenics Limited</t>
  </si>
  <si>
    <t>AN1</t>
  </si>
  <si>
    <t>https://admin.180markets.com.au/storage/16053/AN1---Capital-Raising-Deal-Sheet-%28DRAFT%29-vF-2024.02.05.pdf</t>
  </si>
  <si>
    <t>https://admin.180markets.com.au/storage/16060/CPO-term-sheet---6-02-2024---Unified-Capital.pdf</t>
  </si>
  <si>
    <t>https://admin.180markets.com.au/storage/16067/BPH-Placement-Term-Sheet-FEB24.pdf</t>
  </si>
  <si>
    <t>https://admin.180markets.com.au/storage/16078/BLG-Term-Sheet.pdf</t>
  </si>
  <si>
    <t>The Calmer Co International Limited</t>
  </si>
  <si>
    <t>CCO</t>
  </si>
  <si>
    <t>https://admin.180markets.com.au/storage/16081/CCO-Placement-Termsheet-Feb2024.pdf</t>
  </si>
  <si>
    <t>Singular Health Group Limited</t>
  </si>
  <si>
    <t>https://admin.180markets.com.au/storage/16087/SHG-Term-Sheet---FINAL-120224.pdf</t>
  </si>
  <si>
    <t>Elixinol Wellness Limited (sub-underwriting commitment)</t>
  </si>
  <si>
    <t>https://admin.180markets.com.au/storage/16094/EXL---Term-Sheet.pdf</t>
  </si>
  <si>
    <t>https://admin.180markets.com.au/storage/16098/Term-Sheet---Comet-Ridge-Ltd---February-2024..pdf</t>
  </si>
  <si>
    <t>https://admin.180markets.com.au/storage/16100/EYE--Deal-Sheet-Feb-2024.pdf</t>
  </si>
  <si>
    <t>PainChek Limited Sub underwriting commitment</t>
  </si>
  <si>
    <t>https://admin.180markets.com.au/storage/16102/PCK---Term-Sheet%5B30%5D.pdf</t>
  </si>
  <si>
    <t>https://admin.180markets.com.au/storage/16111/20240213---LCY-Term-Sheet---FINAL.pdf</t>
  </si>
  <si>
    <t>https://admin.180markets.com.au/storage/16124/Triangle-Energy-Limited---Term-Sheet.pdf</t>
  </si>
  <si>
    <t>https://admin.180markets.com.au/storage/16127/HZR-Term-Sheet.pdf</t>
  </si>
  <si>
    <t>https://admin.180markets.com.au/storage/16131/Triangle-Energy-Limited---Term-Sheet.pdf</t>
  </si>
  <si>
    <t>https://admin.180markets.com.au/storage/16134/RMCF-Tyson-Resources_DealSheet_Feb-24-Final.pdf</t>
  </si>
  <si>
    <t>https://admin.180markets.com.au/storage/16151/American-West-Metals-Term-Sheet.pdf</t>
  </si>
  <si>
    <t>3D Energi Limited</t>
  </si>
  <si>
    <t>TDO</t>
  </si>
  <si>
    <t>https://admin.180markets.com.au/storage/16153/TDO-Draft-Term-Sheet-010224v4.final.pdf</t>
  </si>
  <si>
    <t>ECS Botanics Holdings Limited</t>
  </si>
  <si>
    <t>https://admin.180markets.com.au/storage/16167/ECS-Botanics----Capital-Raising-Deal-Sheet-Updated--%2820.02.2024%29-FINAL.pdf</t>
  </si>
  <si>
    <t>Global Uranium and Enrichment Limited</t>
  </si>
  <si>
    <t>GUE</t>
  </si>
  <si>
    <t>https://admin.180markets.com.au/storage/16170/GUE---Term-Sheet-.pdf</t>
  </si>
  <si>
    <t>American Rare Earths limited</t>
  </si>
  <si>
    <t>https://admin.180markets.com.au/storage/16174/American-Rare-Earths-%28ARR%29---Term-Sheet---Final.pdf</t>
  </si>
  <si>
    <t>Western Yilgarn NL</t>
  </si>
  <si>
    <t>WYX</t>
  </si>
  <si>
    <t>https://admin.180markets.com.au/storage/16186/Western-Yilgarn---Deal-Sheet---February-2024-1.pdf</t>
  </si>
  <si>
    <t>Lifestyle Communities Limited</t>
  </si>
  <si>
    <t>LIC</t>
  </si>
  <si>
    <t>https://admin.180markets.com.au/storage/16188/Lifestyle-Communities-announces-%24275M-Entitlement-Offer.pdf</t>
  </si>
  <si>
    <t>https://admin.180markets.com.au/storage/16191/SNG_TS_22022024.pdf</t>
  </si>
  <si>
    <t>https://admin.180markets.com.au/storage/16197/Term-Sheet---Hillgrove-Resources.pdf</t>
  </si>
  <si>
    <t>https://admin.180markets.com.au/storage/16213/EV-Resources---Term-Sheet_final.pdf</t>
  </si>
  <si>
    <t>https://admin.180markets.com.au/storage/16218/W2V-Deal-Sheet---vF.pdf</t>
  </si>
  <si>
    <t>Kula Gold Limited</t>
  </si>
  <si>
    <t>KGD</t>
  </si>
  <si>
    <t>https://admin.180markets.com.au/storage/16226/KULA-GOLD-LIMITED_Placement---Terms-Sheet.pdf</t>
  </si>
  <si>
    <t>https://admin.180markets.com.au/storage/16239/OBM---Term-Sheet-.pdf</t>
  </si>
  <si>
    <t>Recharge Metals Limited</t>
  </si>
  <si>
    <t>REC</t>
  </si>
  <si>
    <t>https://admin.180markets.com.au/storage/16248/20240229---REC-Term-Sheet---FINAL.pdf</t>
  </si>
  <si>
    <t>Lykos Metals Limited</t>
  </si>
  <si>
    <t>LYK</t>
  </si>
  <si>
    <t>https://admin.180markets.com.au/storage/16255/CBE---Term-Sheet.pdf</t>
  </si>
  <si>
    <t>Olympio Metals Limited</t>
  </si>
  <si>
    <t>OLY</t>
  </si>
  <si>
    <t>https://admin.180markets.com.au/storage/16279/Term-Sheet---Olympio.pdf</t>
  </si>
  <si>
    <t>https://admin.180markets.com.au/storage/16285/Evolution-Capital_BRX_TS06032024.pdf</t>
  </si>
  <si>
    <t>DYL</t>
  </si>
  <si>
    <t>https://admin.180markets.com.au/storage/16299/Deep-Yellow---Deal-Sheet-v.F-%28002%29.pdf</t>
  </si>
  <si>
    <t>ImExHS Ltd</t>
  </si>
  <si>
    <t>https://admin.180markets.com.au/storage/16306/IMEXHS---Term-Sheet%5B37%5D.pdf</t>
  </si>
  <si>
    <t>https://admin.180markets.com.au/storage/16316/Deep-Yellow---Deal-Sheet-v.F-%28002%29.pdf</t>
  </si>
  <si>
    <t>Lake Resources NL</t>
  </si>
  <si>
    <t>LKE</t>
  </si>
  <si>
    <t>https://admin.180markets.com.au/storage/16324/LKE-Bloomberg.pdf</t>
  </si>
  <si>
    <t>https://admin.180markets.com.au/storage/16325/ICG---Term-Sheet.pdf</t>
  </si>
  <si>
    <t>https://admin.180markets.com.au/storage/16333/DXB---Final-Term-Sheet.pdf</t>
  </si>
  <si>
    <t>Black Dragon Gold Corp</t>
  </si>
  <si>
    <t>BDG</t>
  </si>
  <si>
    <t>https://admin.180markets.com.au/storage/16341/BDG-Placement-Term-Sheet-March-2024.pdf</t>
  </si>
  <si>
    <t>https://admin.180markets.com.au/storage/16354/PCK---Term-Sheet.pdf</t>
  </si>
  <si>
    <t>Arrow Minerals Limited</t>
  </si>
  <si>
    <t>https://admin.180markets.com.au/storage/16353/AMD-Term-Sheet---Mar-2024.pdf</t>
  </si>
  <si>
    <t>https://admin.180markets.com.au/storage/16351/240311-TVN-Term-Sheet_Tivan-vF.docx.pdf</t>
  </si>
  <si>
    <t>Vertex Minerals Limited</t>
  </si>
  <si>
    <t>VTX</t>
  </si>
  <si>
    <t>https://admin.180markets.com.au/storage/16362/VTX-Term-Sheet-3.24.pdf</t>
  </si>
  <si>
    <t>https://admin.180markets.com.au/storage/16366/MAU---Term-Sheet-%28March-2024%29.pdf</t>
  </si>
  <si>
    <t>Syrah Resources Limited</t>
  </si>
  <si>
    <t>SYR</t>
  </si>
  <si>
    <t>https://admin.180markets.com.au/storage/16372/Document4.pdf</t>
  </si>
  <si>
    <t>DigitalX</t>
  </si>
  <si>
    <t>DCC</t>
  </si>
  <si>
    <t>https://admin.180markets.com.au/storage/16377/DCC-Term-Sheet-FINAL.pdf</t>
  </si>
  <si>
    <t>https://admin.180markets.com.au/storage/16381/AEE---BP-Term-Sheet.pdf</t>
  </si>
  <si>
    <t>https://admin.180markets.com.au/storage/16390/Term-Sheet---Australian-Potash.pdf</t>
  </si>
  <si>
    <t>https://admin.180markets.com.au/storage/16404/TMK_Placement--SPP-Deal-Sheet-%2819-March-2024%29-vF.pdf</t>
  </si>
  <si>
    <t>https://admin.180markets.com.au/storage/16403/TOR_TermSheet_19032024.pdf</t>
  </si>
  <si>
    <t>Elixinol Wellness Limited (sub-underwriting firm allocation)</t>
  </si>
  <si>
    <t>https://admin.180markets.com.au/storage/16410/EXL---Term-Sheet.pdf</t>
  </si>
  <si>
    <t>Macarthur Minerals</t>
  </si>
  <si>
    <t>https://admin.180markets.com.au/storage/16413/MIO---Term-Sheet.pdf</t>
  </si>
  <si>
    <t>Warriedar Resources</t>
  </si>
  <si>
    <t>https://admin.180markets.com.au/storage/16418/WA8---Term-Sheet.pdf</t>
  </si>
  <si>
    <t>Sunshine Metals</t>
  </si>
  <si>
    <t>https://admin.180markets.com.au/storage/16423/Sunshine-Metals---Term-Sheet.pdf</t>
  </si>
  <si>
    <t>ChemX Materials Ltd</t>
  </si>
  <si>
    <t>CMX</t>
  </si>
  <si>
    <t>https://admin.180markets.com.au/storage/16425/CMX-Term-Sheet-March-2024%283402270.1%29%2821032024%29%28FINAL%29.pdf</t>
  </si>
  <si>
    <t>Power Minerals Limited</t>
  </si>
  <si>
    <t>https://admin.180markets.com.au/storage/16430/PNN-Term-Sheet.pdf</t>
  </si>
  <si>
    <t>https://admin.180markets.com.au/storage/16438/Electro-Optic-Systems-Holdings-Ltd---Bloomberg.pdf</t>
  </si>
  <si>
    <t>Prodigy Gold NL</t>
  </si>
  <si>
    <t>PRX</t>
  </si>
  <si>
    <t>https://admin.180markets.com.au/storage/16458/Final-PRX-Term-Sheet-%281%29.pdf</t>
  </si>
  <si>
    <t>https://admin.180markets.com.au/storage/16460/BKT---Term-Sheet---24-March-2024_Final.pdf</t>
  </si>
  <si>
    <t>Brightstar Resources Limited</t>
  </si>
  <si>
    <t>BTR</t>
  </si>
  <si>
    <t>https://admin.180markets.com.au/storage/16464/Term-Sheet---Brightstar-Resources-.pdf</t>
  </si>
  <si>
    <t>Vintage Energy Limited</t>
  </si>
  <si>
    <t>https://admin.180markets.com.au/storage/16472/Vintage-Energy-Term-Sheet-vfinal.pdf</t>
  </si>
  <si>
    <t>Future Battery Minerals</t>
  </si>
  <si>
    <t>FBM</t>
  </si>
  <si>
    <t>https://admin.180markets.com.au/storage/16476/FBM-Term-Sheet---FINAL.pdf</t>
  </si>
  <si>
    <t>https://admin.180markets.com.au/storage/16484/Amaero-Int-%283DA%29-Term-Sheet-Mar-25-2024-CurranCo-Final-%281%29.pdf</t>
  </si>
  <si>
    <t>Clarity Pharmaceuticals Limited</t>
  </si>
  <si>
    <t>CU6</t>
  </si>
  <si>
    <t>https://admin.180markets.com.au/storage/16492/2024-03-26-CU6-Capital-Raising-investor-presentation.pdf</t>
  </si>
  <si>
    <t>https://admin.180markets.com.au/storage/16501/Term-Sheet---Placement-AML3D-Ltd.-%28ASX.AL3%29---March-2024-.pdf</t>
  </si>
  <si>
    <t>Hyterra Ltd</t>
  </si>
  <si>
    <t>HYT</t>
  </si>
  <si>
    <t>https://admin.180markets.com.au/storage/16507/RMCF_HYT_DEAL-SHEET_March_Final-2024.pdf</t>
  </si>
  <si>
    <t>https://admin.180markets.com.au/storage/16516/KSN---New-Issue-Information-Sheet-%28Final%29.pdf</t>
  </si>
  <si>
    <t>AVA Risk Group Limited</t>
  </si>
  <si>
    <t>AVA</t>
  </si>
  <si>
    <t>https://admin.180markets.com.au/storage/16518/AVA-Risk-Group---Term-Sheet-Final.pdf</t>
  </si>
  <si>
    <t>https://admin.180markets.com.au/storage/16522/PFE---CPS-Term-Sheet---March-24---Final.pdf</t>
  </si>
  <si>
    <t>https://admin.180markets.com.au/storage/16529/PFE---CPS-Term-Sheet---March-24---Final.pdf</t>
  </si>
  <si>
    <t>https://admin.180markets.com.au/storage/16542/NVA-placement---Term-Sheet.pdf</t>
  </si>
  <si>
    <t>https://admin.180markets.com.au/storage/16552/Codrus-Minerals---Term-Sheet---240402.pdf</t>
  </si>
  <si>
    <t>https://admin.180markets.com.au/storage/16555/Codrus-Minerals---Term-Sheet---240402.pdf</t>
  </si>
  <si>
    <t>https://admin.180markets.com.au/storage/16561/AnteoTech-Ltd---Term-Sheet-%28FINAL-4Apr24%29.pdf</t>
  </si>
  <si>
    <t>Heartland Group Holdings Limited</t>
  </si>
  <si>
    <t>HGH</t>
  </si>
  <si>
    <t>https://admin.180markets.com.au/storage/16574/HEARTLAND-GROUP-HOLDINGS-LIMITED.pdf</t>
  </si>
  <si>
    <t>VRX Silica Limited Sub-Underwriting Firm Allocation</t>
  </si>
  <si>
    <t>https://admin.180markets.com.au/storage/16578/VRX-Silica---Term-Sheet-%281%29.pdf</t>
  </si>
  <si>
    <t>Ansell Limited</t>
  </si>
  <si>
    <t>ANN</t>
  </si>
  <si>
    <t>https://admin.180markets.com.au/storage/16582/Ansell-to-acquire-Kimberly-Clark%27s-Personal-PPE-Business.PDF</t>
  </si>
  <si>
    <t>https://admin.180markets.com.au/storage/16600/AGN---Term-Sheet---10-April-2024-Final.pdf</t>
  </si>
  <si>
    <t>https://admin.180markets.com.au/storage/16602/FFF-Placement-Document-FINAL-April-2024.pdf</t>
  </si>
  <si>
    <t>https://admin.180markets.com.au/storage/16608/LNU-Termsheet-Apr-2024.pdf</t>
  </si>
  <si>
    <t>BlueBet Holdings Limited</t>
  </si>
  <si>
    <t>BBT</t>
  </si>
  <si>
    <t>https://admin.180markets.com.au/storage/16613/BBT-announces-merger-with-betr--%2420m-equity-raise.PDF</t>
  </si>
  <si>
    <t>https://admin.180markets.com.au/storage/16616/Untitled-document.pdf</t>
  </si>
  <si>
    <t>https://admin.180markets.com.au/storage/16621/NWC---Term-Sheet---12-April-2024-Final.pdf</t>
  </si>
  <si>
    <t>Titanium Sands Limited</t>
  </si>
  <si>
    <t>TSL</t>
  </si>
  <si>
    <t>https://admin.180markets.com.au/storage/16623/TSL-Term-Sheet-04.24-%281%29.pdf</t>
  </si>
  <si>
    <t>https://admin.180markets.com.au/storage/16627/BBT-announces-merger-with-betr--%2420m-equity-raise.PDF</t>
  </si>
  <si>
    <t>https://admin.180markets.com.au/storage/16630/BBT-announces-merger-with-betr--%2420m-equity-raise.PDF</t>
  </si>
  <si>
    <t>Coventry Group Limited</t>
  </si>
  <si>
    <t>CYG</t>
  </si>
  <si>
    <t>https://admin.180markets.com.au/storage/16634/Coventry---Capital-Raising-Deal-Sheet-%28April-2024%29--vF.pdf</t>
  </si>
  <si>
    <t>Australian Strategic Materials Limited</t>
  </si>
  <si>
    <t>https://admin.180markets.com.au/storage/16646/ASM-Term-Sheet-%281%29.pdf</t>
  </si>
  <si>
    <t>https://admin.180markets.com.au/storage/16648/20240415-WSR-Term-Sheet.pdf</t>
  </si>
  <si>
    <t>Akora Resources Limited</t>
  </si>
  <si>
    <t>https://admin.180markets.com.au/storage/16651/Akora-Resources-Term-Sheet-14Apr24.pdf</t>
  </si>
  <si>
    <t>Tinybeans Group Limited</t>
  </si>
  <si>
    <t>https://admin.180markets.com.au/storage/16653/TNY_-Equity-Raising-Deal-Sheet-%28April-2024%29-vF.pdf</t>
  </si>
  <si>
    <t>https://admin.180markets.com.au/storage/16654/20240415-WSR-Term-Sheet.pdf</t>
  </si>
  <si>
    <t>https://admin.180markets.com.au/storage/16684/24-04-11-AHI-Term-sheet-placement-April-2024i.pdf</t>
  </si>
  <si>
    <t>https://admin.180markets.com.au/storage/16672/RPM-Term-Sheet-.pdf</t>
  </si>
  <si>
    <t>https://admin.180markets.com.au/storage/16670/Capital-Raising-Term-Sheet---Empire-Energy_Apr-2024--%281%29-%281%29.pdf</t>
  </si>
  <si>
    <t>https://admin.180markets.com.au/storage/16674/Term-Sheet---Cobalt-Blue.pdf</t>
  </si>
  <si>
    <t>https://admin.180markets.com.au/storage/16692/CNQ_TERMSHEET_16APR24.pdf</t>
  </si>
  <si>
    <t>https://admin.180markets.com.au/storage/16694/RPM-Term-Sheet-.pdf</t>
  </si>
  <si>
    <t>https://admin.180markets.com.au/storage/16710/Term-Sheet---SPN-%281%29.pdf</t>
  </si>
  <si>
    <t>https://admin.180markets.com.au/storage/16709/Term-Sheet---LRV-%283%29.pdf</t>
  </si>
  <si>
    <t>https://admin.180markets.com.au/storage/16704/Droneshield-Limited-%28DRO%29---Term-Sheet---vF.pdf</t>
  </si>
  <si>
    <t>Virdis Mining and Minerals Limited</t>
  </si>
  <si>
    <t>VMM</t>
  </si>
  <si>
    <t>https://admin.180markets.com.au/storage/16724/VMM-Term-Sheet_.pdf</t>
  </si>
  <si>
    <t>Waratah Minerals Limited</t>
  </si>
  <si>
    <t>WTM</t>
  </si>
  <si>
    <t>Hawsons Iron Limited</t>
  </si>
  <si>
    <t>HIO</t>
  </si>
  <si>
    <t>https://admin.180markets.com.au/storage/16731/HIO_TermSheet_21042024_vf-%281%29.pdf</t>
  </si>
  <si>
    <t>https://admin.180markets.com.au/storage/16740/WTM_Term-Sheet_April-2024-v4.pdf</t>
  </si>
  <si>
    <t>International Graphite Limited</t>
  </si>
  <si>
    <t>IG6</t>
  </si>
  <si>
    <t>https://admin.180markets.com.au/storage/16737/20240415---Term-sheet_IG6_April-2024_Updated-22.04-%28003%29-%281%29.pdf</t>
  </si>
  <si>
    <t>Austco Healthcare Limited</t>
  </si>
  <si>
    <t>AHC</t>
  </si>
  <si>
    <t>https://admin.180markets.com.au/storage/16744/AHC-Term-Sheet---April-2024-vF-%28002%29-%281%29.pdf</t>
  </si>
  <si>
    <t>https://admin.180markets.com.au/storage/16757/88E-Term-Sheet-%28April-2024%29-%281%29.pdf</t>
  </si>
  <si>
    <t>https://admin.180markets.com.au/storage/16764/LML---Term-Sheet-%281%29.pdf</t>
  </si>
  <si>
    <t>Adherium Limited</t>
  </si>
  <si>
    <t>https://admin.180markets.com.au/storage/16769/Adherium-Limited---Term-Sheet.pdf</t>
  </si>
  <si>
    <t>https://admin.180markets.com.au/storage/16767/SMI-Deal-Sheet---April24-v.F-%282%29.pdf</t>
  </si>
  <si>
    <t>Toubani Resources Limited</t>
  </si>
  <si>
    <t>https://admin.180markets.com.au/storage/16786/Toubani-Resources-%28TRE%29---Term-Sheet---Final-%281%29.pdf</t>
  </si>
  <si>
    <t>https://admin.180markets.com.au/storage/16789/Term-Sheet-April-2024-%281%29.pdf</t>
  </si>
  <si>
    <t>Lithium Universe Limited</t>
  </si>
  <si>
    <t>LU7</t>
  </si>
  <si>
    <t>https://admin.180markets.com.au/storage/16794/LU7-Placement-Term-Sheet-April-24-Final-%281%29.pdf</t>
  </si>
  <si>
    <t>RLF Agtech Limited</t>
  </si>
  <si>
    <t>RLF</t>
  </si>
  <si>
    <t>https://admin.180markets.com.au/storage/16800/RLF-Term-Sheet.pdf</t>
  </si>
  <si>
    <t>https://admin.180markets.com.au/storage/16807/FG1---Term-Sheet-%281%29.pdf</t>
  </si>
  <si>
    <t>PAT</t>
  </si>
  <si>
    <t>https://admin.180markets.com.au/storage/16812/PAT---CPS-Term-Sheet---April-24-%281%29.pdf</t>
  </si>
  <si>
    <t>Lycaon Resources Limited</t>
  </si>
  <si>
    <t>LYN</t>
  </si>
  <si>
    <t>https://admin.180markets.com.au/storage/16815/LYN---Term-Sheet---April-2024-%28FINAL%29.pdf</t>
  </si>
  <si>
    <t>https://admin.180markets.com.au/storage/16817/20240429---Adveritas-Limited-%28AV1%29---Placement-Term-Sheet-%281%29.pdf</t>
  </si>
  <si>
    <t>https://admin.180markets.com.au/storage/16832/Metro-Mining-Limited---Retail-Term-Sheet-%281%29.pdf</t>
  </si>
  <si>
    <t>https://admin.180markets.com.au/storage/16836/Metrics-Income-Opportunities-Trust---Term-Sheet.pdf</t>
  </si>
  <si>
    <t>https://admin.180markets.com.au/storage/16842/ADX-Energy---Term-Sheet.pdf</t>
  </si>
  <si>
    <t>TrivarX Ltd</t>
  </si>
  <si>
    <t>TRI</t>
  </si>
  <si>
    <t>https://admin.180markets.com.au/storage/16845/TRI-Term-Sheet-April-2024-%281%29.pdf</t>
  </si>
  <si>
    <t>Predictive Discovery Limited</t>
  </si>
  <si>
    <t>PDI</t>
  </si>
  <si>
    <t>https://admin.180markets.com.au/storage/16847/PDI---Bloomberg.pdf</t>
  </si>
  <si>
    <t>https://admin.180markets.com.au/storage/16856/WWI-Term-Sheet-2024.pdf</t>
  </si>
  <si>
    <t>https://admin.180markets.com.au/storage/16867/LPD---Term-Sheet.pdf</t>
  </si>
  <si>
    <t>https://admin.180markets.com.au/storage/16875/STM---Term-Sheet-%281%29.pdf</t>
  </si>
  <si>
    <t>https://admin.180markets.com.au/storage/16882/Boab-Metals-Ltd-Term-Sheet.pdf</t>
  </si>
  <si>
    <t>https://admin.180markets.com.au/storage/16884/Term-Sheet---Quickfee.pdf</t>
  </si>
  <si>
    <t>https://admin.180markets.com.au/storage/16886/PFT-Capital-Raising-presentation-%283%29.pdf</t>
  </si>
  <si>
    <t>https://admin.180markets.com.au/storage/16892/SCT_Term-Sheet_Apr_2024_vF-%283%29.pdf</t>
  </si>
  <si>
    <t>https://admin.180markets.com.au/storage/16908/OPN---CPS-Term-Sheet---May-24--Final-%283%29.pdf</t>
  </si>
  <si>
    <t>Hyterra Limited</t>
  </si>
  <si>
    <t>https://admin.180markets.com.au/storage/16912/RMCF_HYT_DEAL-SHEET_March_Final-2024-%281%29.pdf</t>
  </si>
  <si>
    <t>https://admin.180markets.com.au/storage/16917/MKR_Deal-Sheet_May-2024.pdf</t>
  </si>
  <si>
    <t>https://admin.180markets.com.au/storage/16920/WOA-Indicative-Term-Sheet-070524-%281%29.pdf</t>
  </si>
  <si>
    <t>De Grey Mining Limited</t>
  </si>
  <si>
    <t>https://admin.180markets.com.au/storage/16926/DEG---Bloomberg-Term-Sheet-%281%29.pdf</t>
  </si>
  <si>
    <t>https://admin.180markets.com.au/storage/16928/MEL-Term-Sheet-May-2024-vF-%281%29.pdf</t>
  </si>
  <si>
    <t>https://admin.180markets.com.au/storage/16932/Rumble-Resources---New-issue-information-sheet-%281%29.pdf</t>
  </si>
  <si>
    <t>https://admin.180markets.com.au/storage/16941/Prenzler-THR_TermSheet-May-2024.pdf</t>
  </si>
  <si>
    <t>https://admin.180markets.com.au/storage/16949/WOA-Indicative-Term-Sheet-070524-%281%29.pdf</t>
  </si>
  <si>
    <t>https://admin.180markets.com.au/storage/16951/PAT---CPS-Term-Sheet---April-24-%281%29.pdf</t>
  </si>
  <si>
    <t>https://admin.180markets.com.au/storage/16956/PNR-Term-Sheet_10-May-2024-Final.pdf</t>
  </si>
  <si>
    <t>https://admin.180markets.com.au/storage/16961/BPH-Placement-Term-Sheet-MAY-2024-%28i%29-%283%29.pdf</t>
  </si>
  <si>
    <t>https://admin.180markets.com.au/storage/16964/ICL_TermSheet_9052024_v2-%281%29.pdf</t>
  </si>
  <si>
    <t>Foresta Group Holdings</t>
  </si>
  <si>
    <t>https://admin.180markets.com.au/storage/16966/FGHTermSheet10052024-%281%29.pdf</t>
  </si>
  <si>
    <t>Equinox Resources Limited</t>
  </si>
  <si>
    <t>EQN</t>
  </si>
  <si>
    <t>https://admin.180markets.com.au/storage/16968/Equinox-Resources---Term-Sheet-%285%29.pdf</t>
  </si>
  <si>
    <t>Helix Resources Ltd</t>
  </si>
  <si>
    <t>HLX</t>
  </si>
  <si>
    <t>https://admin.180markets.com.au/storage/16975/HLX---Term-Sheet-%281%29.pdf</t>
  </si>
  <si>
    <t>https://admin.180markets.com.au/storage/16984/PWN_TermSheet_May24vF-%281%29-%282%29.pdf</t>
  </si>
  <si>
    <t>Killi Resources Limited</t>
  </si>
  <si>
    <t>KLI</t>
  </si>
  <si>
    <t>https://admin.180markets.com.au/storage/16988/Killi-Resources---Term-Sheet-%281%29.pdf</t>
  </si>
  <si>
    <t>Control Bionics Limited</t>
  </si>
  <si>
    <t>CBL</t>
  </si>
  <si>
    <t>https://admin.180markets.com.au/storage/16994/Term-Sheet---AML3D-Limited---May-2024.pdf</t>
  </si>
  <si>
    <t>https://admin.180markets.com.au/storage/17001/14.05.24-QPM-Deal-Sheet-VF.pdf</t>
  </si>
  <si>
    <t>https://admin.180markets.com.au/storage/17007/IPT-May-Placement-Term-Sheet--vf-%281%29.pdf</t>
  </si>
  <si>
    <t>Loyal Lithium Limited</t>
  </si>
  <si>
    <t>LLI</t>
  </si>
  <si>
    <t>https://admin.180markets.com.au/storage/17009/Term-Sheet---Loyal-Lithium-%281%29.pdf</t>
  </si>
  <si>
    <t>CuFe Limited</t>
  </si>
  <si>
    <t>CUF</t>
  </si>
  <si>
    <t>https://admin.180markets.com.au/storage/17014/CUF_TermSheet_May24-%281%29.pdf</t>
  </si>
  <si>
    <t>https://admin.180markets.com.au/storage/17017/Peninsula---Term-Sheet-Retail-%281%29.pdf</t>
  </si>
  <si>
    <t>https://admin.180markets.com.au/storage/17020/GLN-Term-Sheet-16-May-2024-Final-%281%29.pdf</t>
  </si>
  <si>
    <t>https://admin.180markets.com.au/storage/17025/MAG---Term-Sheet-%281%29.pdf</t>
  </si>
  <si>
    <t>Clearview Wealth</t>
  </si>
  <si>
    <t>CVW</t>
  </si>
  <si>
    <t>https://admin.180markets.com.au/storage/17029/AUS_CVW_240423_A_slice_of_life.pdf</t>
  </si>
  <si>
    <t>https://admin.180markets.com.au/storage/17034/EQR_Term-Sheet_May_2024_vF-%281%29.pdf</t>
  </si>
  <si>
    <t>Brazilian Critical Minerals Ltd</t>
  </si>
  <si>
    <t>BCM</t>
  </si>
  <si>
    <t>https://admin.180markets.com.au/storage/17037/BCM-Term-Sheet---May-2024-Revised-%281%29.pdf</t>
  </si>
  <si>
    <t>https://admin.180markets.com.au/storage/17043/VTM-Term-Sheet.pdf</t>
  </si>
  <si>
    <t>Felix Gold Limited</t>
  </si>
  <si>
    <t>FXG</t>
  </si>
  <si>
    <t>Patriot Battery Metals Inc.</t>
  </si>
  <si>
    <t>https://admin.180markets.com.au/storage/17058/PMT---Term-Sheet-%281%29-%281%29.pdf</t>
  </si>
  <si>
    <t>Jupiter Mines Limited</t>
  </si>
  <si>
    <t>JMS</t>
  </si>
  <si>
    <t>https://admin.180markets.com.au/storage/17065/Jupiter-Mines-Limited---Block-Trade.pdf</t>
  </si>
  <si>
    <t>Latitude 66 Limited</t>
  </si>
  <si>
    <t>LAT</t>
  </si>
  <si>
    <t>https://admin.180markets.com.au/storage/17070/Deal-Sheet---LAT-%281%29.pdf</t>
  </si>
  <si>
    <t>https://admin.180markets.com.au/storage/17074/SER-Term-Sheet-May-2024-%281%29.pdf</t>
  </si>
  <si>
    <t>https://admin.180markets.com.au/storage/17084/AIC-Mines-Limited---Retail-Term-Sheet-%281%29.pdf</t>
  </si>
  <si>
    <t>Top Shelf International Holdings Ltd</t>
  </si>
  <si>
    <t>https://admin.180markets.com.au/storage/17089/TSI_Term_Sheet_May_2024_vF-%281%29.pdf</t>
  </si>
  <si>
    <t>SUM</t>
  </si>
  <si>
    <t>https://admin.180markets.com.au/storage/17094/SUM-Term-Sheet-%281%29.pdf</t>
  </si>
  <si>
    <t>https://admin.180markets.com.au/storage/17100/TNC_Term-Sheet_May_2024_vF-%281%29.pdf</t>
  </si>
  <si>
    <t>Intelligent Monitoring Group Ltd</t>
  </si>
  <si>
    <t>https://admin.180markets.com.au/storage/17106/IMB_Term-Sheet_May-2024_v3-%281%29.pdf</t>
  </si>
  <si>
    <t>Cyclopharm Limited</t>
  </si>
  <si>
    <t>CYC</t>
  </si>
  <si>
    <t>https://admin.180markets.com.au/storage/17110/Cyclopharm-Limited---BP-Deal-Sheet---230524-vF-%28002%29.pdf</t>
  </si>
  <si>
    <t>https://admin.180markets.com.au/storage/17113/HMC-term-sheet.pdf</t>
  </si>
  <si>
    <t>https://admin.180markets.com.au/storage/17123/SUM-Term-Sheet-%281%29.pdf</t>
  </si>
  <si>
    <t>https://admin.180markets.com.au/storage/17128/Adriatic-Metals-PLC-%28ADT%29---Bloomberg-%2824-May-2024%29.pdf</t>
  </si>
  <si>
    <t>LMG</t>
  </si>
  <si>
    <t>Buxton Resources Limited</t>
  </si>
  <si>
    <t>BUX</t>
  </si>
  <si>
    <t>https://admin.180markets.com.au/storage/17133/BuxtonResourcesBUX_MayTS.pdf</t>
  </si>
  <si>
    <t>SNX</t>
  </si>
  <si>
    <t>https://admin.180markets.com.au/storage/17150/SNX-Placement----Term-Sheet-Final.pdf</t>
  </si>
  <si>
    <t>Latrobe Magnesium Limited</t>
  </si>
  <si>
    <t>https://admin.180markets.com.au/storage/17137/Latrobe-Magnesium---Term-Sheet.pdf</t>
  </si>
  <si>
    <t>Copper Search Limited</t>
  </si>
  <si>
    <t>CUS</t>
  </si>
  <si>
    <t>https://admin.180markets.com.au/storage/17142/CUS-Term-Sheet.pdf</t>
  </si>
  <si>
    <t>Australian Gold and Copper Limited</t>
  </si>
  <si>
    <t>AGC</t>
  </si>
  <si>
    <t>https://admin.180markets.com.au/storage/17153/AGC---Term-Sheet-%2828.05.24%29.pdf</t>
  </si>
  <si>
    <t>https://admin.180markets.com.au/storage/17160/SNX-Placement----Term-Sheet-Final.pdf</t>
  </si>
  <si>
    <t>Thunderbird Resources Ltd</t>
  </si>
  <si>
    <t>THB</t>
  </si>
  <si>
    <t>https://admin.180markets.com.au/storage/17168/THB---CPS-Term-Sheet---May-24---%281%29.pdf</t>
  </si>
  <si>
    <t>https://admin.180markets.com.au/storage/17170/20240529-BCAL-Placement-Terms-%281%29.pdf</t>
  </si>
  <si>
    <t>https://admin.180markets.com.au/storage/17176/Term-Sheet---ARD---Apr24--Final---%281%29.pdf</t>
  </si>
  <si>
    <t>https://admin.180markets.com.au/storage/17189/Black-Cat-Syndicate-Term-Sheet_31-May-2024-%281%29.pdf</t>
  </si>
  <si>
    <t>BCAL Diagnostics Limited -  Tranche 2</t>
  </si>
  <si>
    <t>https://admin.180markets.com.au/storage/17199/20240529-BCAL-Placement-Terms-%281%29.pdf</t>
  </si>
  <si>
    <t>https://admin.180markets.com.au/storage/17207/20240603---DEM-Placement-Terms-Sheet.pdf</t>
  </si>
  <si>
    <t>https://admin.180markets.com.au/storage/17204/IMM-Term-Sheet.pdf</t>
  </si>
  <si>
    <t>AUC</t>
  </si>
  <si>
    <t>https://admin.180markets.com.au/storage/17211/AUC---Term-Sheet-%284%29.pdf</t>
  </si>
  <si>
    <t>Generation Development Group</t>
  </si>
  <si>
    <t>https://admin.180markets.com.au/storage/17224/GDG-TermSheet.pdf</t>
  </si>
  <si>
    <t>https://admin.180markets.com.au/storage/17228/Black-Cat-Syndicate-Term-Sheet_31-May-2024-%281%29.pdf</t>
  </si>
  <si>
    <t>https://admin.180markets.com.au/storage/17237/GSS---Termsheet---vF-%28002%29.pdf</t>
  </si>
  <si>
    <t>https://admin.180markets.com.au/storage/17241/LML---Term-Sheet-%28Top-Up-Placement%29-%281%29.pdf</t>
  </si>
  <si>
    <t>https://admin.180markets.com.au/storage/17244/AUC---Term-Sheet-%284%29.pdf</t>
  </si>
  <si>
    <t>Stavely Minerals</t>
  </si>
  <si>
    <t>https://admin.180markets.com.au/storage/17253/SVY-Term-sheet--%281%29.pdf</t>
  </si>
  <si>
    <t>Prime Financial Group Limited</t>
  </si>
  <si>
    <t>PFG</t>
  </si>
  <si>
    <t>https://admin.180markets.com.au/storage/17259/Term-Sheet---Prime-Financial-Group--Final-%281%29.pdf</t>
  </si>
  <si>
    <t>Bluechiip Ltd</t>
  </si>
  <si>
    <t>https://admin.180markets.com.au/storage/17267/Bluechiip--Term-Sheet.pdf</t>
  </si>
  <si>
    <t>AUE</t>
  </si>
  <si>
    <t>Evolution Energy Minerals</t>
  </si>
  <si>
    <t>https://admin.180markets.com.au/storage/17282/EV1---Term-Sheet-%281%29.pdf</t>
  </si>
  <si>
    <t>Australian Vintage Limited</t>
  </si>
  <si>
    <t>AVG</t>
  </si>
  <si>
    <t>https://admin.180markets.com.au/storage/17285/AVG-Term-Sheet.pdf</t>
  </si>
  <si>
    <t>https://admin.180markets.com.au/storage/17287/AUE-Term-Sheet-11-June-2024_Final-%281%29.pdf</t>
  </si>
  <si>
    <t>Bigtincan Holdings Limited</t>
  </si>
  <si>
    <t>https://admin.180markets.com.au/storage/17289/Bigtincan-%28BTH%29---Deal-Summary-Sheet-%287-June-2024%29-%281%29.pdf</t>
  </si>
  <si>
    <t>https://admin.180markets.com.au/storage/17300/Opthea-Limited---Final-Term-Sheet---12-June-2024.pdf</t>
  </si>
  <si>
    <t>Brazilian Rare Earths Limited</t>
  </si>
  <si>
    <t>BRE</t>
  </si>
  <si>
    <t>https://admin.180markets.com.au/storage/17297/BRE-Term-Sheet-%281%29.pdf</t>
  </si>
  <si>
    <t>https://admin.180markets.com.au/storage/17302/AUE-Term-Sheet-11-June-2024_Final-%281%29.pdf</t>
  </si>
  <si>
    <t>Anax Metals Limited</t>
  </si>
  <si>
    <t>ANX</t>
  </si>
  <si>
    <t>https://admin.180markets.com.au/storage/17309/ANAX-Metals_TS_Evolution-Capital_vf-%281%29.pdf</t>
  </si>
  <si>
    <t>Winsome Resources Limited</t>
  </si>
  <si>
    <t>WR1</t>
  </si>
  <si>
    <t>https://admin.180markets.com.au/storage/17311/WR1---Term-Sheet---Final.pdf</t>
  </si>
  <si>
    <t>https://admin.180markets.com.au/storage/17315/BMG-Term-Sheet-%281%29.pdf</t>
  </si>
  <si>
    <t>Prospech Gold Limited</t>
  </si>
  <si>
    <t>https://admin.180markets.com.au/storage/17318/PRS-TERM-SHEET---PLACEMENT---JUNE-2024-%281%29.pdf</t>
  </si>
  <si>
    <t>Corazon Mining Limited</t>
  </si>
  <si>
    <t>https://admin.180markets.com.au/storage/17322/CZN-Term-Sheet.pdf</t>
  </si>
  <si>
    <t>https://admin.180markets.com.au/storage/17331/Peak_CDT-Term-Sheet-June-2024-%281%29.pdf</t>
  </si>
  <si>
    <t>Rent.com.au Limited - General Sub-Underwriting Commitment</t>
  </si>
  <si>
    <t>https://admin.180markets.com.au/storage/17336/RMCF-RNT_DealSheet_Jun24_Entitlement-Issue.pdf</t>
  </si>
  <si>
    <t>Sarama Resources Limited</t>
  </si>
  <si>
    <t>https://admin.180markets.com.au/storage/17340/SRR-term-sheet-170624-Ventnor-Securities-final-Updated-version-%281%29.pdf</t>
  </si>
  <si>
    <t>https://admin.180markets.com.au/storage/17348/AZY-Final-Term-Sheet-%281%29.pdf</t>
  </si>
  <si>
    <t>https://admin.180markets.com.au/storage/17358/RAD-Deal-Sheet---vF1-%2820.06.24%29.pdf</t>
  </si>
  <si>
    <t>Western Mines Group Ltd</t>
  </si>
  <si>
    <t>https://admin.180markets.com.au/storage/17366/WMG-Term-Sheet_June24-190624-%281%29.pdf</t>
  </si>
  <si>
    <t>TM1</t>
  </si>
  <si>
    <t>https://admin.180markets.com.au/storage/17371/TM1_TermSheetJune_vf-%281%29.pdf</t>
  </si>
  <si>
    <t>PURE HYDROGEN CORPORATION LIMITED</t>
  </si>
  <si>
    <t>https://admin.180markets.com.au/storage/17375/PureHydrogenPH2_TermSheetJune-%283%29-%281%29.pdf</t>
  </si>
  <si>
    <t>City Chic Collective Limited</t>
  </si>
  <si>
    <t>CCX</t>
  </si>
  <si>
    <t>https://admin.180markets.com.au/storage/17377/CCX---Bloomberg-%281%29.pdf</t>
  </si>
  <si>
    <t>City Chic Collective Limited - Sub-Underwriting</t>
  </si>
  <si>
    <t>https://admin.180markets.com.au/storage/17385/240618-Term-Sheet-v2.pdf</t>
  </si>
  <si>
    <t>https://admin.180markets.com.au/storage/17393/MTH_Placement_TS_June-2024_F.pdf</t>
  </si>
  <si>
    <t>Visionflex Group Ltd</t>
  </si>
  <si>
    <t>VFX</t>
  </si>
  <si>
    <t>https://admin.180markets.com.au/storage/17395/VFX---Deal-Summary-Sheet_June-2024_Private-%26-Confidential_F-%2824.06.24%29-%281%29.pdf</t>
  </si>
  <si>
    <t>https://admin.180markets.com.au/storage/17398/TM1_TermSheetJune_vf-%281%29.pdf</t>
  </si>
  <si>
    <t>E79 Gold Mines Limited</t>
  </si>
  <si>
    <t>E79</t>
  </si>
  <si>
    <t>https://admin.180markets.com.au/storage/17402/E79-SPP-Offer-%281%29.pdf</t>
  </si>
  <si>
    <t>Recce Pharmaceuticals Ltd</t>
  </si>
  <si>
    <t>https://admin.180markets.com.au/storage/17443/Recce-Pharmaceuticals-%28RCE%29---Term-Sheet-June.pdf</t>
  </si>
  <si>
    <t>https://admin.180markets.com.au/storage/17405/RAD-Deal-Sheet---vF1-%2820.06.24%29.pdf</t>
  </si>
  <si>
    <t>https://admin.180markets.com.au/storage/17414/20240625-ORN-%2412.5M-Aus-Placement-Term-Sheet-%281%29.pdf</t>
  </si>
  <si>
    <t>Bannerman Energy Ltd</t>
  </si>
  <si>
    <t>BMN</t>
  </si>
  <si>
    <t>https://admin.180markets.com.au/storage/17418/BMN---Bloomberg-%281%29.pdf</t>
  </si>
  <si>
    <t>https://admin.180markets.com.au/storage/17429/STN-Term-Sheet-27-June-2024-%281%29.pdf</t>
  </si>
  <si>
    <t>https://admin.180markets.com.au/storage/17435/STN-Term-Sheet-27-June-2024-%281%29.pdf</t>
  </si>
  <si>
    <t>https://admin.180markets.com.au/storage/17439/Evolution-Capital-TVN-Term-Sheet.pdf</t>
  </si>
  <si>
    <t>Compudemics Limited</t>
  </si>
  <si>
    <t>CMP</t>
  </si>
  <si>
    <t>https://admin.180markets.com.au/storage/17455/CMP_Placement_TS_June-2024vF.pdf</t>
  </si>
  <si>
    <t>https://admin.180markets.com.au/storage/17473/LNU-Termsheet-Jul-2024.pdf</t>
  </si>
  <si>
    <t>https://admin.180markets.com.au/storage/17477/PNN-Term-Sheet.pdf</t>
  </si>
  <si>
    <t>https://admin.180markets.com.au/storage/17481/Term-Sheet---Larvotto-Resources.pdf</t>
  </si>
  <si>
    <t>Toys’R’Us ANZ Limited</t>
  </si>
  <si>
    <t>TOY</t>
  </si>
  <si>
    <t>https://admin.180markets.com.au/storage/17491/Toys-R-Us-Deal-Sheet-%285-July-2024%29-vF.pdf</t>
  </si>
  <si>
    <t>Summit Minerals Limited</t>
  </si>
  <si>
    <t>https://admin.180markets.com.au/storage/17495/SUM-Term-Sheet.pdf</t>
  </si>
  <si>
    <t>https://admin.180markets.com.au/storage/17499/AAU---Term-Sheet.pdf</t>
  </si>
  <si>
    <t>https://admin.180markets.com.au/storage/17506/MIO-PP-Direct-Term-Sheet_080724-2-%281%29.pdf</t>
  </si>
  <si>
    <t>https://admin.180markets.com.au/storage/17521/WA1---Bloomberg.pdf</t>
  </si>
  <si>
    <t>https://admin.180markets.com.au/storage/17527/CY5---Term-Sheet.pdf</t>
  </si>
  <si>
    <t>Augustus Minerals Limited</t>
  </si>
  <si>
    <t>AUG</t>
  </si>
  <si>
    <t>https://admin.180markets.com.au/storage/17537/AUG-Term-Shet---July-2024.pdf</t>
  </si>
  <si>
    <t>Terrain Minerals Limited</t>
  </si>
  <si>
    <t>https://admin.180markets.com.au/storage/17547/2024-07-15-Terrain-Minerals-Ltd-%28ASX-TMX%29--Melbourne-Capital--Placement-Termsheet-V3-Final-%28002%29.pdf</t>
  </si>
  <si>
    <t>iTech Minerals Limited</t>
  </si>
  <si>
    <t>https://admin.180markets.com.au/storage/17550/ITM-Term-sheet-July-2024_Final.pdf</t>
  </si>
  <si>
    <t>AMA Group Limited</t>
  </si>
  <si>
    <t>AMA</t>
  </si>
  <si>
    <t>https://admin.180markets.com.au/storage/17582/AMA-Group-Limited---Insto-Bloomberg.pdf</t>
  </si>
  <si>
    <t>https://admin.180markets.com.au/storage/17585/MGT---offer-document.pdf</t>
  </si>
  <si>
    <t>Cyclone Metals Limited</t>
  </si>
  <si>
    <t>https://admin.180markets.com.au/storage/17588/RMCF_CLE_DEAL-SHEET_20240717.pdf</t>
  </si>
  <si>
    <t>SRJ Technologies Group Plc</t>
  </si>
  <si>
    <t>https://admin.180markets.com.au/storage/17605/SRJ---Termsheet---vF-%28002%29.pdf</t>
  </si>
  <si>
    <t>Anteris Technologies Ltd</t>
  </si>
  <si>
    <t>https://admin.180markets.com.au/storage/17608/Anteris-Technologies---Bloomberg.pdf</t>
  </si>
  <si>
    <t>https://admin.180markets.com.au/storage/17612/VFX---Deal-Summary-Sheet_July-2024_F.pdf</t>
  </si>
  <si>
    <t>https://admin.180markets.com.au/storage/17615/2737850.pdf</t>
  </si>
  <si>
    <t>BrainChip Holdings Limited</t>
  </si>
  <si>
    <t>BRN</t>
  </si>
  <si>
    <t>https://admin.180markets.com.au/storage/17635/BRN-Placement-Term-Sheet---Unified-Capital-Partners.pdf</t>
  </si>
  <si>
    <t>https://admin.180markets.com.au/storage/17638/AD1-Term-Sheet-%281%29.pdf</t>
  </si>
  <si>
    <t>VHM Limited</t>
  </si>
  <si>
    <t>VHM</t>
  </si>
  <si>
    <t>https://admin.180markets.com.au/storage/17647/VHM-Limited---Term-Sheet-%281%29.pdf</t>
  </si>
  <si>
    <t>https://admin.180markets.com.au/storage/17656/Arafura-Rare-Earths-%28ARU%29---Bloomberg.pdf</t>
  </si>
  <si>
    <t>PolarX Limited</t>
  </si>
  <si>
    <t>https://admin.180markets.com.au/storage/17675/PXX_TERM-SHEET.pdf</t>
  </si>
  <si>
    <t>Adisyn Limited</t>
  </si>
  <si>
    <t>AI1</t>
  </si>
  <si>
    <t>https://admin.180markets.com.au/storage/17679/AI1-Placement-Term-Sheet_FINAL-%281%29.pdf</t>
  </si>
  <si>
    <t>https://admin.180markets.com.au/storage/17685/Meteoric-Resources-NL-Bloomberg-250724.pdf</t>
  </si>
  <si>
    <t>https://admin.180markets.com.au/storage/17686/Bellevue-Gold-Limited---Bloomberg-%281%29.pdf</t>
  </si>
  <si>
    <t>https://admin.180markets.com.au/storage/17692/DTR---Term-Sheet.pdf</t>
  </si>
  <si>
    <t>https://admin.180markets.com.au/storage/17697/Globe-Metals-and-Mining--GBE---Term-Sheet---July-2024.pdf</t>
  </si>
  <si>
    <t>https://admin.180markets.com.au/storage/17700/Arafura-Rare-Earths-%28ARU%29---Bloomberg.pdf</t>
  </si>
  <si>
    <t>https://admin.180markets.com.au/storage/17750/WA8---Term-Sheet.pdf</t>
  </si>
  <si>
    <t>https://admin.180markets.com.au/storage/17734/MVP---Termsheet---vF.pdf</t>
  </si>
  <si>
    <t>https://admin.180markets.com.au/storage/17742/DTZ-EAP-Term-Sheet-FINAL-260724-%281%29.pdf</t>
  </si>
  <si>
    <t>Talga Group Ltd</t>
  </si>
  <si>
    <t>https://admin.180markets.com.au/storage/17759/TLG---Term-Sheet.pdf</t>
  </si>
  <si>
    <t>https://admin.180markets.com.au/storage/17774/ADD-Term-Sheet-%281%29.pdf</t>
  </si>
  <si>
    <t>Industrial Minerals Limited</t>
  </si>
  <si>
    <t>IND</t>
  </si>
  <si>
    <t>https://admin.180markets.com.au/storage/17780/IND_TermSheetJuly_v2-%281%29.pdf</t>
  </si>
  <si>
    <t>Rent.com.au Limited - General Sub-Underwriting Firm Allocation</t>
  </si>
  <si>
    <t>https://admin.180markets.com.au/storage/17786/RMCF-RNT_DealSheet_Jun24_Entitlement-Issue.pdf</t>
  </si>
  <si>
    <t>PM CAPITAL GLOBAL OPPORTUNITIES FUND LIMITED</t>
  </si>
  <si>
    <t>PGF</t>
  </si>
  <si>
    <t>https://admin.180markets.com.au/storage/17802/Term-Sheet---PM-Capital-Global-Opportunities-Fund-Limited.pdf</t>
  </si>
  <si>
    <t>https://admin.180markets.com.au/storage/17807/QML-Term-Sheet--30-July-2024-%281%29.pdf</t>
  </si>
  <si>
    <t>https://admin.180markets.com.au/storage/17825/2024-07-30-MPS-SHP---Term-Sheet-%281%29.pdf</t>
  </si>
  <si>
    <t>https://admin.180markets.com.au/storage/17836/ELT-TERMS---JULY-2024-FINAL-v2.0-%28ELT%29-%281%29.pdf</t>
  </si>
  <si>
    <t>https://admin.180markets.com.au/storage/17843/DroneShield-Ltd-Capital-Raising-Term-Sheet-%28July-2024%29-vF.pdf</t>
  </si>
  <si>
    <t>https://admin.180markets.com.au/storage/17847/CPO-Term-Sheet---UCPS.pdf</t>
  </si>
  <si>
    <t>https://admin.180markets.com.au/storage/17851/PSC-Term-Sheet.pdf</t>
  </si>
  <si>
    <t>IODM Limited</t>
  </si>
  <si>
    <t>IOD</t>
  </si>
  <si>
    <t>https://admin.180markets.com.au/storage/17866/IODM-Limited---Term-Sheet.pdf</t>
  </si>
  <si>
    <t>https://admin.180markets.com.au/storage/17898/Dreadnought-Resources-%28DRE%29---Term-Sheet-.pdf</t>
  </si>
  <si>
    <t>https://admin.180markets.com.au/storage/17884/FBR---term-sheet---vFinal.pdf</t>
  </si>
  <si>
    <t>https://admin.180markets.com.au/storage/17891/GAS-Deal-Sheet---Placement-and-Entitlement-Offer_1Aug24-%281%29.pdf</t>
  </si>
  <si>
    <t>Gold Mountain Ltd</t>
  </si>
  <si>
    <t>https://admin.180markets.com.au/storage/17903/GMN---Term-Sheet-.pdf</t>
  </si>
  <si>
    <t>Bastion Minerals Limited</t>
  </si>
  <si>
    <t>https://admin.180markets.com.au/storage/17901/BMO-Termsheet---August-2024.pdf</t>
  </si>
  <si>
    <t>CurveBeam AI Limited</t>
  </si>
  <si>
    <t>CVB</t>
  </si>
  <si>
    <t>https://admin.180markets.com.au/storage/17913/240801%2BProject%2BCrystal%2B-%2BTerm%2BSheet%2BvFF.pdf</t>
  </si>
  <si>
    <t>https://admin.180markets.com.au/storage/17931/SGQ-Term-Sheet-%283%29.pdf</t>
  </si>
  <si>
    <t>https://admin.180markets.com.au/storage/17922/WTM---Term-Sheet-vF-%281%29.pdf</t>
  </si>
  <si>
    <t>Rubicon Water Limited</t>
  </si>
  <si>
    <t>RWL</t>
  </si>
  <si>
    <t>https://admin.180markets.com.au/storage/17948/Rubicon-Term-Sheet.pdf</t>
  </si>
  <si>
    <t>https://admin.180markets.com.au/storage/17975/WTM---Term-Sheet-vF-%281%29.pdf</t>
  </si>
  <si>
    <t>Activegroup Group Limited</t>
  </si>
  <si>
    <t>ATV</t>
  </si>
  <si>
    <t>https://admin.180markets.com.au/storage/17991/ATV-Placement-Term-Sheet-070824.pdf</t>
  </si>
  <si>
    <t>Codeifai Limite</t>
  </si>
  <si>
    <t>CDE</t>
  </si>
  <si>
    <t>https://admin.180markets.com.au/storage/18002/Placement-Term-Sheet-5-August-2024.pdf</t>
  </si>
  <si>
    <t>https://admin.180markets.com.au/storage/18004/BPH-TERM-SHEET-AUG24_i-%281%29.pdf</t>
  </si>
  <si>
    <t>https://admin.180markets.com.au/storage/18006/Term-Sheet---Medallion-Metals-%281%29.pdf</t>
  </si>
  <si>
    <t>https://admin.180markets.com.au/storage/18012/GTE---Term-Sheet-%281%29.pdf</t>
  </si>
  <si>
    <t>https://admin.180markets.com.au/storage/18024/AMA-Group-Limited---Retail-Bookbuild-Bloomberg-vF.pdf</t>
  </si>
  <si>
    <t>https://admin.180markets.com.au/storage/18029/FFF-Term-Sheet-AUG-2024-%281%29.pdf</t>
  </si>
  <si>
    <t>Noviqtech Limited</t>
  </si>
  <si>
    <t>NVQ</t>
  </si>
  <si>
    <t>https://admin.180markets.com.au/storage/18049/NVQ-Term-Sheet-</t>
  </si>
  <si>
    <t>https://admin.180markets.com.au/storage/18106/Killi-Resources---Term-Sheet.pdf</t>
  </si>
  <si>
    <t>Wrkr Limited</t>
  </si>
  <si>
    <t>WRK</t>
  </si>
  <si>
    <t>https://admin.180markets.com.au/storage/18130/WRK-TermSheet.pdf</t>
  </si>
  <si>
    <t>Andromeda Metals Ltd -</t>
  </si>
  <si>
    <t>https://admin.180markets.com.au/storage/18140/ADN---Deal-Summary-Sheet_August-2024_Private--Confidential_DRAFT-%28Updated-Market-Close-14.08.24%29.pdf</t>
  </si>
  <si>
    <t>Genetic Technologies Ltd</t>
  </si>
  <si>
    <t>GTG</t>
  </si>
  <si>
    <t>https://admin.180markets.com.au/storage/18144/GTG_Shortfall_Offer_Term_Sheet_0824-%281%29.pdf</t>
  </si>
  <si>
    <t>https://admin.180markets.com.au/storage/18156/ADN---Deal-Summary-Sheet_August-2024_Private--Confidential_FINAL-%2816.08.24%29-180-Markets.pdf</t>
  </si>
  <si>
    <t>https://admin.180markets.com.au/storage/18173/A1G---Term-Sheet-%281%29-%281%29.pdf</t>
  </si>
  <si>
    <t>https://admin.180markets.com.au/storage/18195/Toubani-Resources-%28TRE%29---Term-Sheet-Final-%281%29.pdf</t>
  </si>
  <si>
    <t>https://admin.180markets.com.au/storage/18205/GGE-Term-Sheet-08.24-%281%29.pdf</t>
  </si>
  <si>
    <t>https://admin.180markets.com.au/storage/18245/AMD-Term-Sheet-vF.pdf</t>
  </si>
  <si>
    <t>https://admin.180markets.com.au/storage/18250/SRG-Global-Limited---Deal-Sheet.pdf</t>
  </si>
  <si>
    <t>Unico Silver Limited</t>
  </si>
  <si>
    <t>USL</t>
  </si>
  <si>
    <t>https://admin.180markets.com.au/storage/18289/Term-Sheet---Unico-Silver-Ltd---August-2024-%283%29-%281%29.pdf</t>
  </si>
  <si>
    <t>Terra Uranium Limited</t>
  </si>
  <si>
    <t>T92</t>
  </si>
  <si>
    <t>https://admin.180markets.com.au/storage/18293/T92-Term-Sheet-Mar%2724-FINAL.pdf</t>
  </si>
  <si>
    <t>Perpetual Resources Limited</t>
  </si>
  <si>
    <t>https://admin.180markets.com.au/storage/18303/PEC-Term-sheet-August-2024-Final-1.pdf</t>
  </si>
  <si>
    <t>IPH Limited</t>
  </si>
  <si>
    <t>IPH</t>
  </si>
  <si>
    <t>https://admin.180markets.com.au/storage/18309/IPH-Term-Sheet.pdf</t>
  </si>
  <si>
    <t>Vection Technologies Ltd</t>
  </si>
  <si>
    <t>https://admin.180markets.com.au/storage/18377/VR1_TermSheet_August24.pdf</t>
  </si>
  <si>
    <t>FHE</t>
  </si>
  <si>
    <t>https://admin.180markets.com.au/storage/18386/Frontier-Energy-Limited---Term-Sheet-final.pdf</t>
  </si>
  <si>
    <t>https://admin.180markets.com.au/storage/18427/Frontier-Energy-Limited---Term-Sheet-final.pdf</t>
  </si>
  <si>
    <t>Enlitic, Inc</t>
  </si>
  <si>
    <t>ENL</t>
  </si>
  <si>
    <t>https://admin.180markets.com.au/storage/18454/Final-ENL-Term-Sheet-%281%29.pdf</t>
  </si>
  <si>
    <t>ReNu Energy Limited</t>
  </si>
  <si>
    <t>RNE</t>
  </si>
  <si>
    <t>https://admin.180markets.com.au/storage/18486/RNE_Term-Sheet_2024-JLM_vF-%281%29.pdf</t>
  </si>
  <si>
    <t>https://admin.180markets.com.au/storage/18504/NYM-Term-Sheet---Aug-2024-%281%29.pdf</t>
  </si>
  <si>
    <t>https://admin.180markets.com.au/storage/18506/MEK-Term-Sheet-30-Aug-24-Final-%281%29.pdf</t>
  </si>
  <si>
    <t>https://admin.180markets.com.au/storage/18563/MEK-Term-Sheet-30-Aug-24-Final-%281%29.pdf</t>
  </si>
  <si>
    <t>Connected Minerals Ltd</t>
  </si>
  <si>
    <t>CML</t>
  </si>
  <si>
    <t>Hancock &amp; Gore Ltd</t>
  </si>
  <si>
    <t>https://admin.180markets.com.au/storage/18598/Term-Sheet---Hancock-Gore.pdf</t>
  </si>
  <si>
    <t>DMC Mining LImited</t>
  </si>
  <si>
    <t>DMM</t>
  </si>
  <si>
    <t>WIN Metals Ltd</t>
  </si>
  <si>
    <t>https://admin.180markets.com.au/storage/18699/WIN-Metals---Term-Sheet-%281%29.pdf</t>
  </si>
  <si>
    <t>https://admin.180markets.com.au/storage/18676/Term-Sheet---NXM-%281%29.pdf</t>
  </si>
  <si>
    <t>https://admin.180markets.com.au/storage/18678/LDX-TERMSHEET.pdf</t>
  </si>
  <si>
    <t>Golden Deeps Limited</t>
  </si>
  <si>
    <t>https://admin.180markets.com.au/storage/18681/GED_Placement_TermSheet-%281%29.pdf</t>
  </si>
  <si>
    <t>Challenger Group Limited</t>
  </si>
  <si>
    <t>CGF</t>
  </si>
  <si>
    <t>https://admin.180markets.com.au/storage/18705/STM---Term-Sheet-%28Final%29-%281%29.pdf</t>
  </si>
  <si>
    <t>Echo IQ Limited</t>
  </si>
  <si>
    <t>EIQ</t>
  </si>
  <si>
    <t>https://admin.180markets.com.au/storage/18729/Echo-IQ---Placement-Term-Sheet-%281%29.pdf</t>
  </si>
  <si>
    <t>https://admin.180markets.com.au/storage/18788/GLN-Term-Sheet-6-Sep-Final-%281%29.pdf</t>
  </si>
  <si>
    <t>Memphasys Limited</t>
  </si>
  <si>
    <t>MEM</t>
  </si>
  <si>
    <t>https://admin.180markets.com.au/storage/18808/Term-Sheet---MEM-%281%29.pdf</t>
  </si>
  <si>
    <t>Vysarn Limited</t>
  </si>
  <si>
    <t>VYS</t>
  </si>
  <si>
    <t>https://admin.180markets.com.au/storage/18897/VYS---Term-Sheet-.pdf</t>
  </si>
  <si>
    <t>Carnavale Resources Limited</t>
  </si>
  <si>
    <t>CAV</t>
  </si>
  <si>
    <t>https://admin.180markets.com.au/storage/18899/CAV---Term-Sheet-%28Sep-24%29-%281%29.pdf</t>
  </si>
  <si>
    <t>https://admin.180markets.com.au/storage/18925/AAU-Term-Sheet---180-Markets.pdf</t>
  </si>
  <si>
    <t>https://admin.180markets.com.au/storage/18909/NTU-Final-Term-Sheet-12-Sep-2024.pdf</t>
  </si>
  <si>
    <t>https://admin.180markets.com.au/storage/18915/NTU-Final-Term-Sheet-12-Sep-2024.pdf</t>
  </si>
  <si>
    <t>Amaero International Limited</t>
  </si>
  <si>
    <t>https://admin.180markets.com.au/storage/18920/Amaero-International-Limited---Term-Sheet-%281%29.pdf</t>
  </si>
  <si>
    <t>Sun Silver Limited</t>
  </si>
  <si>
    <t>SS1</t>
  </si>
  <si>
    <t>https://admin.180markets.com.au/storage/18948/Sun-Silver---Term-Sheet-%281%29.pdf</t>
  </si>
  <si>
    <t>Spacetalk ltd</t>
  </si>
  <si>
    <t>SPA</t>
  </si>
  <si>
    <t>https://admin.180markets.com.au/storage/18957/Spacetalk-Limited---Deal-Sheet-v.F.pdf</t>
  </si>
  <si>
    <t>https://admin.180markets.com.au/storage/18984/ACW---Term-Sheet-vF.pdf</t>
  </si>
  <si>
    <t>Beacon Minerals Limited</t>
  </si>
  <si>
    <t>BCN</t>
  </si>
  <si>
    <t>https://admin.180markets.com.au/storage/18993/BCN---Sub-Underwriting-Term-Sheet-%28Sep-24%29-%281%29.pdf</t>
  </si>
  <si>
    <t>Andean Silver Limited</t>
  </si>
  <si>
    <t>ASL</t>
  </si>
  <si>
    <t>https://admin.180markets.com.au/storage/18998/ASL-Term-Sheet-%281%29.pdf</t>
  </si>
  <si>
    <t>EBR Systems Inc.</t>
  </si>
  <si>
    <t>https://admin.180markets.com.au/storage/19063/EBR---BP-Deal-Sheet-vFinal-%281%29.pdf</t>
  </si>
  <si>
    <t>https://admin.180markets.com.au/storage/19066/ASN_Term_Sheet.pdf</t>
  </si>
  <si>
    <t>Finder Energy Holdings Ltd</t>
  </si>
  <si>
    <t>FDR</t>
  </si>
  <si>
    <t>https://admin.180markets.com.au/storage/19070/FDR-Term-Sheet-SEPT-2024-%281%29.pdf</t>
  </si>
  <si>
    <t>RooLife Group Ltd</t>
  </si>
  <si>
    <t>https://admin.180markets.com.au/storage/19072/RLG---Term-Sheet-%281%29.pdf</t>
  </si>
  <si>
    <t>https://admin.180markets.com.au/storage/19115/PVT---Draft-Term-Sheet_19.09.24_Final-%281%29.pdf</t>
  </si>
  <si>
    <t>https://admin.180markets.com.au/storage/19131/NHE---Term-Sheet-%285%29.pdf</t>
  </si>
  <si>
    <t>Torque Metals Ltd</t>
  </si>
  <si>
    <t>https://admin.180markets.com.au/storage/19144/TOR---Term-Sheet-%281%29.pdf</t>
  </si>
  <si>
    <t>https://admin.180markets.com.au/storage/19160/CBL-Term-Sheet-%281%29.pdf</t>
  </si>
  <si>
    <t>Select Harvests Limited</t>
  </si>
  <si>
    <t>SHV</t>
  </si>
  <si>
    <t>https://admin.180markets.com.au/storage/19181/SHV---Termsheet---vF.pdf</t>
  </si>
  <si>
    <t>https://admin.180markets.com.au/storage/19177/TERM-SHEET-CG1-20-Sept-2024--%281%29.pdf</t>
  </si>
  <si>
    <t>https://admin.180markets.com.au/storage/19205/Astral-Resources---Term-Sheet--%281%29.pdf</t>
  </si>
  <si>
    <t>https://admin.180markets.com.au/storage/19214/240923-NNL-6c-Capital-Raise-Term-Sheet_FINAL-%281%29.pdf</t>
  </si>
  <si>
    <t>https://admin.180markets.com.au/storage/19252/PGO---Term-Sheet-%281%29.pdf</t>
  </si>
  <si>
    <t>https://admin.180markets.com.au/storage/19240/IXUP-Limited---Term-Sheet-%281%29.pdf</t>
  </si>
  <si>
    <t>Lachlan Star Limited</t>
  </si>
  <si>
    <t>LSA</t>
  </si>
  <si>
    <t>https://admin.180markets.com.au/storage/19247/LSA---Term-Sheet.pdf</t>
  </si>
  <si>
    <t>Firefly Metals Limited</t>
  </si>
  <si>
    <t>FFM</t>
  </si>
  <si>
    <t>https://admin.180markets.com.au/storage/19257/FFM-Term-Sheet---vF-%281%29.pdf</t>
  </si>
  <si>
    <t>Magnetite Mines Ltd</t>
  </si>
  <si>
    <t>https://admin.180markets.com.au/storage/19262/MGT---Term-Sheet-%281%29.pdf</t>
  </si>
  <si>
    <t>https://admin.180markets.com.au/storage/19266/Highfield-Resources-Bloomberg-Sept-2024-%281%29.pdf</t>
  </si>
  <si>
    <t>https://admin.180markets.com.au/storage/19283/PGO---Term-Sheet-%281%29.pdf</t>
  </si>
  <si>
    <t>Cauldron Energy Limited</t>
  </si>
  <si>
    <t>https://admin.180markets.com.au/storage/19314/Term-Sheet---Cauldron-%283%29.pdf</t>
  </si>
  <si>
    <t>https://admin.180markets.com.au/storage/19333/TG1---Term-Sheet-Final%5B84%5D-%281%29.pdf</t>
  </si>
  <si>
    <t>STEP ONE CLOTHING LIMITED</t>
  </si>
  <si>
    <t>STP</t>
  </si>
  <si>
    <t>https://admin.180markets.com.au/storage/19378/CAI-Term-Sheet-26-Sep-24_Final-%281%29.pdf</t>
  </si>
  <si>
    <t>https://admin.180markets.com.au/storage/19384/MAU---Term-Sheet-%28Sep-24%29-%281%29.pdf</t>
  </si>
  <si>
    <t>https://admin.180markets.com.au/storage/19389/Buru-Energy---New-issue-information-sheet-%281%29.pdf</t>
  </si>
  <si>
    <t>Qoria Limited</t>
  </si>
  <si>
    <t>QOR</t>
  </si>
  <si>
    <t>https://admin.180markets.com.au/storage/19392/UCPS-Term-Sheet---Qoria-Limited.pdf</t>
  </si>
  <si>
    <t>https://admin.180markets.com.au/storage/19395/TMK_Term-Sheet_Sept_2024_vF.pdf</t>
  </si>
  <si>
    <t>https://admin.180markets.com.au/storage/19414/Term-Sheet---Elixinol-Wellness.pdf</t>
  </si>
  <si>
    <t>Challenger Gold</t>
  </si>
  <si>
    <t>https://admin.180markets.com.au/storage/19436/CEL-Pro-rata-participation-in-Strategic-placement-Term-Sheet.pdf</t>
  </si>
  <si>
    <t>Altech Batteries Limited - Shortfall Offer</t>
  </si>
  <si>
    <t>https://admin.180markets.com.au/storage/19471/ATC-Term-Sheet-%281%29.pdf</t>
  </si>
  <si>
    <t>https://admin.180markets.com.au/storage/19479/Genmin-Ltd-Term-sheet-October-2024-FINAL-1.10.24.pdf</t>
  </si>
  <si>
    <t>https://admin.180markets.com.au/storage/19485/LV1-Term-Sheet-%281%29.pdf</t>
  </si>
  <si>
    <t>https://admin.180markets.com.au/storage/19488/AQC---Bloomberg-%281%29.pdf</t>
  </si>
  <si>
    <t>Adslot Limited</t>
  </si>
  <si>
    <t>0.12 </t>
  </si>
  <si>
    <t>https://admin.180markets.com.au/storage/19560/Battery-Age-Minerals-Term-Sheet---October-2024--%281%29-%281%29.pdf</t>
  </si>
  <si>
    <t>https://admin.180markets.com.au/storage/19683/Riversgold-Term-Sheet---Eli-Capital-October-20-%281%29.pdf</t>
  </si>
  <si>
    <t>Zenith Minerals Ltd</t>
  </si>
  <si>
    <t>https://admin.180markets.com.au/storage/19688/Term-Sheet--ZNC-Placement-%28final%29-%281%29.pdf</t>
  </si>
  <si>
    <t>https://admin.180markets.com.au/storage/19717/American-West-Metals-Limited-%28AW1%29---Term-Sheet-%281%29.pdf</t>
  </si>
  <si>
    <t>https://admin.180markets.com.au/storage/19706/GCI%2BTerm%2BSheet.pdf</t>
  </si>
  <si>
    <t>https://admin.180markets.com.au/storage/19727/IBX---Term-Sheet---Final---October-2024-%281%29.pdf</t>
  </si>
  <si>
    <t>https://admin.180markets.com.au/storage/19750/NOV-Term-Sheet.pdf</t>
  </si>
  <si>
    <t>ANAX Metals Limited</t>
  </si>
  <si>
    <t>https://admin.180markets.com.au/storage/19773/ANAX-Metals_TS_Evolution-Capital_-Shaw-and-Partners_Oct24-%281%29.pdf</t>
  </si>
  <si>
    <t>Metals Acquisition Limited</t>
  </si>
  <si>
    <t>MAC</t>
  </si>
  <si>
    <t>https://admin.180markets.com.au/storage/19764/MAC---Term-Sheet.pdf</t>
  </si>
  <si>
    <t>Novatti Group - Sub Underwriting</t>
  </si>
  <si>
    <t>https://admin.180markets.com.au/storage/19766/NOV-Term-Sheet.pdf</t>
  </si>
  <si>
    <t>https://admin.180markets.com.au/storage/19770/IBX---Term-Sheet---Final---October-2024-%281%29.pdf</t>
  </si>
  <si>
    <t>https://admin.180markets.com.au/storage/19777/ZEO_Term-Sheet_10th-October-2024.pdf</t>
  </si>
  <si>
    <t>Forrestania Resources Limited</t>
  </si>
  <si>
    <t>https://admin.180markets.com.au/storage/19778/202410-FRS-Term-Sheet-%281%29.pdf</t>
  </si>
  <si>
    <t>https://admin.180markets.com.au/storage/19862/Raiden_TS_Evolution_Capital__Kaai_Oct24-%281%29.pdf</t>
  </si>
  <si>
    <t>DXN Limited</t>
  </si>
  <si>
    <t>DXN</t>
  </si>
  <si>
    <t>https://admin.180markets.com.au/storage/19864/DXN_Term-Sheet_Oct_2024_vF-%281%29.pdf</t>
  </si>
  <si>
    <t>https://admin.180markets.com.au/storage/19885/KCC---Term-Sheet---10.10.24-%28final%29-%281%29.pdf</t>
  </si>
  <si>
    <t>https://admin.180markets.com.au/storage/19892/NOV-Term-Sheet.pdf</t>
  </si>
  <si>
    <t>Income Asset Management Group Limited</t>
  </si>
  <si>
    <t>IAM</t>
  </si>
  <si>
    <t>https://admin.180markets.com.au/storage/19908/Income-Asset-Management-Group-Limited---Term-Sheet.pdf</t>
  </si>
  <si>
    <t>https://admin.180markets.com.au/storage/19915/202410-MTM-Term-Sheet-%281%29.pdf</t>
  </si>
  <si>
    <t>https://admin.180markets.com.au/storage/19925/Titomic-Limited-%28TTT%29---Term-Sheet.pdf</t>
  </si>
  <si>
    <t>https://admin.180markets.com.au/storage/19969/ATR_Term_Sheet.pdf</t>
  </si>
  <si>
    <t>ClearVue Technologies Limited</t>
  </si>
  <si>
    <t>https://admin.180markets.com.au/storage/19984/Termsheet--CPV-.pdf</t>
  </si>
  <si>
    <t>https://admin.180markets.com.au/storage/19991/TMG-Term-Sheet--%281%29.pdf</t>
  </si>
  <si>
    <t>https://admin.180markets.com.au/storage/19994/202410-MTM-Term-Sheet-%281%29.pdf</t>
  </si>
  <si>
    <t>https://admin.180markets.com.au/storage/20001/CY5---Term-Sheet-October-%281%29.pdf</t>
  </si>
  <si>
    <t>https://admin.180markets.com.au/storage/20004/Term-Sheet---Chimeric-Therapeutics-Ltd-%28ASX.CHM%29---October-2024-%281%29.pdf</t>
  </si>
  <si>
    <t>https://admin.180markets.com.au/storage/20012/Titomic-Limited-%28TTT%29---Term-Sheet.pdf</t>
  </si>
  <si>
    <t>Percheron Therapeutics Limited</t>
  </si>
  <si>
    <t>PER</t>
  </si>
  <si>
    <t>https://admin.180markets.com.au/storage/20019/Percheron-Therapeutics-Limited---Term-Sheet-%281%29.pdf</t>
  </si>
  <si>
    <t>https://admin.180markets.com.au/storage/20023/TCG---Term-Sheet-%28Oct-24%29-%281%29.pdf</t>
  </si>
  <si>
    <t>Sierra Nevada Gold Inc</t>
  </si>
  <si>
    <t>https://admin.180markets.com.au/storage/20030/Sierra-Nevada-Gold-Inc-Term-Sheet.pdf</t>
  </si>
  <si>
    <t>https://admin.180markets.com.au/storage/20035/Term-Sheet---Caravel-Minerals-%281%29.pdf</t>
  </si>
  <si>
    <t>DUG Technology Limited</t>
  </si>
  <si>
    <t>https://admin.180markets.com.au/storage/20037/DUG-Term-Sheet.pdf</t>
  </si>
  <si>
    <t>https://admin.180markets.com.au/storage/20040/Income-Asset-Management-Group-Limited---Term-Sheet.pdf</t>
  </si>
  <si>
    <t>https://admin.180markets.com.au/storage/20043/IPX-Term-Sheet-17-Oct-24-Final-ROW.pdf</t>
  </si>
  <si>
    <t>https://admin.180markets.com.au/storage/20045/QEM---Term-Sheet.pdf</t>
  </si>
  <si>
    <t>Chariot Corporation Ltd</t>
  </si>
  <si>
    <t>CC9</t>
  </si>
  <si>
    <t>https://admin.180markets.com.au/storage/20047/Ignite-Equity-CC9-Term-Sheet.pdf</t>
  </si>
  <si>
    <t>https://admin.180markets.com.au/storage/20051/Term-Sheet---Cannindah-Resources.pdf</t>
  </si>
  <si>
    <t>https://admin.180markets.com.au/storage/20053/Term-Sheet---Chimeric-Therapeutics-Ltd-%28ASX.CHM%29---October-2024-%281%29.pdf</t>
  </si>
  <si>
    <t>RMA Global Limited</t>
  </si>
  <si>
    <t>RMY</t>
  </si>
  <si>
    <t>https://admin.180markets.com.au/storage/20055/RMA---Deal-Sheet.pdf</t>
  </si>
  <si>
    <t>Golden Mile Resources Ltd</t>
  </si>
  <si>
    <t>https://admin.180markets.com.au/storage/20089/G88-Term-Sheet_Oct-24-%281%29-%281%29.pdf</t>
  </si>
  <si>
    <t>Elevate Uranium Ltd</t>
  </si>
  <si>
    <t>EL8</t>
  </si>
  <si>
    <t>https://admin.180markets.com.au/storage/20102/Elevate-Uranium-%28EL8%29---Placement-Term-Sheet---October-2024-%281%29-%281%29.pdf</t>
  </si>
  <si>
    <t>AuMEGA Metals Ltd</t>
  </si>
  <si>
    <t>AAM</t>
  </si>
  <si>
    <t>https://admin.180markets.com.au/storage/20107/AAM-Term-Sheet-%281%29-%281%29.pdf</t>
  </si>
  <si>
    <t>Belarox Limited</t>
  </si>
  <si>
    <t>https://admin.180markets.com.au/storage/20171/BRX---Term-Sheet-%281%29.pdf</t>
  </si>
  <si>
    <t>https://admin.180markets.com.au/storage/20147/SUV---Termsheet---vF.pdf</t>
  </si>
  <si>
    <t>https://admin.180markets.com.au/storage/20166/NGS-Term-Sheet-V1-%281%29.pdf</t>
  </si>
  <si>
    <t>https://admin.180markets.com.au/storage/20163/Heramed-Limited-Term-Sheet-October-2024--v2-211024-%281%29.pdf</t>
  </si>
  <si>
    <t>https://admin.180markets.com.au/storage/20174/GTE---Term-Sheet-%281%29-%281%29.pdf</t>
  </si>
  <si>
    <t>Adisyn Ltd</t>
  </si>
  <si>
    <t>https://admin.180markets.com.au/storage/20176/AI1-Placement-Term-Sheet_Oct24-%281%29-%281%29.pdf</t>
  </si>
  <si>
    <t>Pursuit Minerals Limited</t>
  </si>
  <si>
    <t>https://admin.180markets.com.au/storage/20186/PUR-Term-Sheet.pdf</t>
  </si>
  <si>
    <t>Tolu Minerals Limited</t>
  </si>
  <si>
    <t>TOK</t>
  </si>
  <si>
    <t>https://admin.180markets.com.au/storage/20188/TOK-TermSheet.pdf</t>
  </si>
  <si>
    <t>https://admin.180markets.com.au/storage/20208/PRX-Ignite-Equity-Term-Sheet.pdf</t>
  </si>
  <si>
    <t>https://admin.180markets.com.au/storage/20199/2024-RWD-Private-Placement-Term-Sheet-October-2024-%281%29.pdf</t>
  </si>
  <si>
    <t>Cavalier Resources Limited</t>
  </si>
  <si>
    <t>CVR</t>
  </si>
  <si>
    <t>https://admin.180markets.com.au/storage/20202/CVR-Term-Sheet-%281%29.pdf</t>
  </si>
  <si>
    <t>https://admin.180markets.com.au/storage/20205/Heramed-Limited-Term-Sheet-October-2024--v2-211024-%281%29.pdf</t>
  </si>
  <si>
    <t>https://admin.180markets.com.au/storage/20210/PRX-Ignite-Equity-Term-Sheet.pdf</t>
  </si>
  <si>
    <t>https://admin.180markets.com.au/storage/20216/Horizon-Minerals_Term-Sheet-v.F.pdf</t>
  </si>
  <si>
    <t>https://admin.180markets.com.au/storage/20253/Term-Sheet---Podium-Minerals-%281%29.pdf</t>
  </si>
  <si>
    <t>Adisyn Ltd - DVP</t>
  </si>
  <si>
    <t>https://admin.180markets.com.au/storage/20258/AI1-Placement-Term-Sheet_Oct24-%281%29-%281%29.pdf</t>
  </si>
  <si>
    <t>Oncosil Medical Limited</t>
  </si>
  <si>
    <t>https://admin.180markets.com.au/storage/20263/Oncosil-Medical-Ltd-TERM-SHEET.pdf</t>
  </si>
  <si>
    <t>https://admin.180markets.com.au/storage/20265/HMC-to-Establish-Global-DigiCo-Platform-and-Equity-Raising.PDF</t>
  </si>
  <si>
    <t>https://admin.180markets.com.au/storage/20269/Untitled-document---Google-Docs.pdf</t>
  </si>
  <si>
    <t>QX Resources Limited</t>
  </si>
  <si>
    <t>https://admin.180markets.com.au/storage/20271/QXR_TermSheet-Placement_23Oct2024-.pdf</t>
  </si>
  <si>
    <t>https://admin.180markets.com.au/storage/20292/MTH_Placement_TS_Oct_vF.pdf</t>
  </si>
  <si>
    <t>https://admin.180markets.com.au/storage/20333/LU7-Placement-Term-Sheet-October-24-Final.pdf</t>
  </si>
  <si>
    <t>https://admin.180markets.com.au/storage/20334/Horizon-Minerals_Term-Sheet-v.F.pdf</t>
  </si>
  <si>
    <t>https://admin.180markets.com.au/storage/20343/BC8-Term-Sheet-25-Oct-24-Final-ROW-%281%29.pdf</t>
  </si>
  <si>
    <t>Recharge Metals Ltd</t>
  </si>
  <si>
    <t>https://admin.180markets.com.au/storage/20351/20241025---REC-Term-Sheet---FINAL-%281%29.pdf</t>
  </si>
  <si>
    <t>Black Cat Syndicate Limited -Tranche1</t>
  </si>
  <si>
    <t>https://admin.180markets.com.au/storage/20353/BC8-Term-Sheet-25-Oct-24-Final-ROW-%281%29.pdf</t>
  </si>
  <si>
    <t>Black Cat Syndicate Limited -Tranche 2</t>
  </si>
  <si>
    <t>https://admin.180markets.com.au/storage/20355/BC8-Term-Sheet-25-Oct-24-Final-ROW-%281%29.pdf</t>
  </si>
  <si>
    <t>RocketDNA Ltd</t>
  </si>
  <si>
    <t>RKT</t>
  </si>
  <si>
    <t>https://admin.180markets.com.au/storage/20360/RKT-term-sheet_Oct-24-%281%29.pdf</t>
  </si>
  <si>
    <t>https://admin.180markets.com.au/storage/20362/Bowen-Coking-Coal-Limited---Term-Sheet.pdf</t>
  </si>
  <si>
    <t>Great Boulder Resources Limited</t>
  </si>
  <si>
    <t>https://admin.180markets.com.au/storage/20368/GBR_Term-Sheet_Oct24-%281%29.pdf</t>
  </si>
  <si>
    <t>Moab Minerals Limited</t>
  </si>
  <si>
    <t>MOM</t>
  </si>
  <si>
    <t>https://admin.180markets.com.au/storage/20372/Term-Sheet---Moab-Minerals-%281%29.pdf</t>
  </si>
  <si>
    <t>https://admin.180markets.com.au/storage/20384/LDR_TERM-SHEET-%281%29.pdf</t>
  </si>
  <si>
    <t>https://admin.180markets.com.au/storage/20386/ATX---Term-Sheet-vF%28BP%29-%281%29.pdf</t>
  </si>
  <si>
    <t>https://admin.180markets.com.au/storage/20389/Cobre-%28ASX.CBE%29---Term-Sheet--%281%29.pdf</t>
  </si>
  <si>
    <t>https://admin.180markets.com.au/storage/20394/Term-Sheet---Rumble-Resources-%281%29-%281%29.pdf</t>
  </si>
  <si>
    <t>https://admin.180markets.com.au/storage/20400/CMM---Bloomberg-Term-Sheet-%28Oct-24%29-%281%29.pdf</t>
  </si>
  <si>
    <t>https://admin.180markets.com.au/storage/20407/LDR_TERM-SHEET-%281%29.pdf</t>
  </si>
  <si>
    <t>https://admin.180markets.com.au/storage/20418/Buxton-Resources---Term-Sheet.pdf</t>
  </si>
  <si>
    <t>WCM Global Growth Limited</t>
  </si>
  <si>
    <t>WQG</t>
  </si>
  <si>
    <t>https://admin.180markets.com.au/storage/20412/WQG-Term-Sheet.pdf</t>
  </si>
  <si>
    <t>https://admin.180markets.com.au/storage/20416/SKY---Term-Sheet-%281%29.pdf</t>
  </si>
  <si>
    <t>https://admin.180markets.com.au/storage/20420/MEK-Term-Sheet-Draft-31-Oct-24_Final-%281%29.pdf</t>
  </si>
  <si>
    <t>https://admin.180markets.com.au/storage/20424/Bowen-Coking-Coal---Shortfall-Term-Sheet-%281%29.pdf</t>
  </si>
  <si>
    <t>https://admin.180markets.com.au/storage/20427/Xanadu-Mines---Term-Sheet.pdf</t>
  </si>
  <si>
    <t>https://admin.180markets.com.au/storage/20429/MEK-Term-Sheet-Draft-31-Oct-24_Final-%281%29.pdf</t>
  </si>
  <si>
    <t>https://admin.180markets.com.au/storage/20431/SMN---Termsheet---vF-%281%29.pdf</t>
  </si>
  <si>
    <t>SBM</t>
  </si>
  <si>
    <t>https://admin.180markets.com.au/storage/20435/SBM-Term-Sheet-1-Nov-24_Final.pdf</t>
  </si>
  <si>
    <t>Bellavista Resources Limited</t>
  </si>
  <si>
    <t>BVR</t>
  </si>
  <si>
    <t>https://admin.180markets.com.au/storage/20442/BVR-Term-Sheet-%281%29.pdf</t>
  </si>
  <si>
    <t>https://admin.180markets.com.au/storage/20448/BMG-Term-Sheet-%281%29.pdf</t>
  </si>
  <si>
    <t>https://admin.180markets.com.au/storage/20451/PEK---Term-Sheet.pdf</t>
  </si>
  <si>
    <t>https://admin.180markets.com.au/storage/20453/Term-Sheet---Australian-Potash-%281%29.pdf</t>
  </si>
  <si>
    <t>https://admin.180markets.com.au/storage/20457/SBM-Term-Sheet-1-Nov-24_Final.pdf</t>
  </si>
  <si>
    <t>St Barbara Limited</t>
  </si>
  <si>
    <t>https://admin.180markets.com.au/storage/20459/SBM-Term-Sheet-1-Nov-24_Final.pdf</t>
  </si>
  <si>
    <t>WIA Gold Limited</t>
  </si>
  <si>
    <t>WIA</t>
  </si>
  <si>
    <t>https://admin.180markets.com.au/storage/20462/WIA-Term-Sheet-4-Nov-24_Final_A%2430m.pdf</t>
  </si>
  <si>
    <t>https://admin.180markets.com.au/storage/20465/USL---Term-Sheet-%281%29.pdf</t>
  </si>
  <si>
    <t>https://admin.180markets.com.au/storage/20473/IMB_Placement-and-Sell-Down_Term-Sheet.pdf</t>
  </si>
  <si>
    <t>Activeport Group Ltd</t>
  </si>
  <si>
    <t>https://admin.180markets.com.au/storage/20475/ATV-Term-Sheet.pdf</t>
  </si>
  <si>
    <t>Premier1 Lithium Limited</t>
  </si>
  <si>
    <t>PLC</t>
  </si>
  <si>
    <t>https://admin.180markets.com.au/storage/20481/Premier1-Lithium-Term-Sheet-%281%29.pdf</t>
  </si>
  <si>
    <t>https://admin.180markets.com.au/storage/20484/CRR-Term-Sheet-November-2024-Final-%281%29-%281%29.pdf</t>
  </si>
  <si>
    <t>https://admin.180markets.com.au/storage/20492/CZN-Term-Sheet-%281%29.pdf</t>
  </si>
  <si>
    <t>Corazon Mining Limited - Sub Underwriting</t>
  </si>
  <si>
    <t>https://admin.180markets.com.au/storage/20495/CZN-Term-Sheet-%281%29.pdf</t>
  </si>
  <si>
    <t>https://admin.180markets.com.au/storage/20497/GCM-Term-Sheet-7-11-2024.pdf</t>
  </si>
  <si>
    <t>Artrya Limited</t>
  </si>
  <si>
    <t>AYA</t>
  </si>
  <si>
    <t>https://admin.180markets.com.au/storage/20501/AYA-Term-Sheet-8-Nov-24-Final-%281%29.pdf</t>
  </si>
  <si>
    <t>Visionflex Group Limited</t>
  </si>
  <si>
    <t>https://admin.180markets.com.au/storage/20512/VFX_Deal-Summary-Sheet_-11-November-2024_CONFIDENTIAL_FINAL.pdf</t>
  </si>
  <si>
    <t>https://admin.180markets.com.au/storage/20515/ONE---Deal-Sheet---vF.pdf</t>
  </si>
  <si>
    <t>https://admin.180markets.com.au/storage/20519/AnteoTech-Ltd---Term-Sheet-%281%29.pdf</t>
  </si>
  <si>
    <t>Bids Date</t>
  </si>
  <si>
    <t>Row Labels</t>
  </si>
  <si>
    <t>Grand Total</t>
  </si>
  <si>
    <t>Column Labels</t>
  </si>
  <si>
    <t>Count of Company</t>
  </si>
  <si>
    <t>Bids Year</t>
  </si>
  <si>
    <t>all</t>
  </si>
  <si>
    <t>All Year</t>
  </si>
  <si>
    <t>Industry</t>
  </si>
  <si>
    <t xml:space="preserve">St Barbara Limited </t>
  </si>
  <si>
    <t xml:space="preserve">Horizon Minerals Limited </t>
  </si>
  <si>
    <t xml:space="preserve">Pacgold Limited </t>
  </si>
  <si>
    <t xml:space="preserve">Meeka Metals Limited </t>
  </si>
  <si>
    <t xml:space="preserve">Radiopharm Theranostics Limited </t>
  </si>
  <si>
    <t xml:space="preserve">Westar Resources Limited </t>
  </si>
  <si>
    <t xml:space="preserve">Triangle Energy Limited </t>
  </si>
  <si>
    <t xml:space="preserve">Pantoro Limited </t>
  </si>
  <si>
    <t xml:space="preserve">Cyprium Metals Limited </t>
  </si>
  <si>
    <t xml:space="preserve">Larvotto Resources Limited </t>
  </si>
  <si>
    <t xml:space="preserve">Forrestania Resources Limited </t>
  </si>
  <si>
    <t xml:space="preserve">DUG Technology Limited </t>
  </si>
  <si>
    <t xml:space="preserve">Stonehorse Energy Limited </t>
  </si>
  <si>
    <t xml:space="preserve">Wellfully Limited </t>
  </si>
  <si>
    <t>Wellfully Limited  - NEW</t>
  </si>
  <si>
    <t xml:space="preserve">Lode Resources Ltd </t>
  </si>
  <si>
    <t xml:space="preserve">HeraMED Limited </t>
  </si>
  <si>
    <t xml:space="preserve">MTM Critical Metals Limited </t>
  </si>
  <si>
    <t xml:space="preserve">Novatti Group </t>
  </si>
  <si>
    <t xml:space="preserve">Imagion Biosystems Limited </t>
  </si>
  <si>
    <t xml:space="preserve">Northern Minerals Limited </t>
  </si>
  <si>
    <t xml:space="preserve">Frontier Energy Limited </t>
  </si>
  <si>
    <t xml:space="preserve">Waratah Minerals Limited </t>
  </si>
  <si>
    <t xml:space="preserve">Arafura Rare Earths Limited </t>
  </si>
  <si>
    <t xml:space="preserve">SATURN METALS LIMITED </t>
  </si>
  <si>
    <t xml:space="preserve">Terra Metals Limited </t>
  </si>
  <si>
    <t xml:space="preserve">AURUM RESOURCES LIMITED </t>
  </si>
  <si>
    <t xml:space="preserve">Ausgold Limited </t>
  </si>
  <si>
    <t xml:space="preserve">BCAL Diagnostics Limited </t>
  </si>
  <si>
    <t xml:space="preserve">Black Cat Syndicate Limited </t>
  </si>
  <si>
    <t xml:space="preserve">Sierra Nevada Gold Inc </t>
  </si>
  <si>
    <t xml:space="preserve">Summit Minerals Limited </t>
  </si>
  <si>
    <t xml:space="preserve">Wide Open Agriculture Ltd </t>
  </si>
  <si>
    <t xml:space="preserve">Patriot Lithium Limited </t>
  </si>
  <si>
    <t xml:space="preserve">RPM Automotive Group Limited </t>
  </si>
  <si>
    <t xml:space="preserve">BlueBet Holdings Limited </t>
  </si>
  <si>
    <t xml:space="preserve">Codrus Minerals Limited </t>
  </si>
  <si>
    <t xml:space="preserve">Pantera Minerals Limited </t>
  </si>
  <si>
    <t xml:space="preserve">Deep Yellow Limited </t>
  </si>
  <si>
    <t xml:space="preserve">Jayride Group Limited </t>
  </si>
  <si>
    <t xml:space="preserve">Genmin Limited </t>
  </si>
  <si>
    <t xml:space="preserve">Alterity Therapeutics Limited </t>
  </si>
  <si>
    <t xml:space="preserve">Golden State Mining Limited </t>
  </si>
  <si>
    <t xml:space="preserve">EMU NL </t>
  </si>
  <si>
    <t xml:space="preserve">Orexplore Technologies Limited </t>
  </si>
  <si>
    <t xml:space="preserve">Grand Gulf Energy Limited </t>
  </si>
  <si>
    <t>Firetail Resources Limited</t>
  </si>
  <si>
    <t xml:space="preserve">IDT Australia Limited </t>
  </si>
  <si>
    <t xml:space="preserve">Sayona Mining Limited </t>
  </si>
  <si>
    <t xml:space="preserve">Galena Mining Limited </t>
  </si>
  <si>
    <t xml:space="preserve">Clara Resources Australia Limited </t>
  </si>
  <si>
    <t xml:space="preserve">Sarama Resources Limited </t>
  </si>
  <si>
    <t xml:space="preserve">Mount Monger Resources Limited </t>
  </si>
  <si>
    <t xml:space="preserve">HIllgrove Resources Limited </t>
  </si>
  <si>
    <t>iTech Minerals Ltd</t>
  </si>
  <si>
    <t xml:space="preserve">Tamboran Resources Limited </t>
  </si>
  <si>
    <t>Hastings Technology Metals Ltd</t>
  </si>
  <si>
    <t>Mighty Kingdom Limited</t>
  </si>
  <si>
    <t xml:space="preserve">Minbos Resources Limited </t>
  </si>
  <si>
    <t>Akora Resources Ltd</t>
  </si>
  <si>
    <t>BPM Minerals Limited</t>
  </si>
  <si>
    <t>Locality Planning Energy Holding Ltd</t>
  </si>
  <si>
    <t>Great Northern Minerals</t>
  </si>
  <si>
    <t>Matrix Composites &amp; Engineering Limited</t>
  </si>
  <si>
    <t>Kalium Lakes Limited</t>
  </si>
  <si>
    <t>Maximus Resources Limited</t>
  </si>
  <si>
    <t>Peak Resources Limited</t>
  </si>
  <si>
    <t>Seafarms Group Limited</t>
  </si>
  <si>
    <t xml:space="preserve">Kore Potash PLC </t>
  </si>
  <si>
    <t xml:space="preserve">Medlab Clinical Limited </t>
  </si>
  <si>
    <t xml:space="preserve">Adherium Limited </t>
  </si>
  <si>
    <t xml:space="preserve">Chimeric Therapeutics Limited </t>
  </si>
  <si>
    <t xml:space="preserve">Titomic Limited </t>
  </si>
  <si>
    <t xml:space="preserve">Income Asset Management Group Limited </t>
  </si>
  <si>
    <t xml:space="preserve">St George Mining Limited </t>
  </si>
  <si>
    <t xml:space="preserve">Firetail Resources Limited </t>
  </si>
  <si>
    <t xml:space="preserve">Voltaic Strategic Resources Limited </t>
  </si>
  <si>
    <t xml:space="preserve">iTech Minerals Ltd </t>
  </si>
  <si>
    <t xml:space="preserve">Hastings Technology Metals Ltd </t>
  </si>
  <si>
    <t xml:space="preserve">Mighty Kingdom Limited </t>
  </si>
  <si>
    <t xml:space="preserve">Alice Queen Limited </t>
  </si>
  <si>
    <t xml:space="preserve">BPM Minerals Limited </t>
  </si>
  <si>
    <t xml:space="preserve">Locality Planning Energy Holding Ltd </t>
  </si>
  <si>
    <t xml:space="preserve">Great Northern Minerals </t>
  </si>
  <si>
    <t xml:space="preserve">Matrix Composites &amp; Engineering Limited </t>
  </si>
  <si>
    <t xml:space="preserve">Australian Potash Limited </t>
  </si>
  <si>
    <t xml:space="preserve">Arafura Resources Limited </t>
  </si>
  <si>
    <t xml:space="preserve">Meeka Metals Limited  </t>
  </si>
  <si>
    <t>Wellfully Limited  - New</t>
  </si>
  <si>
    <t>Official Name</t>
  </si>
  <si>
    <t>Metals &amp; Mining</t>
  </si>
  <si>
    <t>Software &amp; IT Services</t>
  </si>
  <si>
    <t>Oil &amp; Gas</t>
  </si>
  <si>
    <t>Biotechnology &amp; Medical Research</t>
  </si>
  <si>
    <t>Chemicals</t>
  </si>
  <si>
    <t xml:space="preserve">Average of Discount </t>
  </si>
  <si>
    <t>Sum of Raise Amount</t>
  </si>
  <si>
    <t>Number of Raising</t>
  </si>
  <si>
    <t xml:space="preserve">	• Find out if certain companies or industries tend to offer larger discounts.</t>
  </si>
  <si>
    <t>Current MarKet Cap</t>
  </si>
  <si>
    <t>Company Size</t>
  </si>
  <si>
    <t>Previous market Cap</t>
  </si>
  <si>
    <t>None</t>
  </si>
  <si>
    <t>Bid Month</t>
  </si>
  <si>
    <t>Have Options</t>
  </si>
  <si>
    <t>Yes</t>
  </si>
  <si>
    <t>Option impacts bid numbers</t>
  </si>
  <si>
    <t>Bid per year</t>
  </si>
  <si>
    <t>Company size</t>
  </si>
  <si>
    <t>Company categories / Raise count (sperated by year filter)</t>
  </si>
  <si>
    <t>Discount/ num of raising/ sum of raising amount</t>
  </si>
  <si>
    <t xml:space="preserve">Industry Type </t>
  </si>
  <si>
    <t>2-Small Cap</t>
  </si>
  <si>
    <t>1-Micro Cap</t>
  </si>
  <si>
    <t>3-Mid Cap</t>
  </si>
  <si>
    <t>4-Upper Mid-Cap</t>
  </si>
  <si>
    <t>No</t>
  </si>
  <si>
    <t>Average of Current MarKet Cap</t>
  </si>
  <si>
    <t>Average of Cap Raise Price</t>
  </si>
  <si>
    <t>Residential &amp; Commercial REIT</t>
  </si>
  <si>
    <t>Healthcare Providers &amp; Services</t>
  </si>
  <si>
    <t>Construction &amp; Engineering</t>
  </si>
  <si>
    <t>Containers &amp; Packaging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</si>
</sst>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yy;@"/>
    <numFmt numFmtId="165" formatCode="&quot;$&quot;#,##0"/>
    <numFmt numFmtId="166" formatCode="0.0%"/>
    <numFmt numFmtId="174" formatCode="_(&quot;$&quot;* #,##0_);_(&quot;$&quot;* \(#,##0\);_(&quot;$&quot;* &quot;-&quot;??_);_(@_)"/>
  </numFmts>
  <fonts count="8" x14ac:knownFonts="1">
    <font>
      <sz val="11"/>
      <color rgb="FF000000"/>
      <name val="Calibri"/>
    </font>
    <font>
      <sz val="11"/>
      <color rgb="FF000000"/>
      <name val="Calibri"/>
      <family val="2"/>
    </font>
    <font>
      <b/>
      <sz val="11"/>
      <color rgb="FF000000"/>
      <name val="Calibri"/>
      <family val="2"/>
    </font>
    <font>
      <sz val="12"/>
      <color rgb="FF9C5700"/>
      <name val="Calibri"/>
      <family val="2"/>
      <scheme val="minor"/>
    </font>
    <font>
      <sz val="12"/>
      <color rgb="FF3F3F76"/>
      <name val="Calibri"/>
      <family val="2"/>
      <scheme val="minor"/>
    </font>
    <font>
      <sz val="11"/>
      <color rgb="FF000000"/>
      <name val="Calibri"/>
      <family val="2"/>
    </font>
    <font>
      <sz val="12"/>
      <color rgb="FF006100"/>
      <name val="Calibri"/>
      <family val="2"/>
      <scheme val="minor"/>
    </font>
    <font>
      <sz val="16"/>
      <color rgb="FF000000"/>
      <name val="Calibri"/>
      <family val="2"/>
    </font>
  </fonts>
  <fills count="9">
    <fill>
      <patternFill patternType="none"/>
    </fill>
    <fill>
      <patternFill patternType="gray125"/>
    </fill>
    <fill>
      <patternFill patternType="solid">
        <fgColor theme="3" tint="0.59999389629810485"/>
        <bgColor indexed="64"/>
      </patternFill>
    </fill>
    <fill>
      <patternFill patternType="solid">
        <fgColor theme="4" tint="0.79998168889431442"/>
        <bgColor indexed="64"/>
      </patternFill>
    </fill>
    <fill>
      <patternFill patternType="solid">
        <fgColor rgb="FFFFEB9C"/>
      </patternFill>
    </fill>
    <fill>
      <patternFill patternType="solid">
        <fgColor rgb="FFFFCC99"/>
      </patternFill>
    </fill>
    <fill>
      <patternFill patternType="solid">
        <fgColor theme="3"/>
        <bgColor indexed="64"/>
      </patternFill>
    </fill>
    <fill>
      <patternFill patternType="solid">
        <fgColor rgb="FFC6EFCE"/>
      </patternFill>
    </fill>
    <fill>
      <patternFill patternType="solid">
        <fgColor theme="0"/>
        <bgColor indexed="64"/>
      </patternFill>
    </fill>
  </fills>
  <borders count="29">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indexed="65"/>
      </top>
      <bottom/>
      <diagonal/>
    </border>
    <border>
      <left/>
      <right/>
      <top style="thin">
        <color rgb="FF999999"/>
      </top>
      <bottom style="thin">
        <color rgb="FF999999"/>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s>
  <cellStyleXfs count="4">
    <xf numFmtId="0" fontId="0" fillId="0" borderId="0"/>
    <xf numFmtId="0" fontId="4" fillId="5" borderId="15" applyNumberFormat="0" applyAlignment="0" applyProtection="0"/>
    <xf numFmtId="44" fontId="5" fillId="0" borderId="0" applyFont="0" applyFill="0" applyBorder="0" applyAlignment="0" applyProtection="0"/>
    <xf numFmtId="9" fontId="5" fillId="0" borderId="0" applyFont="0" applyFill="0" applyBorder="0" applyAlignment="0" applyProtection="0"/>
  </cellStyleXfs>
  <cellXfs count="87">
    <xf numFmtId="0" fontId="0" fillId="0" borderId="0" xfId="0"/>
    <xf numFmtId="164" fontId="0" fillId="0" borderId="0" xfId="0" applyNumberFormat="1"/>
    <xf numFmtId="0" fontId="2" fillId="2" borderId="0" xfId="0" applyFont="1" applyFill="1"/>
    <xf numFmtId="164" fontId="2" fillId="2" borderId="0" xfId="0" applyNumberFormat="1" applyFont="1" applyFill="1"/>
    <xf numFmtId="165" fontId="0" fillId="0" borderId="0" xfId="0" applyNumberFormat="1"/>
    <xf numFmtId="0" fontId="1" fillId="0" borderId="0" xfId="0" applyFont="1"/>
    <xf numFmtId="165" fontId="1" fillId="0" borderId="0" xfId="0" applyNumberFormat="1" applyFont="1"/>
    <xf numFmtId="166" fontId="0" fillId="0" borderId="0" xfId="0" applyNumberFormat="1"/>
    <xf numFmtId="164" fontId="1" fillId="0" borderId="0" xfId="0" applyNumberFormat="1" applyFont="1"/>
    <xf numFmtId="165" fontId="2" fillId="2" borderId="0" xfId="0" applyNumberFormat="1" applyFont="1" applyFill="1"/>
    <xf numFmtId="20" fontId="1" fillId="0" borderId="0" xfId="0" applyNumberFormat="1" applyFont="1"/>
    <xf numFmtId="0" fontId="0" fillId="3" borderId="0" xfId="0" applyFill="1"/>
    <xf numFmtId="0" fontId="0" fillId="3" borderId="1" xfId="0" applyFill="1" applyBorder="1"/>
    <xf numFmtId="0" fontId="0" fillId="3" borderId="5" xfId="0" applyFill="1" applyBorder="1"/>
    <xf numFmtId="0" fontId="0" fillId="3" borderId="1" xfId="0" applyFill="1" applyBorder="1" applyAlignment="1">
      <alignment horizontal="left"/>
    </xf>
    <xf numFmtId="0" fontId="0" fillId="3" borderId="9" xfId="0" applyFill="1" applyBorder="1" applyAlignment="1">
      <alignment horizontal="left"/>
    </xf>
    <xf numFmtId="0" fontId="3" fillId="4" borderId="7" xfId="0" applyFont="1" applyFill="1" applyBorder="1"/>
    <xf numFmtId="0" fontId="3" fillId="4" borderId="0" xfId="0" applyFont="1" applyFill="1"/>
    <xf numFmtId="0" fontId="3" fillId="4" borderId="1" xfId="0" applyFont="1" applyFill="1" applyBorder="1"/>
    <xf numFmtId="0" fontId="3" fillId="4" borderId="8" xfId="0" applyFont="1" applyFill="1" applyBorder="1"/>
    <xf numFmtId="0" fontId="3" fillId="4" borderId="1" xfId="0" applyFont="1" applyFill="1" applyBorder="1" applyAlignment="1">
      <alignment horizontal="left"/>
    </xf>
    <xf numFmtId="0" fontId="3" fillId="4" borderId="4" xfId="0" applyFont="1" applyFill="1" applyBorder="1" applyAlignment="1">
      <alignment horizontal="left"/>
    </xf>
    <xf numFmtId="0" fontId="3" fillId="4" borderId="9" xfId="0" applyFont="1" applyFill="1" applyBorder="1" applyAlignment="1">
      <alignment horizontal="left"/>
    </xf>
    <xf numFmtId="0" fontId="4" fillId="5" borderId="15" xfId="1" applyAlignment="1">
      <alignment vertical="center"/>
    </xf>
    <xf numFmtId="0" fontId="3" fillId="4" borderId="15" xfId="0" applyFont="1" applyFill="1" applyBorder="1"/>
    <xf numFmtId="0" fontId="3" fillId="4" borderId="15" xfId="0" applyFont="1" applyFill="1" applyBorder="1" applyAlignment="1">
      <alignment horizontal="left"/>
    </xf>
    <xf numFmtId="0" fontId="3" fillId="4" borderId="15" xfId="0" applyFont="1" applyFill="1" applyBorder="1" applyAlignment="1">
      <alignment horizontal="left" indent="1"/>
    </xf>
    <xf numFmtId="0" fontId="3" fillId="4" borderId="10" xfId="0" applyFont="1" applyFill="1" applyBorder="1"/>
    <xf numFmtId="165" fontId="3" fillId="4" borderId="1" xfId="0" applyNumberFormat="1" applyFont="1" applyFill="1" applyBorder="1"/>
    <xf numFmtId="10" fontId="3" fillId="4" borderId="10" xfId="0" applyNumberFormat="1" applyFont="1" applyFill="1" applyBorder="1"/>
    <xf numFmtId="165" fontId="3" fillId="4" borderId="4" xfId="0" applyNumberFormat="1" applyFont="1" applyFill="1" applyBorder="1"/>
    <xf numFmtId="10" fontId="3" fillId="4" borderId="11" xfId="0" applyNumberFormat="1" applyFont="1" applyFill="1" applyBorder="1"/>
    <xf numFmtId="165" fontId="3" fillId="4" borderId="9" xfId="0" applyNumberFormat="1" applyFont="1" applyFill="1" applyBorder="1"/>
    <xf numFmtId="10" fontId="3" fillId="4" borderId="12" xfId="0" applyNumberFormat="1" applyFont="1" applyFill="1" applyBorder="1"/>
    <xf numFmtId="0" fontId="3" fillId="4" borderId="7" xfId="0" applyFont="1" applyFill="1" applyBorder="1" applyAlignment="1">
      <alignment horizontal="left"/>
    </xf>
    <xf numFmtId="0" fontId="4" fillId="5" borderId="16" xfId="1" applyBorder="1" applyAlignment="1">
      <alignment vertical="center"/>
    </xf>
    <xf numFmtId="0" fontId="4" fillId="5" borderId="17" xfId="1" applyBorder="1" applyAlignment="1">
      <alignment vertical="center"/>
    </xf>
    <xf numFmtId="0" fontId="4" fillId="5" borderId="18" xfId="1" applyBorder="1" applyAlignment="1">
      <alignment vertical="center"/>
    </xf>
    <xf numFmtId="0" fontId="4" fillId="5" borderId="19" xfId="1" applyBorder="1" applyAlignment="1">
      <alignment vertical="center"/>
    </xf>
    <xf numFmtId="0" fontId="0" fillId="3" borderId="4" xfId="0" applyFill="1" applyBorder="1" applyAlignment="1">
      <alignment horizontal="left"/>
    </xf>
    <xf numFmtId="0" fontId="3" fillId="4" borderId="14" xfId="0" applyNumberFormat="1" applyFont="1" applyFill="1" applyBorder="1"/>
    <xf numFmtId="0" fontId="0" fillId="3" borderId="5" xfId="0" applyNumberFormat="1" applyFill="1" applyBorder="1"/>
    <xf numFmtId="0" fontId="0" fillId="3" borderId="6" xfId="0" applyNumberFormat="1" applyFill="1" applyBorder="1"/>
    <xf numFmtId="0" fontId="0" fillId="3" borderId="7" xfId="0" applyNumberFormat="1" applyFill="1" applyBorder="1"/>
    <xf numFmtId="0" fontId="3" fillId="4" borderId="8" xfId="0" applyNumberFormat="1" applyFont="1" applyFill="1" applyBorder="1"/>
    <xf numFmtId="0" fontId="3" fillId="4" borderId="13" xfId="0" applyNumberFormat="1" applyFont="1" applyFill="1" applyBorder="1"/>
    <xf numFmtId="0" fontId="3" fillId="4" borderId="15" xfId="0" applyNumberFormat="1" applyFont="1" applyFill="1" applyBorder="1"/>
    <xf numFmtId="0" fontId="6" fillId="7" borderId="15" xfId="0" applyFont="1" applyFill="1" applyBorder="1"/>
    <xf numFmtId="0" fontId="6" fillId="7" borderId="15" xfId="0" applyNumberFormat="1" applyFont="1" applyFill="1" applyBorder="1"/>
    <xf numFmtId="0" fontId="6" fillId="7" borderId="5" xfId="0" applyFont="1" applyFill="1" applyBorder="1"/>
    <xf numFmtId="9" fontId="6" fillId="7" borderId="7" xfId="0" applyNumberFormat="1" applyFont="1" applyFill="1" applyBorder="1"/>
    <xf numFmtId="174" fontId="6" fillId="7" borderId="7" xfId="0" applyNumberFormat="1" applyFont="1" applyFill="1" applyBorder="1"/>
    <xf numFmtId="44" fontId="6" fillId="7" borderId="7" xfId="0" applyNumberFormat="1" applyFont="1" applyFill="1" applyBorder="1"/>
    <xf numFmtId="0" fontId="1" fillId="3" borderId="7" xfId="0" applyFont="1" applyFill="1" applyBorder="1"/>
    <xf numFmtId="0" fontId="1" fillId="3" borderId="7" xfId="0" applyFont="1" applyFill="1" applyBorder="1" applyAlignment="1">
      <alignment horizontal="left"/>
    </xf>
    <xf numFmtId="0" fontId="1" fillId="3" borderId="1" xfId="0" applyFont="1" applyFill="1" applyBorder="1"/>
    <xf numFmtId="0" fontId="1" fillId="3" borderId="2" xfId="0" applyFont="1" applyFill="1" applyBorder="1"/>
    <xf numFmtId="0" fontId="1" fillId="3" borderId="3" xfId="0" applyFont="1" applyFill="1" applyBorder="1"/>
    <xf numFmtId="0" fontId="1" fillId="3" borderId="4" xfId="0" applyFont="1" applyFill="1" applyBorder="1"/>
    <xf numFmtId="0" fontId="1" fillId="3" borderId="8" xfId="0" applyFont="1" applyFill="1" applyBorder="1"/>
    <xf numFmtId="0" fontId="1" fillId="3" borderId="5" xfId="0" applyFont="1" applyFill="1" applyBorder="1"/>
    <xf numFmtId="0" fontId="1" fillId="3" borderId="9" xfId="0" applyFont="1" applyFill="1" applyBorder="1"/>
    <xf numFmtId="0" fontId="1" fillId="3" borderId="9" xfId="0" applyNumberFormat="1" applyFont="1" applyFill="1" applyBorder="1"/>
    <xf numFmtId="0" fontId="1" fillId="3" borderId="14" xfId="0" applyNumberFormat="1" applyFont="1" applyFill="1" applyBorder="1"/>
    <xf numFmtId="0" fontId="1" fillId="3" borderId="7" xfId="0" applyNumberFormat="1" applyFont="1" applyFill="1" applyBorder="1"/>
    <xf numFmtId="0" fontId="1" fillId="3" borderId="1" xfId="0" applyFont="1" applyFill="1" applyBorder="1" applyAlignment="1">
      <alignment horizontal="left"/>
    </xf>
    <xf numFmtId="0" fontId="1" fillId="3" borderId="5" xfId="0" applyNumberFormat="1" applyFont="1" applyFill="1" applyBorder="1"/>
    <xf numFmtId="0" fontId="1" fillId="3" borderId="4" xfId="0" applyFont="1" applyFill="1" applyBorder="1" applyAlignment="1">
      <alignment horizontal="left"/>
    </xf>
    <xf numFmtId="0" fontId="1" fillId="3" borderId="6" xfId="0" applyNumberFormat="1" applyFont="1" applyFill="1" applyBorder="1"/>
    <xf numFmtId="0" fontId="1" fillId="3" borderId="9" xfId="0" applyFont="1" applyFill="1" applyBorder="1" applyAlignment="1">
      <alignment horizontal="left"/>
    </xf>
    <xf numFmtId="0" fontId="0" fillId="6" borderId="20" xfId="0" applyFill="1" applyBorder="1"/>
    <xf numFmtId="0" fontId="0" fillId="6" borderId="21" xfId="0" applyFill="1" applyBorder="1"/>
    <xf numFmtId="0" fontId="0" fillId="6" borderId="22" xfId="0" applyFill="1" applyBorder="1"/>
    <xf numFmtId="0" fontId="0" fillId="3" borderId="23" xfId="0" applyFill="1" applyBorder="1"/>
    <xf numFmtId="0" fontId="0" fillId="3" borderId="0" xfId="0" applyFill="1" applyBorder="1"/>
    <xf numFmtId="0" fontId="0" fillId="3" borderId="24" xfId="0" applyFill="1" applyBorder="1"/>
    <xf numFmtId="0" fontId="0" fillId="3" borderId="25" xfId="0" applyFill="1" applyBorder="1"/>
    <xf numFmtId="0" fontId="0" fillId="3" borderId="26" xfId="0" applyFill="1" applyBorder="1"/>
    <xf numFmtId="0" fontId="0" fillId="3" borderId="27" xfId="0" applyFill="1" applyBorder="1"/>
    <xf numFmtId="0" fontId="0" fillId="8" borderId="0" xfId="0" applyFill="1"/>
    <xf numFmtId="0" fontId="0" fillId="8" borderId="0" xfId="0" applyFill="1" applyBorder="1"/>
    <xf numFmtId="0" fontId="7" fillId="3" borderId="0" xfId="0" applyFont="1" applyFill="1" applyBorder="1"/>
    <xf numFmtId="44" fontId="7" fillId="3" borderId="0" xfId="2" applyFont="1" applyFill="1" applyBorder="1"/>
    <xf numFmtId="9" fontId="7" fillId="3" borderId="0" xfId="3" applyFont="1" applyFill="1" applyBorder="1"/>
    <xf numFmtId="0" fontId="7" fillId="3" borderId="28" xfId="0" applyFont="1" applyFill="1" applyBorder="1"/>
    <xf numFmtId="44" fontId="7" fillId="3" borderId="28" xfId="2" applyFont="1" applyFill="1" applyBorder="1"/>
    <xf numFmtId="9" fontId="7" fillId="3" borderId="28" xfId="3" applyFont="1" applyFill="1" applyBorder="1"/>
  </cellXfs>
  <cellStyles count="4">
    <cellStyle name="Currency" xfId="2" builtinId="4"/>
    <cellStyle name="Input" xfId="1" builtinId="20"/>
    <cellStyle name="Normal" xfId="0" builtinId="0"/>
    <cellStyle name="Per cent" xfId="3" builtinId="5"/>
  </cellStyles>
  <dxfs count="525">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3" formatCode="0%"/>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34" formatCode="_(&quot;$&quot;* #,##0.00_);_(&quot;$&quot;* \(#,##0.00\);_(&quot;$&quot;* &quot;-&quot;??_);_(@_)"/>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3" formatCode="0%"/>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34" formatCode="_(&quot;$&quot;* #,##0.00_);_(&quot;$&quot;* \(#,##0.00\);_(&quot;$&quot;* &quot;-&quot;??_);_(@_)"/>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3" formatCode="0%"/>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34" formatCode="_(&quot;$&quot;* #,##0.00_);_(&quot;$&quot;* \(#,##0.00\);_(&quot;$&quot;* &quot;-&quot;??_);_(@_)"/>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3" formatCode="0%"/>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34" formatCode="_(&quot;$&quot;* #,##0.00_);_(&quot;$&quot;* \(#,##0.00\);_(&quot;$&quot;* &quot;-&quot;??_);_(@_)"/>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3F3F76"/>
        <name val="Calibri"/>
        <family val="2"/>
        <scheme val="minor"/>
      </font>
      <fill>
        <patternFill patternType="solid">
          <fgColor indexed="65"/>
          <bgColor rgb="FFFFCC99"/>
        </patternFill>
      </fill>
      <border diagonalUp="0" diagonalDown="0" outline="0">
        <left style="thin">
          <color rgb="FF7F7F7F"/>
        </left>
        <right style="thin">
          <color rgb="FF7F7F7F"/>
        </right>
        <top style="thin">
          <color rgb="FF7F7F7F"/>
        </top>
        <bottom style="thin">
          <color rgb="FF7F7F7F"/>
        </bottom>
      </border>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74" formatCode="_(&quot;$&quot;* #,##0_);_(&quot;$&quot;* \(#,##0\);_(&quot;$&quot;* &quot;-&quot;??_);_(@_)"/>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3" formatCode="0%"/>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34" formatCode="_(&quot;$&quot;* #,##0.00_);_(&quot;$&quot;* \(#,##0.00\);_(&quot;$&quot;* &quot;-&quot;??_);_(@_)"/>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2"/>
        <color rgb="FF9C5700"/>
        <name val="Calibri"/>
        <family val="2"/>
        <scheme val="minor"/>
      </font>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ill>
        <patternFill patternType="solid">
          <fgColor indexed="65"/>
          <bgColor rgb="FFFFEB9C"/>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ont>
        <b val="0"/>
        <i val="0"/>
        <strike val="0"/>
        <condense val="0"/>
        <extend val="0"/>
        <outline val="0"/>
        <shadow val="0"/>
        <u val="none"/>
        <vertAlign val="baseline"/>
        <sz val="11"/>
        <color rgb="FF000000"/>
        <name val="Calibri"/>
        <scheme val="none"/>
      </font>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
      <fill>
        <patternFill>
          <fgColor indexed="64"/>
          <bgColor theme="4" tint="0.79998168889431442"/>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Array" Target="richData/rdarray.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17/06/relationships/rdRichValue" Target="richData/rdrichvalue.xml"/><Relationship Id="rId5" Type="http://schemas.openxmlformats.org/officeDocument/2006/relationships/pivotCacheDefinition" Target="pivotCache/pivotCacheDefinition1.xml"/><Relationship Id="rId15" Type="http://schemas.microsoft.com/office/2017/06/relationships/rdSupportingPropertyBagStructure" Target="richData/rdsupportingpropertybagstructure.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7"/>
    </mc:Choice>
    <mc:Fallback>
      <c:style val="7"/>
    </mc:Fallback>
  </mc:AlternateContent>
  <c:pivotSource>
    <c:name>[Deals_on_180_fix.xlsx]Database!PivotTable1</c:name>
    <c:fmtId val="24"/>
  </c:pivotSource>
  <c:chart>
    <c:autoTitleDeleted val="0"/>
    <c:pivotFmts>
      <c:pivotFmt>
        <c:idx val="0"/>
        <c:spPr>
          <a:solidFill>
            <a:schemeClr val="accent5"/>
          </a:solidFill>
          <a:ln>
            <a:noFill/>
          </a:ln>
          <a:effectLst/>
        </c:spPr>
        <c:marker>
          <c:symbol val="diamond"/>
          <c:size val="6"/>
          <c:spPr>
            <a:solidFill>
              <a:schemeClr val="accent5">
                <a:tint val="41000"/>
              </a:schemeClr>
            </a:solidFill>
            <a:ln w="9525">
              <a:solidFill>
                <a:schemeClr val="accent5">
                  <a:tint val="41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square"/>
          <c:size val="6"/>
          <c:spPr>
            <a:solidFill>
              <a:schemeClr val="accent5">
                <a:tint val="52000"/>
              </a:schemeClr>
            </a:solidFill>
            <a:ln w="9525">
              <a:solidFill>
                <a:schemeClr val="accent5">
                  <a:tint val="52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triangle"/>
          <c:size val="6"/>
          <c:spPr>
            <a:solidFill>
              <a:schemeClr val="accent5">
                <a:tint val="63000"/>
              </a:schemeClr>
            </a:solidFill>
            <a:ln w="9525">
              <a:solidFill>
                <a:schemeClr val="accent5">
                  <a:tint val="63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x"/>
          <c:size val="6"/>
          <c:spPr>
            <a:noFill/>
            <a:ln w="9525">
              <a:solidFill>
                <a:schemeClr val="accent5">
                  <a:tint val="74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star"/>
          <c:size val="6"/>
          <c:spPr>
            <a:noFill/>
            <a:ln w="9525">
              <a:solidFill>
                <a:schemeClr val="accent5">
                  <a:tint val="84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circle"/>
          <c:size val="6"/>
          <c:spPr>
            <a:solidFill>
              <a:schemeClr val="accent5">
                <a:tint val="95000"/>
              </a:schemeClr>
            </a:solidFill>
            <a:ln w="9525">
              <a:solidFill>
                <a:schemeClr val="accent5">
                  <a:tint val="95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plus"/>
          <c:size val="6"/>
          <c:spPr>
            <a:noFill/>
            <a:ln w="9525">
              <a:solidFill>
                <a:schemeClr val="accent5">
                  <a:shade val="94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dot"/>
          <c:size val="6"/>
          <c:spPr>
            <a:solidFill>
              <a:schemeClr val="accent5">
                <a:shade val="83000"/>
              </a:schemeClr>
            </a:solidFill>
            <a:ln w="9525">
              <a:solidFill>
                <a:schemeClr val="accent5">
                  <a:shade val="83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dash"/>
          <c:size val="6"/>
          <c:spPr>
            <a:solidFill>
              <a:schemeClr val="accent5">
                <a:shade val="73000"/>
              </a:schemeClr>
            </a:solidFill>
            <a:ln w="9525">
              <a:solidFill>
                <a:schemeClr val="accent5">
                  <a:shade val="73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diamond"/>
          <c:size val="6"/>
          <c:spPr>
            <a:solidFill>
              <a:schemeClr val="accent5">
                <a:shade val="62000"/>
              </a:schemeClr>
            </a:solidFill>
            <a:ln w="9525">
              <a:solidFill>
                <a:schemeClr val="accent5">
                  <a:shade val="62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square"/>
          <c:size val="6"/>
          <c:spPr>
            <a:solidFill>
              <a:schemeClr val="accent5">
                <a:shade val="51000"/>
              </a:schemeClr>
            </a:solidFill>
            <a:ln w="9525">
              <a:solidFill>
                <a:schemeClr val="accent5">
                  <a:shade val="51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triangle"/>
          <c:size val="6"/>
          <c:spPr>
            <a:solidFill>
              <a:schemeClr val="accent5">
                <a:shade val="40000"/>
              </a:schemeClr>
            </a:solidFill>
            <a:ln w="9525">
              <a:solidFill>
                <a:schemeClr val="accent5">
                  <a:shade val="40000"/>
                </a:schemeClr>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Database!$C$11:$C$12</c:f>
              <c:strCache>
                <c:ptCount val="1"/>
                <c:pt idx="0">
                  <c:v>1</c:v>
                </c:pt>
              </c:strCache>
            </c:strRef>
          </c:tx>
          <c:spPr>
            <a:solidFill>
              <a:schemeClr val="accent5">
                <a:tint val="41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Database!$C$13</c:f>
              <c:numCache>
                <c:formatCode>General</c:formatCode>
                <c:ptCount val="1"/>
                <c:pt idx="0">
                  <c:v>10</c:v>
                </c:pt>
              </c:numCache>
            </c:numRef>
          </c:val>
          <c:extLst>
            <c:ext xmlns:c16="http://schemas.microsoft.com/office/drawing/2014/chart" uri="{C3380CC4-5D6E-409C-BE32-E72D297353CC}">
              <c16:uniqueId val="{00000000-835C-0649-98A5-3141580E4BCA}"/>
            </c:ext>
          </c:extLst>
        </c:ser>
        <c:ser>
          <c:idx val="1"/>
          <c:order val="1"/>
          <c:tx>
            <c:strRef>
              <c:f>Database!$D$11:$D$12</c:f>
              <c:strCache>
                <c:ptCount val="1"/>
                <c:pt idx="0">
                  <c:v>2</c:v>
                </c:pt>
              </c:strCache>
            </c:strRef>
          </c:tx>
          <c:spPr>
            <a:solidFill>
              <a:schemeClr val="accent5">
                <a:tint val="5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Database!$D$13</c:f>
              <c:numCache>
                <c:formatCode>General</c:formatCode>
                <c:ptCount val="1"/>
                <c:pt idx="0">
                  <c:v>43</c:v>
                </c:pt>
              </c:numCache>
            </c:numRef>
          </c:val>
          <c:extLst>
            <c:ext xmlns:c16="http://schemas.microsoft.com/office/drawing/2014/chart" uri="{C3380CC4-5D6E-409C-BE32-E72D297353CC}">
              <c16:uniqueId val="{0000004B-76C6-CC42-99F2-E3B112909E29}"/>
            </c:ext>
          </c:extLst>
        </c:ser>
        <c:ser>
          <c:idx val="2"/>
          <c:order val="2"/>
          <c:tx>
            <c:strRef>
              <c:f>Database!$E$11:$E$12</c:f>
              <c:strCache>
                <c:ptCount val="1"/>
                <c:pt idx="0">
                  <c:v>3</c:v>
                </c:pt>
              </c:strCache>
            </c:strRef>
          </c:tx>
          <c:spPr>
            <a:solidFill>
              <a:schemeClr val="accent5">
                <a:tint val="6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Database!$E$13</c:f>
              <c:numCache>
                <c:formatCode>General</c:formatCode>
                <c:ptCount val="1"/>
                <c:pt idx="0">
                  <c:v>30</c:v>
                </c:pt>
              </c:numCache>
            </c:numRef>
          </c:val>
          <c:extLst>
            <c:ext xmlns:c16="http://schemas.microsoft.com/office/drawing/2014/chart" uri="{C3380CC4-5D6E-409C-BE32-E72D297353CC}">
              <c16:uniqueId val="{0000004E-76C6-CC42-99F2-E3B112909E29}"/>
            </c:ext>
          </c:extLst>
        </c:ser>
        <c:ser>
          <c:idx val="3"/>
          <c:order val="3"/>
          <c:tx>
            <c:strRef>
              <c:f>Database!$F$11:$F$12</c:f>
              <c:strCache>
                <c:ptCount val="1"/>
                <c:pt idx="0">
                  <c:v>4</c:v>
                </c:pt>
              </c:strCache>
            </c:strRef>
          </c:tx>
          <c:spPr>
            <a:solidFill>
              <a:schemeClr val="accent5">
                <a:tint val="74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Database!$F$13</c:f>
              <c:numCache>
                <c:formatCode>General</c:formatCode>
                <c:ptCount val="1"/>
                <c:pt idx="0">
                  <c:v>43</c:v>
                </c:pt>
              </c:numCache>
            </c:numRef>
          </c:val>
          <c:extLst>
            <c:ext xmlns:c16="http://schemas.microsoft.com/office/drawing/2014/chart" uri="{C3380CC4-5D6E-409C-BE32-E72D297353CC}">
              <c16:uniqueId val="{00000055-76C6-CC42-99F2-E3B112909E29}"/>
            </c:ext>
          </c:extLst>
        </c:ser>
        <c:ser>
          <c:idx val="4"/>
          <c:order val="4"/>
          <c:tx>
            <c:strRef>
              <c:f>Database!$G$11:$G$12</c:f>
              <c:strCache>
                <c:ptCount val="1"/>
                <c:pt idx="0">
                  <c:v>5</c:v>
                </c:pt>
              </c:strCache>
            </c:strRef>
          </c:tx>
          <c:spPr>
            <a:solidFill>
              <a:schemeClr val="accent5">
                <a:tint val="84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Database!$G$13</c:f>
              <c:numCache>
                <c:formatCode>General</c:formatCode>
                <c:ptCount val="1"/>
                <c:pt idx="0">
                  <c:v>49</c:v>
                </c:pt>
              </c:numCache>
            </c:numRef>
          </c:val>
          <c:extLst>
            <c:ext xmlns:c16="http://schemas.microsoft.com/office/drawing/2014/chart" uri="{C3380CC4-5D6E-409C-BE32-E72D297353CC}">
              <c16:uniqueId val="{00000056-76C6-CC42-99F2-E3B112909E29}"/>
            </c:ext>
          </c:extLst>
        </c:ser>
        <c:ser>
          <c:idx val="5"/>
          <c:order val="5"/>
          <c:tx>
            <c:strRef>
              <c:f>Database!$H$11:$H$12</c:f>
              <c:strCache>
                <c:ptCount val="1"/>
                <c:pt idx="0">
                  <c:v>6</c:v>
                </c:pt>
              </c:strCache>
            </c:strRef>
          </c:tx>
          <c:spPr>
            <a:solidFill>
              <a:schemeClr val="accent5">
                <a:tint val="95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Database!$H$13</c:f>
              <c:numCache>
                <c:formatCode>General</c:formatCode>
                <c:ptCount val="1"/>
                <c:pt idx="0">
                  <c:v>23</c:v>
                </c:pt>
              </c:numCache>
            </c:numRef>
          </c:val>
          <c:extLst>
            <c:ext xmlns:c16="http://schemas.microsoft.com/office/drawing/2014/chart" uri="{C3380CC4-5D6E-409C-BE32-E72D297353CC}">
              <c16:uniqueId val="{00000057-76C6-CC42-99F2-E3B112909E29}"/>
            </c:ext>
          </c:extLst>
        </c:ser>
        <c:ser>
          <c:idx val="6"/>
          <c:order val="6"/>
          <c:tx>
            <c:strRef>
              <c:f>Database!$I$11:$I$12</c:f>
              <c:strCache>
                <c:ptCount val="1"/>
                <c:pt idx="0">
                  <c:v>7</c:v>
                </c:pt>
              </c:strCache>
            </c:strRef>
          </c:tx>
          <c:spPr>
            <a:solidFill>
              <a:schemeClr val="accent5">
                <a:shade val="94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Database!$I$13</c:f>
              <c:numCache>
                <c:formatCode>General</c:formatCode>
                <c:ptCount val="1"/>
                <c:pt idx="0">
                  <c:v>21</c:v>
                </c:pt>
              </c:numCache>
            </c:numRef>
          </c:val>
          <c:extLst>
            <c:ext xmlns:c16="http://schemas.microsoft.com/office/drawing/2014/chart" uri="{C3380CC4-5D6E-409C-BE32-E72D297353CC}">
              <c16:uniqueId val="{00000058-76C6-CC42-99F2-E3B112909E29}"/>
            </c:ext>
          </c:extLst>
        </c:ser>
        <c:ser>
          <c:idx val="7"/>
          <c:order val="7"/>
          <c:tx>
            <c:strRef>
              <c:f>Database!$J$11:$J$12</c:f>
              <c:strCache>
                <c:ptCount val="1"/>
                <c:pt idx="0">
                  <c:v>8</c:v>
                </c:pt>
              </c:strCache>
            </c:strRef>
          </c:tx>
          <c:spPr>
            <a:solidFill>
              <a:schemeClr val="accent5">
                <a:shade val="8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Database!$J$13</c:f>
              <c:numCache>
                <c:formatCode>General</c:formatCode>
                <c:ptCount val="1"/>
                <c:pt idx="0">
                  <c:v>42</c:v>
                </c:pt>
              </c:numCache>
            </c:numRef>
          </c:val>
          <c:extLst>
            <c:ext xmlns:c16="http://schemas.microsoft.com/office/drawing/2014/chart" uri="{C3380CC4-5D6E-409C-BE32-E72D297353CC}">
              <c16:uniqueId val="{00000059-76C6-CC42-99F2-E3B112909E29}"/>
            </c:ext>
          </c:extLst>
        </c:ser>
        <c:ser>
          <c:idx val="8"/>
          <c:order val="8"/>
          <c:tx>
            <c:strRef>
              <c:f>Database!$K$11:$K$12</c:f>
              <c:strCache>
                <c:ptCount val="1"/>
                <c:pt idx="0">
                  <c:v>9</c:v>
                </c:pt>
              </c:strCache>
            </c:strRef>
          </c:tx>
          <c:spPr>
            <a:solidFill>
              <a:schemeClr val="accent5">
                <a:shade val="73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Database!$K$13</c:f>
              <c:numCache>
                <c:formatCode>General</c:formatCode>
                <c:ptCount val="1"/>
                <c:pt idx="0">
                  <c:v>24</c:v>
                </c:pt>
              </c:numCache>
            </c:numRef>
          </c:val>
          <c:extLst>
            <c:ext xmlns:c16="http://schemas.microsoft.com/office/drawing/2014/chart" uri="{C3380CC4-5D6E-409C-BE32-E72D297353CC}">
              <c16:uniqueId val="{0000005A-76C6-CC42-99F2-E3B112909E29}"/>
            </c:ext>
          </c:extLst>
        </c:ser>
        <c:ser>
          <c:idx val="9"/>
          <c:order val="9"/>
          <c:tx>
            <c:strRef>
              <c:f>Database!$L$11:$L$12</c:f>
              <c:strCache>
                <c:ptCount val="1"/>
                <c:pt idx="0">
                  <c:v>10</c:v>
                </c:pt>
              </c:strCache>
            </c:strRef>
          </c:tx>
          <c:spPr>
            <a:solidFill>
              <a:schemeClr val="accent5">
                <a:shade val="62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Database!$L$13</c:f>
              <c:numCache>
                <c:formatCode>General</c:formatCode>
                <c:ptCount val="1"/>
                <c:pt idx="0">
                  <c:v>29</c:v>
                </c:pt>
              </c:numCache>
            </c:numRef>
          </c:val>
          <c:extLst>
            <c:ext xmlns:c16="http://schemas.microsoft.com/office/drawing/2014/chart" uri="{C3380CC4-5D6E-409C-BE32-E72D297353CC}">
              <c16:uniqueId val="{00000069-76C6-CC42-99F2-E3B112909E29}"/>
            </c:ext>
          </c:extLst>
        </c:ser>
        <c:ser>
          <c:idx val="10"/>
          <c:order val="10"/>
          <c:tx>
            <c:strRef>
              <c:f>Database!$M$11:$M$12</c:f>
              <c:strCache>
                <c:ptCount val="1"/>
                <c:pt idx="0">
                  <c:v>11</c:v>
                </c:pt>
              </c:strCache>
            </c:strRef>
          </c:tx>
          <c:spPr>
            <a:solidFill>
              <a:schemeClr val="accent5">
                <a:shade val="51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Database!$M$13</c:f>
              <c:numCache>
                <c:formatCode>General</c:formatCode>
                <c:ptCount val="1"/>
                <c:pt idx="0">
                  <c:v>53</c:v>
                </c:pt>
              </c:numCache>
            </c:numRef>
          </c:val>
          <c:extLst>
            <c:ext xmlns:c16="http://schemas.microsoft.com/office/drawing/2014/chart" uri="{C3380CC4-5D6E-409C-BE32-E72D297353CC}">
              <c16:uniqueId val="{0000006A-76C6-CC42-99F2-E3B112909E29}"/>
            </c:ext>
          </c:extLst>
        </c:ser>
        <c:ser>
          <c:idx val="11"/>
          <c:order val="11"/>
          <c:tx>
            <c:strRef>
              <c:f>Database!$N$11:$N$12</c:f>
              <c:strCache>
                <c:ptCount val="1"/>
                <c:pt idx="0">
                  <c:v>12</c:v>
                </c:pt>
              </c:strCache>
            </c:strRef>
          </c:tx>
          <c:spPr>
            <a:solidFill>
              <a:schemeClr val="accent5">
                <a:shade val="40000"/>
              </a:schemeClr>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2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Database!$B$13</c:f>
              <c:strCache>
                <c:ptCount val="1"/>
                <c:pt idx="0">
                  <c:v>Total</c:v>
                </c:pt>
              </c:strCache>
            </c:strRef>
          </c:cat>
          <c:val>
            <c:numRef>
              <c:f>Database!$N$13</c:f>
              <c:numCache>
                <c:formatCode>General</c:formatCode>
                <c:ptCount val="1"/>
                <c:pt idx="0">
                  <c:v>36</c:v>
                </c:pt>
              </c:numCache>
            </c:numRef>
          </c:val>
          <c:extLst>
            <c:ext xmlns:c16="http://schemas.microsoft.com/office/drawing/2014/chart" uri="{C3380CC4-5D6E-409C-BE32-E72D297353CC}">
              <c16:uniqueId val="{0000006E-76C6-CC42-99F2-E3B112909E29}"/>
            </c:ext>
          </c:extLst>
        </c:ser>
        <c:dLbls>
          <c:showLegendKey val="0"/>
          <c:showVal val="0"/>
          <c:showCatName val="0"/>
          <c:showSerName val="0"/>
          <c:showPercent val="0"/>
          <c:showBubbleSize val="0"/>
        </c:dLbls>
        <c:gapWidth val="444"/>
        <c:overlap val="-90"/>
        <c:axId val="146764496"/>
        <c:axId val="145893472"/>
      </c:barChart>
      <c:catAx>
        <c:axId val="146764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5893472"/>
        <c:crosses val="autoZero"/>
        <c:auto val="1"/>
        <c:lblAlgn val="ctr"/>
        <c:lblOffset val="100"/>
        <c:noMultiLvlLbl val="0"/>
      </c:catAx>
      <c:valAx>
        <c:axId val="145893472"/>
        <c:scaling>
          <c:orientation val="minMax"/>
        </c:scaling>
        <c:delete val="1"/>
        <c:axPos val="l"/>
        <c:numFmt formatCode="General" sourceLinked="1"/>
        <c:majorTickMark val="none"/>
        <c:minorTickMark val="none"/>
        <c:tickLblPos val="nextTo"/>
        <c:crossAx val="146764496"/>
        <c:crosses val="autoZero"/>
        <c:crossBetween val="between"/>
      </c:valAx>
      <c:spPr>
        <a:noFill/>
        <a:ln>
          <a:noFill/>
        </a:ln>
        <a:effectLst/>
      </c:spPr>
    </c:plotArea>
    <c:legend>
      <c:legendPos val="b"/>
      <c:layout>
        <c:manualLayout>
          <c:xMode val="edge"/>
          <c:yMode val="edge"/>
          <c:x val="5.7130395934550743E-2"/>
          <c:y val="0.86747630504520268"/>
          <c:w val="0.8886372118932534"/>
          <c:h val="7.4809335244704761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[Deals_on_180_fix.xlsx]Database!PivotTable2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w="25400" cap="flat" cmpd="sng" algn="ctr">
            <a:solidFill>
              <a:schemeClr val="dk1"/>
            </a:solidFill>
            <a:prstDash val="soli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59869593664684E-2"/>
          <c:y val="7.9048733773143212E-2"/>
          <c:w val="0.86428817995171792"/>
          <c:h val="0.76960660322865049"/>
        </c:manualLayout>
      </c:layout>
      <c:barChart>
        <c:barDir val="col"/>
        <c:grouping val="clustered"/>
        <c:varyColors val="0"/>
        <c:ser>
          <c:idx val="0"/>
          <c:order val="0"/>
          <c:tx>
            <c:strRef>
              <c:f>Database!$C$26</c:f>
              <c:strCache>
                <c:ptCount val="1"/>
                <c:pt idx="0">
                  <c:v>Total</c:v>
                </c:pt>
              </c:strCache>
            </c:strRef>
          </c:tx>
          <c:spPr>
            <a:solidFill>
              <a:schemeClr val="tx2"/>
            </a:solidFill>
            <a:ln w="25400" cap="flat" cmpd="sng" algn="ctr">
              <a:solidFill>
                <a:schemeClr val="dk1"/>
              </a:solidFill>
              <a:prstDash val="solid"/>
            </a:ln>
            <a:effectLst/>
          </c:spPr>
          <c:invertIfNegative val="0"/>
          <c:cat>
            <c:strRef>
              <c:f>Database!$B$27:$B$31</c:f>
              <c:strCache>
                <c:ptCount val="4"/>
                <c:pt idx="0">
                  <c:v>1-Micro Cap</c:v>
                </c:pt>
                <c:pt idx="1">
                  <c:v>2-Small Cap</c:v>
                </c:pt>
                <c:pt idx="2">
                  <c:v>3-Mid Cap</c:v>
                </c:pt>
                <c:pt idx="3">
                  <c:v>4-Upper Mid-Cap</c:v>
                </c:pt>
              </c:strCache>
            </c:strRef>
          </c:cat>
          <c:val>
            <c:numRef>
              <c:f>Database!$C$27:$C$31</c:f>
              <c:numCache>
                <c:formatCode>General</c:formatCode>
                <c:ptCount val="4"/>
                <c:pt idx="0">
                  <c:v>373</c:v>
                </c:pt>
                <c:pt idx="1">
                  <c:v>24</c:v>
                </c:pt>
                <c:pt idx="2">
                  <c:v>5</c:v>
                </c:pt>
                <c:pt idx="3">
                  <c:v>1</c:v>
                </c:pt>
              </c:numCache>
            </c:numRef>
          </c:val>
          <c:extLst>
            <c:ext xmlns:c16="http://schemas.microsoft.com/office/drawing/2014/chart" uri="{C3380CC4-5D6E-409C-BE32-E72D297353CC}">
              <c16:uniqueId val="{00000000-178A-9549-8415-88AEA8289D52}"/>
            </c:ext>
          </c:extLst>
        </c:ser>
        <c:dLbls>
          <c:showLegendKey val="0"/>
          <c:showVal val="0"/>
          <c:showCatName val="0"/>
          <c:showSerName val="0"/>
          <c:showPercent val="0"/>
          <c:showBubbleSize val="0"/>
        </c:dLbls>
        <c:gapWidth val="219"/>
        <c:overlap val="-27"/>
        <c:axId val="292313376"/>
        <c:axId val="292315088"/>
      </c:barChart>
      <c:catAx>
        <c:axId val="292313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92315088"/>
        <c:crosses val="autoZero"/>
        <c:auto val="1"/>
        <c:lblAlgn val="ctr"/>
        <c:lblOffset val="100"/>
        <c:noMultiLvlLbl val="0"/>
      </c:catAx>
      <c:valAx>
        <c:axId val="292315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2313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[Deals_on_180_fix.xlsx]Database!PivotTable14</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manualLayout>
          <c:layoutTarget val="inner"/>
          <c:xMode val="edge"/>
          <c:yMode val="edge"/>
          <c:x val="0.20077593399741553"/>
          <c:y val="6.9799258431950631E-2"/>
          <c:w val="0.68313066475494522"/>
          <c:h val="0.89031545103550613"/>
        </c:manualLayout>
      </c:layout>
      <c:pieChart>
        <c:varyColors val="1"/>
        <c:ser>
          <c:idx val="0"/>
          <c:order val="0"/>
          <c:tx>
            <c:strRef>
              <c:f>Database!$C$46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41-2F48-94DE-D522FCFE0F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41-2F48-94DE-D522FCFE0F43}"/>
              </c:ext>
            </c:extLst>
          </c:dPt>
          <c:dLbls>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Database!$B$47:$B$49</c:f>
              <c:strCache>
                <c:ptCount val="2"/>
                <c:pt idx="0">
                  <c:v>Yes</c:v>
                </c:pt>
                <c:pt idx="1">
                  <c:v>No</c:v>
                </c:pt>
              </c:strCache>
            </c:strRef>
          </c:cat>
          <c:val>
            <c:numRef>
              <c:f>Database!$C$47:$C$49</c:f>
              <c:numCache>
                <c:formatCode>General</c:formatCode>
                <c:ptCount val="2"/>
                <c:pt idx="0">
                  <c:v>165</c:v>
                </c:pt>
                <c:pt idx="1">
                  <c:v>238</c:v>
                </c:pt>
              </c:numCache>
            </c:numRef>
          </c:val>
          <c:extLst>
            <c:ext xmlns:c16="http://schemas.microsoft.com/office/drawing/2014/chart" uri="{C3380CC4-5D6E-409C-BE32-E72D297353CC}">
              <c16:uniqueId val="{00000004-5441-2F48-94DE-D522FCFE0F4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l"/>
      <c:layout>
        <c:manualLayout>
          <c:xMode val="edge"/>
          <c:yMode val="edge"/>
          <c:x val="3.4749034749034749E-2"/>
          <c:y val="0.78093981445388638"/>
          <c:w val="0.15741920773416837"/>
          <c:h val="0.2054467139627348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[Deals_on_180_fix.xlsx]Database!PivotTable4</c:name>
    <c:fmtId val="5"/>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Database!$S$25</c:f>
              <c:strCache>
                <c:ptCount val="1"/>
                <c:pt idx="0">
                  <c:v>Total</c:v>
                </c:pt>
              </c:strCache>
            </c:strRef>
          </c:tx>
          <c:spPr>
            <a:solidFill>
              <a:schemeClr val="accent4">
                <a:lumMod val="75000"/>
              </a:schemeClr>
            </a:solidFill>
            <a:ln>
              <a:noFill/>
            </a:ln>
            <a:effectLst/>
          </c:spPr>
          <c:invertIfNegative val="0"/>
          <c:cat>
            <c:multiLvlStrRef>
              <c:f>Database!$R$26:$R$48</c:f>
              <c:multiLvlStrCache>
                <c:ptCount val="11"/>
                <c:lvl>
                  <c:pt idx="0">
                    <c:v>Software &amp; IT Services</c:v>
                  </c:pt>
                  <c:pt idx="1">
                    <c:v>Metals &amp; Mining</c:v>
                  </c:pt>
                  <c:pt idx="2">
                    <c:v>Healthcare Providers &amp; Services</c:v>
                  </c:pt>
                  <c:pt idx="3">
                    <c:v>Chemicals</c:v>
                  </c:pt>
                  <c:pt idx="4">
                    <c:v>Oil &amp; Gas</c:v>
                  </c:pt>
                  <c:pt idx="5">
                    <c:v>Chemicals</c:v>
                  </c:pt>
                  <c:pt idx="6">
                    <c:v>Metals &amp; Mining</c:v>
                  </c:pt>
                  <c:pt idx="7">
                    <c:v>Metals &amp; Mining</c:v>
                  </c:pt>
                  <c:pt idx="8">
                    <c:v>Oil &amp; Gas</c:v>
                  </c:pt>
                  <c:pt idx="9">
                    <c:v>Biotechnology &amp; Medical Research</c:v>
                  </c:pt>
                  <c:pt idx="10">
                    <c:v>Oil &amp; Gas</c:v>
                  </c:pt>
                </c:lvl>
                <c:lvl>
                  <c:pt idx="0">
                    <c:v>LNU</c:v>
                  </c:pt>
                  <c:pt idx="1">
                    <c:v>PFE</c:v>
                  </c:pt>
                  <c:pt idx="2">
                    <c:v>MAP</c:v>
                  </c:pt>
                  <c:pt idx="3">
                    <c:v>RWD</c:v>
                  </c:pt>
                  <c:pt idx="4">
                    <c:v>GGE</c:v>
                  </c:pt>
                  <c:pt idx="5">
                    <c:v>NHE</c:v>
                  </c:pt>
                  <c:pt idx="6">
                    <c:v>GNM</c:v>
                  </c:pt>
                  <c:pt idx="7">
                    <c:v>PNR</c:v>
                  </c:pt>
                  <c:pt idx="8">
                    <c:v>IVZ</c:v>
                  </c:pt>
                  <c:pt idx="9">
                    <c:v>DXB</c:v>
                  </c:pt>
                  <c:pt idx="10">
                    <c:v>88E</c:v>
                  </c:pt>
                </c:lvl>
              </c:multiLvlStrCache>
            </c:multiLvlStrRef>
          </c:cat>
          <c:val>
            <c:numRef>
              <c:f>Database!$S$26:$S$48</c:f>
              <c:numCache>
                <c:formatCode>General</c:formatCode>
                <c:ptCount val="11"/>
                <c:pt idx="0">
                  <c:v>4</c:v>
                </c:pt>
                <c:pt idx="1">
                  <c:v>3</c:v>
                </c:pt>
                <c:pt idx="2">
                  <c:v>3</c:v>
                </c:pt>
                <c:pt idx="3">
                  <c:v>3</c:v>
                </c:pt>
                <c:pt idx="4">
                  <c:v>3</c:v>
                </c:pt>
                <c:pt idx="5">
                  <c:v>3</c:v>
                </c:pt>
                <c:pt idx="6">
                  <c:v>3</c:v>
                </c:pt>
                <c:pt idx="7">
                  <c:v>3</c:v>
                </c:pt>
                <c:pt idx="8">
                  <c:v>3</c:v>
                </c:pt>
                <c:pt idx="9">
                  <c:v>3</c:v>
                </c:pt>
                <c:pt idx="10">
                  <c:v>3</c:v>
                </c:pt>
              </c:numCache>
            </c:numRef>
          </c:val>
          <c:extLst>
            <c:ext xmlns:c16="http://schemas.microsoft.com/office/drawing/2014/chart" uri="{C3380CC4-5D6E-409C-BE32-E72D297353CC}">
              <c16:uniqueId val="{00000000-3DE9-DE4D-8CA0-C3FAE7E208EB}"/>
            </c:ext>
          </c:extLst>
        </c:ser>
        <c:dLbls>
          <c:showLegendKey val="0"/>
          <c:showVal val="0"/>
          <c:showCatName val="0"/>
          <c:showSerName val="0"/>
          <c:showPercent val="0"/>
          <c:showBubbleSize val="0"/>
        </c:dLbls>
        <c:gapWidth val="182"/>
        <c:axId val="241191136"/>
        <c:axId val="181544512"/>
      </c:barChart>
      <c:catAx>
        <c:axId val="241191136"/>
        <c:scaling>
          <c:orientation val="maxMin"/>
        </c:scaling>
        <c:delete val="0"/>
        <c:axPos val="l"/>
        <c:numFmt formatCode="General" sourceLinked="1"/>
        <c:majorTickMark val="none"/>
        <c:minorTickMark val="none"/>
        <c:tickLblPos val="nextTo"/>
        <c:spPr>
          <a:solidFill>
            <a:schemeClr val="bg1">
              <a:alpha val="0"/>
            </a:schemeClr>
          </a:solidFill>
          <a:ln w="9525" cap="flat" cmpd="sng" algn="ctr">
            <a:solidFill>
              <a:schemeClr val="tx1">
                <a:lumMod val="15000"/>
                <a:lumOff val="85000"/>
              </a:schemeClr>
            </a:solidFill>
            <a:round/>
          </a:ln>
          <a:effectLst/>
        </c:spPr>
        <c:txPr>
          <a:bodyPr rot="0" spcFirstLastPara="1" vertOverflow="ellipsis" wrap="square" anchor="ctr" anchorCtr="1"/>
          <a:lstStyle/>
          <a:p>
            <a:pPr>
              <a:defRPr sz="1200" b="0" i="0" u="none" strike="noStrike" kern="1200" baseline="0">
                <a:solidFill>
                  <a:schemeClr val="tx1"/>
                </a:solidFill>
                <a:latin typeface="+mn-lt"/>
                <a:ea typeface="+mn-ea"/>
                <a:cs typeface="+mn-cs"/>
              </a:defRPr>
            </a:pPr>
            <a:endParaRPr lang="en-US"/>
          </a:p>
        </c:txPr>
        <c:crossAx val="181544512"/>
        <c:crosses val="autoZero"/>
        <c:auto val="1"/>
        <c:lblAlgn val="ctr"/>
        <c:lblOffset val="100"/>
        <c:noMultiLvlLbl val="0"/>
      </c:catAx>
      <c:valAx>
        <c:axId val="181544512"/>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11911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[Deals_on_180_fix.xlsx]Database!PivotTable5</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Database!$C$67</c:f>
              <c:strCache>
                <c:ptCount val="1"/>
                <c:pt idx="0">
                  <c:v>Sum of Raise Amount</c:v>
                </c:pt>
              </c:strCache>
            </c:strRef>
          </c:tx>
          <c:spPr>
            <a:solidFill>
              <a:schemeClr val="accent1"/>
            </a:solidFill>
            <a:ln>
              <a:noFill/>
            </a:ln>
            <a:effectLst/>
          </c:spPr>
          <c:invertIfNegative val="0"/>
          <c:cat>
            <c:strRef>
              <c:f>Database!$B$68:$B$73</c:f>
              <c:strCache>
                <c:ptCount val="5"/>
                <c:pt idx="0">
                  <c:v>Biotechnology &amp; Medical Research</c:v>
                </c:pt>
                <c:pt idx="1">
                  <c:v>Construction &amp; Engineering</c:v>
                </c:pt>
                <c:pt idx="2">
                  <c:v>Containers &amp; Packaging</c:v>
                </c:pt>
                <c:pt idx="3">
                  <c:v>Metals &amp; Mining</c:v>
                </c:pt>
                <c:pt idx="4">
                  <c:v>Residential &amp; Commercial REIT</c:v>
                </c:pt>
              </c:strCache>
            </c:strRef>
          </c:cat>
          <c:val>
            <c:numRef>
              <c:f>Database!$C$68:$C$73</c:f>
              <c:numCache>
                <c:formatCode>"$"#,##0</c:formatCode>
                <c:ptCount val="5"/>
                <c:pt idx="0">
                  <c:v>332180000</c:v>
                </c:pt>
                <c:pt idx="1">
                  <c:v>713400000</c:v>
                </c:pt>
                <c:pt idx="2">
                  <c:v>450000000</c:v>
                </c:pt>
                <c:pt idx="3">
                  <c:v>3562543500</c:v>
                </c:pt>
                <c:pt idx="4">
                  <c:v>300000000</c:v>
                </c:pt>
              </c:numCache>
            </c:numRef>
          </c:val>
          <c:extLst>
            <c:ext xmlns:c16="http://schemas.microsoft.com/office/drawing/2014/chart" uri="{C3380CC4-5D6E-409C-BE32-E72D297353CC}">
              <c16:uniqueId val="{00000000-7F47-6D41-810D-5AD6AFA54200}"/>
            </c:ext>
          </c:extLst>
        </c:ser>
        <c:dLbls>
          <c:showLegendKey val="0"/>
          <c:showVal val="0"/>
          <c:showCatName val="0"/>
          <c:showSerName val="0"/>
          <c:showPercent val="0"/>
          <c:showBubbleSize val="0"/>
        </c:dLbls>
        <c:gapWidth val="150"/>
        <c:axId val="279153424"/>
        <c:axId val="279534832"/>
      </c:barChart>
      <c:lineChart>
        <c:grouping val="standard"/>
        <c:varyColors val="0"/>
        <c:ser>
          <c:idx val="1"/>
          <c:order val="1"/>
          <c:tx>
            <c:strRef>
              <c:f>Database!$D$67</c:f>
              <c:strCache>
                <c:ptCount val="1"/>
                <c:pt idx="0">
                  <c:v>Average of Discount </c:v>
                </c:pt>
              </c:strCache>
            </c:strRef>
          </c:tx>
          <c:spPr>
            <a:ln w="28575" cap="rnd">
              <a:solidFill>
                <a:schemeClr val="accent2"/>
              </a:solidFill>
              <a:round/>
            </a:ln>
            <a:effectLst/>
          </c:spPr>
          <c:marker>
            <c:symbol val="none"/>
          </c:marker>
          <c:cat>
            <c:strRef>
              <c:f>Database!$B$68:$B$73</c:f>
              <c:strCache>
                <c:ptCount val="5"/>
                <c:pt idx="0">
                  <c:v>Biotechnology &amp; Medical Research</c:v>
                </c:pt>
                <c:pt idx="1">
                  <c:v>Construction &amp; Engineering</c:v>
                </c:pt>
                <c:pt idx="2">
                  <c:v>Containers &amp; Packaging</c:v>
                </c:pt>
                <c:pt idx="3">
                  <c:v>Metals &amp; Mining</c:v>
                </c:pt>
                <c:pt idx="4">
                  <c:v>Residential &amp; Commercial REIT</c:v>
                </c:pt>
              </c:strCache>
            </c:strRef>
          </c:cat>
          <c:val>
            <c:numRef>
              <c:f>Database!$D$68:$D$73</c:f>
              <c:numCache>
                <c:formatCode>0.00%</c:formatCode>
                <c:ptCount val="5"/>
                <c:pt idx="0">
                  <c:v>0.21107727272727272</c:v>
                </c:pt>
                <c:pt idx="1">
                  <c:v>0.12725999999999998</c:v>
                </c:pt>
                <c:pt idx="2">
                  <c:v>0.23300000000000001</c:v>
                </c:pt>
                <c:pt idx="3">
                  <c:v>0.14960982142857143</c:v>
                </c:pt>
                <c:pt idx="4">
                  <c:v>5.5999999999999994E-2</c:v>
                </c:pt>
              </c:numCache>
            </c:numRef>
          </c:val>
          <c:smooth val="0"/>
          <c:extLst>
            <c:ext xmlns:c16="http://schemas.microsoft.com/office/drawing/2014/chart" uri="{C3380CC4-5D6E-409C-BE32-E72D297353CC}">
              <c16:uniqueId val="{00000001-7F47-6D41-810D-5AD6AFA54200}"/>
            </c:ext>
          </c:extLst>
        </c:ser>
        <c:dLbls>
          <c:showLegendKey val="0"/>
          <c:showVal val="0"/>
          <c:showCatName val="0"/>
          <c:showSerName val="0"/>
          <c:showPercent val="0"/>
          <c:showBubbleSize val="0"/>
        </c:dLbls>
        <c:marker val="1"/>
        <c:smooth val="0"/>
        <c:axId val="459830928"/>
        <c:axId val="459809424"/>
      </c:lineChart>
      <c:catAx>
        <c:axId val="27915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79534832"/>
        <c:crosses val="autoZero"/>
        <c:auto val="1"/>
        <c:lblAlgn val="ctr"/>
        <c:lblOffset val="100"/>
        <c:noMultiLvlLbl val="0"/>
      </c:catAx>
      <c:valAx>
        <c:axId val="279534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79153424"/>
        <c:crosses val="autoZero"/>
        <c:crossBetween val="between"/>
      </c:valAx>
      <c:valAx>
        <c:axId val="459809424"/>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59830928"/>
        <c:crosses val="max"/>
        <c:crossBetween val="between"/>
      </c:valAx>
      <c:catAx>
        <c:axId val="459830928"/>
        <c:scaling>
          <c:orientation val="minMax"/>
        </c:scaling>
        <c:delete val="1"/>
        <c:axPos val="b"/>
        <c:numFmt formatCode="General" sourceLinked="1"/>
        <c:majorTickMark val="out"/>
        <c:minorTickMark val="none"/>
        <c:tickLblPos val="nextTo"/>
        <c:crossAx val="45980942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14</xdr:col>
      <xdr:colOff>228600</xdr:colOff>
      <xdr:row>42</xdr:row>
      <xdr:rowOff>29633</xdr:rowOff>
    </xdr:from>
    <xdr:to>
      <xdr:col>15</xdr:col>
      <xdr:colOff>595313</xdr:colOff>
      <xdr:row>53</xdr:row>
      <xdr:rowOff>178147</xdr:rowOff>
    </xdr:to>
    <mc:AlternateContent xmlns:mc="http://schemas.openxmlformats.org/markup-compatibility/2006">
      <mc:Choice xmlns:a14="http://schemas.microsoft.com/office/drawing/2010/main" Requires="a14">
        <xdr:graphicFrame macro="">
          <xdr:nvGraphicFramePr>
            <xdr:cNvPr id="2" name="Bids Year">
              <a:extLst>
                <a:ext uri="{FF2B5EF4-FFF2-40B4-BE49-F238E27FC236}">
                  <a16:creationId xmlns:a16="http://schemas.microsoft.com/office/drawing/2014/main" id="{A4AE52A4-F549-6C7A-4F96-EB26B74BC868}"/>
                </a:ext>
              </a:extLst>
            </xdr:cNvPr>
            <xdr:cNvGraphicFramePr/>
          </xdr:nvGraphicFramePr>
          <xdr:xfrm>
            <a:off x="0" y="0"/>
            <a:ext cx="0" cy="0"/>
          </xdr:xfrm>
          <a:graphic>
            <a:graphicData uri="http://schemas.microsoft.com/office/drawing/2010/slicer">
              <sle:slicer xmlns:sle="http://schemas.microsoft.com/office/drawing/2010/slicer" name="Bids Year"/>
            </a:graphicData>
          </a:graphic>
        </xdr:graphicFrame>
      </mc:Choice>
      <mc:Fallback>
        <xdr:sp macro="" textlink="">
          <xdr:nvSpPr>
            <xdr:cNvPr id="0" name=""/>
            <xdr:cNvSpPr>
              <a:spLocks noTextEdit="1"/>
            </xdr:cNvSpPr>
          </xdr:nvSpPr>
          <xdr:spPr>
            <a:xfrm>
              <a:off x="14555788" y="8364008"/>
              <a:ext cx="1835150" cy="23313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xdr:row>
      <xdr:rowOff>0</xdr:rowOff>
    </xdr:from>
    <xdr:to>
      <xdr:col>2</xdr:col>
      <xdr:colOff>482600</xdr:colOff>
      <xdr:row>44</xdr:row>
      <xdr:rowOff>179823</xdr:rowOff>
    </xdr:to>
    <xdr:sp macro="" textlink="">
      <xdr:nvSpPr>
        <xdr:cNvPr id="2" name="TextBox 1">
          <a:extLst>
            <a:ext uri="{FF2B5EF4-FFF2-40B4-BE49-F238E27FC236}">
              <a16:creationId xmlns:a16="http://schemas.microsoft.com/office/drawing/2014/main" id="{73174858-B86C-9FE0-EDC3-0E4F9BF41892}"/>
            </a:ext>
          </a:extLst>
        </xdr:cNvPr>
        <xdr:cNvSpPr txBox="1"/>
      </xdr:nvSpPr>
      <xdr:spPr>
        <a:xfrm>
          <a:off x="0" y="573186"/>
          <a:ext cx="2123485" cy="839548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xdr:txBody>
    </xdr:sp>
    <xdr:clientData/>
  </xdr:twoCellAnchor>
  <xdr:twoCellAnchor>
    <xdr:from>
      <xdr:col>8</xdr:col>
      <xdr:colOff>254000</xdr:colOff>
      <xdr:row>0</xdr:row>
      <xdr:rowOff>0</xdr:rowOff>
    </xdr:from>
    <xdr:to>
      <xdr:col>15</xdr:col>
      <xdr:colOff>539469</xdr:colOff>
      <xdr:row>0</xdr:row>
      <xdr:rowOff>561947</xdr:rowOff>
    </xdr:to>
    <xdr:sp macro="" textlink="">
      <xdr:nvSpPr>
        <xdr:cNvPr id="3" name="TextBox 2">
          <a:extLst>
            <a:ext uri="{FF2B5EF4-FFF2-40B4-BE49-F238E27FC236}">
              <a16:creationId xmlns:a16="http://schemas.microsoft.com/office/drawing/2014/main" id="{3B32D948-2E46-AB57-CD11-AF9EEE6FE798}"/>
            </a:ext>
          </a:extLst>
        </xdr:cNvPr>
        <xdr:cNvSpPr txBox="1"/>
      </xdr:nvSpPr>
      <xdr:spPr>
        <a:xfrm>
          <a:off x="6817540" y="0"/>
          <a:ext cx="6702902" cy="5619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i="0">
              <a:solidFill>
                <a:schemeClr val="bg1"/>
              </a:solidFill>
            </a:rPr>
            <a:t>180</a:t>
          </a:r>
          <a:r>
            <a:rPr lang="en-GB" sz="2400" b="1" i="0" baseline="0">
              <a:solidFill>
                <a:schemeClr val="bg1"/>
              </a:solidFill>
            </a:rPr>
            <a:t> Markets Finance Dashboard</a:t>
          </a:r>
          <a:endParaRPr lang="en-GB" sz="2400" b="1" i="0">
            <a:solidFill>
              <a:schemeClr val="bg1"/>
            </a:solidFill>
          </a:endParaRPr>
        </a:p>
      </xdr:txBody>
    </xdr:sp>
    <xdr:clientData/>
  </xdr:twoCellAnchor>
  <xdr:twoCellAnchor>
    <xdr:from>
      <xdr:col>0</xdr:col>
      <xdr:colOff>223993</xdr:colOff>
      <xdr:row>11</xdr:row>
      <xdr:rowOff>118684</xdr:rowOff>
    </xdr:from>
    <xdr:to>
      <xdr:col>2</xdr:col>
      <xdr:colOff>303451</xdr:colOff>
      <xdr:row>16</xdr:row>
      <xdr:rowOff>33716</xdr:rowOff>
    </xdr:to>
    <xdr:sp macro="" textlink="">
      <xdr:nvSpPr>
        <xdr:cNvPr id="4" name="TextBox 3">
          <a:extLst>
            <a:ext uri="{FF2B5EF4-FFF2-40B4-BE49-F238E27FC236}">
              <a16:creationId xmlns:a16="http://schemas.microsoft.com/office/drawing/2014/main" id="{569D77E0-D68F-9618-4783-070F042A5643}"/>
            </a:ext>
          </a:extLst>
        </xdr:cNvPr>
        <xdr:cNvSpPr txBox="1"/>
      </xdr:nvSpPr>
      <xdr:spPr>
        <a:xfrm>
          <a:off x="223993" y="2602489"/>
          <a:ext cx="1720343" cy="87034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2"/>
              </a:solidFill>
            </a:rPr>
            <a:t>Total</a:t>
          </a:r>
          <a:r>
            <a:rPr lang="en-GB" sz="1100" b="1" baseline="0">
              <a:solidFill>
                <a:schemeClr val="tx2"/>
              </a:solidFill>
            </a:rPr>
            <a:t> Bids Accessed</a:t>
          </a:r>
          <a:endParaRPr lang="en-GB" sz="1100" b="1">
            <a:solidFill>
              <a:schemeClr val="tx2"/>
            </a:solidFill>
          </a:endParaRPr>
        </a:p>
      </xdr:txBody>
    </xdr:sp>
    <xdr:clientData/>
  </xdr:twoCellAnchor>
  <xdr:twoCellAnchor>
    <xdr:from>
      <xdr:col>0</xdr:col>
      <xdr:colOff>229050</xdr:colOff>
      <xdr:row>17</xdr:row>
      <xdr:rowOff>51250</xdr:rowOff>
    </xdr:from>
    <xdr:to>
      <xdr:col>2</xdr:col>
      <xdr:colOff>308508</xdr:colOff>
      <xdr:row>21</xdr:row>
      <xdr:rowOff>157344</xdr:rowOff>
    </xdr:to>
    <xdr:sp macro="" textlink="">
      <xdr:nvSpPr>
        <xdr:cNvPr id="5" name="TextBox 4">
          <a:extLst>
            <a:ext uri="{FF2B5EF4-FFF2-40B4-BE49-F238E27FC236}">
              <a16:creationId xmlns:a16="http://schemas.microsoft.com/office/drawing/2014/main" id="{B59061AA-C80D-12A3-02AE-27705DC74F59}"/>
            </a:ext>
          </a:extLst>
        </xdr:cNvPr>
        <xdr:cNvSpPr txBox="1"/>
      </xdr:nvSpPr>
      <xdr:spPr>
        <a:xfrm>
          <a:off x="229050" y="3681427"/>
          <a:ext cx="1720343" cy="87034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2"/>
              </a:solidFill>
            </a:rPr>
            <a:t>Total</a:t>
          </a:r>
          <a:r>
            <a:rPr lang="en-GB" sz="1100" b="1" baseline="0">
              <a:solidFill>
                <a:schemeClr val="tx2"/>
              </a:solidFill>
            </a:rPr>
            <a:t> Raising Amount</a:t>
          </a:r>
          <a:endParaRPr lang="en-GB" sz="1100" b="1">
            <a:solidFill>
              <a:schemeClr val="tx2"/>
            </a:solidFill>
          </a:endParaRPr>
        </a:p>
      </xdr:txBody>
    </xdr:sp>
    <xdr:clientData/>
  </xdr:twoCellAnchor>
  <xdr:twoCellAnchor>
    <xdr:from>
      <xdr:col>0</xdr:col>
      <xdr:colOff>234781</xdr:colOff>
      <xdr:row>22</xdr:row>
      <xdr:rowOff>186118</xdr:rowOff>
    </xdr:from>
    <xdr:to>
      <xdr:col>2</xdr:col>
      <xdr:colOff>303451</xdr:colOff>
      <xdr:row>27</xdr:row>
      <xdr:rowOff>101151</xdr:rowOff>
    </xdr:to>
    <xdr:sp macro="" textlink="">
      <xdr:nvSpPr>
        <xdr:cNvPr id="6" name="TextBox 5">
          <a:extLst>
            <a:ext uri="{FF2B5EF4-FFF2-40B4-BE49-F238E27FC236}">
              <a16:creationId xmlns:a16="http://schemas.microsoft.com/office/drawing/2014/main" id="{881515A7-3D9F-60D8-8B32-EEE7DBCF571B}"/>
            </a:ext>
          </a:extLst>
        </xdr:cNvPr>
        <xdr:cNvSpPr txBox="1"/>
      </xdr:nvSpPr>
      <xdr:spPr>
        <a:xfrm>
          <a:off x="234781" y="4771605"/>
          <a:ext cx="1709555" cy="87034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2"/>
              </a:solidFill>
            </a:rPr>
            <a:t>Average</a:t>
          </a:r>
          <a:r>
            <a:rPr lang="en-GB" sz="1100" b="1" baseline="0">
              <a:solidFill>
                <a:schemeClr val="tx2"/>
              </a:solidFill>
            </a:rPr>
            <a:t> Market Cap</a:t>
          </a:r>
          <a:endParaRPr lang="en-GB" sz="1100" b="1">
            <a:solidFill>
              <a:schemeClr val="tx2"/>
            </a:solidFill>
          </a:endParaRPr>
        </a:p>
      </xdr:txBody>
    </xdr:sp>
    <xdr:clientData/>
  </xdr:twoCellAnchor>
  <xdr:twoCellAnchor editAs="oneCell">
    <xdr:from>
      <xdr:col>0</xdr:col>
      <xdr:colOff>154243</xdr:colOff>
      <xdr:row>1</xdr:row>
      <xdr:rowOff>136779</xdr:rowOff>
    </xdr:from>
    <xdr:to>
      <xdr:col>2</xdr:col>
      <xdr:colOff>332043</xdr:colOff>
      <xdr:row>9</xdr:row>
      <xdr:rowOff>102973</xdr:rowOff>
    </xdr:to>
    <mc:AlternateContent xmlns:mc="http://schemas.openxmlformats.org/markup-compatibility/2006">
      <mc:Choice xmlns:a14="http://schemas.microsoft.com/office/drawing/2010/main" Requires="a14">
        <xdr:graphicFrame macro="">
          <xdr:nvGraphicFramePr>
            <xdr:cNvPr id="11" name="Bids Year 1">
              <a:extLst>
                <a:ext uri="{FF2B5EF4-FFF2-40B4-BE49-F238E27FC236}">
                  <a16:creationId xmlns:a16="http://schemas.microsoft.com/office/drawing/2014/main" id="{AE290809-D3DE-B24A-991E-91F8840620D6}"/>
                </a:ext>
              </a:extLst>
            </xdr:cNvPr>
            <xdr:cNvGraphicFramePr/>
          </xdr:nvGraphicFramePr>
          <xdr:xfrm>
            <a:off x="0" y="0"/>
            <a:ext cx="0" cy="0"/>
          </xdr:xfrm>
          <a:graphic>
            <a:graphicData uri="http://schemas.microsoft.com/office/drawing/2010/slicer">
              <sle:slicer xmlns:sle="http://schemas.microsoft.com/office/drawing/2010/slicer" name="Bids Year 1"/>
            </a:graphicData>
          </a:graphic>
        </xdr:graphicFrame>
      </mc:Choice>
      <mc:Fallback>
        <xdr:sp macro="" textlink="">
          <xdr:nvSpPr>
            <xdr:cNvPr id="0" name=""/>
            <xdr:cNvSpPr>
              <a:spLocks noTextEdit="1"/>
            </xdr:cNvSpPr>
          </xdr:nvSpPr>
          <xdr:spPr>
            <a:xfrm>
              <a:off x="154243" y="708851"/>
              <a:ext cx="1825368" cy="15222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672090</xdr:colOff>
      <xdr:row>4</xdr:row>
      <xdr:rowOff>25848</xdr:rowOff>
    </xdr:from>
    <xdr:to>
      <xdr:col>9</xdr:col>
      <xdr:colOff>749300</xdr:colOff>
      <xdr:row>21</xdr:row>
      <xdr:rowOff>76648</xdr:rowOff>
    </xdr:to>
    <xdr:graphicFrame macro="">
      <xdr:nvGraphicFramePr>
        <xdr:cNvPr id="12" name="Chart 11">
          <a:extLst>
            <a:ext uri="{FF2B5EF4-FFF2-40B4-BE49-F238E27FC236}">
              <a16:creationId xmlns:a16="http://schemas.microsoft.com/office/drawing/2014/main" id="{C7D478C9-922E-4F49-B1A5-D076CB91D1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675011</xdr:colOff>
      <xdr:row>1</xdr:row>
      <xdr:rowOff>184654</xdr:rowOff>
    </xdr:from>
    <xdr:to>
      <xdr:col>9</xdr:col>
      <xdr:colOff>774700</xdr:colOff>
      <xdr:row>3</xdr:row>
      <xdr:rowOff>125856</xdr:rowOff>
    </xdr:to>
    <xdr:sp macro="" textlink="">
      <xdr:nvSpPr>
        <xdr:cNvPr id="13" name="TextBox 12">
          <a:extLst>
            <a:ext uri="{FF2B5EF4-FFF2-40B4-BE49-F238E27FC236}">
              <a16:creationId xmlns:a16="http://schemas.microsoft.com/office/drawing/2014/main" id="{26FE7670-BFBD-084D-946D-8ACB0647A655}"/>
            </a:ext>
          </a:extLst>
        </xdr:cNvPr>
        <xdr:cNvSpPr txBox="1"/>
      </xdr:nvSpPr>
      <xdr:spPr>
        <a:xfrm>
          <a:off x="2322579" y="756726"/>
          <a:ext cx="5866175" cy="330211"/>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Bids Accessed by 180 </a:t>
          </a:r>
          <a:r>
            <a:rPr lang="en-AU" sz="1600" b="0" i="0">
              <a:solidFill>
                <a:schemeClr val="bg1"/>
              </a:solidFill>
              <a:latin typeface="+mn-lt"/>
              <a:ea typeface="+mn-ea"/>
              <a:cs typeface="+mn-cs"/>
            </a:rPr>
            <a:t>Markets – Yearly Overview</a:t>
          </a:r>
          <a:endParaRPr lang="en-GB" sz="1600" b="0" i="0">
            <a:solidFill>
              <a:schemeClr val="bg1"/>
            </a:solidFill>
            <a:latin typeface="+mn-lt"/>
            <a:ea typeface="+mn-ea"/>
            <a:cs typeface="+mn-cs"/>
          </a:endParaRPr>
        </a:p>
      </xdr:txBody>
    </xdr:sp>
    <xdr:clientData/>
  </xdr:twoCellAnchor>
  <xdr:twoCellAnchor>
    <xdr:from>
      <xdr:col>10</xdr:col>
      <xdr:colOff>25400</xdr:colOff>
      <xdr:row>4</xdr:row>
      <xdr:rowOff>4832</xdr:rowOff>
    </xdr:from>
    <xdr:to>
      <xdr:col>14</xdr:col>
      <xdr:colOff>698500</xdr:colOff>
      <xdr:row>21</xdr:row>
      <xdr:rowOff>56194</xdr:rowOff>
    </xdr:to>
    <xdr:graphicFrame macro="">
      <xdr:nvGraphicFramePr>
        <xdr:cNvPr id="7" name="Chart 6">
          <a:extLst>
            <a:ext uri="{FF2B5EF4-FFF2-40B4-BE49-F238E27FC236}">
              <a16:creationId xmlns:a16="http://schemas.microsoft.com/office/drawing/2014/main" id="{4876F09A-B84C-9E4E-9D9A-124DB9EA2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873940</xdr:colOff>
      <xdr:row>2</xdr:row>
      <xdr:rowOff>3370</xdr:rowOff>
    </xdr:from>
    <xdr:to>
      <xdr:col>14</xdr:col>
      <xdr:colOff>749299</xdr:colOff>
      <xdr:row>3</xdr:row>
      <xdr:rowOff>144275</xdr:rowOff>
    </xdr:to>
    <xdr:sp macro="" textlink="">
      <xdr:nvSpPr>
        <xdr:cNvPr id="14" name="TextBox 13">
          <a:extLst>
            <a:ext uri="{FF2B5EF4-FFF2-40B4-BE49-F238E27FC236}">
              <a16:creationId xmlns:a16="http://schemas.microsoft.com/office/drawing/2014/main" id="{923A0F0D-9920-454B-971F-F5C7C85C0AF7}"/>
            </a:ext>
          </a:extLst>
        </xdr:cNvPr>
        <xdr:cNvSpPr txBox="1"/>
      </xdr:nvSpPr>
      <xdr:spPr>
        <a:xfrm>
          <a:off x="8287994" y="769947"/>
          <a:ext cx="5161305" cy="335409"/>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Market Cap Tiers – 180 Markets Access</a:t>
          </a:r>
          <a:endParaRPr lang="en-GB" sz="1600" b="0" i="0">
            <a:solidFill>
              <a:schemeClr val="bg1"/>
            </a:solidFill>
            <a:latin typeface="+mn-lt"/>
            <a:ea typeface="+mn-ea"/>
            <a:cs typeface="+mn-cs"/>
          </a:endParaRPr>
        </a:p>
      </xdr:txBody>
    </xdr:sp>
    <xdr:clientData/>
  </xdr:twoCellAnchor>
  <xdr:twoCellAnchor>
    <xdr:from>
      <xdr:col>2</xdr:col>
      <xdr:colOff>706008</xdr:colOff>
      <xdr:row>26</xdr:row>
      <xdr:rowOff>11439</xdr:rowOff>
    </xdr:from>
    <xdr:to>
      <xdr:col>6</xdr:col>
      <xdr:colOff>560630</xdr:colOff>
      <xdr:row>39</xdr:row>
      <xdr:rowOff>45764</xdr:rowOff>
    </xdr:to>
    <xdr:graphicFrame macro="">
      <xdr:nvGraphicFramePr>
        <xdr:cNvPr id="15" name="Chart 14">
          <a:extLst>
            <a:ext uri="{FF2B5EF4-FFF2-40B4-BE49-F238E27FC236}">
              <a16:creationId xmlns:a16="http://schemas.microsoft.com/office/drawing/2014/main" id="{07791EC3-D044-E449-B4CF-73A41560C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670831</xdr:colOff>
      <xdr:row>23</xdr:row>
      <xdr:rowOff>137297</xdr:rowOff>
    </xdr:from>
    <xdr:to>
      <xdr:col>6</xdr:col>
      <xdr:colOff>594955</xdr:colOff>
      <xdr:row>25</xdr:row>
      <xdr:rowOff>114415</xdr:rowOff>
    </xdr:to>
    <xdr:sp macro="" textlink="">
      <xdr:nvSpPr>
        <xdr:cNvPr id="16" name="TextBox 15">
          <a:extLst>
            <a:ext uri="{FF2B5EF4-FFF2-40B4-BE49-F238E27FC236}">
              <a16:creationId xmlns:a16="http://schemas.microsoft.com/office/drawing/2014/main" id="{ABAB3EBF-B8E3-E14C-A7FF-D338EEC532F4}"/>
            </a:ext>
          </a:extLst>
        </xdr:cNvPr>
        <xdr:cNvSpPr txBox="1"/>
      </xdr:nvSpPr>
      <xdr:spPr>
        <a:xfrm>
          <a:off x="2318399" y="4988468"/>
          <a:ext cx="3219259" cy="366127"/>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Bids Contain</a:t>
          </a:r>
          <a:r>
            <a:rPr lang="en-AU" sz="1600" baseline="0">
              <a:solidFill>
                <a:schemeClr val="bg1"/>
              </a:solidFill>
            </a:rPr>
            <a:t> Options</a:t>
          </a:r>
          <a:endParaRPr lang="en-GB" sz="1600" b="0" i="0">
            <a:solidFill>
              <a:schemeClr val="bg1"/>
            </a:solidFill>
            <a:latin typeface="+mn-lt"/>
            <a:ea typeface="+mn-ea"/>
            <a:cs typeface="+mn-cs"/>
          </a:endParaRPr>
        </a:p>
      </xdr:txBody>
    </xdr:sp>
    <xdr:clientData/>
  </xdr:twoCellAnchor>
  <xdr:twoCellAnchor>
    <xdr:from>
      <xdr:col>0</xdr:col>
      <xdr:colOff>235456</xdr:colOff>
      <xdr:row>28</xdr:row>
      <xdr:rowOff>129924</xdr:rowOff>
    </xdr:from>
    <xdr:to>
      <xdr:col>2</xdr:col>
      <xdr:colOff>314915</xdr:colOff>
      <xdr:row>33</xdr:row>
      <xdr:rowOff>44956</xdr:rowOff>
    </xdr:to>
    <xdr:sp macro="" textlink="">
      <xdr:nvSpPr>
        <xdr:cNvPr id="9" name="TextBox 8">
          <a:extLst>
            <a:ext uri="{FF2B5EF4-FFF2-40B4-BE49-F238E27FC236}">
              <a16:creationId xmlns:a16="http://schemas.microsoft.com/office/drawing/2014/main" id="{1346543A-E8D6-3549-BFDA-6263FFA7DD2E}"/>
            </a:ext>
          </a:extLst>
        </xdr:cNvPr>
        <xdr:cNvSpPr txBox="1"/>
      </xdr:nvSpPr>
      <xdr:spPr>
        <a:xfrm>
          <a:off x="235456" y="5861782"/>
          <a:ext cx="1720344" cy="87034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2"/>
              </a:solidFill>
            </a:rPr>
            <a:t>Average</a:t>
          </a:r>
          <a:r>
            <a:rPr lang="en-GB" sz="1100" b="1" baseline="0">
              <a:solidFill>
                <a:schemeClr val="tx2"/>
              </a:solidFill>
            </a:rPr>
            <a:t> Raising Price</a:t>
          </a:r>
          <a:endParaRPr lang="en-GB" sz="1100" b="1">
            <a:solidFill>
              <a:schemeClr val="tx2"/>
            </a:solidFill>
          </a:endParaRPr>
        </a:p>
      </xdr:txBody>
    </xdr:sp>
    <xdr:clientData/>
  </xdr:twoCellAnchor>
  <xdr:twoCellAnchor>
    <xdr:from>
      <xdr:col>0</xdr:col>
      <xdr:colOff>238715</xdr:colOff>
      <xdr:row>34</xdr:row>
      <xdr:rowOff>107446</xdr:rowOff>
    </xdr:from>
    <xdr:to>
      <xdr:col>2</xdr:col>
      <xdr:colOff>318173</xdr:colOff>
      <xdr:row>39</xdr:row>
      <xdr:rowOff>22478</xdr:rowOff>
    </xdr:to>
    <xdr:sp macro="" textlink="">
      <xdr:nvSpPr>
        <xdr:cNvPr id="10" name="TextBox 9">
          <a:extLst>
            <a:ext uri="{FF2B5EF4-FFF2-40B4-BE49-F238E27FC236}">
              <a16:creationId xmlns:a16="http://schemas.microsoft.com/office/drawing/2014/main" id="{B4CA8D82-3E23-0554-490F-0C7910117607}"/>
            </a:ext>
          </a:extLst>
        </xdr:cNvPr>
        <xdr:cNvSpPr txBox="1"/>
      </xdr:nvSpPr>
      <xdr:spPr>
        <a:xfrm>
          <a:off x="238715" y="6985676"/>
          <a:ext cx="1720343" cy="870342"/>
        </a:xfrm>
        <a:prstGeom prst="rect">
          <a:avLst/>
        </a:prstGeom>
        <a:solidFill>
          <a:schemeClr val="accent1">
            <a:lumMod val="40000"/>
            <a:lumOff val="6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solidFill>
                <a:schemeClr val="tx2"/>
              </a:solidFill>
            </a:rPr>
            <a:t>Average</a:t>
          </a:r>
          <a:r>
            <a:rPr lang="en-GB" sz="1100" b="1" baseline="0">
              <a:solidFill>
                <a:schemeClr val="tx2"/>
              </a:solidFill>
            </a:rPr>
            <a:t> Discount</a:t>
          </a:r>
          <a:endParaRPr lang="en-GB" sz="1100" b="1">
            <a:solidFill>
              <a:schemeClr val="tx2"/>
            </a:solidFill>
          </a:endParaRPr>
        </a:p>
      </xdr:txBody>
    </xdr:sp>
    <xdr:clientData/>
  </xdr:twoCellAnchor>
  <xdr:oneCellAnchor>
    <xdr:from>
      <xdr:col>0</xdr:col>
      <xdr:colOff>781555</xdr:colOff>
      <xdr:row>13</xdr:row>
      <xdr:rowOff>91374</xdr:rowOff>
    </xdr:from>
    <xdr:ext cx="535724" cy="374013"/>
    <xdr:sp macro="" textlink="Database!$Q$7">
      <xdr:nvSpPr>
        <xdr:cNvPr id="17" name="TextBox 16">
          <a:extLst>
            <a:ext uri="{FF2B5EF4-FFF2-40B4-BE49-F238E27FC236}">
              <a16:creationId xmlns:a16="http://schemas.microsoft.com/office/drawing/2014/main" id="{69DE546A-0D2E-F7C6-080A-4B1E6B5DCF73}"/>
            </a:ext>
          </a:extLst>
        </xdr:cNvPr>
        <xdr:cNvSpPr txBox="1"/>
      </xdr:nvSpPr>
      <xdr:spPr>
        <a:xfrm>
          <a:off x="781555" y="2957303"/>
          <a:ext cx="535724" cy="374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CC15AFE-F7F8-A54E-82C1-4D68AC1D1895}" type="TxLink">
            <a:rPr lang="en-US" sz="1800" b="0" i="0" u="none" strike="noStrike">
              <a:solidFill>
                <a:schemeClr val="tx1"/>
              </a:solidFill>
              <a:latin typeface="Calibri"/>
              <a:cs typeface="Calibri"/>
            </a:rPr>
            <a:t>403</a:t>
          </a:fld>
          <a:endParaRPr lang="en-GB" sz="1600">
            <a:solidFill>
              <a:schemeClr val="tx1"/>
            </a:solidFill>
          </a:endParaRPr>
        </a:p>
      </xdr:txBody>
    </xdr:sp>
    <xdr:clientData/>
  </xdr:oneCellAnchor>
  <xdr:oneCellAnchor>
    <xdr:from>
      <xdr:col>0</xdr:col>
      <xdr:colOff>180610</xdr:colOff>
      <xdr:row>19</xdr:row>
      <xdr:rowOff>14162</xdr:rowOff>
    </xdr:from>
    <xdr:ext cx="1749005" cy="374013"/>
    <xdr:sp macro="" textlink="Database!$S$7">
      <xdr:nvSpPr>
        <xdr:cNvPr id="18" name="TextBox 17">
          <a:extLst>
            <a:ext uri="{FF2B5EF4-FFF2-40B4-BE49-F238E27FC236}">
              <a16:creationId xmlns:a16="http://schemas.microsoft.com/office/drawing/2014/main" id="{5A852362-5E42-6147-BCCB-3ECB07E8E6B1}"/>
            </a:ext>
          </a:extLst>
        </xdr:cNvPr>
        <xdr:cNvSpPr txBox="1"/>
      </xdr:nvSpPr>
      <xdr:spPr>
        <a:xfrm>
          <a:off x="180610" y="4026463"/>
          <a:ext cx="1749005" cy="374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AFA2DB9-A7AC-734D-8403-3B15E5591932}" type="TxLink">
            <a:rPr lang="en-US" sz="1800" b="0" i="0" u="none" strike="noStrike">
              <a:solidFill>
                <a:schemeClr val="tx1"/>
              </a:solidFill>
              <a:latin typeface="Calibri"/>
              <a:cs typeface="Calibri"/>
            </a:rPr>
            <a:t> $7,411,076,500 </a:t>
          </a:fld>
          <a:endParaRPr lang="en-GB" sz="1800">
            <a:solidFill>
              <a:schemeClr val="tx1"/>
            </a:solidFill>
          </a:endParaRPr>
        </a:p>
      </xdr:txBody>
    </xdr:sp>
    <xdr:clientData/>
  </xdr:oneCellAnchor>
  <xdr:oneCellAnchor>
    <xdr:from>
      <xdr:col>0</xdr:col>
      <xdr:colOff>271645</xdr:colOff>
      <xdr:row>24</xdr:row>
      <xdr:rowOff>150490</xdr:rowOff>
    </xdr:from>
    <xdr:ext cx="1574405" cy="374013"/>
    <xdr:sp macro="" textlink="Database!$U$7">
      <xdr:nvSpPr>
        <xdr:cNvPr id="19" name="TextBox 18">
          <a:extLst>
            <a:ext uri="{FF2B5EF4-FFF2-40B4-BE49-F238E27FC236}">
              <a16:creationId xmlns:a16="http://schemas.microsoft.com/office/drawing/2014/main" id="{08EBB5CB-2E72-344E-B85C-67ECFD8E717D}"/>
            </a:ext>
          </a:extLst>
        </xdr:cNvPr>
        <xdr:cNvSpPr txBox="1"/>
      </xdr:nvSpPr>
      <xdr:spPr>
        <a:xfrm>
          <a:off x="271645" y="5118101"/>
          <a:ext cx="1574405" cy="374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3C0E2CB-6C9F-B349-940F-3016C5257218}" type="TxLink">
            <a:rPr lang="en-US" sz="1800" b="0" i="0" u="none" strike="noStrike">
              <a:solidFill>
                <a:schemeClr val="tx1"/>
              </a:solidFill>
              <a:latin typeface="Calibri"/>
              <a:cs typeface="Calibri"/>
            </a:rPr>
            <a:t> $177,824,565 </a:t>
          </a:fld>
          <a:endParaRPr lang="en-GB" sz="3600">
            <a:solidFill>
              <a:schemeClr val="tx1"/>
            </a:solidFill>
          </a:endParaRPr>
        </a:p>
      </xdr:txBody>
    </xdr:sp>
    <xdr:clientData/>
  </xdr:oneCellAnchor>
  <xdr:oneCellAnchor>
    <xdr:from>
      <xdr:col>0</xdr:col>
      <xdr:colOff>638371</xdr:colOff>
      <xdr:row>30</xdr:row>
      <xdr:rowOff>71818</xdr:rowOff>
    </xdr:from>
    <xdr:ext cx="815416" cy="374013"/>
    <xdr:sp macro="" textlink="Database!$S$10">
      <xdr:nvSpPr>
        <xdr:cNvPr id="20" name="TextBox 19">
          <a:extLst>
            <a:ext uri="{FF2B5EF4-FFF2-40B4-BE49-F238E27FC236}">
              <a16:creationId xmlns:a16="http://schemas.microsoft.com/office/drawing/2014/main" id="{3C6D9607-0669-D74D-8645-0F52E82B61EB}"/>
            </a:ext>
          </a:extLst>
        </xdr:cNvPr>
        <xdr:cNvSpPr txBox="1"/>
      </xdr:nvSpPr>
      <xdr:spPr>
        <a:xfrm>
          <a:off x="638371" y="6185800"/>
          <a:ext cx="815416" cy="374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79A9717-460A-B04C-B9BC-B7DC59541520}" type="TxLink">
            <a:rPr lang="en-US" sz="1800" b="0" i="0" u="none" strike="noStrike">
              <a:solidFill>
                <a:schemeClr val="tx1"/>
              </a:solidFill>
              <a:latin typeface="Calibri"/>
              <a:cs typeface="Calibri"/>
            </a:rPr>
            <a:t> $0.37 </a:t>
          </a:fld>
          <a:endParaRPr lang="en-GB" sz="3600">
            <a:solidFill>
              <a:schemeClr val="tx1"/>
            </a:solidFill>
          </a:endParaRPr>
        </a:p>
      </xdr:txBody>
    </xdr:sp>
    <xdr:clientData/>
  </xdr:oneCellAnchor>
  <xdr:oneCellAnchor>
    <xdr:from>
      <xdr:col>0</xdr:col>
      <xdr:colOff>776722</xdr:colOff>
      <xdr:row>36</xdr:row>
      <xdr:rowOff>81595</xdr:rowOff>
    </xdr:from>
    <xdr:ext cx="583686" cy="374013"/>
    <xdr:sp macro="" textlink="Database!$Q$10">
      <xdr:nvSpPr>
        <xdr:cNvPr id="21" name="TextBox 20">
          <a:extLst>
            <a:ext uri="{FF2B5EF4-FFF2-40B4-BE49-F238E27FC236}">
              <a16:creationId xmlns:a16="http://schemas.microsoft.com/office/drawing/2014/main" id="{A174DE99-DAA4-9C41-B5B3-FC05D0D2A8FD}"/>
            </a:ext>
          </a:extLst>
        </xdr:cNvPr>
        <xdr:cNvSpPr txBox="1"/>
      </xdr:nvSpPr>
      <xdr:spPr>
        <a:xfrm>
          <a:off x="776722" y="7341949"/>
          <a:ext cx="583686" cy="374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0110A62-4537-DE47-BE12-D59897C74152}" type="TxLink">
            <a:rPr lang="en-US" sz="1800" b="0" i="0" u="none" strike="noStrike">
              <a:solidFill>
                <a:schemeClr val="tx1"/>
              </a:solidFill>
              <a:latin typeface="Calibri"/>
              <a:cs typeface="Calibri"/>
            </a:rPr>
            <a:t>16%</a:t>
          </a:fld>
          <a:endParaRPr lang="en-GB" sz="3600">
            <a:solidFill>
              <a:schemeClr val="tx1"/>
            </a:solidFill>
          </a:endParaRPr>
        </a:p>
      </xdr:txBody>
    </xdr:sp>
    <xdr:clientData/>
  </xdr:oneCellAnchor>
  <xdr:twoCellAnchor>
    <xdr:from>
      <xdr:col>15</xdr:col>
      <xdr:colOff>101600</xdr:colOff>
      <xdr:row>4</xdr:row>
      <xdr:rowOff>12701</xdr:rowOff>
    </xdr:from>
    <xdr:to>
      <xdr:col>21</xdr:col>
      <xdr:colOff>152400</xdr:colOff>
      <xdr:row>21</xdr:row>
      <xdr:rowOff>88900</xdr:rowOff>
    </xdr:to>
    <xdr:graphicFrame macro="">
      <xdr:nvGraphicFramePr>
        <xdr:cNvPr id="23" name="Chart 22">
          <a:extLst>
            <a:ext uri="{FF2B5EF4-FFF2-40B4-BE49-F238E27FC236}">
              <a16:creationId xmlns:a16="http://schemas.microsoft.com/office/drawing/2014/main" id="{C1362635-2DD2-2F43-942F-3513283A93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76200</xdr:colOff>
      <xdr:row>1</xdr:row>
      <xdr:rowOff>177801</xdr:rowOff>
    </xdr:from>
    <xdr:to>
      <xdr:col>21</xdr:col>
      <xdr:colOff>149347</xdr:colOff>
      <xdr:row>3</xdr:row>
      <xdr:rowOff>143802</xdr:rowOff>
    </xdr:to>
    <xdr:sp macro="" textlink="">
      <xdr:nvSpPr>
        <xdr:cNvPr id="24" name="TextBox 23">
          <a:extLst>
            <a:ext uri="{FF2B5EF4-FFF2-40B4-BE49-F238E27FC236}">
              <a16:creationId xmlns:a16="http://schemas.microsoft.com/office/drawing/2014/main" id="{E6FCA169-12D9-0744-86AC-4FD64C7EB241}"/>
            </a:ext>
          </a:extLst>
        </xdr:cNvPr>
        <xdr:cNvSpPr txBox="1"/>
      </xdr:nvSpPr>
      <xdr:spPr>
        <a:xfrm>
          <a:off x="13599984" y="749873"/>
          <a:ext cx="7086750" cy="355010"/>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b="0" i="0">
              <a:solidFill>
                <a:schemeClr val="bg1"/>
              </a:solidFill>
              <a:latin typeface="+mn-lt"/>
              <a:ea typeface="+mn-ea"/>
              <a:cs typeface="+mn-cs"/>
            </a:rPr>
            <a:t>Top</a:t>
          </a:r>
          <a:r>
            <a:rPr lang="en-AU" sz="1600" b="0" i="0" baseline="0">
              <a:solidFill>
                <a:schemeClr val="bg1"/>
              </a:solidFill>
              <a:latin typeface="+mn-lt"/>
              <a:ea typeface="+mn-ea"/>
              <a:cs typeface="+mn-cs"/>
            </a:rPr>
            <a:t> 3 Frequent Bid Company (Serial Raiser)</a:t>
          </a:r>
          <a:endParaRPr lang="en-GB" sz="1600" b="0" i="0">
            <a:solidFill>
              <a:schemeClr val="bg1"/>
            </a:solidFill>
            <a:latin typeface="+mn-lt"/>
            <a:ea typeface="+mn-ea"/>
            <a:cs typeface="+mn-cs"/>
          </a:endParaRPr>
        </a:p>
      </xdr:txBody>
    </xdr:sp>
    <xdr:clientData/>
  </xdr:twoCellAnchor>
  <xdr:twoCellAnchor>
    <xdr:from>
      <xdr:col>15</xdr:col>
      <xdr:colOff>1544594</xdr:colOff>
      <xdr:row>23</xdr:row>
      <xdr:rowOff>137297</xdr:rowOff>
    </xdr:from>
    <xdr:to>
      <xdr:col>21</xdr:col>
      <xdr:colOff>137298</xdr:colOff>
      <xdr:row>25</xdr:row>
      <xdr:rowOff>125856</xdr:rowOff>
    </xdr:to>
    <xdr:sp macro="" textlink="">
      <xdr:nvSpPr>
        <xdr:cNvPr id="25" name="TextBox 24">
          <a:extLst>
            <a:ext uri="{FF2B5EF4-FFF2-40B4-BE49-F238E27FC236}">
              <a16:creationId xmlns:a16="http://schemas.microsoft.com/office/drawing/2014/main" id="{E05D9BBA-196E-D943-B6AB-F352EFA404FC}"/>
            </a:ext>
          </a:extLst>
        </xdr:cNvPr>
        <xdr:cNvSpPr txBox="1"/>
      </xdr:nvSpPr>
      <xdr:spPr>
        <a:xfrm>
          <a:off x="15068378" y="4988468"/>
          <a:ext cx="5606307" cy="377568"/>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b="0" i="0" baseline="0">
              <a:solidFill>
                <a:schemeClr val="bg1"/>
              </a:solidFill>
              <a:latin typeface="+mn-lt"/>
              <a:ea typeface="+mn-ea"/>
              <a:cs typeface="+mn-cs"/>
            </a:rPr>
            <a:t>Top 5 Sectors with Highest Capital Raises</a:t>
          </a:r>
          <a:endParaRPr lang="en-GB" sz="1600" b="0" i="0" baseline="0">
            <a:solidFill>
              <a:schemeClr val="bg1"/>
            </a:solidFill>
            <a:latin typeface="+mn-lt"/>
            <a:ea typeface="+mn-ea"/>
            <a:cs typeface="+mn-cs"/>
          </a:endParaRPr>
        </a:p>
      </xdr:txBody>
    </xdr:sp>
    <xdr:clientData/>
  </xdr:twoCellAnchor>
  <xdr:twoCellAnchor>
    <xdr:from>
      <xdr:col>6</xdr:col>
      <xdr:colOff>720811</xdr:colOff>
      <xdr:row>26</xdr:row>
      <xdr:rowOff>11441</xdr:rowOff>
    </xdr:from>
    <xdr:to>
      <xdr:col>15</xdr:col>
      <xdr:colOff>1430180</xdr:colOff>
      <xdr:row>39</xdr:row>
      <xdr:rowOff>57206</xdr:rowOff>
    </xdr:to>
    <xdr:graphicFrame macro="">
      <xdr:nvGraphicFramePr>
        <xdr:cNvPr id="27" name="Chart 26">
          <a:extLst>
            <a:ext uri="{FF2B5EF4-FFF2-40B4-BE49-F238E27FC236}">
              <a16:creationId xmlns:a16="http://schemas.microsoft.com/office/drawing/2014/main" id="{B7E8827C-C3FB-9140-83EB-6DFD9D60FB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697928</xdr:colOff>
      <xdr:row>23</xdr:row>
      <xdr:rowOff>137298</xdr:rowOff>
    </xdr:from>
    <xdr:to>
      <xdr:col>15</xdr:col>
      <xdr:colOff>1441621</xdr:colOff>
      <xdr:row>25</xdr:row>
      <xdr:rowOff>114415</xdr:rowOff>
    </xdr:to>
    <xdr:sp macro="" textlink="">
      <xdr:nvSpPr>
        <xdr:cNvPr id="30" name="TextBox 29">
          <a:extLst>
            <a:ext uri="{FF2B5EF4-FFF2-40B4-BE49-F238E27FC236}">
              <a16:creationId xmlns:a16="http://schemas.microsoft.com/office/drawing/2014/main" id="{AB78D335-407E-0242-B4FB-CA8F0DB771B1}"/>
            </a:ext>
          </a:extLst>
        </xdr:cNvPr>
        <xdr:cNvSpPr txBox="1"/>
      </xdr:nvSpPr>
      <xdr:spPr>
        <a:xfrm>
          <a:off x="5640631" y="4988469"/>
          <a:ext cx="9324774" cy="366126"/>
        </a:xfrm>
        <a:prstGeom prst="rect">
          <a:avLst/>
        </a:prstGeom>
        <a:solidFill>
          <a:schemeClr val="tx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600">
              <a:solidFill>
                <a:schemeClr val="bg1"/>
              </a:solidFill>
            </a:rPr>
            <a:t>Which Industries Offer the Largest Discounts on Capital Raises?</a:t>
          </a:r>
          <a:endParaRPr lang="en-GB" sz="1600" b="0" i="0">
            <a:solidFill>
              <a:schemeClr val="bg1"/>
            </a:solidFill>
            <a:latin typeface="+mn-lt"/>
            <a:ea typeface="+mn-ea"/>
            <a:cs typeface="+mn-cs"/>
          </a:endParaRPr>
        </a:p>
      </xdr:txBody>
    </xdr:sp>
    <xdr:clientData/>
  </xdr:twoCellAnchor>
  <xdr:twoCellAnchor>
    <xdr:from>
      <xdr:col>0</xdr:col>
      <xdr:colOff>278223</xdr:colOff>
      <xdr:row>40</xdr:row>
      <xdr:rowOff>91532</xdr:rowOff>
    </xdr:from>
    <xdr:to>
      <xdr:col>2</xdr:col>
      <xdr:colOff>228829</xdr:colOff>
      <xdr:row>42</xdr:row>
      <xdr:rowOff>175283</xdr:rowOff>
    </xdr:to>
    <xdr:sp macro="" textlink="">
      <xdr:nvSpPr>
        <xdr:cNvPr id="31" name="TextBox 30">
          <a:extLst>
            <a:ext uri="{FF2B5EF4-FFF2-40B4-BE49-F238E27FC236}">
              <a16:creationId xmlns:a16="http://schemas.microsoft.com/office/drawing/2014/main" id="{4DE9144A-1CE8-564D-9252-7E02CB35434D}"/>
            </a:ext>
          </a:extLst>
        </xdr:cNvPr>
        <xdr:cNvSpPr txBox="1"/>
      </xdr:nvSpPr>
      <xdr:spPr>
        <a:xfrm>
          <a:off x="278223" y="8249280"/>
          <a:ext cx="1598174" cy="47276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b="0" i="0">
              <a:solidFill>
                <a:schemeClr val="tx1"/>
              </a:solidFill>
              <a:latin typeface="+mn-lt"/>
              <a:ea typeface="+mn-ea"/>
              <a:cs typeface="+mn-cs"/>
            </a:rPr>
            <a:t>Last</a:t>
          </a:r>
          <a:r>
            <a:rPr lang="en-AU" sz="1200" b="0" i="0" baseline="0">
              <a:solidFill>
                <a:schemeClr val="tx1"/>
              </a:solidFill>
              <a:latin typeface="+mn-lt"/>
              <a:ea typeface="+mn-ea"/>
              <a:cs typeface="+mn-cs"/>
            </a:rPr>
            <a:t> Update November 2024</a:t>
          </a:r>
          <a:endParaRPr lang="en-GB" sz="1200" b="0" i="0">
            <a:solidFill>
              <a:schemeClr val="tx1"/>
            </a:solidFill>
            <a:latin typeface="+mn-lt"/>
            <a:ea typeface="+mn-ea"/>
            <a:cs typeface="+mn-cs"/>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richPivotRecords" Target="richPivot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invalid="1" refreshedBy="Wayne Tsai" refreshedDate="45693.657823032408" createdVersion="8" refreshedVersion="8" minRefreshableVersion="8" recordCount="1541" xr:uid="{9A2AD76F-8015-2D4E-9849-34F0221878DC}">
  <cacheSource type="worksheet">
    <worksheetSource ref="A1:R1542" sheet="Worksheet"/>
  </cacheSource>
  <cacheFields count="18">
    <cacheField name="Company" numFmtId="0">
      <sharedItems/>
    </cacheField>
    <cacheField name="Official Name" numFmtId="0">
      <sharedItems/>
    </cacheField>
    <cacheField name="ASX Code" numFmtId="0">
      <sharedItems containsMixedTypes="1" containsNumber="1" containsInteger="1" minValue="360" maxValue="360" count="783">
        <s v="CTD"/>
        <s v="PBH"/>
        <s v="VUL"/>
        <s v="WHF"/>
        <s v="ERD"/>
        <s v="ASM"/>
        <s v="CLW"/>
        <s v="MYS"/>
        <s v="NVX"/>
        <s v="PSQ"/>
        <s v="NEU"/>
        <s v="MOT"/>
        <s v="NSR"/>
        <s v="RLT"/>
        <s v="LTR"/>
        <s v="TSI"/>
        <s v="VVA"/>
        <s v="IAP"/>
        <s v="FDV"/>
        <s v="RZI"/>
        <s v="AXE"/>
        <s v="WLE"/>
        <s v="BTI"/>
        <s v="COG"/>
        <s v="PEB.NZX"/>
        <s v="SLX"/>
        <s v="COD"/>
        <s v="VEE"/>
        <s v="ARX"/>
        <s v="PL8"/>
        <s v="EVO"/>
        <s v="MFD"/>
        <s v="EDC"/>
        <s v="SNC"/>
        <s v="HMD"/>
        <s v="IMR"/>
        <s v="DUG"/>
        <s v="LBL"/>
        <s v="BGL"/>
        <s v="AIM"/>
        <s v="BC8"/>
        <s v="SMN"/>
        <s v="EGR"/>
        <s v="EMN"/>
        <s v="A4N"/>
        <s v="NOV"/>
        <s v="IMM"/>
        <s v="HFR"/>
        <s v="GLN"/>
        <s v="STN"/>
        <s v="CRN"/>
        <s v="BCI"/>
        <s v="EPY"/>
        <s v="MSV"/>
        <s v="AMO"/>
        <s v="CAI"/>
        <s v="SWF"/>
        <s v="PNN"/>
        <s v="PDN"/>
        <s v="EXR"/>
        <s v="SMX"/>
        <s v="HNG"/>
        <s v="GAS"/>
        <s v="ALC"/>
        <s v="COB"/>
        <s v="STX"/>
        <s v="EEG"/>
        <s v="MNS"/>
        <s v="CAN"/>
        <s v="ONE"/>
        <s v="PEX"/>
        <s v="CXO"/>
        <s v="MDC"/>
        <s v="GW1"/>
        <s v="AR9"/>
        <s v="NMR"/>
        <s v="SMI"/>
        <s v="IRD"/>
        <s v="NGS"/>
        <s v="DSE"/>
        <s v="STA"/>
        <s v="SBW"/>
        <s v="MRL"/>
        <s v="AUN"/>
        <s v="KSN"/>
        <s v="WKT"/>
        <s v="CYM"/>
        <s v="ATX"/>
        <s v="KLL"/>
        <s v="VBC"/>
        <s v="AIS"/>
        <s v="OBM"/>
        <s v="CBE"/>
        <s v="FSG"/>
        <s v="QPM"/>
        <s v="BCB"/>
        <s v="LCL"/>
        <s v="CVV"/>
        <s v="MCE"/>
        <s v="ADN"/>
        <s v="BRU"/>
        <s v="EPX"/>
        <s v="PEN"/>
        <s v="SYA"/>
        <s v="MKL"/>
        <s v="NSX"/>
        <s v="APC"/>
        <s v="IXU"/>
        <s v="ACW"/>
        <s v="BPH"/>
        <s v="AQI"/>
        <s v="AGY"/>
        <s v="GSM"/>
        <s v="TZL"/>
        <s v="HT8"/>
        <s v="SHP"/>
        <s v="TCG"/>
        <s v="S2R"/>
        <s v="ARU"/>
        <s v="MAG"/>
        <s v="HE8"/>
        <s v="SNS"/>
        <s v="A3D"/>
        <s v="TKM"/>
        <s v="EGY"/>
        <s v="DTM"/>
        <s v="NVA"/>
        <s v="POS"/>
        <s v="ATC"/>
        <s v="GBZ"/>
        <s v="TMG"/>
        <s v="NWC"/>
        <s v="ICG"/>
        <s v="IVZ"/>
        <s v="KKO"/>
        <s v="HMX"/>
        <s v="ASN"/>
        <s v="CXM"/>
        <s v="AGR"/>
        <s v="RTG"/>
        <s v="PEK"/>
        <s v="DTR"/>
        <s v="EPN"/>
        <s v="SIX"/>
        <s v="VEN"/>
        <s v="EVS"/>
        <s v="SGQ"/>
        <s v="EWC"/>
        <s v="VAR"/>
        <s v="MAT"/>
        <s v="RNU"/>
        <s v="TAS"/>
        <s v="CL8"/>
        <s v="SKN"/>
        <s v="AAU"/>
        <s v="WFL"/>
        <s v="AZL"/>
        <s v="BYH"/>
        <s v="1AD"/>
        <s v="FCT"/>
        <s v="MXR"/>
        <s v="VML"/>
        <s v="GSN"/>
        <s v="CNJ"/>
        <s v="WWI"/>
        <s v="SRI"/>
        <s v="AML"/>
        <s v="BNL"/>
        <s v="SFG"/>
        <s v="KOR"/>
        <s v="HGO"/>
        <s v="EUR"/>
        <s v="BLU"/>
        <s v="NTU"/>
        <s v="4DS"/>
        <s v="FBR"/>
        <s v="SHN"/>
        <s v="AZY"/>
        <s v="EMU"/>
        <s v="TON"/>
        <s v="ORN"/>
        <s v="CXU"/>
        <s v="DVL"/>
        <s v="AD1"/>
        <s v="TTI"/>
        <s v="EMP"/>
        <s v="88E"/>
        <s v="PVE"/>
        <s v="KPO"/>
        <s v="AGE"/>
        <s v="AVL"/>
        <s v="VRC"/>
        <s v="BPP"/>
        <s v="DRX"/>
        <s v="IVX"/>
        <s v="EDE"/>
        <s v="KP2"/>
        <s v="RAN"/>
        <s v="GMN"/>
        <s v="LCY"/>
        <s v="MAY"/>
        <s v="SHE"/>
        <s v="M8S"/>
        <s v="PIL"/>
        <s v="JAT"/>
        <s v="MTH"/>
        <s v="ADY"/>
        <s v="DRE"/>
        <s v="AUK"/>
        <s v="VTI"/>
        <s v="FAU"/>
        <s v="RLC"/>
        <s v="ADR"/>
        <s v="MHC"/>
        <s v="TKL"/>
        <s v="LSR"/>
        <s v="LAW"/>
        <s v="LPD"/>
        <s v="THR"/>
        <s v="RDS"/>
        <s v="CZR"/>
        <s v="AQX"/>
        <s v="CTO"/>
        <s v="ADX"/>
        <s v="IVT"/>
        <s v="ROG"/>
        <s v="GNM"/>
        <s v="AUH"/>
        <s v="AZI"/>
        <s v="GGX"/>
        <s v="NPM"/>
        <s v="PCL"/>
        <s v="AKP"/>
        <s v="DDR"/>
        <n v="360"/>
        <s v="CXL"/>
        <s v="EOL"/>
        <s v="HAS"/>
        <s v="MGH"/>
        <s v="RPL"/>
        <s v="GL1"/>
        <s v="BOE"/>
        <s v="MVP"/>
        <s v="TUA"/>
        <s v="HLO"/>
        <s v="CHL"/>
        <s v="MME"/>
        <s v="PE1"/>
        <s v="EOS"/>
        <s v="GAL"/>
        <s v="OPT"/>
        <s v="E25"/>
        <s v="SMR"/>
        <s v="TLG"/>
        <s v="CLZ"/>
        <s v="DEG"/>
        <s v="NAG"/>
        <s v="KNI"/>
        <s v="ELS"/>
        <s v="PIQ"/>
        <s v="VBS"/>
        <s v="UBI"/>
        <s v="ARL"/>
        <s v="SPN"/>
        <s v="PGO"/>
        <s v="ZIP"/>
        <s v="BTH"/>
        <s v="PNC"/>
        <s v="BRX"/>
        <s v="ATR"/>
        <s v="BUB"/>
        <s v="MIO"/>
        <s v="IME"/>
        <s v="EGH"/>
        <s v="ART"/>
        <s v="KFM"/>
        <s v="JRV"/>
        <s v="DUN"/>
        <s v="CNQ"/>
        <s v="QGL"/>
        <s v="AR1"/>
        <s v="DM1"/>
        <s v="AMN"/>
        <s v="KTG"/>
        <s v="AKO"/>
        <s v="GLL"/>
        <s v="PPG"/>
        <s v="CDX"/>
        <s v="MKR"/>
        <s v="FLX"/>
        <s v="ARR"/>
        <s v="BML"/>
        <s v="ITM"/>
        <s v="AEE"/>
        <s v="BKT"/>
        <s v="LOT"/>
        <s v="POD"/>
        <s v="CAE"/>
        <s v="SNG"/>
        <s v="BPM"/>
        <s v="TBN"/>
        <s v="OEC"/>
        <s v="FOS"/>
        <s v="SRJ"/>
        <s v="GEN"/>
        <s v="LGP"/>
        <s v="LDX"/>
        <s v="PNT"/>
        <s v="FTZ"/>
        <s v="NUH"/>
        <s v="LRV"/>
        <s v="NXM"/>
        <s v="MPA"/>
        <s v="COI"/>
        <s v="CHM"/>
        <s v="DEL"/>
        <s v="G6M"/>
        <s v="M2R"/>
        <s v="PFT"/>
        <s v="EM2"/>
        <s v="RXL"/>
        <s v="RPM"/>
        <s v="TTT"/>
        <s v="RSG"/>
        <s v="BMR"/>
        <s v="LRS"/>
        <s v="NHE"/>
        <s v="LV1"/>
        <s v="OSX"/>
        <s v="LGM"/>
        <s v="KOB"/>
        <s v="FRS"/>
        <s v="QML"/>
        <s v="SVY"/>
        <s v="IMB"/>
        <s v="OPN"/>
        <s v="PNR"/>
        <s v="CG1"/>
        <s v="LDR"/>
        <s v="RAD"/>
        <s v="DEM"/>
        <s v="EDU"/>
        <s v="AW1"/>
        <s v="G1A"/>
        <s v="SIO"/>
        <s v="YRL"/>
        <s v="ENR"/>
        <s v="PTR"/>
        <s v="AUZ"/>
        <s v="ERM"/>
        <s v="MNB"/>
        <s v="AJL"/>
        <s v="Z2U"/>
        <s v="NTI"/>
        <s v="AMS"/>
        <s v="LPE"/>
        <s v="QFE"/>
        <s v="FG1"/>
        <s v="MTM"/>
        <s v="EQE"/>
        <s v="HYD"/>
        <s v="WSR"/>
        <s v="HRZ"/>
        <s v="SUV"/>
        <s v="GRL"/>
        <s v="TEM"/>
        <s v="CRR"/>
        <s v="X2M"/>
        <s v="ZMM"/>
        <s v="AWJ"/>
        <s v="ARV"/>
        <s v="TGM"/>
        <s v="PNM"/>
        <s v="STM"/>
        <s v="AGH"/>
        <s v="DCL"/>
        <s v="LIT"/>
        <s v="GBE"/>
        <s v="TSO"/>
        <s v="RNT"/>
        <s v="G88"/>
        <s v="MEU"/>
        <s v="JGH"/>
        <s v="W2V"/>
        <s v="CCA"/>
        <s v="MBX"/>
        <s v="MRI"/>
        <s v="CAY"/>
        <s v="GGE"/>
        <s v="RFX"/>
        <s v="IVR"/>
        <s v="ZEO"/>
        <s v="MKG"/>
        <s v="EQR"/>
        <s v="SPQ"/>
        <s v="SEN"/>
        <s v="SP3"/>
        <s v="RGL"/>
        <s v="MGU"/>
        <s v="H2G"/>
        <s v="BIT"/>
        <s v="OPL"/>
        <s v="PEC"/>
        <s v="SCT"/>
        <s v="PCK"/>
        <s v="HHR"/>
        <s v="MEL"/>
        <s v="GTI"/>
        <s v="BFC"/>
        <s v="ALY"/>
        <s v="MGT"/>
        <s v="NES"/>
        <s v="CLA"/>
        <s v="VSR"/>
        <s v="EPM"/>
        <s v="MMI"/>
        <s v="SIS"/>
        <s v="ESR"/>
        <s v="PGY"/>
        <s v="ADS"/>
        <s v="ARD"/>
        <s v="ADV"/>
        <s v="KNM"/>
        <s v="CUL"/>
        <s v="RML"/>
        <s v="IPT"/>
        <s v="TOE"/>
        <s v="AVM"/>
        <s v="XTC"/>
        <s v="LNU"/>
        <s v="PXX"/>
        <s v="CLE"/>
        <s v="AO1"/>
        <s v="EVE"/>
        <s v="AVR"/>
        <s v="C79"/>
        <s v="WBT"/>
        <s v="IPG"/>
        <s v="EVN"/>
        <s v="HMC"/>
        <s v="ADT"/>
        <s v="VNT"/>
        <s v="ORA"/>
        <s v="MXI"/>
        <s v="TGF"/>
        <s v="APX"/>
        <s v="KCN"/>
        <s v="CNB"/>
        <s v="SGR"/>
        <s v="PMT"/>
        <s v="HCF"/>
        <s v="IR1"/>
        <s v="IPX"/>
        <s v="CYL"/>
        <s v="ABB"/>
        <s v="EBR"/>
        <s v="4DX"/>
        <s v="LM8"/>
        <s v="ACF"/>
        <s v="GHY"/>
        <s v="CTM"/>
        <s v="SRG"/>
        <s v="AII"/>
        <s v="29M"/>
        <s v="AVD"/>
        <s v="GRX"/>
        <s v="HZR"/>
        <s v="DLI"/>
        <s v="MAU"/>
        <s v="A1M"/>
        <s v="A11"/>
        <s v="RCE"/>
        <s v="PAR"/>
        <s v="GSS"/>
        <s v="AGN"/>
        <s v="BM8"/>
        <s v="SGA"/>
        <s v="KNG"/>
        <s v="POL"/>
        <s v="DRO"/>
        <s v="MSB"/>
        <s v="DEV"/>
        <s v="LPM"/>
        <s v="CPN"/>
        <s v="FNX"/>
        <s v="CSS"/>
        <s v="NIM"/>
        <s v="WIN"/>
        <s v="GT1"/>
        <s v="TNC"/>
        <s v="BDM"/>
        <s v="AVJ"/>
        <s v="BMT"/>
        <s v="VTM"/>
        <s v="TMB"/>
        <s v="MAP"/>
        <s v="CY5"/>
        <s v="CYP"/>
        <s v="BUR"/>
        <s v="BTN"/>
        <s v="DTZ"/>
        <s v="EGL"/>
        <s v="NMT"/>
        <s v="EYE"/>
        <s v="MHK"/>
        <s v="ELT"/>
        <s v="OMA"/>
        <s v="QEM"/>
        <s v="LEX"/>
        <s v="CKA"/>
        <s v="SVL"/>
        <s v="SVG"/>
        <s v="TNY"/>
        <s v="NNL"/>
        <s v="EV1"/>
        <s v="RTR"/>
        <s v="TOR"/>
        <s v="IPD"/>
        <s v="RRR"/>
        <s v="MEI"/>
        <s v="TRE"/>
        <s v="NYM"/>
        <s v="CEL"/>
        <s v="AQC"/>
        <s v="BDX"/>
        <s v="SRR"/>
        <s v="FTL"/>
        <s v="AMI"/>
        <s v="IMU"/>
        <s v="5GG"/>
        <s v="DXB"/>
        <s v="RWD"/>
        <s v="RFG"/>
        <s v="JAY"/>
        <s v="CDR"/>
        <s v="BOD"/>
        <s v="FLC"/>
        <s v="OZM"/>
        <s v="AL3"/>
        <s v="AAR"/>
        <s v="TVN"/>
        <s v="BSX"/>
        <s v="WA8"/>
        <s v="ICL"/>
        <s v="PFE"/>
        <s v="TG1"/>
        <s v="ACU"/>
        <s v="IDT"/>
        <s v="MM8"/>
        <s v="GML"/>
        <s v="ASO"/>
        <s v="LKY"/>
        <s v="C7A"/>
        <s v="BLG"/>
        <s v="PYC"/>
        <s v="SHG"/>
        <s v="XAM"/>
        <s v="IDA"/>
        <s v="RMI"/>
        <s v="KCC"/>
        <s v="BOA"/>
        <s v="DAL"/>
        <s v="WNX"/>
        <s v="AV1"/>
        <s v="OXT"/>
        <s v="SKY"/>
        <s v="REE"/>
        <s v="HPC"/>
        <s v="KTA"/>
        <s v="AKN"/>
        <s v="GTE"/>
        <s v="AT1"/>
        <s v="XRG"/>
        <s v="TMS"/>
        <s v="RSH"/>
        <s v="PVT"/>
        <s v="ADO"/>
        <s v="KAL"/>
        <s v="STK"/>
        <s v="TTM"/>
        <s v="MRC"/>
        <s v="CAZ"/>
        <s v="NRZ"/>
        <s v="BCT"/>
        <s v="TGH"/>
        <s v="RDN"/>
        <s v="SNT"/>
        <s v="ANR"/>
        <s v="IXR"/>
        <s v="FFF"/>
        <s v="PRS"/>
        <s v="EXL"/>
        <s v="ETR"/>
        <s v="MDI"/>
        <s v="MOH"/>
        <s v="SUH"/>
        <s v="TMK"/>
        <s v="BMO"/>
        <s v="PWN"/>
        <s v="FGH"/>
        <s v="EEL"/>
        <s v="REZ"/>
        <s v="MVL"/>
        <s v="AEV"/>
        <s v="SRN"/>
        <s v="EVR"/>
        <s v="CDT"/>
        <s v="ALM"/>
        <s v="PKO"/>
        <s v="SPX"/>
        <s v="LRL"/>
        <s v="AVE"/>
        <s v="LML"/>
        <s v="ATH"/>
        <s v="RBR"/>
        <s v="ANN"/>
        <s v="MAC"/>
        <s v="WA1"/>
        <s v="LIC"/>
        <s v="CGF"/>
        <s v="CMM"/>
        <s v="IPH"/>
        <s v="PFP"/>
        <s v="SHV"/>
        <s v="BRE"/>
        <s v="BMN"/>
        <s v="CU6"/>
        <s v="PGF"/>
        <s v="GCI"/>
        <s v="GDG"/>
        <s v="STP"/>
        <s v="WQG"/>
        <s v="CYG"/>
        <s v="CYC"/>
        <s v="JDO"/>
        <s v="VMM"/>
        <s v="DYL"/>
        <s v="ASL"/>
        <s v="HGH"/>
        <s v="PUR"/>
        <s v="AMA"/>
        <s v="FFM"/>
        <s v="CRD"/>
        <s v="WR1"/>
        <s v="TOK"/>
        <s v="SS1"/>
        <s v="CVW"/>
        <s v="SYR"/>
        <s v="VHM"/>
        <s v="AYA"/>
        <s v="VYS"/>
        <s v="SBM"/>
        <s v="BVR"/>
        <s v="QOR"/>
        <s v="3DA"/>
        <s v="AUE"/>
        <s v="JMS"/>
        <s v="EL8"/>
        <s v="CPV"/>
        <s v="WMG"/>
        <s v="AGC"/>
        <s v="CMP"/>
        <s v="LYN"/>
        <s v="USL"/>
        <s v="FHE"/>
        <s v="WTM"/>
        <s v="SUM"/>
        <s v="RWL"/>
        <s v="LLI"/>
        <s v="BBT"/>
        <s v="AVG"/>
        <s v="CC9"/>
        <s v="CML"/>
        <s v="IND"/>
        <s v="LAT"/>
        <s v="PFG"/>
        <s v="BRN"/>
        <s v="PDI"/>
        <s v="AHC"/>
        <s v="CVB"/>
        <s v="IOD"/>
        <s v="PH2"/>
        <s v="BSN"/>
        <s v="EIQ"/>
        <s v="WIA"/>
        <s v="CCX"/>
        <s v="AVA"/>
        <s v="IG6"/>
        <s v="CVR"/>
        <s v="GUE"/>
        <s v="LSA"/>
        <s v="KLI"/>
        <s v="PSC"/>
        <s v="CUS"/>
        <s v="ROC"/>
        <s v="BUX"/>
        <s v="OLY"/>
        <s v="PER"/>
        <s v="VTX"/>
        <s v="WYX"/>
        <s v="PAT"/>
        <s v="VRX"/>
        <s v="CBL"/>
        <s v="TOY"/>
        <s v="MEK"/>
        <s v="AUG"/>
        <s v="LKE"/>
        <s v="DXN"/>
        <s v="T92"/>
        <s v="AHI"/>
        <s v="DCC"/>
        <s v="RLF"/>
        <s v="TM1"/>
        <s v="REC"/>
        <s v="CPO"/>
        <s v="GED"/>
        <s v="SNX"/>
        <s v="FBM"/>
        <s v="AAM"/>
        <s v="FXG"/>
        <s v="DMM"/>
        <s v="TDO"/>
        <s v="AI1"/>
        <s v="ENL"/>
        <s v="ATV"/>
        <s v="CMX"/>
        <s v="FDR"/>
        <s v="RMY"/>
        <s v="ZNC"/>
        <s v="LMG"/>
        <s v="GBR"/>
        <s v="GTG"/>
        <s v="E79"/>
        <s v="HIO"/>
        <s v="IAM"/>
        <s v="ANX"/>
        <s v="AUC"/>
        <s v="LYK"/>
        <s v="THB"/>
        <s v="TRI"/>
        <s v="WRK"/>
        <s v="NVQ"/>
        <s v="SPA"/>
        <s v="BCM"/>
        <s v="ECS"/>
        <s v="BCN"/>
        <s v="WOA"/>
        <s v="A1G"/>
        <s v="EQN"/>
        <s v="LU7"/>
        <s v="BDG"/>
        <s v="IBX"/>
        <s v="HYT"/>
        <s v="CUF"/>
        <s v="TEG"/>
        <s v="AN1"/>
        <s v="UNT"/>
        <s v="BTR"/>
        <s v="RKT"/>
        <s v="SER"/>
        <s v="BMG"/>
        <s v="OSL"/>
        <s v="VR1"/>
        <s v="MEM"/>
        <s v="PLC"/>
        <s v="KGD"/>
        <s v="TSL"/>
        <s v="ADD"/>
        <s v="GCM"/>
        <s v="CZN"/>
        <s v="QXR"/>
        <s v="AMD"/>
        <s v="VFX"/>
        <s v="CCO"/>
        <s v="ATU"/>
        <s v="RLG"/>
        <s v="CAV"/>
        <s v="MOM"/>
        <s v="TMX"/>
        <s v="HLX"/>
        <s v="PRX"/>
        <s v="CDE"/>
        <s v="RNE"/>
      </sharedItems>
    </cacheField>
    <cacheField name="Industry" numFmtId="0">
      <sharedItems count="47">
        <s v="Hotels &amp; Entertainment Services"/>
        <s v="Metals &amp; Mining"/>
        <s v="Holding Companies"/>
        <s v="Software &amp; IT Services"/>
        <s v="Residential &amp; Commercial REIT"/>
        <s v="Banking Services"/>
        <s v="Machinery, Equipment &amp; Components"/>
        <s v="Healthcare Providers &amp; Services"/>
        <s v="Pharmaceuticals"/>
        <s v="Collective Investments"/>
        <s v="Oil &amp; Gas"/>
        <s v="Beverages"/>
        <s v="Semiconductors &amp; Semiconductor Equipment"/>
        <s v="Investment Banking &amp; Investment Services"/>
        <s v="Biotechnology &amp; Medical Research"/>
        <s v="Healthcare Equipment &amp; Supplies"/>
        <s v="Personal &amp; Household Products &amp; Services"/>
        <s v="Real Estate Operations"/>
        <s v="Aerospace &amp; Defense"/>
        <s v="Chemicals"/>
        <s v="Financial Technology (Fintech) &amp; Infrastructure"/>
        <s v="Computers, Phones &amp; Household Electronics"/>
        <s v="Uranium"/>
        <s v="Oil &amp; Gas Related Equipment and Services"/>
        <s v="Construction Materials"/>
        <s v="Electronic Equipment &amp; Parts"/>
        <s v="Construction &amp; Engineering"/>
        <s v="Telecommunications Services"/>
        <s v="Automobiles &amp; Auto Parts"/>
        <s v="Electrical Utilities &amp; IPPs"/>
        <s v="Passenger Transportation Services"/>
        <s v="Food &amp; Tobacco"/>
        <s v="Communications &amp; Networking"/>
        <s v="Professional &amp; Commercial Services"/>
        <s v="Food &amp; Drug Retailing"/>
        <s v="Coal"/>
        <s v="Containers &amp; Packaging"/>
        <s v="Homebuilding &amp; Construction Supplies"/>
        <s v="Specialty Retailers"/>
        <s v="Water Utilities"/>
        <s v="Professional &amp; Business Education"/>
        <s v="Media &amp; Publishing"/>
        <s v="Renewable Energy"/>
        <s v="Insurance"/>
        <s v="Leisure Products"/>
        <s v="Diversified Retail" u="1"/>
        <s v="Paper &amp; Forest Products" u="1"/>
      </sharedItems>
    </cacheField>
    <cacheField name="Last Price" numFmtId="0">
      <sharedItems containsBlank="1" containsMixedTypes="1" containsNumber="1" minValue="1E-3" maxValue="24.04"/>
    </cacheField>
    <cacheField name="Cap Raise Price" numFmtId="0">
      <sharedItems containsSemiMixedTypes="0" containsString="0" containsNumber="1" minValue="5.9999999999999995E-4" maxValue="24"/>
    </cacheField>
    <cacheField name="Raise Amount" numFmtId="165">
      <sharedItems containsSemiMixedTypes="0" containsString="0" containsNumber="1" minValue="130000" maxValue="694000000"/>
    </cacheField>
    <cacheField name="Discount " numFmtId="166">
      <sharedItems containsSemiMixedTypes="0" containsString="0" containsNumber="1" minValue="0" maxValue="0.91"/>
    </cacheField>
    <cacheField name="Current MarKet Cap" numFmtId="165">
      <sharedItems containsMixedTypes="1" containsNumber="1" containsInteger="1" minValue="319340" maxValue="11279570000"/>
    </cacheField>
    <cacheField name="Previous market Cap" numFmtId="165">
      <sharedItems containsMixedTypes="1" containsNumber="1" minValue="1000000" maxValue="23894000000000"/>
    </cacheField>
    <cacheField name="Company Size" numFmtId="0">
      <sharedItems count="11">
        <s v="3-Mid Cap"/>
        <s v="2-Small Cap"/>
        <s v="1-Micro Cap"/>
        <s v="4-Upper Mid-Cap"/>
        <s v="5-Large Cap"/>
        <s v="Micro Cap" u="1"/>
        <s v="Small Cap" u="1"/>
        <s v="Mid Cap" u="1"/>
        <s v="Large Cap" u="1"/>
        <s v="Upper Mid-Cap" u="1"/>
        <e v="#VALUE!" u="1"/>
      </sharedItems>
    </cacheField>
    <cacheField name="Bids Date" numFmtId="164">
      <sharedItems containsSemiMixedTypes="0" containsNonDate="0" containsDate="1" containsString="0" minDate="2021-01-12T00:00:00" maxDate="2024-11-13T00:00:00"/>
    </cacheField>
    <cacheField name="All Year" numFmtId="164">
      <sharedItems/>
    </cacheField>
    <cacheField name="Bids Year" numFmtId="0">
      <sharedItems containsSemiMixedTypes="0" containsString="0" containsNumber="1" containsInteger="1" minValue="2020" maxValue="2024" count="5">
        <n v="2021"/>
        <n v="2022"/>
        <n v="2023"/>
        <n v="2024"/>
        <n v="2020" u="1"/>
      </sharedItems>
    </cacheField>
    <cacheField name="Bid Month" numFmtId="0">
      <sharedItems containsSemiMixedTypes="0" containsString="0" containsNumber="1" containsInteger="1" minValue="1" maxValue="12" count="12">
        <n v="12"/>
        <n v="7"/>
        <n v="2"/>
        <n v="3"/>
        <n v="5"/>
        <n v="9"/>
        <n v="8"/>
        <n v="6"/>
        <n v="10"/>
        <n v="4"/>
        <n v="11"/>
        <n v="1"/>
      </sharedItems>
    </cacheField>
    <cacheField name="Free Options" numFmtId="0">
      <sharedItems containsDate="1" containsMixedTypes="1" minDate="1899-12-31T04:01:03" maxDate="1899-12-31T00:37:04"/>
    </cacheField>
    <cacheField name="Have Options" numFmtId="0">
      <sharedItems count="2">
        <s v="No"/>
        <s v="Yes"/>
      </sharedItems>
    </cacheField>
    <cacheField name="Term Sheet" numFmtId="0">
      <sharedItems containsBlank="1"/>
    </cacheField>
  </cacheFields>
  <extLst>
    <ext xmlns:x14="http://schemas.microsoft.com/office/spreadsheetml/2009/9/main" uri="{725AE2AE-9491-48be-B2B4-4EB974FC3084}">
      <x14:pivotCacheDefinition pivotCacheId="1090110279"/>
    </ext>
    <ext xmlns:xxpvi="http://schemas.microsoft.com/office/spreadsheetml/2022/pivotVersionInfo" uri="{9F748A41-CAEA-4470-BF7A-CE61E8FFA7F9}">
      <xxpvi:cacheVersionInfo>
        <xxpvi:lastRefreshFeature>RichData</xxpvi:lastRefreshFeature>
      </xxpvi:cacheVersionInfo>
    </ext>
    <ext xmlns:xprd="http://schemas.microsoft.com/office/spreadsheetml/2022/pivotRichData" uri="{2C874A73-7782-4A18-856F-96AC7E287872}">
      <xprd:richInfo pivotCacheGuid="{9A2AD76F-8015-2D4E-9849-34F0221878DC}" pivotIgnoreInvalidCache="1"/>
    </ext>
  </extLst>
</pivotCacheDefinition>
</file>

<file path=xl/pivotCache/richPivot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41">
  <r>
    <s v="Corporate Travel Management Limited"/>
    <s v="CORPORATE TRAVEL MANAGEMENT LIMITED (XASX:CTD)"/>
    <x v="0"/>
    <x v="0"/>
    <n v="22.29"/>
    <n v="21"/>
    <n v="100000000"/>
    <n v="5.7999999999999996E-2"/>
    <n v="2190496000"/>
    <n v="2184643000"/>
    <x v="0"/>
    <d v="2021-12-15T00:00:00"/>
    <s v="all"/>
    <x v="0"/>
    <x v="0"/>
    <s v="None"/>
    <x v="0"/>
    <m/>
  </r>
  <r>
    <s v="PointsBet Holdings Limited"/>
    <s v="POINTSBET HOLDINGS LIMITED (XASX:PBH)"/>
    <x v="1"/>
    <x v="0"/>
    <n v="11.29"/>
    <n v="10"/>
    <n v="400000000"/>
    <n v="0.114"/>
    <n v="270356100"/>
    <n v="313480400"/>
    <x v="1"/>
    <d v="2021-07-29T00:00:00"/>
    <s v="all"/>
    <x v="0"/>
    <x v="1"/>
    <s v="None"/>
    <x v="0"/>
    <m/>
  </r>
  <r>
    <s v="Vulcan Energy Resources Limited"/>
    <s v="VULCAN ENERGY RESOURCES LIMITED (XASX:VUL)"/>
    <x v="2"/>
    <x v="1"/>
    <n v="7.84"/>
    <n v="6.5"/>
    <n v="100000000"/>
    <n v="0.17100000000000001"/>
    <n v="907287000"/>
    <n v="698800000"/>
    <x v="1"/>
    <d v="2021-02-04T00:00:00"/>
    <s v="all"/>
    <x v="0"/>
    <x v="2"/>
    <s v="None"/>
    <x v="0"/>
    <s v="https://admin.180markets.com.au/storage/5130/Vulcan-Energy---Equity-Raising-Presentation.pdf"/>
  </r>
  <r>
    <s v="Whitefield Limited"/>
    <s v="WHITEFIELD INDUSTRIALS LIMITED (XASX:WHF)"/>
    <x v="3"/>
    <x v="2"/>
    <n v="6.23"/>
    <n v="5.56"/>
    <n v="80500000"/>
    <n v="0.10800000000000001"/>
    <n v="665396400"/>
    <n v="617500000"/>
    <x v="1"/>
    <d v="2021-07-15T00:00:00"/>
    <s v="all"/>
    <x v="0"/>
    <x v="1"/>
    <s v="None"/>
    <x v="0"/>
    <s v="https://admin.180markets.com.au/storage/7137/WHF-Termsheet-FINAL-130721-%281%29.pdf"/>
  </r>
  <r>
    <s v="EROAD Limited"/>
    <s v="EROAD LIMITED (XASX:ERD)"/>
    <x v="4"/>
    <x v="3"/>
    <n v="5.78"/>
    <n v="5.25"/>
    <n v="60600000"/>
    <n v="9.1999999999999998E-2"/>
    <n v="202059900"/>
    <n v="472000000"/>
    <x v="1"/>
    <d v="2021-07-14T00:00:00"/>
    <s v="all"/>
    <x v="0"/>
    <x v="1"/>
    <s v="None"/>
    <x v="0"/>
    <s v="https://admin.180markets.com.au/storage/7131/EROAD-Limited-Bloomberg.pdf"/>
  </r>
  <r>
    <s v="Australian Strategic Materials"/>
    <s v="AUSTRALIAN STRATEGIC MATERIALS LIMITED (XASX:ASM)"/>
    <x v="5"/>
    <x v="1"/>
    <n v="4.99"/>
    <n v="4.8"/>
    <n v="65000000"/>
    <n v="3.7999999999999999E-2"/>
    <n v="86126830"/>
    <n v="622200000"/>
    <x v="1"/>
    <d v="2021-03-25T00:00:00"/>
    <s v="all"/>
    <x v="0"/>
    <x v="3"/>
    <s v="None"/>
    <x v="0"/>
    <s v="https://admin.180markets.com.au/storage/5846/ASM-Termsheet-24-Mar-2021-Final.pdf"/>
  </r>
  <r>
    <s v="CHARTER HALL LONG WALE REIT"/>
    <s v="Charter Hall Long WALE REIT (XASX:CLW)"/>
    <x v="6"/>
    <x v="4"/>
    <n v="4.8099999999999996"/>
    <n v="4.6500000000000004"/>
    <n v="250000000"/>
    <n v="3.3000000000000002E-2"/>
    <n v="2734158000"/>
    <n v="2734158000"/>
    <x v="0"/>
    <d v="2021-05-18T00:00:00"/>
    <s v="all"/>
    <x v="0"/>
    <x v="4"/>
    <s v="None"/>
    <x v="0"/>
    <m/>
  </r>
  <r>
    <s v="MyState Limited"/>
    <s v="MYSTATE LIMITED (XASX:MYS)"/>
    <x v="7"/>
    <x v="5"/>
    <n v="4.8499999999999996"/>
    <n v="4.3"/>
    <n v="20000000"/>
    <n v="0.113"/>
    <n v="484819200"/>
    <s v="None"/>
    <x v="1"/>
    <d v="2021-05-24T00:00:00"/>
    <s v="all"/>
    <x v="0"/>
    <x v="4"/>
    <s v="None"/>
    <x v="0"/>
    <m/>
  </r>
  <r>
    <s v="Novonix Limited"/>
    <s v="NOVONIX LIMITED (XASX:NVX)"/>
    <x v="8"/>
    <x v="6"/>
    <n v="3.29"/>
    <n v="2.9"/>
    <n v="115000000"/>
    <n v="0.11900000000000001"/>
    <n v="349467700"/>
    <n v="379717100"/>
    <x v="1"/>
    <d v="2021-02-25T00:00:00"/>
    <s v="all"/>
    <x v="0"/>
    <x v="2"/>
    <s v="None"/>
    <x v="0"/>
    <m/>
  </r>
  <r>
    <s v="Pacific Smiles Group Limited"/>
    <s v="PACIFIC SMILES GROUP LIMITED (XASX:PSQ)"/>
    <x v="9"/>
    <x v="7"/>
    <n v="2.7"/>
    <n v="2.6"/>
    <n v="15000000"/>
    <n v="3.7000000000000005E-2"/>
    <n v="316783000"/>
    <n v="414000000"/>
    <x v="1"/>
    <d v="2021-03-02T00:00:00"/>
    <s v="all"/>
    <x v="0"/>
    <x v="3"/>
    <s v="None"/>
    <x v="0"/>
    <s v="https://admin.180markets.com.au/storage/5602/PSQ---Deal-Sheet-02.03.2021.pdf"/>
  </r>
  <r>
    <s v="Neuren Pharmaceuticals Limited"/>
    <s v="NEUREN PHARMACEUTICALS LIMITED (XASX:NEU)"/>
    <x v="10"/>
    <x v="8"/>
    <n v="2.25"/>
    <n v="2.0499999999999998"/>
    <n v="20000000"/>
    <n v="8.900000000000001E-2"/>
    <n v="1747240000"/>
    <n v="257899999.99999997"/>
    <x v="2"/>
    <d v="2021-09-10T00:00:00"/>
    <s v="all"/>
    <x v="0"/>
    <x v="5"/>
    <s v="None"/>
    <x v="0"/>
    <m/>
  </r>
  <r>
    <s v="Neuren Pharmaceuticals Limited"/>
    <s v="NEUREN PHARMACEUTICALS LIMITED (XASX:NEU)"/>
    <x v="10"/>
    <x v="8"/>
    <n v="2.25"/>
    <n v="2.0499999999999998"/>
    <n v="20000000"/>
    <n v="8.900000000000001E-2"/>
    <n v="1747240000"/>
    <n v="257899999.99999997"/>
    <x v="2"/>
    <d v="2021-09-10T00:00:00"/>
    <s v="all"/>
    <x v="0"/>
    <x v="5"/>
    <s v="None"/>
    <x v="0"/>
    <m/>
  </r>
  <r>
    <s v="Metrics Income Opportunities Trust"/>
    <s v="METRICS INCOME OPPORTUNITIES TRUST (XASX:MOT)"/>
    <x v="11"/>
    <x v="9"/>
    <n v="2.0699999999999998"/>
    <n v="2.0299999999999998"/>
    <n v="53000000"/>
    <n v="1.9E-2"/>
    <n v="677707800"/>
    <n v="359300000"/>
    <x v="1"/>
    <d v="2021-08-27T00:00:00"/>
    <s v="all"/>
    <x v="0"/>
    <x v="6"/>
    <s v="None"/>
    <x v="0"/>
    <s v="https://admin.180markets.com.au/storage/7691/MOT-Placement-Term-Sheet-25.8.21.pdf"/>
  </r>
  <r>
    <s v="National Storage REIT"/>
    <s v="NATIONAL sTORAGE REIT (XASX:NSR)"/>
    <x v="12"/>
    <x v="4"/>
    <n v="2.08"/>
    <n v="2"/>
    <n v="325000000"/>
    <n v="3.7999999999999999E-2"/>
    <n v="3067603000"/>
    <n v="3178147000"/>
    <x v="0"/>
    <d v="2021-06-09T00:00:00"/>
    <s v="all"/>
    <x v="0"/>
    <x v="7"/>
    <s v="None"/>
    <x v="0"/>
    <m/>
  </r>
  <r>
    <s v="Renergen Limited"/>
    <s v="RENERGEN Limited (XASX:RLT)"/>
    <x v="13"/>
    <x v="10"/>
    <n v="1.88"/>
    <n v="1.78"/>
    <n v="5300000"/>
    <n v="5.2999999999999999E-2"/>
    <n v="742677100"/>
    <n v="220000000"/>
    <x v="2"/>
    <d v="2021-06-23T00:00:00"/>
    <s v="all"/>
    <x v="0"/>
    <x v="7"/>
    <s v="None"/>
    <x v="0"/>
    <s v="https://admin.180markets.com.au/storage/6896/RLT-Term-Sheet---final---June.pdf"/>
  </r>
  <r>
    <s v="Liontown Resources Limited"/>
    <s v="LIONTOWN RESOURCES LIMITED (XASX:LTR)"/>
    <x v="14"/>
    <x v="1"/>
    <n v="1.92"/>
    <n v="1.65"/>
    <n v="450000000"/>
    <n v="0.14099999999999999"/>
    <n v="1553030000"/>
    <n v="1710760000"/>
    <x v="1"/>
    <d v="2021-12-01T00:00:00"/>
    <s v="all"/>
    <x v="0"/>
    <x v="0"/>
    <s v="None"/>
    <x v="0"/>
    <m/>
  </r>
  <r>
    <s v="Top Shelf International Holdings Limited"/>
    <s v="TOP SHELF INTERNATIONAL HOLDINGS LTD (XASX:TSI)"/>
    <x v="15"/>
    <x v="11"/>
    <n v="1.82"/>
    <n v="1.6"/>
    <n v="35000000"/>
    <n v="0.121"/>
    <n v="13004290"/>
    <n v="78100000"/>
    <x v="2"/>
    <d v="2021-10-20T00:00:00"/>
    <s v="all"/>
    <x v="0"/>
    <x v="8"/>
    <s v="None"/>
    <x v="0"/>
    <s v="https://admin.180markets.com.au/storage/8261/Top-Shelf-International-Holdings-Limited---Term-Sheet---FINAL.pdf"/>
  </r>
  <r>
    <s v="Viva Leisure Limited"/>
    <s v="VIVA LEISURE LIMITED (XASX:VVA)"/>
    <x v="16"/>
    <x v="0"/>
    <n v="1.71"/>
    <n v="1.55"/>
    <n v="11700000"/>
    <n v="9.4E-2"/>
    <n v="144395600"/>
    <n v="140100000"/>
    <x v="2"/>
    <d v="2021-08-25T00:00:00"/>
    <s v="all"/>
    <x v="0"/>
    <x v="6"/>
    <s v="None"/>
    <x v="0"/>
    <s v="https://admin.180markets.com.au/storage/7677/VVA-Term-Sheet-25-August-2021_Final.pdf"/>
  </r>
  <r>
    <s v="Irongate Group"/>
    <s v="IRONGATE PROPERTY FUND I (XASX:IAP)"/>
    <x v="17"/>
    <x v="4"/>
    <n v="1.655"/>
    <n v="1.55"/>
    <n v="50000000"/>
    <n v="6.3E-2"/>
    <n v="1283995000"/>
    <n v="1283995000"/>
    <x v="1"/>
    <d v="2021-12-09T00:00:00"/>
    <s v="all"/>
    <x v="0"/>
    <x v="0"/>
    <s v="None"/>
    <x v="0"/>
    <s v="https://admin.180markets.com.au/storage/8847/IAP.pdf"/>
  </r>
  <r>
    <s v="Frontier Digital Ventures Limited"/>
    <s v="FRONTIER DIGITAL VENTURES LTD (XASX:FDV)"/>
    <x v="18"/>
    <x v="3"/>
    <n v="1.58"/>
    <n v="1.5"/>
    <n v="30000000"/>
    <n v="5.0999999999999997E-2"/>
    <n v="101891300"/>
    <n v="541900000"/>
    <x v="1"/>
    <d v="2021-12-15T00:00:00"/>
    <s v="all"/>
    <x v="0"/>
    <x v="0"/>
    <s v="None"/>
    <x v="0"/>
    <m/>
  </r>
  <r>
    <s v="Raiz Invest Limited"/>
    <s v="RAIZ INVEST LIMITED (XASX:RZI)"/>
    <x v="19"/>
    <x v="3"/>
    <n v="1.655"/>
    <n v="1.5"/>
    <n v="9000000"/>
    <n v="9.4E-2"/>
    <n v="77933460"/>
    <n v="124200000"/>
    <x v="2"/>
    <d v="2021-04-29T00:00:00"/>
    <s v="all"/>
    <x v="0"/>
    <x v="9"/>
    <s v="None"/>
    <x v="0"/>
    <s v="https://admin.180markets.com.au/storage/6245/RZI_Placement-Term-Sheet_April-2021_vF.pdf"/>
  </r>
  <r>
    <s v="Irongate Group"/>
    <s v="IRONGATE PROPERTY FUND I (XASX:IAP)"/>
    <x v="17"/>
    <x v="4"/>
    <n v="1.53"/>
    <n v="1.47"/>
    <n v="50000000"/>
    <n v="3.9E-2"/>
    <n v="1283995000"/>
    <n v="935300000"/>
    <x v="1"/>
    <d v="2021-06-15T00:00:00"/>
    <s v="all"/>
    <x v="0"/>
    <x v="7"/>
    <s v="None"/>
    <x v="0"/>
    <m/>
  </r>
  <r>
    <s v="Archer Materials Limited"/>
    <s v="ARCHER MATERIALS LIMITED (XASX:AXE)"/>
    <x v="20"/>
    <x v="12"/>
    <n v="1.7350000000000001"/>
    <n v="1.45"/>
    <n v="15000000"/>
    <n v="0.16399999999999998"/>
    <n v="95567630"/>
    <n v="350100000"/>
    <x v="1"/>
    <d v="2021-10-01T00:00:00"/>
    <s v="all"/>
    <x v="0"/>
    <x v="8"/>
    <s v="None"/>
    <x v="0"/>
    <s v="https://admin.180markets.com.au/storage/8046/AXE-Equity-Raising-Term-Sheet.pdf"/>
  </r>
  <r>
    <s v="Archer Materials Limited"/>
    <s v="ARCHER MATERIALS LIMITED (XASX:AXE)"/>
    <x v="20"/>
    <x v="12"/>
    <n v="1.7350000000000001"/>
    <n v="1.45"/>
    <n v="15000000"/>
    <n v="0.16399999999999998"/>
    <n v="95567630"/>
    <n v="350100000"/>
    <x v="1"/>
    <d v="2021-10-01T00:00:00"/>
    <s v="all"/>
    <x v="0"/>
    <x v="8"/>
    <s v="None"/>
    <x v="0"/>
    <m/>
  </r>
  <r>
    <s v="WAM Leaders Limited"/>
    <s v="WAM LEADERS LIMITED (XASX:WLE)"/>
    <x v="21"/>
    <x v="13"/>
    <n v="1.53"/>
    <n v="1.44"/>
    <n v="52000000"/>
    <n v="5.9000000000000004E-2"/>
    <n v="1691633000"/>
    <n v="1732725000"/>
    <x v="1"/>
    <d v="2021-08-11T00:00:00"/>
    <s v="all"/>
    <x v="0"/>
    <x v="6"/>
    <s v="None"/>
    <x v="0"/>
    <s v="https://admin.180markets.com.au/storage/7473/WAM-Leaders-Term-Sheet-%281%29.pdf"/>
  </r>
  <r>
    <s v="Bailador Technology Investments Limited"/>
    <s v="BAILADOR TECHNOLOGY INVESTMENTS LIMITED (XASX:BTI)"/>
    <x v="22"/>
    <x v="13"/>
    <n v="1.44"/>
    <n v="1.37"/>
    <n v="17500000"/>
    <n v="4.9000000000000002E-2"/>
    <n v="178525900"/>
    <n v="176900000"/>
    <x v="2"/>
    <d v="2021-04-27T00:00:00"/>
    <s v="all"/>
    <x v="0"/>
    <x v="9"/>
    <s v="None"/>
    <x v="0"/>
    <s v="https://admin.180markets.com.au/storage/6236/BTI-Offer-Term-Sheet---April-2021.pdf"/>
  </r>
  <r>
    <s v="COG Financial Services Limited"/>
    <s v="COG FINANCIAL SERVICES LIMITED (XASX:COG)"/>
    <x v="23"/>
    <x v="5"/>
    <n v="1.37"/>
    <n v="1.35"/>
    <n v="20000000"/>
    <n v="1.4999999999999999E-2"/>
    <n v="201838000"/>
    <n v="227900000"/>
    <x v="2"/>
    <d v="2021-10-14T00:00:00"/>
    <s v="all"/>
    <x v="0"/>
    <x v="8"/>
    <s v="None"/>
    <x v="0"/>
    <s v="https://admin.180markets.com.au/storage/8180/COG-Financial-Placement---Term-Sheet.pdf"/>
  </r>
  <r>
    <s v="Pacific Edge Limited"/>
    <s v="PACIFIC EDGE LIMITED (XASX:PEB)"/>
    <x v="24"/>
    <x v="14"/>
    <s v="NZ1.47"/>
    <n v="1.31"/>
    <n v="58100000"/>
    <n v="0.14599999999999999"/>
    <n v="50553260"/>
    <n v="47134560"/>
    <x v="2"/>
    <d v="2021-09-23T00:00:00"/>
    <s v="all"/>
    <x v="0"/>
    <x v="5"/>
    <s v="None"/>
    <x v="0"/>
    <m/>
  </r>
  <r>
    <s v="Silex Systems Limited"/>
    <s v="SILEX SYSTEMS LIMITED (XASX:SLX)"/>
    <x v="25"/>
    <x v="12"/>
    <n v="1.44"/>
    <n v="1.27"/>
    <n v="33000000"/>
    <n v="0.11800000000000001"/>
    <n v="1405898000"/>
    <n v="259899999.99999997"/>
    <x v="2"/>
    <d v="2021-09-23T00:00:00"/>
    <s v="all"/>
    <x v="0"/>
    <x v="5"/>
    <s v="None"/>
    <x v="0"/>
    <s v="https://admin.180markets.com.au/storage/7969/Silex-Systems-Term-Sheet---vFinal-Retail.pdf"/>
  </r>
  <r>
    <s v="Coda Minerals Ltd"/>
    <s v="Coda Minerals Ltd (XASX:COD)"/>
    <x v="26"/>
    <x v="1"/>
    <n v="1.385"/>
    <n v="1.2"/>
    <n v="14400000"/>
    <n v="0.13"/>
    <n v="19910660"/>
    <n v="96500000"/>
    <x v="2"/>
    <d v="2021-06-17T00:00:00"/>
    <s v="all"/>
    <x v="0"/>
    <x v="7"/>
    <s v="None"/>
    <x v="0"/>
    <m/>
  </r>
  <r>
    <s v="VEEM Limited"/>
    <s v="VEEM LTD (XASX:VEE)"/>
    <x v="27"/>
    <x v="6"/>
    <n v="1.39"/>
    <n v="1.18"/>
    <n v="15000000"/>
    <n v="0.151"/>
    <n v="128302100"/>
    <n v="158400000"/>
    <x v="2"/>
    <d v="2021-09-09T00:00:00"/>
    <s v="all"/>
    <x v="0"/>
    <x v="5"/>
    <s v="None"/>
    <x v="0"/>
    <s v="https://admin.180markets.com.au/storage/7837/VEE-Term-Sheet---Sept-2021_vF.pdf"/>
  </r>
  <r>
    <s v="Aroa Biosurgery Limited"/>
    <s v="AROA BIOSURGERY LIMITED (XASX:ARX)"/>
    <x v="28"/>
    <x v="15"/>
    <n v="1.1850000000000001"/>
    <n v="1.165"/>
    <n v="47000000"/>
    <n v="1.7000000000000001E-2"/>
    <n v="194868600"/>
    <n v="356800000"/>
    <x v="1"/>
    <d v="2021-07-27T00:00:00"/>
    <s v="all"/>
    <x v="0"/>
    <x v="1"/>
    <s v="None"/>
    <x v="0"/>
    <s v="https://admin.180markets.com.au/storage/7268/ARX---Deal-Sheet---27Jul2021-vF-%281%29.PDF"/>
  </r>
  <r>
    <s v="Plato Income Maximiser Limited"/>
    <s v="PLATO INCOME MAXIMISER LIMITED (XASX:PL8)"/>
    <x v="29"/>
    <x v="13"/>
    <n v="1.2849999999999999"/>
    <n v="1.1100000000000001"/>
    <n v="71300000"/>
    <n v="0.13600000000000001"/>
    <n v="947024800"/>
    <n v="550600000"/>
    <x v="1"/>
    <d v="2021-11-03T00:00:00"/>
    <s v="all"/>
    <x v="0"/>
    <x v="10"/>
    <s v="None"/>
    <x v="0"/>
    <s v="https://admin.180markets.com.au/storage/8394/PL8-Term-Sheet-Final-1812-021121.pdf"/>
  </r>
  <r>
    <s v="Evolve Education Group Limited"/>
    <s v="EMBARK EARLY EDUCATION LIMITED (XASX:EVO)"/>
    <x v="30"/>
    <x v="16"/>
    <n v="1.1950000000000001"/>
    <n v="1.1000000000000001"/>
    <n v="21700000"/>
    <n v="7.9000000000000001E-2"/>
    <n v="144950700"/>
    <n v="167100000"/>
    <x v="2"/>
    <d v="2021-03-31T00:00:00"/>
    <s v="all"/>
    <x v="0"/>
    <x v="3"/>
    <s v="None"/>
    <x v="0"/>
    <s v="https://admin.180markets.com.au/storage/5895/EVO-Term-Sheet-Final.pdf"/>
  </r>
  <r>
    <s v="Mayfield Childcare Ltd"/>
    <s v="MAYFIELD CHILDCARE LIMITED (XASX:MFD)"/>
    <x v="31"/>
    <x v="16"/>
    <n v="1.2"/>
    <n v="1.05"/>
    <n v="8000000"/>
    <n v="0.125"/>
    <n v="31678340"/>
    <n v="38900000"/>
    <x v="2"/>
    <d v="2021-10-29T00:00:00"/>
    <s v="all"/>
    <x v="0"/>
    <x v="8"/>
    <s v="None"/>
    <x v="0"/>
    <s v="https://admin.180markets.com.au/storage/8363/Mayfield-Childcare-Limited---Term-Sheet.pdf"/>
  </r>
  <r>
    <s v="Eildon Capital Group"/>
    <s v="EILDON CAPITAL LIMITED (XASX:EDC)"/>
    <x v="32"/>
    <x v="17"/>
    <n v="1.0349999999999999"/>
    <n v="1.03"/>
    <n v="6300000"/>
    <n v="4.7999999999999996E-3"/>
    <n v="45248330"/>
    <n v="48500000"/>
    <x v="2"/>
    <d v="2021-03-12T00:00:00"/>
    <s v="all"/>
    <x v="0"/>
    <x v="3"/>
    <s v="None"/>
    <x v="0"/>
    <s v="https://admin.180markets.com.au/storage/5685/EDC_Placement_Deal-Sheet_March-2021_vFINAL3-%283%29.pdf"/>
  </r>
  <r>
    <s v="Sandon Capital Investments Limited"/>
    <s v="SANDON CAPITAL INVESTMENTS LIMITED (XASX:SNC)"/>
    <x v="33"/>
    <x v="13"/>
    <n v="1.02"/>
    <n v="1.01"/>
    <n v="20700000"/>
    <n v="0.01"/>
    <n v="116072700"/>
    <n v="113100000"/>
    <x v="2"/>
    <d v="2021-09-30T00:00:00"/>
    <s v="all"/>
    <x v="0"/>
    <x v="5"/>
    <s v="None"/>
    <x v="0"/>
    <s v="https://admin.180markets.com.au/storage/8023/SNC-SFall-Placement-FINAL-30.9.21.pdf"/>
  </r>
  <r>
    <s v="HeraMED Limited"/>
    <s v="HERA MED LTD (XASX:HMD)"/>
    <x v="34"/>
    <x v="15"/>
    <m/>
    <n v="1"/>
    <n v="2000000"/>
    <n v="0"/>
    <n v="14885250"/>
    <n v="47500000"/>
    <x v="2"/>
    <d v="2021-10-15T00:00:00"/>
    <s v="all"/>
    <x v="0"/>
    <x v="8"/>
    <s v="None"/>
    <x v="0"/>
    <s v="https://admin.180markets.com.au/storage/8186/HMD_ConNote_Term-Sheet_F.pdf"/>
  </r>
  <r>
    <s v="Imricor Medical Systems Inc"/>
    <s v="IMRICOR MEDICAL SYSTEMS, INC. (XASX:IMR)"/>
    <x v="35"/>
    <x v="15"/>
    <n v="1.0349999999999999"/>
    <n v="1"/>
    <n v="16500000"/>
    <n v="3.4000000000000002E-2"/>
    <n v="352579400"/>
    <s v="None"/>
    <x v="1"/>
    <d v="2021-09-07T00:00:00"/>
    <s v="all"/>
    <x v="0"/>
    <x v="5"/>
    <s v="None"/>
    <x v="0"/>
    <m/>
  </r>
  <r>
    <s v="DUG Technology Limited "/>
    <s v="DUG TECHNOLOGY LTD (XASX:DUG)"/>
    <x v="36"/>
    <x v="3"/>
    <n v="1.03"/>
    <n v="0.9"/>
    <n v="15030000"/>
    <n v="0.126"/>
    <n v="173035000"/>
    <n v="102400000"/>
    <x v="2"/>
    <d v="2021-09-03T00:00:00"/>
    <s v="all"/>
    <x v="0"/>
    <x v="5"/>
    <s v="None"/>
    <x v="0"/>
    <s v="https://admin.180markets.com.au/storage/7758/Terms-Sheet---DUG-Technology.pdf"/>
  </r>
  <r>
    <s v="DUG Technology Limited "/>
    <s v="DUG TECHNOLOGY LTD (XASX:DUG)"/>
    <x v="36"/>
    <x v="3"/>
    <n v="1.03"/>
    <n v="0.9"/>
    <n v="15030000"/>
    <n v="0.126"/>
    <n v="173035000"/>
    <n v="102400000"/>
    <x v="2"/>
    <d v="2021-09-03T00:00:00"/>
    <s v="all"/>
    <x v="0"/>
    <x v="5"/>
    <s v="None"/>
    <x v="0"/>
    <m/>
  </r>
  <r>
    <s v="Laserbond Limited"/>
    <s v="LASERBOND LIMITED (XASX:LBL)"/>
    <x v="37"/>
    <x v="1"/>
    <n v="0.92"/>
    <n v="0.87"/>
    <n v="10000000"/>
    <n v="5.4000000000000006E-2"/>
    <n v="67465620"/>
    <n v="88600000"/>
    <x v="2"/>
    <d v="2021-12-16T00:00:00"/>
    <s v="all"/>
    <x v="0"/>
    <x v="0"/>
    <s v="None"/>
    <x v="0"/>
    <s v="https://admin.180markets.com.au/storage/8929/LBL---Placement-Term-Sheet.pdf"/>
  </r>
  <r>
    <s v="Bellevue Gold Limited"/>
    <s v="BELLEVUE GOLD LIMITED (XASX:BGL)"/>
    <x v="38"/>
    <x v="1"/>
    <n v="0.94499999999999995"/>
    <n v="0.85"/>
    <n v="106100000"/>
    <n v="0.10099999999999999"/>
    <n v="1598283000"/>
    <n v="811600000"/>
    <x v="1"/>
    <d v="2021-09-02T00:00:00"/>
    <s v="all"/>
    <x v="0"/>
    <x v="5"/>
    <s v="None"/>
    <x v="0"/>
    <s v="https://admin.180markets.com.au/storage/7743/Bellevue-Gold-%28BGL%29-Bloomberg-020921.pdf"/>
  </r>
  <r>
    <s v="Access Innovation Holdings Limited"/>
    <s v="AI-MEDIA TECHNOLOGIES LIMITED (XASX:AIM)"/>
    <x v="39"/>
    <x v="3"/>
    <n v="0.93"/>
    <n v="0.8"/>
    <n v="40000000"/>
    <n v="0.14000000000000001"/>
    <n v="135729100"/>
    <n v="134700000"/>
    <x v="2"/>
    <d v="2021-04-28T00:00:00"/>
    <s v="all"/>
    <x v="0"/>
    <x v="9"/>
    <s v="None"/>
    <x v="0"/>
    <m/>
  </r>
  <r>
    <s v="Liontown Resources Limited"/>
    <s v="LIONTOWN RESOURCES LIMITED (XASX:LTR)"/>
    <x v="14"/>
    <x v="1"/>
    <n v="0.84499999999999997"/>
    <n v="0.76"/>
    <n v="50000000"/>
    <n v="0.10099999999999999"/>
    <n v="1553030000"/>
    <n v="1710760000"/>
    <x v="1"/>
    <d v="2021-07-13T00:00:00"/>
    <s v="all"/>
    <x v="0"/>
    <x v="1"/>
    <s v="None"/>
    <x v="0"/>
    <m/>
  </r>
  <r>
    <s v="Black Cat Syndicate Limited"/>
    <s v="BLACK CAT SYNDICATE LIMITED (XASX:BC8)"/>
    <x v="40"/>
    <x v="1"/>
    <n v="0.77500000000000002"/>
    <n v="0.67"/>
    <n v="18500000"/>
    <n v="0.13500000000000001"/>
    <n v="385974900"/>
    <n v="85500000"/>
    <x v="2"/>
    <d v="2021-05-03T00:00:00"/>
    <s v="all"/>
    <x v="0"/>
    <x v="4"/>
    <s v="None"/>
    <x v="0"/>
    <s v="https://admin.180markets.com.au/storage/6344/BC8-Term-Sheet-3-May-2021-Final.pdf"/>
  </r>
  <r>
    <s v="Structural Monitoring Systems Plc"/>
    <s v="STRUCTURAL MONITORING SYSTEMS PLC (XASX:SMN)"/>
    <x v="41"/>
    <x v="18"/>
    <n v="0.97"/>
    <n v="0.62"/>
    <n v="10000000"/>
    <n v="0.36"/>
    <n v="74066420"/>
    <n v="118100000"/>
    <x v="2"/>
    <d v="2021-10-06T00:00:00"/>
    <s v="all"/>
    <x v="0"/>
    <x v="8"/>
    <s v="None"/>
    <x v="0"/>
    <s v="https://admin.180markets.com.au/storage/8087/SMN_TS_October_vF%5B5%5D.pdf"/>
  </r>
  <r>
    <s v="EcoGraf Limited"/>
    <s v="ECOGRAF LIMITED (XASX:EGR)"/>
    <x v="42"/>
    <x v="6"/>
    <n v="1"/>
    <n v="0.6"/>
    <n v="50000000"/>
    <n v="0.4"/>
    <n v="42688390"/>
    <n v="364000000"/>
    <x v="1"/>
    <d v="2021-02-10T00:00:00"/>
    <s v="all"/>
    <x v="0"/>
    <x v="2"/>
    <s v="None"/>
    <x v="0"/>
    <s v="https://admin.180markets.com.au/storage/5239/EcoGraf-Term-Sheet.pdf"/>
  </r>
  <r>
    <s v="EURO MANGANESE INC"/>
    <s v="EURO MANGANESE INC. (XASX:EMN)"/>
    <x v="43"/>
    <x v="1"/>
    <n v="0.67"/>
    <n v="0.6"/>
    <n v="25000000"/>
    <n v="0.10400000000000001"/>
    <n v="18000350"/>
    <n v="215000000"/>
    <x v="2"/>
    <d v="2021-03-18T00:00:00"/>
    <s v="all"/>
    <x v="0"/>
    <x v="3"/>
    <s v="None"/>
    <x v="0"/>
    <s v="https://admin.180markets.com.au/storage/5772/EMN-Term-Sheet.pdf"/>
  </r>
  <r>
    <s v="Alpha HPA Limited"/>
    <s v="ALPHA HPA LIMITED (XASX:A4N)"/>
    <x v="44"/>
    <x v="19"/>
    <n v="0.62"/>
    <n v="0.55000000000000004"/>
    <n v="45000000"/>
    <n v="0.113"/>
    <n v="1079557000"/>
    <n v="429000000"/>
    <x v="1"/>
    <d v="2021-06-01T00:00:00"/>
    <s v="all"/>
    <x v="0"/>
    <x v="7"/>
    <s v="None"/>
    <x v="0"/>
    <s v="https://admin.180markets.com.au/storage/6588/A4N_Deal-Sheet_-Final.pdf"/>
  </r>
  <r>
    <s v="Novatti Group Limited: Tranche2"/>
    <s v="NOVATTI GROUP LIMITED (XASX:NOV)"/>
    <x v="45"/>
    <x v="20"/>
    <n v="0.64"/>
    <n v="0.55000000000000004"/>
    <n v="45000000"/>
    <n v="0.14099999999999999"/>
    <n v="17307070"/>
    <n v="156300000"/>
    <x v="2"/>
    <d v="2021-06-30T00:00:00"/>
    <s v="all"/>
    <x v="0"/>
    <x v="7"/>
    <s v="None"/>
    <x v="0"/>
    <s v="https://admin.180markets.com.au/storage/6984/NOV-Term-Sheet-30-June-2021_Final_Confirmed.pdf"/>
  </r>
  <r>
    <s v="Novatti Group Limited: Tranche1"/>
    <s v="NOVATTI GROUP LIMITED (XASX:NOV)"/>
    <x v="45"/>
    <x v="20"/>
    <n v="0.64"/>
    <n v="0.55000000000000004"/>
    <n v="45000000"/>
    <n v="0.14099999999999999"/>
    <n v="17307070"/>
    <n v="156300000"/>
    <x v="2"/>
    <d v="2021-06-30T00:00:00"/>
    <s v="all"/>
    <x v="0"/>
    <x v="7"/>
    <s v="None"/>
    <x v="0"/>
    <m/>
  </r>
  <r>
    <s v="Immutep Limited Tranche 1"/>
    <s v="IMMUTEP LIMITED (XASX:IMM)"/>
    <x v="46"/>
    <x v="14"/>
    <n v="0.61499999999999999"/>
    <n v="0.52"/>
    <n v="55000000"/>
    <n v="0.154"/>
    <n v="465788700"/>
    <n v="443900000"/>
    <x v="1"/>
    <d v="2021-06-17T00:00:00"/>
    <s v="all"/>
    <x v="0"/>
    <x v="7"/>
    <s v="None"/>
    <x v="0"/>
    <s v="https://admin.180markets.com.au/storage/6791/IMM-Term-Sheet.pdf"/>
  </r>
  <r>
    <s v="Immutep Limited Tranche 2"/>
    <s v="IMMUTEP LIMITED (XASX:IMM)"/>
    <x v="46"/>
    <x v="14"/>
    <n v="0.61499999999999999"/>
    <n v="0.52"/>
    <n v="55000000"/>
    <n v="0.154"/>
    <n v="465788700"/>
    <n v="443900000"/>
    <x v="1"/>
    <d v="2021-06-17T00:00:00"/>
    <s v="all"/>
    <x v="0"/>
    <x v="7"/>
    <s v="None"/>
    <x v="0"/>
    <m/>
  </r>
  <r>
    <s v="Highfield Resources Limited"/>
    <s v="HIGHFIELD RESOURCES LIMITED (XASX:HFR)"/>
    <x v="47"/>
    <x v="19"/>
    <n v="0.56499999999999995"/>
    <n v="0.52"/>
    <n v="15000000"/>
    <n v="0.08"/>
    <n v="112593300"/>
    <n v="186200000"/>
    <x v="2"/>
    <d v="2021-08-05T00:00:00"/>
    <s v="all"/>
    <x v="0"/>
    <x v="6"/>
    <s v="None"/>
    <x v="0"/>
    <s v="https://admin.180markets.com.au/storage/7439/HFR---Term-Sheet-Final.pdf"/>
  </r>
  <r>
    <s v="Galan Lithium Limited"/>
    <s v="GALAN LITHIUM LIMITED (XASX:GLN)"/>
    <x v="48"/>
    <x v="1"/>
    <n v="0.51500000000000001"/>
    <n v="0.5"/>
    <n v="10000000"/>
    <n v="2.9100000000000001E-2"/>
    <n v="98406360"/>
    <n v="107830000"/>
    <x v="2"/>
    <d v="2021-01-25T00:00:00"/>
    <s v="all"/>
    <x v="0"/>
    <x v="11"/>
    <s v="None"/>
    <x v="0"/>
    <s v="https://admin.180markets.com.au/storage/5007/GLN-Term-Sheet-%240.50-Jan-2021-Final.pdf"/>
  </r>
  <r>
    <s v="Saturn Metals Limited"/>
    <s v="SATURN METALS LIMITED (XASX:STN)"/>
    <x v="49"/>
    <x v="1"/>
    <n v="0.56000000000000005"/>
    <n v="0.48"/>
    <n v="8000000"/>
    <n v="0.14300000000000002"/>
    <n v="74132370"/>
    <n v="63300000"/>
    <x v="2"/>
    <d v="2021-11-23T00:00:00"/>
    <s v="all"/>
    <x v="0"/>
    <x v="10"/>
    <s v="None"/>
    <x v="0"/>
    <s v="https://admin.180markets.com.au/storage/8647/STN-Term-Sheet-23-November-2021_Final.pdf"/>
  </r>
  <r>
    <s v="CORONADO GLOBAL RESOURCES INC."/>
    <s v="CORONADO GLOBAL RESOURCES INC. (XASX:CRN)"/>
    <x v="50"/>
    <x v="1"/>
    <n v="0.59499999999999997"/>
    <n v="0.45"/>
    <n v="132000000"/>
    <n v="0.21"/>
    <n v="1098077000"/>
    <n v="816000000"/>
    <x v="1"/>
    <d v="2021-05-04T00:00:00"/>
    <s v="all"/>
    <x v="0"/>
    <x v="4"/>
    <s v="None"/>
    <x v="0"/>
    <s v="https://admin.180markets.com.au/storage/6374/Term-Sheet.pdf"/>
  </r>
  <r>
    <s v="BCI Minerals Limited"/>
    <s v="BCI MINERALS LIMITED (XASX:BCI)"/>
    <x v="51"/>
    <x v="1"/>
    <n v="0.48"/>
    <n v="0.43"/>
    <n v="360000000"/>
    <n v="0.10400000000000001"/>
    <n v="750279700"/>
    <n v="288000000"/>
    <x v="2"/>
    <d v="2021-11-18T00:00:00"/>
    <s v="all"/>
    <x v="0"/>
    <x v="10"/>
    <s v="None"/>
    <x v="0"/>
    <s v="https://admin.180markets.com.au/storage/8607/BCI---Term-Sheet-FINAL.pdf"/>
  </r>
  <r>
    <s v="Earlypay Limited"/>
    <s v="EARLYPAY LTD (XASX:EPY)"/>
    <x v="52"/>
    <x v="5"/>
    <n v="0.48"/>
    <n v="0.42"/>
    <n v="18800000"/>
    <n v="0.125"/>
    <n v="58524950"/>
    <n v="111800000"/>
    <x v="2"/>
    <d v="2021-06-22T00:00:00"/>
    <s v="all"/>
    <x v="0"/>
    <x v="7"/>
    <s v="None"/>
    <x v="0"/>
    <s v="https://admin.180markets.com.au/storage/6852/Earlypay-Ltd---Deal-Sheet-22-June-2021.pdf"/>
  </r>
  <r>
    <s v="Mitchell Services Limited"/>
    <s v="MITCHELL SERVICES LIMITED (XASX:MSV)"/>
    <x v="53"/>
    <x v="1"/>
    <n v="0.495"/>
    <n v="0.42"/>
    <n v="10500000"/>
    <n v="0.152"/>
    <n v="69214860"/>
    <n v="99000000"/>
    <x v="2"/>
    <d v="2021-08-16T00:00:00"/>
    <s v="all"/>
    <x v="0"/>
    <x v="6"/>
    <s v="None"/>
    <x v="0"/>
    <s v="https://admin.180markets.com.au/storage/7532/Mitchell-Services---Capital-Raise-Presentation---Aug-2021.pdf"/>
  </r>
  <r>
    <s v="Mitchell Services Limited ASX"/>
    <s v="MITCHELL SERVICES LIMITED (XASX:MSV)"/>
    <x v="53"/>
    <x v="1"/>
    <n v="0.495"/>
    <n v="0.42"/>
    <n v="10500000"/>
    <n v="0.152"/>
    <n v="69214860"/>
    <n v="99000000"/>
    <x v="2"/>
    <d v="2021-08-16T00:00:00"/>
    <s v="all"/>
    <x v="0"/>
    <x v="6"/>
    <s v="None"/>
    <x v="0"/>
    <m/>
  </r>
  <r>
    <s v="Ambertech Limited"/>
    <s v="AMBERTECH LIMITED (XASX:AMO)"/>
    <x v="54"/>
    <x v="21"/>
    <n v="0.47499999999999998"/>
    <n v="0.4"/>
    <n v="4500000"/>
    <n v="0.15789999999999998"/>
    <n v="15264770"/>
    <n v="37500000"/>
    <x v="2"/>
    <d v="2021-10-20T00:00:00"/>
    <s v="all"/>
    <x v="0"/>
    <x v="8"/>
    <s v="None"/>
    <x v="0"/>
    <s v="https://admin.180markets.com.au/storage/8263/AMO---Deal-Summary-Sheet-%2820-October-2021%29.pdf"/>
  </r>
  <r>
    <s v="Calidus Resources Limted"/>
    <s v="CALIDUS RESOURCES LIMITED (XASX:CAI)"/>
    <x v="55"/>
    <x v="1"/>
    <n v="0.44"/>
    <n v="0.4"/>
    <n v="12500000"/>
    <n v="9.0999999999999998E-2"/>
    <n v="93678210"/>
    <n v="150600000"/>
    <x v="2"/>
    <d v="2021-03-23T00:00:00"/>
    <s v="all"/>
    <x v="0"/>
    <x v="3"/>
    <s v="None"/>
    <x v="0"/>
    <s v="https://admin.180markets.com.au/storage/5824/CAI---Private-Clients-Deal-Sheet.pdf"/>
  </r>
  <r>
    <s v="SelfWealth Limited"/>
    <s v="SELFWEALTH LTD (XASX:SWF)"/>
    <x v="56"/>
    <x v="13"/>
    <n v="0.43"/>
    <n v="0.39"/>
    <n v="11000000"/>
    <n v="9.3000000000000013E-2"/>
    <n v="62874390"/>
    <n v="88300000"/>
    <x v="2"/>
    <d v="2021-07-15T00:00:00"/>
    <s v="all"/>
    <x v="0"/>
    <x v="1"/>
    <s v="None"/>
    <x v="0"/>
    <s v="https://admin.180markets.com.au/storage/7155/SELFWEALTH-LIMITED-PLACEMENT.pdf"/>
  </r>
  <r>
    <s v="PepinNini Minerals Limited"/>
    <s v="POWER MINERALS LIMITED (XASX:PNN)"/>
    <x v="57"/>
    <x v="1"/>
    <n v="0.46"/>
    <n v="0.38"/>
    <n v="3500000"/>
    <n v="0.17399999999999999"/>
    <n v="10019230"/>
    <n v="19500000"/>
    <x v="2"/>
    <d v="2021-12-14T00:00:00"/>
    <s v="all"/>
    <x v="0"/>
    <x v="0"/>
    <s v="None"/>
    <x v="0"/>
    <s v="https://admin.180markets.com.au/storage/8888/PNN-Term-Sheet.pdf"/>
  </r>
  <r>
    <s v="Paladin Energy Limited"/>
    <s v="PALADIN ENERGY LTD (XASX:PDN)"/>
    <x v="58"/>
    <x v="22"/>
    <n v="0.46500000000000002"/>
    <n v="0.37"/>
    <n v="218700000"/>
    <n v="0.20399999999999999"/>
    <n v="3418654000"/>
    <n v="963000000"/>
    <x v="1"/>
    <d v="2021-03-17T00:00:00"/>
    <s v="all"/>
    <x v="0"/>
    <x v="3"/>
    <s v="None"/>
    <x v="0"/>
    <s v="https://admin.180markets.com.au/storage/5737/PDN-Deal-Sheet-%281%29.pdf"/>
  </r>
  <r>
    <s v="Elixir Energy Limited"/>
    <s v="ELIXIR ENERGY LIMITED (XASX:EXR)"/>
    <x v="59"/>
    <x v="10"/>
    <n v="0.45"/>
    <n v="0.36"/>
    <n v="10000000"/>
    <n v="0.2"/>
    <n v="51462860"/>
    <n v="336000000"/>
    <x v="1"/>
    <d v="2021-04-19T00:00:00"/>
    <s v="all"/>
    <x v="0"/>
    <x v="9"/>
    <s v="None"/>
    <x v="0"/>
    <s v="https://admin.180markets.com.au/storage/6086/EXR-Term-Sheet.pdf"/>
  </r>
  <r>
    <s v="Security Matters Limited"/>
    <s v="STRATA MINERALS LIMITED (XASX:SMX)"/>
    <x v="60"/>
    <x v="1"/>
    <n v="0.37"/>
    <n v="0.35"/>
    <n v="3000000"/>
    <n v="5.4000000000000006E-2"/>
    <n v="6487720"/>
    <n v="51890000"/>
    <x v="2"/>
    <d v="2021-04-26T00:00:00"/>
    <s v="all"/>
    <x v="0"/>
    <x v="9"/>
    <s v="None"/>
    <x v="0"/>
    <s v="https://admin.180markets.com.au/storage/6201/20210421-SMX-Termsheet-%281%29.pdf"/>
  </r>
  <r>
    <s v="HGL Limited"/>
    <s v="HANCOCK &amp; GORE LTD (XASX:HNG)"/>
    <x v="61"/>
    <x v="6"/>
    <n v="0.4"/>
    <n v="0.33"/>
    <n v="12000000"/>
    <n v="0.17499999999999999"/>
    <n v="129174500"/>
    <n v="71600000"/>
    <x v="2"/>
    <d v="2021-11-24T00:00:00"/>
    <s v="all"/>
    <x v="0"/>
    <x v="10"/>
    <s v="None"/>
    <x v="0"/>
    <m/>
  </r>
  <r>
    <s v="State Gas Limited"/>
    <s v="STATE GAS LIMITED (XASX:GAS)"/>
    <x v="62"/>
    <x v="23"/>
    <n v="0.38"/>
    <n v="0.32"/>
    <n v="5000000"/>
    <n v="0.158"/>
    <n v="15704030"/>
    <n v="65800000"/>
    <x v="2"/>
    <d v="2021-09-22T00:00:00"/>
    <s v="all"/>
    <x v="0"/>
    <x v="5"/>
    <s v="None"/>
    <x v="0"/>
    <s v="https://admin.180markets.com.au/storage/7945/State-Gas_Capital-Raise-Investor-Presentation_Final.pdf"/>
  </r>
  <r>
    <s v="Alcidion Group Limited"/>
    <s v="ALCIDION GROUP LIMITED (XASX:ALC)"/>
    <x v="63"/>
    <x v="3"/>
    <n v="0.34"/>
    <n v="0.32"/>
    <n v="17500000"/>
    <n v="5.9000000000000004E-2"/>
    <n v="88634880"/>
    <n v="337000000"/>
    <x v="1"/>
    <d v="2021-04-14T00:00:00"/>
    <s v="all"/>
    <x v="0"/>
    <x v="9"/>
    <s v="None"/>
    <x v="0"/>
    <s v="https://admin.180markets.com.au/storage/6005/Alcidion-Group-Ltd---Capital-Raise-Deal-Sheet_14-April-2021---R.pdf"/>
  </r>
  <r>
    <s v="Security Matters Limited"/>
    <s v="STRATA MINERALS LIMITED (XASX:SMX)"/>
    <x v="60"/>
    <x v="1"/>
    <n v="0.3"/>
    <n v="0.3"/>
    <n v="4500000"/>
    <n v="0"/>
    <n v="6487720"/>
    <n v="74000000"/>
    <x v="2"/>
    <d v="2021-10-05T00:00:00"/>
    <s v="all"/>
    <x v="0"/>
    <x v="8"/>
    <n v="2"/>
    <x v="1"/>
    <s v="https://admin.180markets.com.au/storage/8077/SMX-Termsheet-%28Oct%2721%29.pdf"/>
  </r>
  <r>
    <s v="Cobalt Blue Holdings Limited"/>
    <s v="COBALT BLUE HOLDINGS LIMITED (XASX:COB)"/>
    <x v="64"/>
    <x v="1"/>
    <n v="0.36"/>
    <n v="0.3"/>
    <n v="15000000"/>
    <n v="0.16699999999999998"/>
    <n v="26638430"/>
    <n v="89500000"/>
    <x v="2"/>
    <d v="2021-06-10T00:00:00"/>
    <s v="all"/>
    <x v="0"/>
    <x v="7"/>
    <s v="None"/>
    <x v="0"/>
    <s v="https://admin.180markets.com.au/storage/6709/Cobalt-Blue-%28COB%29---Equity-Raising-Term-Sheet.pdf"/>
  </r>
  <r>
    <s v="Strike Energy Limited"/>
    <s v="STRIKE ENERGY LIMITED (XASX:STX)"/>
    <x v="65"/>
    <x v="10"/>
    <n v="0.375"/>
    <n v="0.3"/>
    <n v="75000000"/>
    <n v="0.2"/>
    <n v="645052000"/>
    <n v="671700000"/>
    <x v="1"/>
    <d v="2021-04-15T00:00:00"/>
    <s v="all"/>
    <x v="0"/>
    <x v="9"/>
    <s v="None"/>
    <x v="0"/>
    <s v="https://admin.180markets.com.au/storage/6045/STX---Private-Clients-Deal-Sheet.pdf"/>
  </r>
  <r>
    <s v="Empire Energy Group Limited"/>
    <s v="EMPIRE ENERGY GROUP LIMITED (XASX:EEG)"/>
    <x v="66"/>
    <x v="10"/>
    <n v="0.35499999999999998"/>
    <n v="0.3"/>
    <n v="30000000"/>
    <n v="0.155"/>
    <n v="203460600"/>
    <n v="115000000"/>
    <x v="2"/>
    <d v="2021-04-14T00:00:00"/>
    <s v="all"/>
    <x v="0"/>
    <x v="9"/>
    <s v="None"/>
    <x v="0"/>
    <s v="https://admin.180markets.com.au/storage/6011/EEG-Term-Sheet-April-2021-.pdf"/>
  </r>
  <r>
    <s v="Magnis Energy Technologies -Tranche1"/>
    <s v="MAGNIS ENERGY TECHNOLOGIES LTD (XASX:MNS)"/>
    <x v="67"/>
    <x v="1"/>
    <n v="0.33"/>
    <n v="0.28000000000000003"/>
    <n v="25000000"/>
    <n v="0.15"/>
    <n v="53977420"/>
    <n v="229400000"/>
    <x v="2"/>
    <d v="2021-02-05T00:00:00"/>
    <s v="all"/>
    <x v="0"/>
    <x v="2"/>
    <n v="1"/>
    <x v="1"/>
    <s v="https://admin.180markets.com.au/storage/5186/MNS-Final-%281%29.pdf"/>
  </r>
  <r>
    <s v="Magnis Energy Technologies -Tranche2"/>
    <s v="MAGNIS ENERGY TECHNOLOGIES LTD (XASX:MNS)"/>
    <x v="67"/>
    <x v="1"/>
    <n v="0.33"/>
    <n v="0.28000000000000003"/>
    <n v="25000000"/>
    <n v="0.15"/>
    <n v="53977420"/>
    <n v="229400000"/>
    <x v="2"/>
    <d v="2021-02-05T00:00:00"/>
    <s v="all"/>
    <x v="0"/>
    <x v="2"/>
    <n v="1"/>
    <x v="1"/>
    <m/>
  </r>
  <r>
    <s v="Cann Group Limited"/>
    <s v="CANN GROUP LIMITED (XASX:CAN)"/>
    <x v="68"/>
    <x v="7"/>
    <n v="0.38"/>
    <n v="0.27500000000000002"/>
    <n v="20000000"/>
    <n v="0.27600000000000002"/>
    <n v="16082580"/>
    <n v="105600000"/>
    <x v="2"/>
    <d v="2021-07-23T00:00:00"/>
    <s v="all"/>
    <x v="0"/>
    <x v="1"/>
    <s v="None"/>
    <x v="0"/>
    <s v="https://admin.180markets.com.au/storage/7217/Cann-Group-Placement-Term-Sheet-_220721_-%281%29.pdf"/>
  </r>
  <r>
    <s v="Oneview Healthcare PLC"/>
    <s v="Oneview Healthcare PLC (XASX:ONE)"/>
    <x v="69"/>
    <x v="3"/>
    <n v="0.33"/>
    <n v="0.27"/>
    <n v="20000000"/>
    <n v="0.182"/>
    <n v="212357300"/>
    <n v="143000000"/>
    <x v="2"/>
    <d v="2021-11-11T00:00:00"/>
    <s v="all"/>
    <x v="0"/>
    <x v="10"/>
    <s v="None"/>
    <x v="0"/>
    <s v="https://admin.180markets.com.au/storage/8502/ONE---Term-Sheet.pdf"/>
  </r>
  <r>
    <s v="Peel Mining Limited"/>
    <s v="PEEL MINING LIMITED (XASX:PEX)"/>
    <x v="70"/>
    <x v="1"/>
    <n v="0.31"/>
    <n v="0.26500000000000001"/>
    <n v="32000000"/>
    <n v="0.14499999999999999"/>
    <n v="72635570"/>
    <n v="90500000"/>
    <x v="2"/>
    <d v="2021-03-08T00:00:00"/>
    <s v="all"/>
    <x v="0"/>
    <x v="3"/>
    <s v="None"/>
    <x v="0"/>
    <s v="https://admin.180markets.com.au/storage/5643/PEX-Term-Sheet.pdf"/>
  </r>
  <r>
    <s v="Core Lithium Limited"/>
    <s v="CORE LITHIUM LTD (XASX:CXO)"/>
    <x v="71"/>
    <x v="1"/>
    <n v="0.34499999999999997"/>
    <n v="0.25"/>
    <n v="35000000"/>
    <n v="0.27500000000000002"/>
    <n v="188585400"/>
    <n v="345800000"/>
    <x v="1"/>
    <d v="2021-02-02T00:00:00"/>
    <s v="all"/>
    <x v="0"/>
    <x v="2"/>
    <n v="2"/>
    <x v="1"/>
    <s v="https://admin.180markets.com.au/storage/5127/CXO-Term-Sheet-2-Feb-2021.pdf"/>
  </r>
  <r>
    <s v="Alcidion Group Limited"/>
    <s v="ALCIDION GROUP LIMITED (XASX:ALC)"/>
    <x v="63"/>
    <x v="3"/>
    <n v="0.32"/>
    <n v="0.25"/>
    <n v="55000000"/>
    <n v="0.21899999999999997"/>
    <n v="88634880"/>
    <n v="335400000"/>
    <x v="1"/>
    <d v="2021-12-08T00:00:00"/>
    <s v="all"/>
    <x v="0"/>
    <x v="0"/>
    <s v="None"/>
    <x v="0"/>
    <s v="https://admin.180markets.com.au/storage/8811/Alcidion---Deal-Summary-Sheet---Acquisition-%26-Capital-Raise---7-December-2021.pdf"/>
  </r>
  <r>
    <s v="Medlab Clinical Limited "/>
    <s v="MEDLAB CLINICAL LTD (XASX:MDC)"/>
    <x v="72"/>
    <x v="14"/>
    <n v="0.29499999999999998"/>
    <n v="0.24"/>
    <n v="15000000"/>
    <n v="0.18600000000000003"/>
    <n v="15071110"/>
    <n v="82500000"/>
    <x v="2"/>
    <d v="2021-03-18T00:00:00"/>
    <s v="all"/>
    <x v="0"/>
    <x v="3"/>
    <s v="None"/>
    <x v="0"/>
    <s v="https://admin.180markets.com.au/storage/5744/MDC-Offer-Term-Sheet---March-2021.pdf"/>
  </r>
  <r>
    <s v="Medlab Clinical Limited "/>
    <s v="MEDLAB CLINICAL LTD (XASX:MDC)"/>
    <x v="72"/>
    <x v="14"/>
    <n v="0.29499999999999998"/>
    <n v="0.24"/>
    <n v="15000000"/>
    <n v="0.18600000000000003"/>
    <n v="15071110"/>
    <n v="82500000"/>
    <x v="2"/>
    <d v="2021-03-18T00:00:00"/>
    <s v="all"/>
    <x v="0"/>
    <x v="3"/>
    <s v="None"/>
    <x v="0"/>
    <m/>
  </r>
  <r>
    <s v="Greenwing Resources Ltd"/>
    <s v="GREENWING RESOURCES LTD (XASX:GW1)"/>
    <x v="73"/>
    <x v="1"/>
    <n v="0.31"/>
    <n v="0.24"/>
    <n v="5500000"/>
    <n v="0.16800000000000001"/>
    <n v="9626060"/>
    <n v="27700000"/>
    <x v="2"/>
    <d v="2021-09-06T00:00:00"/>
    <s v="all"/>
    <x v="0"/>
    <x v="5"/>
    <s v="None"/>
    <x v="0"/>
    <s v="https://admin.180markets.com.au/storage/7781/GW1-Capital-Raising-Presentation-06.09.21.pdf"/>
  </r>
  <r>
    <s v="PepinNini Minerals"/>
    <s v="POWER MINERALS LIMITED (XASX:PNN)"/>
    <x v="57"/>
    <x v="1"/>
    <n v="0.28000000000000003"/>
    <n v="0.23"/>
    <n v="320000"/>
    <n v="0.17899999999999999"/>
    <n v="10019230"/>
    <n v="12200000"/>
    <x v="2"/>
    <d v="2021-05-19T00:00:00"/>
    <s v="all"/>
    <x v="0"/>
    <x v="4"/>
    <s v="None"/>
    <x v="0"/>
    <m/>
  </r>
  <r>
    <s v="archTIS Limited"/>
    <s v="ARCHTIS LIMITED (XASX:AR9)"/>
    <x v="74"/>
    <x v="3"/>
    <n v="0.26500000000000001"/>
    <n v="0.23"/>
    <n v="8000000"/>
    <n v="0.13200000000000001"/>
    <n v="20636950"/>
    <n v="62000000"/>
    <x v="2"/>
    <d v="2021-11-10T00:00:00"/>
    <s v="all"/>
    <x v="0"/>
    <x v="10"/>
    <e v="#VALUE!"/>
    <x v="0"/>
    <s v="https://admin.180markets.com.au/storage/8475/211110-AR9-AMICAA-Term-Sheet.pdf"/>
  </r>
  <r>
    <s v="Native Mineral Resources Holdings Limited"/>
    <s v="NATIVE MINERAL RESOURCES HOLDINGS LIMITED (XASX:NMR)"/>
    <x v="75"/>
    <x v="1"/>
    <n v="0.3"/>
    <n v="0.218"/>
    <n v="1250000"/>
    <n v="0.27300000000000002"/>
    <n v="25879770"/>
    <n v="8650000"/>
    <x v="2"/>
    <d v="2021-12-06T00:00:00"/>
    <s v="all"/>
    <x v="0"/>
    <x v="0"/>
    <s v="None"/>
    <x v="0"/>
    <s v="https://admin.180markets.com.au/storage/8793/NMR-Presentation.pdf"/>
  </r>
  <r>
    <s v="Native Minerals Resources"/>
    <s v="NATIVE MINERAL RESOURCES HOLDINGS LIMITED (XASX:NMR)"/>
    <x v="75"/>
    <x v="1"/>
    <n v="0.26500000000000001"/>
    <n v="0.218"/>
    <n v="1250000"/>
    <n v="0.17800000000000002"/>
    <n v="25879770"/>
    <n v="8650000"/>
    <x v="2"/>
    <d v="2021-11-29T00:00:00"/>
    <s v="all"/>
    <x v="0"/>
    <x v="10"/>
    <s v="None"/>
    <x v="0"/>
    <m/>
  </r>
  <r>
    <s v="Native Minerals"/>
    <s v="NATIVE MINERAL RESOURCES HOLDINGS LIMITED (XASX:NMR)"/>
    <x v="75"/>
    <x v="1"/>
    <n v="0.26"/>
    <n v="0.218"/>
    <n v="1250000"/>
    <n v="0.16200000000000001"/>
    <n v="25879770"/>
    <n v="8650000"/>
    <x v="2"/>
    <d v="2021-11-24T00:00:00"/>
    <s v="all"/>
    <x v="0"/>
    <x v="10"/>
    <s v="None"/>
    <x v="0"/>
    <m/>
  </r>
  <r>
    <s v="Santana Minerals Limited"/>
    <s v="SANTANA MINERALS LIMITED (XASX:SMI)"/>
    <x v="76"/>
    <x v="1"/>
    <n v="0.25"/>
    <n v="0.215"/>
    <n v="4000000"/>
    <n v="0.14000000000000001"/>
    <n v="323771500"/>
    <n v="28500000"/>
    <x v="2"/>
    <d v="2021-10-28T00:00:00"/>
    <s v="all"/>
    <x v="0"/>
    <x v="8"/>
    <s v="None"/>
    <x v="0"/>
    <s v="https://admin.180markets.com.au/storage/8338/SMI-deal-sheet---Oct21__-%283%29.pdf"/>
  </r>
  <r>
    <s v="Iron Road Ltd"/>
    <s v="IRON ROAD LTD (XASX:IRD)"/>
    <x v="77"/>
    <x v="1"/>
    <n v="0.28999999999999998"/>
    <n v="0.215"/>
    <n v="6000000"/>
    <n v="0.25900000000000001"/>
    <n v="44102600"/>
    <n v="222000000"/>
    <x v="2"/>
    <d v="2021-04-29T00:00:00"/>
    <s v="all"/>
    <x v="0"/>
    <x v="9"/>
    <s v="None"/>
    <x v="0"/>
    <s v="https://admin.180markets.com.au/storage/6321/IRD_deal-sheet_April21-%281%29.pdf"/>
  </r>
  <r>
    <s v="Nutritional Growth Solutions Ltd"/>
    <s v="NUTRITIONAL GROWTH SOLUTIONS LTD (XASX:NGS)"/>
    <x v="78"/>
    <x v="8"/>
    <n v="0.23499999999999999"/>
    <n v="0.215"/>
    <n v="4500000"/>
    <n v="0.12"/>
    <n v="5419310"/>
    <n v="20000000"/>
    <x v="2"/>
    <d v="2021-08-26T00:00:00"/>
    <s v="all"/>
    <x v="0"/>
    <x v="6"/>
    <n v="4"/>
    <x v="1"/>
    <s v="https://admin.180markets.com.au/storage/7689/NGS-Placement-August-2021---Term-Sheet.pdf"/>
  </r>
  <r>
    <s v="Dropsuite Limited"/>
    <s v="DROPSUITE LIMITED (XASX:DSE)"/>
    <x v="79"/>
    <x v="3"/>
    <n v="0.23499999999999999"/>
    <n v="0.21"/>
    <n v="20000000"/>
    <n v="0.106"/>
    <n v="401883700"/>
    <n v="136300000"/>
    <x v="2"/>
    <d v="2021-08-13T00:00:00"/>
    <s v="all"/>
    <x v="0"/>
    <x v="6"/>
    <s v="None"/>
    <x v="0"/>
    <s v="https://admin.180markets.com.au/storage/7506/DSE-Term-Sheet-Final.pdf"/>
  </r>
  <r>
    <s v="Dropsuite Limited"/>
    <s v="DROPSUITE LIMITED (XASX:DSE)"/>
    <x v="79"/>
    <x v="3"/>
    <n v="0.23499999999999999"/>
    <n v="0.21"/>
    <n v="20000000"/>
    <n v="0.106"/>
    <n v="401883700"/>
    <n v="136300000"/>
    <x v="2"/>
    <d v="2021-08-13T00:00:00"/>
    <s v="all"/>
    <x v="0"/>
    <x v="6"/>
    <s v="None"/>
    <x v="0"/>
    <m/>
  </r>
  <r>
    <s v="Strandline Resources Limited"/>
    <s v="STRANDLINE RESOURCES LIMITED (XASX:STA)"/>
    <x v="80"/>
    <x v="24"/>
    <n v="0.22500000000000001"/>
    <n v="0.20499999999999999"/>
    <n v="121600000"/>
    <n v="8.900000000000001E-2"/>
    <n v="125780500"/>
    <n v="117700000"/>
    <x v="2"/>
    <d v="2021-03-30T00:00:00"/>
    <s v="all"/>
    <x v="0"/>
    <x v="3"/>
    <s v="None"/>
    <x v="0"/>
    <s v="https://admin.180markets.com.au/storage/5872/STA-Term-Sheet.pdf"/>
  </r>
  <r>
    <s v="Shekel Brainweigh Ltd"/>
    <s v="SHEKEL BRAINWEIGH LTD (XASX:SBW)"/>
    <x v="81"/>
    <x v="25"/>
    <n v="0.24"/>
    <n v="0.2"/>
    <n v="3000000"/>
    <n v="0.1666"/>
    <n v="5017350"/>
    <n v="36800000"/>
    <x v="2"/>
    <d v="2021-12-15T00:00:00"/>
    <s v="all"/>
    <x v="0"/>
    <x v="0"/>
    <s v="None"/>
    <x v="0"/>
    <s v="https://admin.180markets.com.au/storage/8895/Indicative-Placement-Term-Sheet---%28ME-comments-13-December-2021%29clean-es1.pdf"/>
  </r>
  <r>
    <s v="Mayur Resources Limited"/>
    <s v="MAYUR RESOURCES LIMITED (XASX:MRL)"/>
    <x v="82"/>
    <x v="1"/>
    <n v="0.22"/>
    <n v="0.2"/>
    <n v="5000000"/>
    <n v="0.09"/>
    <n v="127780700"/>
    <n v="49400000"/>
    <x v="2"/>
    <d v="2021-12-17T00:00:00"/>
    <s v="all"/>
    <x v="0"/>
    <x v="0"/>
    <s v="None"/>
    <x v="0"/>
    <s v="https://admin.180markets.com.au/storage/8945/MRL-Capital-Raise-Term-Sheet.pdf"/>
  </r>
  <r>
    <s v="Aurumin Limited"/>
    <s v="Aurumin Ltd (XASX:AUN)"/>
    <x v="83"/>
    <x v="1"/>
    <n v="0.2"/>
    <n v="0.2"/>
    <n v="12000000"/>
    <n v="0"/>
    <n v="31907850"/>
    <n v="11300000"/>
    <x v="2"/>
    <d v="2021-12-09T00:00:00"/>
    <s v="all"/>
    <x v="0"/>
    <x v="0"/>
    <s v="None"/>
    <x v="0"/>
    <s v="https://admin.180markets.com.au/storage/8827/Aurumin-Term-Sheet-Sandstone_KG.pdf"/>
  </r>
  <r>
    <s v="Kingston Resources Limited"/>
    <s v="KINGSTON RESOURCES LIMITED (XASX:KSN)"/>
    <x v="84"/>
    <x v="1"/>
    <n v="0.24"/>
    <n v="0.2"/>
    <n v="13000000"/>
    <n v="0.16699999999999998"/>
    <n v="61540070"/>
    <n v="68700000"/>
    <x v="2"/>
    <d v="2021-11-16T00:00:00"/>
    <s v="all"/>
    <x v="0"/>
    <x v="10"/>
    <s v="None"/>
    <x v="0"/>
    <s v="https://admin.180markets.com.au/storage/8586/KSN---Term-Sheet-%2816.11.2021%29.pdf"/>
  </r>
  <r>
    <s v="Mayur Resources"/>
    <s v="MAYUR RESOURCES LIMITED (XASX:MRL)"/>
    <x v="82"/>
    <x v="1"/>
    <n v="0.2"/>
    <n v="0.2"/>
    <n v="1500000"/>
    <n v="0"/>
    <n v="127780700"/>
    <n v="40900000"/>
    <x v="2"/>
    <d v="2021-05-21T00:00:00"/>
    <s v="all"/>
    <x v="0"/>
    <x v="4"/>
    <s v="None"/>
    <x v="0"/>
    <s v="https://admin.180markets.com.au/storage/6489/MRL-Term-Sheet-May-20-2021-Final.pdf"/>
  </r>
  <r>
    <s v="Walkabout Resources"/>
    <s v="WALKABOUT RESOURCES LTD (XASX:WKT)"/>
    <x v="85"/>
    <x v="1"/>
    <n v="0.32500000000000001"/>
    <n v="0.2"/>
    <n v="20000000"/>
    <n v="0.2"/>
    <n v="61756050"/>
    <n v="113500000"/>
    <x v="2"/>
    <d v="2021-05-04T00:00:00"/>
    <s v="all"/>
    <x v="0"/>
    <x v="4"/>
    <s v="None"/>
    <x v="0"/>
    <s v="https://admin.180markets.com.au/storage/6381/Walkabout-Resources_TERM-SHEET-FSB--AMCPS_-4-May-21---FINAL.pdf"/>
  </r>
  <r>
    <s v="Cyprium Metals Limited"/>
    <s v="CYPRIUM METALS LIMITED (XASX:CYM)"/>
    <x v="86"/>
    <x v="1"/>
    <n v="0.245"/>
    <n v="0.2"/>
    <n v="80000000"/>
    <n v="0.184"/>
    <n v="45466410"/>
    <n v="24150000"/>
    <x v="2"/>
    <d v="2021-02-08T00:00:00"/>
    <s v="all"/>
    <x v="0"/>
    <x v="2"/>
    <s v="None"/>
    <x v="0"/>
    <m/>
  </r>
  <r>
    <s v="Amplia Therapeutics Limited"/>
    <s v="AMPLIA THERAPEUTICS LIMITED (XASX:ATX)"/>
    <x v="87"/>
    <x v="14"/>
    <n v="0.19500000000000001"/>
    <n v="0.18"/>
    <n v="12400000"/>
    <n v="7.6999999999999999E-2"/>
    <n v="32975980"/>
    <n v="24300000"/>
    <x v="2"/>
    <d v="2021-11-04T00:00:00"/>
    <s v="all"/>
    <x v="0"/>
    <x v="10"/>
    <n v="3"/>
    <x v="1"/>
    <s v="https://admin.180markets.com.au/storage/8416/ATX-Capital-Raising-Nov-2021.pdf"/>
  </r>
  <r>
    <s v="Kalium Lakes Limited"/>
    <s v="KALIUM LAKES LTD. (XASX:KLL)"/>
    <x v="88"/>
    <x v="19"/>
    <n v="0.22"/>
    <n v="0.18"/>
    <n v="50000000"/>
    <n v="0.182"/>
    <n v="50792810"/>
    <n v="184600000"/>
    <x v="2"/>
    <d v="2021-10-13T00:00:00"/>
    <s v="all"/>
    <x v="0"/>
    <x v="8"/>
    <s v="None"/>
    <x v="0"/>
    <s v="https://admin.180markets.com.au/storage/8169/KLL-Term-Sheet---Final-13-October-21.pdf"/>
  </r>
  <r>
    <s v="Kalium Lakes Limited"/>
    <s v="KALIUM LAKES LTD. (XASX:KLL)"/>
    <x v="88"/>
    <x v="19"/>
    <n v="0.22"/>
    <n v="0.18"/>
    <n v="50000000"/>
    <n v="0.182"/>
    <n v="50792810"/>
    <n v="184600000"/>
    <x v="2"/>
    <d v="2021-10-13T00:00:00"/>
    <s v="all"/>
    <x v="0"/>
    <x v="8"/>
    <s v="None"/>
    <x v="0"/>
    <m/>
  </r>
  <r>
    <s v="Verbrec Limited"/>
    <s v="VERBREC LIMITED (XASX:VBC)"/>
    <x v="89"/>
    <x v="26"/>
    <n v="0.19"/>
    <n v="0.18"/>
    <n v="3000000"/>
    <n v="5.2999999999999999E-2"/>
    <n v="39192530"/>
    <n v="38000000"/>
    <x v="2"/>
    <d v="2021-04-21T00:00:00"/>
    <s v="all"/>
    <x v="0"/>
    <x v="9"/>
    <s v="None"/>
    <x v="0"/>
    <s v="https://admin.180markets.com.au/storage/6123/VBC-Offer-Term-Sheet_Final%5B2%5D.pdf"/>
  </r>
  <r>
    <s v="Aeris Resources Limited"/>
    <s v="AERIS RESOURCES LIMITED (XASX:AIS)"/>
    <x v="90"/>
    <x v="1"/>
    <n v="0.20499999999999999"/>
    <n v="0.17499999999999999"/>
    <n v="50000000"/>
    <n v="0.14599999999999999"/>
    <n v="140402800"/>
    <n v="393000000"/>
    <x v="1"/>
    <d v="2021-06-10T00:00:00"/>
    <s v="all"/>
    <x v="0"/>
    <x v="7"/>
    <s v="None"/>
    <x v="0"/>
    <s v="https://admin.180markets.com.au/storage/6712/AIS_Deal-Sheet.pdf"/>
  </r>
  <r>
    <s v="Ora Banda Mining Ltd"/>
    <s v="ORA BANDA MINING LTD (XASX:OBM)"/>
    <x v="91"/>
    <x v="1"/>
    <n v="0.20499999999999999"/>
    <n v="0.17"/>
    <n v="21000000"/>
    <n v="0.17100000000000001"/>
    <n v="1542244000"/>
    <s v="None"/>
    <x v="1"/>
    <d v="2021-06-04T00:00:00"/>
    <s v="all"/>
    <x v="0"/>
    <x v="7"/>
    <s v="None"/>
    <x v="0"/>
    <s v="https://admin.180markets.com.au/storage/6640/OBM-Term-Sheet-4-Jun-2021_Final.pdf"/>
  </r>
  <r>
    <s v="Cobre Limited"/>
    <s v="COBRE LIMITED (XASX:CBE)"/>
    <x v="92"/>
    <x v="1"/>
    <n v="0.19500000000000001"/>
    <n v="0.17"/>
    <n v="6700000"/>
    <n v="0.128"/>
    <n v="22648610"/>
    <n v="24000000"/>
    <x v="2"/>
    <d v="2021-04-13T00:00:00"/>
    <s v="all"/>
    <x v="0"/>
    <x v="9"/>
    <s v="None"/>
    <x v="0"/>
    <s v="https://admin.180markets.com.au/storage/5987/CBE-Term-Sheet.pdf"/>
  </r>
  <r>
    <s v="Field Solutions Holdings Limited"/>
    <s v="FIELD SOLUTIONS HOLDINGS LIMITED (XASX:FSG)"/>
    <x v="93"/>
    <x v="27"/>
    <n v="0.16500000000000001"/>
    <n v="0.16500000000000001"/>
    <n v="15000000"/>
    <n v="0"/>
    <n v="17015780"/>
    <n v="91800000"/>
    <x v="2"/>
    <d v="2021-09-29T00:00:00"/>
    <s v="all"/>
    <x v="0"/>
    <x v="5"/>
    <s v="None"/>
    <x v="0"/>
    <s v="https://admin.180markets.com.au/storage/8016/FSG-Term-Sheet-29-Sep-2021-Final.pdf"/>
  </r>
  <r>
    <s v="Queensland Pacific Metals Limited"/>
    <s v="QPM ENERGY LIMITED (XASX:QPM)"/>
    <x v="94"/>
    <x v="19"/>
    <n v="0.17499999999999999"/>
    <n v="0.16"/>
    <n v="30000000"/>
    <n v="8.5999999999999993E-2"/>
    <n v="148755300"/>
    <n v="237200000"/>
    <x v="2"/>
    <d v="2021-12-13T00:00:00"/>
    <s v="all"/>
    <x v="0"/>
    <x v="0"/>
    <s v="None"/>
    <x v="0"/>
    <s v="https://admin.180markets.com.au/storage/8863/QPM-Term-Sheet-13-December-2021_Final.pdf"/>
  </r>
  <r>
    <s v="SHEKEL BRAINWEIGH LTD"/>
    <s v="SHEKEL BRAINWEIGH LTD (XASX:SBW)"/>
    <x v="81"/>
    <x v="25"/>
    <n v="0.19"/>
    <n v="0.16"/>
    <n v="2000000"/>
    <n v="0.158"/>
    <n v="5017350"/>
    <n v="25720000"/>
    <x v="2"/>
    <d v="2021-01-14T00:00:00"/>
    <s v="all"/>
    <x v="0"/>
    <x v="11"/>
    <n v="2"/>
    <x v="1"/>
    <s v="https://admin.180markets.com.au/storage/4898/Indicative-Placement-Term-Sheet---SBW---Jan-2021.pdf"/>
  </r>
  <r>
    <s v="Bowen Coking Coal Limited"/>
    <s v="BOWEN COKING COAL LIMITED (XASX:BCB)"/>
    <x v="95"/>
    <x v="1"/>
    <n v="0.17499999999999999"/>
    <n v="0.16"/>
    <n v="10000000"/>
    <n v="8.5999999999999993E-2"/>
    <n v="75428690"/>
    <n v="206100000"/>
    <x v="2"/>
    <d v="2021-11-09T00:00:00"/>
    <s v="all"/>
    <x v="0"/>
    <x v="10"/>
    <s v="None"/>
    <x v="0"/>
    <s v="https://admin.180markets.com.au/storage/8459/BCB-Term-Sheet-9-November-2021-Final.pdf"/>
  </r>
  <r>
    <s v="Los Cerros Limited"/>
    <s v="LCL RESOURCES LIMITED (XASX:LCL)"/>
    <x v="96"/>
    <x v="1"/>
    <n v="0.18"/>
    <n v="0.16"/>
    <n v="17500000"/>
    <n v="0.111"/>
    <n v="9558500"/>
    <n v="87700000"/>
    <x v="2"/>
    <d v="2021-07-14T00:00:00"/>
    <s v="all"/>
    <x v="0"/>
    <x v="1"/>
    <s v="None"/>
    <x v="0"/>
    <s v="https://admin.180markets.com.au/storage/7134/Term-sheet---LCL.pdf"/>
  </r>
  <r>
    <s v="Caravel Minerals Limited"/>
    <s v="CARAVEL MINERALS LIMITED (XASX:CVV)"/>
    <x v="97"/>
    <x v="1"/>
    <n v="0.185"/>
    <n v="0.16"/>
    <n v="6000000"/>
    <n v="0.13500000000000001"/>
    <n v="108703200"/>
    <n v="53600000"/>
    <x v="2"/>
    <d v="2021-02-22T00:00:00"/>
    <s v="all"/>
    <x v="0"/>
    <x v="2"/>
    <s v="None"/>
    <x v="0"/>
    <s v="https://admin.180markets.com.au/storage/5508/CVV-Term-Sheet.pdf"/>
  </r>
  <r>
    <s v="Matrix Composites &amp; Engineering Limited"/>
    <s v="MATRIX COMPOSITES &amp; ENGINEERING LTD (XASX:MCE)"/>
    <x v="98"/>
    <x v="23"/>
    <n v="0.18"/>
    <n v="0.16"/>
    <n v="6000000"/>
    <n v="0.111"/>
    <n v="51476570"/>
    <n v="18400000"/>
    <x v="2"/>
    <d v="2021-11-25T00:00:00"/>
    <s v="all"/>
    <x v="0"/>
    <x v="10"/>
    <s v="None"/>
    <x v="0"/>
    <s v="https://admin.180markets.com.au/storage/8691/MCE---Term-Sheet-JLM.PDF"/>
  </r>
  <r>
    <s v="Matrix Composites &amp; Engineering Limited "/>
    <s v="MATRIX COMPOSITES &amp; ENGINEERING LTD (XASX:MCE)"/>
    <x v="98"/>
    <x v="23"/>
    <n v="0.18"/>
    <n v="0.16"/>
    <n v="6000000"/>
    <n v="0.111"/>
    <n v="51476570"/>
    <n v="18400000"/>
    <x v="2"/>
    <d v="2021-11-25T00:00:00"/>
    <s v="all"/>
    <x v="0"/>
    <x v="10"/>
    <s v="None"/>
    <x v="0"/>
    <m/>
  </r>
  <r>
    <s v="Andromeda Metals Ltd"/>
    <s v="ANDROMEDA METALS LIMITED (XASX:ADN)"/>
    <x v="99"/>
    <x v="1"/>
    <n v="0.18"/>
    <n v="0.15"/>
    <n v="30000000"/>
    <n v="0.16699999999999998"/>
    <n v="24001090"/>
    <n v="388900000"/>
    <x v="1"/>
    <d v="2021-06-29T00:00:00"/>
    <s v="all"/>
    <x v="0"/>
    <x v="7"/>
    <s v="None"/>
    <x v="0"/>
    <s v="https://admin.180markets.com.au/storage/6971/ADN-Term-Sheet.pdf"/>
  </r>
  <r>
    <s v="Buru Energy Limited"/>
    <s v="BURU ENERGY LIMITED (XASX:BRU)"/>
    <x v="100"/>
    <x v="10"/>
    <n v="0.2"/>
    <n v="0.15"/>
    <n v="12500000"/>
    <n v="0.25"/>
    <n v="36632250"/>
    <n v="86400000"/>
    <x v="2"/>
    <d v="2021-04-29T00:00:00"/>
    <s v="all"/>
    <x v="0"/>
    <x v="9"/>
    <s v="None"/>
    <x v="0"/>
    <s v="https://admin.180markets.com.au/storage/6314/BRU-Term-Sheet.pdf"/>
  </r>
  <r>
    <s v="EP&amp;T Global Limited"/>
    <s v="EP&amp;T GLOBAL LIMITED (XASX:EPX)"/>
    <x v="101"/>
    <x v="3"/>
    <n v="0.16"/>
    <n v="0.15"/>
    <n v="6400000"/>
    <n v="6.3E-2"/>
    <n v="17061410"/>
    <n v="29700000"/>
    <x v="2"/>
    <d v="2021-11-01T00:00:00"/>
    <s v="all"/>
    <x v="0"/>
    <x v="10"/>
    <s v="None"/>
    <x v="0"/>
    <s v="https://admin.180markets.com.au/storage/8390/EPX-deal-sheet---Nov21.pdf"/>
  </r>
  <r>
    <s v="PENINSULA ENERGY LIMITED"/>
    <s v="PENINSULA ENERGY LIMITED (XASX:PEN)"/>
    <x v="102"/>
    <x v="22"/>
    <n v="0.185"/>
    <n v="0.15"/>
    <n v="13400000"/>
    <n v="0.18899999999999997"/>
    <n v="174003400"/>
    <n v="160680000"/>
    <x v="2"/>
    <d v="2021-05-26T00:00:00"/>
    <s v="all"/>
    <x v="0"/>
    <x v="4"/>
    <s v="None"/>
    <x v="0"/>
    <s v="https://admin.180markets.com.au/storage/6549/PEN-Term-Sheet---Final.pdf"/>
  </r>
  <r>
    <s v="Sayona Mining"/>
    <s v="SAYONA MINING LIMITED (XASX:SYA)"/>
    <x v="103"/>
    <x v="1"/>
    <n v="0.17499999999999999"/>
    <n v="0.14499999999999999"/>
    <n v="95000000"/>
    <n v="0.17100000000000001"/>
    <n v="265495800"/>
    <n v="1100000000"/>
    <x v="1"/>
    <d v="2021-09-30T00:00:00"/>
    <s v="all"/>
    <x v="0"/>
    <x v="5"/>
    <s v="None"/>
    <x v="0"/>
    <s v="https://admin.180markets.com.au/storage/8040/Term-Sheet---Sayona-300921.pdf"/>
  </r>
  <r>
    <s v="Sayona Mining"/>
    <s v="SAYONA MINING LIMITED (XASX:SYA)"/>
    <x v="103"/>
    <x v="1"/>
    <n v="0.17499999999999999"/>
    <n v="0.14499999999999999"/>
    <n v="95000000"/>
    <n v="0.17100000000000001"/>
    <n v="265495800"/>
    <n v="1100000000"/>
    <x v="1"/>
    <d v="2021-09-30T00:00:00"/>
    <s v="all"/>
    <x v="0"/>
    <x v="5"/>
    <s v="None"/>
    <x v="0"/>
    <m/>
  </r>
  <r>
    <s v="Mighty Kingdom Ltd"/>
    <s v="MIGHTY KINGDOM LIMITED (XASX:MKL)"/>
    <x v="104"/>
    <x v="3"/>
    <n v="0.16"/>
    <n v="0.14499999999999999"/>
    <n v="4050000"/>
    <n v="0.14699999999999999"/>
    <n v="1512440"/>
    <n v="24700000"/>
    <x v="2"/>
    <d v="2021-12-13T00:00:00"/>
    <s v="all"/>
    <x v="0"/>
    <x v="0"/>
    <s v="None"/>
    <x v="0"/>
    <s v="https://admin.180markets.com.au/storage/8872/Mighty-Kingdom_TERM-SHEET-FSB-FINAL.pdf"/>
  </r>
  <r>
    <s v="NSX Limited"/>
    <s v="NSX LIMITED (XASX:NSX)"/>
    <x v="105"/>
    <x v="13"/>
    <n v="0.15"/>
    <n v="0.14000000000000001"/>
    <n v="2800000"/>
    <n v="7.0000000000000007E-2"/>
    <n v="9155620"/>
    <n v="38600000"/>
    <x v="2"/>
    <d v="2021-05-31T00:00:00"/>
    <s v="all"/>
    <x v="0"/>
    <x v="4"/>
    <s v="None"/>
    <x v="0"/>
    <s v="https://admin.180markets.com.au/storage/6579/NSX-Term-Sheet--310521.pdf"/>
  </r>
  <r>
    <s v="Australian Potash Limited"/>
    <s v="APC MINERALS LIMITED (XASX:APC)"/>
    <x v="106"/>
    <x v="1"/>
    <n v="0.17499999999999999"/>
    <n v="0.14000000000000001"/>
    <n v="8000000"/>
    <n v="0.2"/>
    <n v="1430420"/>
    <n v="98700000"/>
    <x v="2"/>
    <d v="2021-05-20T00:00:00"/>
    <s v="all"/>
    <x v="0"/>
    <x v="4"/>
    <s v="None"/>
    <x v="0"/>
    <s v="https://admin.180markets.com.au/storage/6492/Australian-Potash-Limited-Term-Sheet.pdf"/>
  </r>
  <r>
    <s v="IXUP Limited"/>
    <s v="IXUP LIMITED (XASX:IXU)"/>
    <x v="107"/>
    <x v="3"/>
    <n v="0.155"/>
    <n v="0.14000000000000001"/>
    <n v="10000000"/>
    <n v="9.6699999999999994E-2"/>
    <n v="18287870"/>
    <n v="127500000"/>
    <x v="2"/>
    <d v="2021-11-26T00:00:00"/>
    <s v="all"/>
    <x v="0"/>
    <x v="10"/>
    <s v="None"/>
    <x v="0"/>
    <s v="https://admin.180markets.com.au/storage/8683/IXUP---Capital-Raising-Term-Sheet---FINAL---25-Nov-21.pdf"/>
  </r>
  <r>
    <s v="Actinogen Medical Limited"/>
    <s v="ACTINOGEN MEDICAL LIMITED (XASX:ACW)"/>
    <x v="108"/>
    <x v="14"/>
    <n v="0.16"/>
    <n v="0.13500000000000001"/>
    <n v="14000000"/>
    <n v="0.156"/>
    <n v="84585980"/>
    <n v="269300000"/>
    <x v="2"/>
    <d v="2021-11-23T00:00:00"/>
    <s v="all"/>
    <x v="0"/>
    <x v="10"/>
    <s v="None"/>
    <x v="0"/>
    <s v="https://admin.180markets.com.au/storage/8640/ACW---Deal-Sheet-RoW-23112021.pdf"/>
  </r>
  <r>
    <s v="BPH Energy Limited 1"/>
    <s v="BPH ENERGY LTD (XASX:BPH)"/>
    <x v="109"/>
    <x v="14"/>
    <n v="0.17"/>
    <n v="0.13"/>
    <n v="6000000"/>
    <n v="0.23499999999999999"/>
    <n v="10964100"/>
    <n v="99220000"/>
    <x v="2"/>
    <d v="2021-02-02T00:00:00"/>
    <s v="all"/>
    <x v="0"/>
    <x v="2"/>
    <s v="None"/>
    <x v="0"/>
    <s v="https://admin.180markets.com.au/storage/5114/BPH-Term-Sheet.pdf"/>
  </r>
  <r>
    <s v="Alicanto Minerals Limited"/>
    <s v="ALICANTO MINERALS LIMITED (XASX:AQI)"/>
    <x v="110"/>
    <x v="1"/>
    <n v="0.14499999999999999"/>
    <n v="0.13"/>
    <n v="7000000"/>
    <n v="0.10300000000000001"/>
    <n v="29492500"/>
    <s v="None"/>
    <x v="2"/>
    <d v="2021-11-12T00:00:00"/>
    <s v="all"/>
    <x v="0"/>
    <x v="10"/>
    <s v="None"/>
    <x v="0"/>
    <s v="https://admin.180markets.com.au/storage/8525/AQI-Term-Sheet-%28121121%29.pdf"/>
  </r>
  <r>
    <s v="Argosy Minerals Limited"/>
    <s v="ARGOSY MINERALS LIMITED (XASX:AGY)"/>
    <x v="111"/>
    <x v="1"/>
    <n v="0.16"/>
    <n v="0.13"/>
    <n v="17500000"/>
    <n v="0.187"/>
    <n v="36398020"/>
    <n v="163100000"/>
    <x v="2"/>
    <d v="2021-02-04T00:00:00"/>
    <s v="all"/>
    <x v="0"/>
    <x v="2"/>
    <n v="2"/>
    <x v="1"/>
    <s v="https://admin.180markets.com.au/storage/5176/AGY-Term-Sheet_ROW-%281%29.PDF"/>
  </r>
  <r>
    <s v="Golden State Mining Limited Tranche 1"/>
    <s v="GOLDEN STATE MINING LIMITED (XASX:GSM)"/>
    <x v="112"/>
    <x v="1"/>
    <n v="0.14000000000000001"/>
    <n v="0.125"/>
    <n v="2000000"/>
    <n v="0.107"/>
    <n v="2234970"/>
    <n v="7990000"/>
    <x v="2"/>
    <d v="2021-02-24T00:00:00"/>
    <s v="all"/>
    <x v="0"/>
    <x v="2"/>
    <s v="None"/>
    <x v="0"/>
    <s v="https://admin.180markets.com.au/storage/5538/Deal-Sheet---GSM-%28Feb-2021%29-%281%29.pdf"/>
  </r>
  <r>
    <s v="Golden State Mining Limited Tranche 2"/>
    <s v="GOLDEN STATE MINING LIMITED (XASX:GSM)"/>
    <x v="112"/>
    <x v="1"/>
    <n v="0.14000000000000001"/>
    <n v="0.125"/>
    <n v="2000000"/>
    <n v="0.107"/>
    <n v="2234970"/>
    <n v="7990000"/>
    <x v="2"/>
    <d v="2021-02-24T00:00:00"/>
    <s v="all"/>
    <x v="0"/>
    <x v="2"/>
    <s v="None"/>
    <x v="0"/>
    <m/>
  </r>
  <r>
    <s v="TZ Ltd"/>
    <s v="TZ LIMITED (XASX:TZL)"/>
    <x v="113"/>
    <x v="3"/>
    <n v="0.17499999999999999"/>
    <n v="0.125"/>
    <n v="3500000"/>
    <n v="0.28570000000000001"/>
    <n v="15916850"/>
    <n v="33800000"/>
    <x v="2"/>
    <d v="2021-11-05T00:00:00"/>
    <s v="all"/>
    <x v="0"/>
    <x v="10"/>
    <s v="None"/>
    <x v="0"/>
    <s v="https://admin.180markets.com.au/storage/8430/Placement-TZL-Term-Sheet---November-2021-FINAL-APPROVED.pdf"/>
  </r>
  <r>
    <s v="Harris Technology Group Limited"/>
    <s v="HARRIS TECHNOLOGY GROUP LIMITED (XASX:HT8)"/>
    <x v="114"/>
    <x v="3"/>
    <n v="0.14499999999999999"/>
    <n v="0.125"/>
    <n v="4000000"/>
    <n v="0.13800000000000001"/>
    <n v="2991350"/>
    <n v="37000000"/>
    <x v="2"/>
    <d v="2021-04-21T00:00:00"/>
    <s v="all"/>
    <x v="0"/>
    <x v="9"/>
    <s v="None"/>
    <x v="0"/>
    <s v="https://admin.180markets.com.au/storage/6118/HT8-Term-Sheet-Final.pdf"/>
  </r>
  <r>
    <s v="South Harz Potash Ltd"/>
    <s v="SOUTH HARZ POTASH LTD (XASX:SHP)"/>
    <x v="115"/>
    <x v="19"/>
    <n v="0.13500000000000001"/>
    <n v="0.12"/>
    <n v="5000000"/>
    <n v="0.111"/>
    <n v="11580020"/>
    <n v="56700000"/>
    <x v="2"/>
    <d v="2021-12-09T00:00:00"/>
    <s v="all"/>
    <x v="0"/>
    <x v="0"/>
    <s v="None"/>
    <x v="0"/>
    <s v="https://admin.180markets.com.au/storage/8845/SHP-Term-Sheet_Dec-2021_vF.pdf"/>
  </r>
  <r>
    <s v="Turaco Gold Limited"/>
    <s v="TURACO GOLD LIMITED (XASX:TCG)"/>
    <x v="116"/>
    <x v="1"/>
    <n v="0.13500000000000001"/>
    <n v="0.12"/>
    <n v="6000000"/>
    <n v="0.11109999999999999"/>
    <n v="277145500"/>
    <n v="45800000"/>
    <x v="2"/>
    <d v="2021-11-16T00:00:00"/>
    <s v="all"/>
    <x v="0"/>
    <x v="10"/>
    <s v="None"/>
    <x v="0"/>
    <s v="https://admin.180markets.com.au/storage/8581/TCG---Term-Sheet.pdf"/>
  </r>
  <r>
    <s v="S2 Resources Limited"/>
    <s v="S2 RESOURCES LTD (XASX:S2R)"/>
    <x v="117"/>
    <x v="1"/>
    <n v="0.14000000000000001"/>
    <n v="0.12"/>
    <n v="4000000"/>
    <n v="0.14300000000000002"/>
    <n v="32605780"/>
    <n v="44080000"/>
    <x v="2"/>
    <d v="2021-08-19T00:00:00"/>
    <s v="all"/>
    <x v="0"/>
    <x v="6"/>
    <s v="None"/>
    <x v="0"/>
    <s v="https://admin.180markets.com.au/storage/7564/S2R---Deal-Sheet---Final.pdf"/>
  </r>
  <r>
    <s v="Arafura Resources Limited-Tranche 1"/>
    <s v="ARAFURA RARE EARTHS LTD (XASX:ARU)"/>
    <x v="118"/>
    <x v="1"/>
    <n v="0.17"/>
    <n v="0.12"/>
    <n v="40000000"/>
    <n v="0.29399999999999998"/>
    <n v="308041100"/>
    <n v="199000000"/>
    <x v="2"/>
    <d v="2021-06-22T00:00:00"/>
    <s v="all"/>
    <x v="0"/>
    <x v="7"/>
    <s v="None"/>
    <x v="0"/>
    <s v="https://admin.180markets.com.au/storage/6850/ARU-Term-Sheet-22-June-2021_Final.pdf"/>
  </r>
  <r>
    <s v="Arafura Resources Limited "/>
    <s v="ARAFURA RARE EARTHS LTD (XASX:ARU)"/>
    <x v="118"/>
    <x v="1"/>
    <n v="0.17"/>
    <n v="0.12"/>
    <n v="40000000"/>
    <n v="0.29399999999999998"/>
    <n v="308041100"/>
    <n v="199000000"/>
    <x v="2"/>
    <d v="2021-06-22T00:00:00"/>
    <s v="all"/>
    <x v="0"/>
    <x v="7"/>
    <s v="None"/>
    <x v="0"/>
    <m/>
  </r>
  <r>
    <s v="MAGMATIC RESOURCES LIMITED"/>
    <s v="MAGMATIC RESOURCES LIMITED (XASX:MAG)"/>
    <x v="119"/>
    <x v="1"/>
    <n v="0.14499999999999999"/>
    <n v="0.12"/>
    <n v="4000000"/>
    <n v="0.17199999999999999"/>
    <n v="17099080"/>
    <n v="25440000"/>
    <x v="2"/>
    <d v="2021-03-02T00:00:00"/>
    <s v="all"/>
    <x v="0"/>
    <x v="3"/>
    <s v="None"/>
    <x v="0"/>
    <s v="https://admin.180markets.com.au/storage/5598/MAG---Term-Sheet-%28March-2021%29.pdf"/>
  </r>
  <r>
    <s v="Helios Energy Limited"/>
    <s v="HELIOS ENERGY LTD (XASX:HE8)"/>
    <x v="120"/>
    <x v="10"/>
    <n v="0.17499999999999999"/>
    <n v="0.12"/>
    <n v="10000000"/>
    <n v="0.28600000000000003"/>
    <n v="33852640"/>
    <n v="271000000"/>
    <x v="2"/>
    <d v="2021-02-21T00:00:00"/>
    <s v="all"/>
    <x v="0"/>
    <x v="2"/>
    <s v="None"/>
    <x v="0"/>
    <m/>
  </r>
  <r>
    <s v="SenSen Networks Limited"/>
    <s v="SENSEN NETWORKS LIMITED (XASX:SNS)"/>
    <x v="121"/>
    <x v="3"/>
    <n v="0.13"/>
    <n v="0.12"/>
    <n v="10000000"/>
    <n v="7.6999999999999999E-2"/>
    <n v="29342390"/>
    <n v="72500000"/>
    <x v="2"/>
    <d v="2021-11-08T00:00:00"/>
    <s v="all"/>
    <x v="0"/>
    <x v="10"/>
    <s v="None"/>
    <x v="0"/>
    <s v="https://admin.180markets.com.au/storage/8432/SenSen---Term-Sheet.pdf"/>
  </r>
  <r>
    <s v="TZ Limited"/>
    <s v="TZ LIMITED (XASX:TZL)"/>
    <x v="113"/>
    <x v="3"/>
    <n v="0.17"/>
    <n v="0.12"/>
    <n v="2580000"/>
    <n v="0.29399999999999998"/>
    <n v="15916850"/>
    <n v="16300000"/>
    <x v="2"/>
    <d v="2021-04-26T00:00:00"/>
    <s v="all"/>
    <x v="0"/>
    <x v="9"/>
    <s v="None"/>
    <x v="0"/>
    <s v="https://admin.180markets.com.au/storage/6203/TZL-Term-Sheet.pdf"/>
  </r>
  <r>
    <s v="Aurora Labs Limited"/>
    <s v="AURORA LABS LTD (XASX:A3D)"/>
    <x v="122"/>
    <x v="25"/>
    <n v="0.14000000000000001"/>
    <n v="0.115"/>
    <n v="3000000"/>
    <n v="0.17899999999999999"/>
    <n v="31011270"/>
    <n v="21410000"/>
    <x v="2"/>
    <d v="2021-11-05T00:00:00"/>
    <s v="all"/>
    <x v="0"/>
    <x v="10"/>
    <s v="None"/>
    <x v="0"/>
    <s v="https://admin.180markets.com.au/storage/8409/A3D-Term-Sheet-Nov-2021-v-Final.pdf"/>
  </r>
  <r>
    <s v="Trek Metals Limited"/>
    <s v="TREK METALS LIMITED (XASX:TKM)"/>
    <x v="123"/>
    <x v="1"/>
    <n v="0.13500000000000001"/>
    <n v="0.115"/>
    <n v="3500000"/>
    <n v="0.14810000000000001"/>
    <n v="13003070"/>
    <n v="35400000"/>
    <x v="2"/>
    <d v="2021-10-18T00:00:00"/>
    <s v="all"/>
    <x v="0"/>
    <x v="8"/>
    <s v="None"/>
    <x v="0"/>
    <s v="https://admin.180markets.com.au/storage/8228/TKM-Term-Sheet-%243.5m-Raise.pdf"/>
  </r>
  <r>
    <s v="Energy Technologies Ltd"/>
    <s v="ENERGY TECHNOLOGIES LIMITED (XASX:EGY)"/>
    <x v="124"/>
    <x v="6"/>
    <n v="0.12"/>
    <n v="0.11"/>
    <n v="1000000"/>
    <n v="8.3299999999999999E-2"/>
    <n v="14279910"/>
    <n v="19000000"/>
    <x v="2"/>
    <d v="2021-10-11T00:00:00"/>
    <s v="all"/>
    <x v="0"/>
    <x v="8"/>
    <n v="4"/>
    <x v="1"/>
    <s v="https://admin.180markets.com.au/storage/8125/EGY_RI-Shortfall-Placement_Terms-Sheet_October-2021.pdf"/>
  </r>
  <r>
    <s v="Dart Mining"/>
    <s v="DART MINING NL (XASX:DTM)"/>
    <x v="125"/>
    <x v="1"/>
    <n v="0.115"/>
    <n v="0.11"/>
    <n v="2800000"/>
    <n v="4.2999999999999997E-2"/>
    <n v="4784440"/>
    <n v="11500000"/>
    <x v="2"/>
    <d v="2021-10-13T00:00:00"/>
    <s v="all"/>
    <x v="0"/>
    <x v="8"/>
    <s v="None"/>
    <x v="0"/>
    <m/>
  </r>
  <r>
    <s v="Nova Minerals LTD"/>
    <s v="NOVA MINERALS LIMITED (XASX:NVA)"/>
    <x v="126"/>
    <x v="1"/>
    <n v="0.14499999999999999"/>
    <n v="0.11"/>
    <n v="10000000"/>
    <n v="0.20699999999999999"/>
    <n v="103032800"/>
    <n v="244000000"/>
    <x v="2"/>
    <d v="2021-09-26T00:00:00"/>
    <s v="all"/>
    <x v="0"/>
    <x v="5"/>
    <s v="None"/>
    <x v="0"/>
    <s v="https://admin.180markets.com.au/storage/7987/NVA_TS_Placement.pdf"/>
  </r>
  <r>
    <s v="Poseidon Nickel Limited"/>
    <s v="POSEIDON NICKEL LIMITED (XASX:POS)"/>
    <x v="127"/>
    <x v="1"/>
    <n v="0.13500000000000001"/>
    <n v="0.11"/>
    <n v="20000000"/>
    <n v="0.185"/>
    <n v="18917510"/>
    <n v="329000000"/>
    <x v="1"/>
    <d v="2021-07-29T00:00:00"/>
    <s v="all"/>
    <x v="0"/>
    <x v="1"/>
    <s v="None"/>
    <x v="0"/>
    <s v="https://admin.180markets.com.au/storage/7317/POS-Term-Sheet---July-2021_Final-v4.pdf"/>
  </r>
  <r>
    <s v="Altech Chemicals"/>
    <s v="ALTECH BATTERIES LTD (XASX:ATC)"/>
    <x v="128"/>
    <x v="6"/>
    <n v="0.14000000000000001"/>
    <n v="0.107"/>
    <n v="7000000"/>
    <n v="0.23600000000000002"/>
    <n v="90114140"/>
    <s v="None"/>
    <x v="2"/>
    <d v="2021-11-30T00:00:00"/>
    <s v="all"/>
    <x v="0"/>
    <x v="10"/>
    <s v="None"/>
    <x v="0"/>
    <s v="https://admin.180markets.com.au/storage/8720/Doc-ATC-A%24Xm-Placement-Term-Sheet-Dec-21.pdf"/>
  </r>
  <r>
    <s v="GBM Resources Limited"/>
    <s v="GBM RESOURCES LIMITED (XASX:GBZ)"/>
    <x v="129"/>
    <x v="1"/>
    <n v="0.11"/>
    <n v="0.1"/>
    <n v="7000000"/>
    <n v="9.0999999999999998E-2"/>
    <n v="9368560"/>
    <n v="48000000"/>
    <x v="2"/>
    <d v="2021-09-13T00:00:00"/>
    <s v="all"/>
    <x v="0"/>
    <x v="5"/>
    <s v="None"/>
    <x v="0"/>
    <s v="https://admin.180markets.com.au/storage/7871/GBM-Resources-Ltd_Raise-Deal-Sheet_13-September-2021_Release.pdf"/>
  </r>
  <r>
    <s v="TRIGG MINING LTD"/>
    <s v="TRIGG MINERALS LIMITED (XASX:TMG)"/>
    <x v="130"/>
    <x v="1"/>
    <n v="0.1"/>
    <n v="0.1"/>
    <n v="3200000"/>
    <n v="0"/>
    <n v="33522420"/>
    <n v="6220000"/>
    <x v="2"/>
    <d v="2021-06-21T00:00:00"/>
    <s v="all"/>
    <x v="0"/>
    <x v="7"/>
    <n v="2"/>
    <x v="1"/>
    <s v="https://admin.180markets.com.au/storage/6804/TMG---Term-Sheet.pdf"/>
  </r>
  <r>
    <s v="New World Resources Limited Tranche 1"/>
    <s v="NEW WORLD RESOURCES LIMITED (XASX:NWC)"/>
    <x v="131"/>
    <x v="1"/>
    <n v="0.11"/>
    <n v="0.1"/>
    <n v="15000000"/>
    <n v="9.0999999999999998E-2"/>
    <n v="48284790"/>
    <n v="149800000"/>
    <x v="2"/>
    <d v="2021-05-03T00:00:00"/>
    <s v="all"/>
    <x v="0"/>
    <x v="4"/>
    <s v="None"/>
    <x v="0"/>
    <s v="https://admin.180markets.com.au/storage/6348/NWC-Term-Sheet-3-May-2021-Final.pdf"/>
  </r>
  <r>
    <s v="New World Resources Limited Tranche 2"/>
    <s v="NEW WORLD RESOURCES LIMITED (XASX:NWC)"/>
    <x v="131"/>
    <x v="1"/>
    <n v="0.11"/>
    <n v="0.1"/>
    <n v="15000000"/>
    <n v="9.0999999999999998E-2"/>
    <n v="48284790"/>
    <n v="149800000"/>
    <x v="2"/>
    <d v="2021-05-03T00:00:00"/>
    <s v="all"/>
    <x v="0"/>
    <x v="4"/>
    <s v="None"/>
    <x v="0"/>
    <m/>
  </r>
  <r>
    <s v="Inca Minerals"/>
    <s v="INCA MINERALS LIMITED (XASX:ICG)"/>
    <x v="132"/>
    <x v="1"/>
    <n v="0.105"/>
    <n v="0.1"/>
    <n v="2800000"/>
    <n v="0.05"/>
    <n v="7187060"/>
    <n v="39400000"/>
    <x v="2"/>
    <d v="2021-03-10T00:00:00"/>
    <s v="all"/>
    <x v="0"/>
    <x v="3"/>
    <d v="1899-12-31T00:00:00"/>
    <x v="1"/>
    <m/>
  </r>
  <r>
    <s v="Invictus Energy Ltd"/>
    <s v="INVICTUS ENERGY LTD (XASX:IVZ)"/>
    <x v="133"/>
    <x v="10"/>
    <n v="0.115"/>
    <n v="0.1"/>
    <n v="3500000"/>
    <n v="0.13"/>
    <n v="117054200"/>
    <n v="79000000"/>
    <x v="2"/>
    <d v="2021-12-23T00:00:00"/>
    <s v="all"/>
    <x v="0"/>
    <x v="0"/>
    <n v="2"/>
    <x v="1"/>
    <s v="https://admin.180markets.com.au/storage/9049/IVZ_Placement-Term-Sheet_December-2021_vF.pdf"/>
  </r>
  <r>
    <s v="Kinetiko Energy Limited"/>
    <s v="Kinetiko Energy LTD. (XASX:KKO)"/>
    <x v="134"/>
    <x v="10"/>
    <n v="0.11"/>
    <n v="0.1"/>
    <n v="5000000"/>
    <n v="9.0999999999999998E-2"/>
    <n v="90252860"/>
    <n v="64700000"/>
    <x v="2"/>
    <d v="2021-06-30T00:00:00"/>
    <s v="all"/>
    <x v="0"/>
    <x v="7"/>
    <s v="None"/>
    <x v="0"/>
    <s v="https://admin.180markets.com.au/storage/6986/Kinetiko---Term-Sheet-%2830062021%29.pdf"/>
  </r>
  <r>
    <s v="Hammer Metals Limited"/>
    <s v="HAMMER METALS LIMITED (XASX:HMX)"/>
    <x v="135"/>
    <x v="1"/>
    <n v="0.11"/>
    <n v="9.5000000000000001E-2"/>
    <n v="4000000"/>
    <n v="0.13600000000000001"/>
    <n v="27520520"/>
    <n v="82500000"/>
    <x v="2"/>
    <d v="2021-04-21T00:00:00"/>
    <s v="all"/>
    <x v="0"/>
    <x v="9"/>
    <s v="None"/>
    <x v="0"/>
    <s v="https://admin.180markets.com.au/storage/6120/HMX-Placement-Term-Sheet---21-April-2021.pdf"/>
  </r>
  <r>
    <s v="Anson Resources Ltd"/>
    <s v="ANSON RESOURCES LIMITED (XASX:ASN)"/>
    <x v="136"/>
    <x v="1"/>
    <n v="0.11"/>
    <n v="9.0999999999999998E-2"/>
    <n v="7350000"/>
    <n v="0.17269999999999999"/>
    <n v="83079190"/>
    <n v="98040000"/>
    <x v="2"/>
    <d v="2021-09-13T00:00:00"/>
    <s v="all"/>
    <x v="0"/>
    <x v="5"/>
    <e v="#VALUE!"/>
    <x v="0"/>
    <s v="https://admin.180markets.com.au/storage/7852/Anson-Resources-Term-Sheet-.pdf"/>
  </r>
  <r>
    <s v="Centrex Metals Limited"/>
    <s v="CENTREX LIMITED (XASX:CXM)"/>
    <x v="137"/>
    <x v="19"/>
    <n v="0.105"/>
    <n v="0.09"/>
    <n v="3000000"/>
    <n v="0.14300000000000002"/>
    <n v="16473790"/>
    <n v="38600000"/>
    <x v="2"/>
    <d v="2021-10-26T00:00:00"/>
    <s v="all"/>
    <x v="0"/>
    <x v="8"/>
    <s v="None"/>
    <x v="0"/>
    <s v="https://admin.180markets.com.au/storage/8301/CXM-Placement-Term-Sheet-261021.pdf"/>
  </r>
  <r>
    <s v="Aguia Resources Limited"/>
    <s v="AGUIA RESOURCES LIMITED (XASX:AGR)"/>
    <x v="138"/>
    <x v="19"/>
    <n v="0.11"/>
    <n v="0.09"/>
    <n v="4070000.0000000005"/>
    <n v="0.18"/>
    <n v="42229440"/>
    <n v="30800000"/>
    <x v="2"/>
    <d v="2021-04-01T00:00:00"/>
    <s v="all"/>
    <x v="0"/>
    <x v="9"/>
    <n v="2"/>
    <x v="1"/>
    <s v="https://admin.180markets.com.au/storage/5907/AGR-Placement-Term-Sheet-April-2021-Final.pdf"/>
  </r>
  <r>
    <s v="RTG Mining Inc"/>
    <s v="RTG MINING INC. (XASX:RTG)"/>
    <x v="139"/>
    <x v="1"/>
    <n v="0.12"/>
    <n v="0.09"/>
    <n v="12500000"/>
    <n v="0.25"/>
    <n v="22423830"/>
    <n v="76700000"/>
    <x v="2"/>
    <d v="2021-12-15T00:00:00"/>
    <s v="all"/>
    <x v="0"/>
    <x v="0"/>
    <s v="None"/>
    <x v="0"/>
    <s v="https://admin.180markets.com.au/storage/8905/RTG---Term-Sheet---Rest-of-World---Final.pdf"/>
  </r>
  <r>
    <s v="Peak Resources Limited"/>
    <s v="PEAK RARE EARTHS LIMITED (XASX:PEK)"/>
    <x v="140"/>
    <x v="1"/>
    <n v="0.11"/>
    <n v="0.09"/>
    <n v="25000000"/>
    <n v="0.182"/>
    <n v="49234140"/>
    <n v="179200000"/>
    <x v="2"/>
    <d v="2021-08-04T00:00:00"/>
    <s v="all"/>
    <x v="0"/>
    <x v="6"/>
    <s v="None"/>
    <x v="0"/>
    <m/>
  </r>
  <r>
    <s v="Peak Resources Limited"/>
    <s v="PEAK RARE EARTHS LIMITED (XASX:PEK)"/>
    <x v="140"/>
    <x v="1"/>
    <n v="0.11"/>
    <n v="0.09"/>
    <n v="25000000"/>
    <n v="0.182"/>
    <n v="49234140"/>
    <n v="179200000"/>
    <x v="2"/>
    <d v="2021-08-04T00:00:00"/>
    <s v="all"/>
    <x v="0"/>
    <x v="6"/>
    <s v="None"/>
    <x v="0"/>
    <m/>
  </r>
  <r>
    <s v="Dateline Resources"/>
    <s v="DATELINE RESOURCES LIMITED (XASX:DTR)"/>
    <x v="141"/>
    <x v="1"/>
    <n v="0.105"/>
    <n v="0.09"/>
    <n v="3500000"/>
    <n v="0.14300000000000002"/>
    <n v="7548780"/>
    <n v="39430000"/>
    <x v="2"/>
    <d v="2021-07-22T00:00:00"/>
    <s v="all"/>
    <x v="0"/>
    <x v="1"/>
    <s v="None"/>
    <x v="0"/>
    <s v="https://admin.180markets.com.au/storage/7203/Dateline-DTR-Term-Sheet_Final.pdf"/>
  </r>
  <r>
    <s v="Epsilon Healthcare Ltd"/>
    <s v="EPSILON HEALTHCARE LIMITED (XASX:EPN)"/>
    <x v="142"/>
    <x v="8"/>
    <n v="0.1"/>
    <n v="0.09"/>
    <n v="2000000"/>
    <n v="0.1"/>
    <n v="7208500"/>
    <n v="18700000"/>
    <x v="2"/>
    <d v="2021-12-07T00:00:00"/>
    <s v="all"/>
    <x v="0"/>
    <x v="0"/>
    <n v="2"/>
    <x v="1"/>
    <s v="https://admin.180markets.com.au/storage/8814/EPN---CPS-Term-Sheet---December-2021---FINAL.pdf"/>
  </r>
  <r>
    <s v="Sprintex Limited"/>
    <s v="SPRINTEX LIMITED (XASX:SIX)"/>
    <x v="143"/>
    <x v="28"/>
    <n v="9.5000000000000001E-2"/>
    <n v="8.5999999999999993E-2"/>
    <n v="6500000"/>
    <n v="0.1"/>
    <n v="32691460"/>
    <n v="18500000"/>
    <x v="2"/>
    <d v="2021-03-11T00:00:00"/>
    <s v="all"/>
    <x v="0"/>
    <x v="3"/>
    <s v="None"/>
    <x v="0"/>
    <s v="https://admin.180markets.com.au/storage/5671/Mar%2721---Sprintex-Recap-Opportunity---with-Aeristech-%281%29.pdf"/>
  </r>
  <r>
    <s v="Vintage Energy Ltd"/>
    <s v="VINTAGE ENERGY LTD (XASX:VEN)"/>
    <x v="144"/>
    <x v="10"/>
    <n v="9.8000000000000004E-2"/>
    <n v="8.5000000000000006E-2"/>
    <n v="8000000"/>
    <n v="0.13"/>
    <n v="8347660"/>
    <n v="59319000"/>
    <x v="2"/>
    <d v="2021-12-09T00:00:00"/>
    <s v="all"/>
    <x v="0"/>
    <x v="0"/>
    <s v="None"/>
    <x v="0"/>
    <s v="https://admin.180markets.com.au/storage/8837/Vintage-Energy---Term-Sheet---Final.pdf"/>
  </r>
  <r>
    <s v="Envirosuite Limited"/>
    <s v="ENVIROSUITE LIMITED (XASX:EVS)"/>
    <x v="145"/>
    <x v="3"/>
    <n v="0.105"/>
    <n v="8.5000000000000006E-2"/>
    <n v="8000000"/>
    <n v="0.1905"/>
    <n v="69152930"/>
    <n v="107900000"/>
    <x v="2"/>
    <d v="2021-05-25T00:00:00"/>
    <s v="all"/>
    <x v="0"/>
    <x v="4"/>
    <s v="None"/>
    <x v="0"/>
    <s v="https://admin.180markets.com.au/storage/6534/Envirosuite-Term-Sheet-%281%29.pdf"/>
  </r>
  <r>
    <s v="St George Mining Limited"/>
    <s v="ST GEORGE MINING LIMITED (XASX:SGQ)"/>
    <x v="146"/>
    <x v="1"/>
    <n v="9.5000000000000001E-2"/>
    <n v="8.2000000000000003E-2"/>
    <n v="5000000"/>
    <n v="0.13699999999999998"/>
    <n v="34679130"/>
    <n v="47800000"/>
    <x v="2"/>
    <d v="2021-04-29T00:00:00"/>
    <s v="all"/>
    <x v="0"/>
    <x v="9"/>
    <s v="None"/>
    <x v="0"/>
    <s v="https://admin.180markets.com.au/storage/6316/210429-D-SGQ-Term-Sheet-vF.pdf"/>
  </r>
  <r>
    <s v="Energy World Corporation Limited"/>
    <s v="ENERGY WORLD CORPORATION LTD (XASX:EWC)"/>
    <x v="147"/>
    <x v="29"/>
    <n v="0.09"/>
    <n v="0.08"/>
    <n v="65000000"/>
    <n v="0.111"/>
    <n v="64657350"/>
    <n v="143700000"/>
    <x v="2"/>
    <d v="2021-03-22T00:00:00"/>
    <s v="all"/>
    <x v="0"/>
    <x v="3"/>
    <s v="None"/>
    <x v="0"/>
    <s v="https://admin.180markets.com.au/storage/5786/EWC-Term-Sheet-21-3-19-65m-RO.pdf"/>
  </r>
  <r>
    <s v="Australian Potash Limited"/>
    <s v="APC MINERALS LIMITED (XASX:APC)"/>
    <x v="106"/>
    <x v="1"/>
    <n v="0.115"/>
    <n v="0.08"/>
    <n v="8000000"/>
    <n v="0.30399999999999999"/>
    <n v="1430420"/>
    <n v="59900000"/>
    <x v="2"/>
    <d v="2021-11-01T00:00:00"/>
    <s v="all"/>
    <x v="0"/>
    <x v="10"/>
    <s v="None"/>
    <x v="0"/>
    <s v="https://admin.180markets.com.au/storage/8377/APC-Oct-Deal-Sheet-FINAL.pdf"/>
  </r>
  <r>
    <s v="Australian Potash Limited "/>
    <s v="APC MINERALS LIMITED (XASX:APC)"/>
    <x v="106"/>
    <x v="1"/>
    <n v="0.115"/>
    <n v="0.08"/>
    <n v="8000000"/>
    <n v="0.30399999999999999"/>
    <n v="1430420"/>
    <n v="59900000"/>
    <x v="2"/>
    <d v="2021-11-01T00:00:00"/>
    <s v="all"/>
    <x v="0"/>
    <x v="10"/>
    <s v="None"/>
    <x v="0"/>
    <m/>
  </r>
  <r>
    <s v="Variscan Mines Limited"/>
    <s v="Variscan Mines Limited (XASX:VAR)"/>
    <x v="148"/>
    <x v="1"/>
    <n v="9.4E-2"/>
    <n v="0.08"/>
    <n v="4200000"/>
    <n v="0.14800000000000002"/>
    <n v="7045720"/>
    <n v="20000000"/>
    <x v="2"/>
    <d v="2021-06-18T00:00:00"/>
    <s v="all"/>
    <x v="0"/>
    <x v="7"/>
    <s v="None"/>
    <x v="0"/>
    <s v="https://admin.180markets.com.au/storage/6798/VAR-Term-Sheet.pdf"/>
  </r>
  <r>
    <s v="Matsa Resources"/>
    <s v="MATSA RESOURCES LIMITED (XASX:MAT)"/>
    <x v="149"/>
    <x v="1"/>
    <n v="0.08"/>
    <n v="0.08"/>
    <n v="2100000"/>
    <n v="0"/>
    <n v="30036620"/>
    <n v="25000000"/>
    <x v="2"/>
    <d v="2021-06-16T00:00:00"/>
    <s v="all"/>
    <x v="0"/>
    <x v="7"/>
    <n v="2"/>
    <x v="1"/>
    <m/>
  </r>
  <r>
    <s v="Renascor Resources Limited"/>
    <s v="RENASCOR RESOURCES LIMITED (XASX:RNU)"/>
    <x v="150"/>
    <x v="1"/>
    <n v="0.09"/>
    <n v="0.08"/>
    <n v="15000000"/>
    <n v="0.111"/>
    <n v="137269700"/>
    <n v="149000000"/>
    <x v="2"/>
    <d v="2021-04-21T00:00:00"/>
    <s v="all"/>
    <x v="0"/>
    <x v="9"/>
    <s v="None"/>
    <x v="0"/>
    <s v="https://admin.180markets.com.au/storage/6116/RNU-Term-Sheet-21-April-2021_Final.pdf"/>
  </r>
  <r>
    <s v="Matsa Resources Limited"/>
    <s v="MATSA RESOURCES LIMITED (XASX:MAT)"/>
    <x v="149"/>
    <x v="1"/>
    <n v="7.9000000000000001E-2"/>
    <n v="0.08"/>
    <n v="2100000"/>
    <n v="0"/>
    <n v="30036620"/>
    <n v="22000000"/>
    <x v="2"/>
    <d v="2021-04-15T00:00:00"/>
    <s v="all"/>
    <x v="0"/>
    <x v="9"/>
    <n v="2"/>
    <x v="1"/>
    <s v="https://admin.180markets.com.au/storage/6000/MAT---Term-Sheet-%281%29.pdf"/>
  </r>
  <r>
    <s v="Tasman Resources LTD"/>
    <s v="TASMAN RESOURCES LTD (XASX:TAS)"/>
    <x v="151"/>
    <x v="1"/>
    <n v="0.1"/>
    <n v="0.08"/>
    <n v="4800000"/>
    <n v="0.2"/>
    <n v="3221000"/>
    <n v="61100000"/>
    <x v="2"/>
    <d v="2021-03-05T00:00:00"/>
    <s v="all"/>
    <x v="0"/>
    <x v="3"/>
    <n v="2"/>
    <x v="1"/>
    <s v="https://admin.180markets.com.au/storage/5628/TAS-Term-Sheet-Final.pdf"/>
  </r>
  <r>
    <s v="Carly Holdings Limited"/>
    <s v="CARLY HOLDINGS LIMITED (XASX:CL8)"/>
    <x v="152"/>
    <x v="30"/>
    <n v="8.5000000000000006E-2"/>
    <n v="0.08"/>
    <n v="3400000"/>
    <n v="5.9000000000000004E-2"/>
    <n v="2952070"/>
    <n v="4810000"/>
    <x v="2"/>
    <d v="2021-05-07T00:00:00"/>
    <s v="all"/>
    <x v="0"/>
    <x v="4"/>
    <n v="3"/>
    <x v="1"/>
    <s v="https://admin.180markets.com.au/storage/6395/CL8---Term-Sheet.pdf"/>
  </r>
  <r>
    <s v="Skin Elements Limited"/>
    <s v="Skin Elements Limited (XASX:SKN)"/>
    <x v="153"/>
    <x v="16"/>
    <n v="0.1"/>
    <n v="0.08"/>
    <n v="1800000"/>
    <n v="0.2"/>
    <n v="3082150"/>
    <n v="36750000"/>
    <x v="2"/>
    <d v="2021-07-26T00:00:00"/>
    <s v="all"/>
    <x v="0"/>
    <x v="1"/>
    <s v="None"/>
    <x v="0"/>
    <s v="https://admin.180markets.com.au/storage/7123/Application-Form-080721-V1.pdf"/>
  </r>
  <r>
    <s v="Antilles Gold Limited October2021"/>
    <s v="ANTILLES GOLD LIMITED (XASX:AAU)"/>
    <x v="154"/>
    <x v="1"/>
    <n v="8.2000000000000003E-2"/>
    <n v="7.7499999999999999E-2"/>
    <n v="3500000"/>
    <n v="5.5E-2"/>
    <n v="7431500"/>
    <n v="20700000"/>
    <x v="2"/>
    <d v="2021-10-08T00:00:00"/>
    <s v="all"/>
    <x v="0"/>
    <x v="8"/>
    <n v="2"/>
    <x v="1"/>
    <s v="https://admin.180markets.com.au/storage/8118/ASX%3BAAU-Term-Sheet.pdf"/>
  </r>
  <r>
    <s v="Antilles Gold LTD"/>
    <s v="ANTILLES GOLD LIMITED (XASX:AAU)"/>
    <x v="154"/>
    <x v="1"/>
    <n v="8.2000000000000003E-2"/>
    <n v="7.7499999999999999E-2"/>
    <n v="3500000"/>
    <n v="5.5E-2"/>
    <n v="7431500"/>
    <n v="20700000"/>
    <x v="2"/>
    <d v="2021-10-08T00:00:00"/>
    <s v="all"/>
    <x v="0"/>
    <x v="8"/>
    <n v="2"/>
    <x v="1"/>
    <s v="https://admin.180markets.com.au/storage/8131/AAU-Final-Term-Sheet.pdf"/>
  </r>
  <r>
    <s v="Wellfully Limited "/>
    <s v="WELLFULLY LIMITED (XASX:WFL)"/>
    <x v="155"/>
    <x v="14"/>
    <n v="0.09"/>
    <n v="7.4999999999999997E-2"/>
    <n v="4000000"/>
    <n v="0.16699999999999998"/>
    <n v="1478830"/>
    <n v="13200000"/>
    <x v="2"/>
    <d v="2021-02-07T00:00:00"/>
    <s v="all"/>
    <x v="0"/>
    <x v="2"/>
    <n v="2"/>
    <x v="1"/>
    <m/>
  </r>
  <r>
    <s v="Wellfully Limited "/>
    <s v="WELLFULLY LIMITED (XASX:WFL)"/>
    <x v="155"/>
    <x v="14"/>
    <n v="0.09"/>
    <n v="7.4999999999999997E-2"/>
    <n v="4000000"/>
    <n v="0.16699999999999998"/>
    <n v="1478830"/>
    <n v="13200000"/>
    <x v="2"/>
    <d v="2021-02-07T00:00:00"/>
    <s v="all"/>
    <x v="0"/>
    <x v="2"/>
    <n v="2"/>
    <x v="1"/>
    <m/>
  </r>
  <r>
    <s v="Wellfully Limited  - New"/>
    <s v="WELLFULLY LIMITED (XASX:WFL)"/>
    <x v="155"/>
    <x v="14"/>
    <n v="0.09"/>
    <n v="7.4999999999999997E-2"/>
    <n v="4000000"/>
    <n v="0.16699999999999998"/>
    <n v="1478830"/>
    <n v="13200000"/>
    <x v="2"/>
    <d v="2021-02-07T00:00:00"/>
    <s v="all"/>
    <x v="0"/>
    <x v="2"/>
    <n v="2"/>
    <x v="1"/>
    <m/>
  </r>
  <r>
    <s v="Wellfully Limited  - NEW"/>
    <s v="WELLFULLY LIMITED (XASX:WFL)"/>
    <x v="155"/>
    <x v="14"/>
    <n v="0.09"/>
    <n v="7.4999999999999997E-2"/>
    <n v="4000000"/>
    <n v="0.16699999999999998"/>
    <n v="1478830"/>
    <n v="13200000"/>
    <x v="2"/>
    <d v="2021-02-07T00:00:00"/>
    <s v="all"/>
    <x v="0"/>
    <x v="2"/>
    <n v="2"/>
    <x v="1"/>
    <m/>
  </r>
  <r>
    <s v="Arizona Lithium Limited"/>
    <s v="ARIZONA LITHIUM LIMITED (XASX:AZL)"/>
    <x v="156"/>
    <x v="1"/>
    <n v="8.8999999999999996E-2"/>
    <n v="7.4999999999999997E-2"/>
    <n v="12000000"/>
    <n v="0.1573"/>
    <n v="50179960"/>
    <n v="142650000"/>
    <x v="2"/>
    <d v="2021-10-29T00:00:00"/>
    <s v="all"/>
    <x v="0"/>
    <x v="8"/>
    <e v="#VALUE!"/>
    <x v="0"/>
    <s v="https://admin.180markets.com.au/storage/8360/Arizona-Lithium__AZL_Term-Sheet_Evolution%5B1%5D.pdf"/>
  </r>
  <r>
    <s v="Sayona Mining Limited Tranche 1"/>
    <s v="SAYONA MINING LIMITED (XASX:SYA)"/>
    <x v="103"/>
    <x v="1"/>
    <n v="9.7000000000000003E-2"/>
    <n v="7.4999999999999997E-2"/>
    <n v="45000000"/>
    <n v="0.22699999999999998"/>
    <n v="265495800"/>
    <n v="500000000"/>
    <x v="1"/>
    <d v="2021-07-08T00:00:00"/>
    <s v="all"/>
    <x v="0"/>
    <x v="1"/>
    <s v="None"/>
    <x v="0"/>
    <s v="https://admin.180markets.com.au/storage/7079/SYA-Term-Sheet.pdf"/>
  </r>
  <r>
    <s v="Sayona Mining Limited Tranche 2"/>
    <s v="SAYONA MINING LIMITED (XASX:SYA)"/>
    <x v="103"/>
    <x v="1"/>
    <n v="9.7000000000000003E-2"/>
    <n v="7.4999999999999997E-2"/>
    <n v="45000000"/>
    <n v="0.22699999999999998"/>
    <n v="265495800"/>
    <n v="500000000"/>
    <x v="1"/>
    <d v="2021-07-08T00:00:00"/>
    <s v="all"/>
    <x v="0"/>
    <x v="1"/>
    <s v="None"/>
    <x v="0"/>
    <m/>
  </r>
  <r>
    <s v="Bryah Resources Limited"/>
    <s v="BRYAH RESOURCES LIMITED (XASX:BYH)"/>
    <x v="157"/>
    <x v="1"/>
    <n v="7.9000000000000001E-2"/>
    <n v="7.4999999999999997E-2"/>
    <n v="2950000"/>
    <n v="5.0599999999999999E-2"/>
    <n v="1509860"/>
    <n v="14770000"/>
    <x v="2"/>
    <d v="2021-06-03T00:00:00"/>
    <s v="all"/>
    <x v="0"/>
    <x v="7"/>
    <n v="1"/>
    <x v="1"/>
    <s v="https://admin.180markets.com.au/storage/6604/180-Bryah-Resources-Term-Sheet-3.6.21.pdf"/>
  </r>
  <r>
    <s v="AdAlta Limited"/>
    <s v="ADALTA LIMITED (XASX:1AD)"/>
    <x v="158"/>
    <x v="14"/>
    <n v="8.1000000000000003E-2"/>
    <n v="7.2999999999999995E-2"/>
    <n v="4000000"/>
    <n v="9.9000000000000005E-2"/>
    <n v="11050520"/>
    <n v="24330000"/>
    <x v="2"/>
    <d v="2021-12-13T00:00:00"/>
    <s v="all"/>
    <x v="0"/>
    <x v="0"/>
    <s v="None"/>
    <x v="0"/>
    <s v="https://admin.180markets.com.au/storage/8857/211209_Adalta_Briefing_Note-FINAL.pdf"/>
  </r>
  <r>
    <s v="FirstWave Cloud Technology Limited"/>
    <s v="FIRSTWAVE CLOUD TECHNOLOGY LIMITED (XASX:FCT)"/>
    <x v="159"/>
    <x v="3"/>
    <n v="0.09"/>
    <n v="7.0000000000000007E-2"/>
    <n v="7000000"/>
    <n v="0.222"/>
    <n v="37697410"/>
    <n v="69200000"/>
    <x v="2"/>
    <d v="2021-11-26T00:00:00"/>
    <s v="all"/>
    <x v="0"/>
    <x v="10"/>
    <s v="None"/>
    <x v="0"/>
    <s v="https://admin.180markets.com.au/storage/8688/FCT-Offer-Term-Sheet-25-November-2021.pdf"/>
  </r>
  <r>
    <s v="Maximus Resources Limited"/>
    <s v="MAXIMUS RESOURCES LIMITED (XASX:MXR)"/>
    <x v="160"/>
    <x v="1"/>
    <n v="7.5999999999999998E-2"/>
    <n v="6.8000000000000005E-2"/>
    <n v="10000000"/>
    <n v="0.105"/>
    <n v="27871200"/>
    <n v="10650000"/>
    <x v="2"/>
    <d v="2021-08-16T00:00:00"/>
    <s v="all"/>
    <x v="0"/>
    <x v="6"/>
    <s v="None"/>
    <x v="0"/>
    <s v="https://admin.180markets.com.au/storage/7527/MXR-Term-Sheet-Final.pdf"/>
  </r>
  <r>
    <s v="Maximus Resources Limited"/>
    <s v="MAXIMUS RESOURCES LIMITED (XASX:MXR)"/>
    <x v="160"/>
    <x v="1"/>
    <n v="7.5999999999999998E-2"/>
    <n v="6.8000000000000005E-2"/>
    <n v="10000000"/>
    <n v="0.105"/>
    <n v="27871200"/>
    <n v="10650000"/>
    <x v="2"/>
    <d v="2021-08-16T00:00:00"/>
    <s v="all"/>
    <x v="0"/>
    <x v="6"/>
    <s v="None"/>
    <x v="0"/>
    <m/>
  </r>
  <r>
    <s v="Antilles Gold Limited"/>
    <s v="ANTILLES GOLD LIMITED (XASX:AAU)"/>
    <x v="154"/>
    <x v="1"/>
    <n v="6.6000000000000003E-2"/>
    <n v="6.5000000000000002E-2"/>
    <n v="3200000"/>
    <n v="1.52E-2"/>
    <n v="7431500"/>
    <n v="12900000"/>
    <x v="2"/>
    <d v="2021-05-20T00:00:00"/>
    <s v="all"/>
    <x v="0"/>
    <x v="4"/>
    <n v="2"/>
    <x v="1"/>
    <s v="https://admin.180markets.com.au/storage/6509/AAU---term-sheet.pdf"/>
  </r>
  <r>
    <s v="Vital Metals Limited"/>
    <s v="VITAL METALS LTD (XASX:VML)"/>
    <x v="161"/>
    <x v="1"/>
    <n v="0.08"/>
    <n v="6.5000000000000002E-2"/>
    <n v="42000000"/>
    <n v="0.188"/>
    <n v="11790130"/>
    <n v="214000000"/>
    <x v="2"/>
    <d v="2021-03-18T00:00:00"/>
    <s v="all"/>
    <x v="0"/>
    <x v="3"/>
    <s v="None"/>
    <x v="0"/>
    <s v="https://admin.180markets.com.au/storage/5752/VML---Term-Sheet.pdf"/>
  </r>
  <r>
    <s v="Great Southern Mining Limited"/>
    <s v="GREAT SOUTHERN MINING LIMITED (XASX:GSN)"/>
    <x v="162"/>
    <x v="1"/>
    <n v="6.0999999999999999E-2"/>
    <n v="0.06"/>
    <n v="2500000"/>
    <n v="1.6399999999999998E-2"/>
    <n v="20744260"/>
    <n v="30800000"/>
    <x v="2"/>
    <d v="2021-12-09T00:00:00"/>
    <s v="all"/>
    <x v="0"/>
    <x v="0"/>
    <n v="2"/>
    <x v="1"/>
    <s v="https://admin.180markets.com.au/storage/8842/GSN-Deal-Sheet---Dec-2021-FINAL.pdf"/>
  </r>
  <r>
    <s v="Conico Ltd"/>
    <s v="Conico Ltd (XASX:CNJ)"/>
    <x v="163"/>
    <x v="1"/>
    <n v="6.4000000000000001E-2"/>
    <n v="0.06"/>
    <n v="4019999.9999999995"/>
    <n v="4.7E-2"/>
    <n v="1899900"/>
    <s v="None"/>
    <x v="2"/>
    <d v="2021-09-13T00:00:00"/>
    <s v="all"/>
    <x v="0"/>
    <x v="5"/>
    <n v="2"/>
    <x v="1"/>
    <s v="https://admin.180markets.com.au/storage/7875/RMCF_CNJ_-DEAL-SHEET_20210910_Final.pdf"/>
  </r>
  <r>
    <s v="West Wits Mining Limited"/>
    <s v="WEST WITS MINING LIMITED (XASX:WWI)"/>
    <x v="164"/>
    <x v="1"/>
    <n v="6.9000000000000006E-2"/>
    <n v="0.06"/>
    <n v="6000000"/>
    <n v="0.13"/>
    <n v="38447540"/>
    <n v="95960000"/>
    <x v="2"/>
    <d v="2021-08-02T00:00:00"/>
    <s v="all"/>
    <x v="0"/>
    <x v="6"/>
    <n v="2"/>
    <x v="1"/>
    <s v="https://admin.180markets.com.au/storage/7359/WWI_Placement-Term-Sheet_July-2021-.pdf"/>
  </r>
  <r>
    <s v="Sipa Resources Limited"/>
    <s v="SIPA RESOURCES LIMITED (XASX:SRI)"/>
    <x v="165"/>
    <x v="1"/>
    <n v="6.2E-2"/>
    <n v="5.8999999999999997E-2"/>
    <n v="1000000"/>
    <n v="4.8000000000000001E-2"/>
    <n v="3418600"/>
    <n v="11100000"/>
    <x v="2"/>
    <d v="2021-09-17T00:00:00"/>
    <s v="all"/>
    <x v="0"/>
    <x v="5"/>
    <s v="None"/>
    <x v="0"/>
    <s v="https://admin.180markets.com.au/storage/7918/20210917_SRI-Placement-Term-Sheet_Final.pdf"/>
  </r>
  <r>
    <s v="Aeon Metals Limited"/>
    <s v="AEON METALS LIMITED (XASX:AML)"/>
    <x v="166"/>
    <x v="1"/>
    <n v="7.2999999999999995E-2"/>
    <n v="5.8000000000000003E-2"/>
    <n v="7000000"/>
    <n v="0.20600000000000002"/>
    <n v="6030200"/>
    <n v="50500000"/>
    <x v="2"/>
    <d v="2021-07-15T00:00:00"/>
    <s v="all"/>
    <x v="0"/>
    <x v="1"/>
    <s v="None"/>
    <x v="0"/>
    <s v="https://admin.180markets.com.au/storage/7151/AML_Term-Sheet_15.07.2021_vF.pdf"/>
  </r>
  <r>
    <s v="Blue Star Helium Limited"/>
    <s v="BLUE STAR HELIUM LIMITED (XASX:BNL)"/>
    <x v="167"/>
    <x v="1"/>
    <n v="6.6000000000000003E-2"/>
    <n v="5.6000000000000001E-2"/>
    <n v="15000000"/>
    <n v="0.152"/>
    <n v="12126980"/>
    <n v="83200000"/>
    <x v="2"/>
    <d v="2021-10-28T00:00:00"/>
    <s v="all"/>
    <x v="0"/>
    <x v="8"/>
    <s v="None"/>
    <x v="0"/>
    <s v="https://admin.180markets.com.au/storage/8335/BNL---Term-Sheet-%2828102021%29.pdf"/>
  </r>
  <r>
    <s v="Seafarms Group Limited"/>
    <s v="SEAFARMS GROUP LIMITED (XASX:SFG)"/>
    <x v="168"/>
    <x v="31"/>
    <n v="8.5999999999999993E-2"/>
    <n v="5.5E-2"/>
    <n v="105000000"/>
    <n v="0.36"/>
    <n v="9673200"/>
    <n v="208300000"/>
    <x v="2"/>
    <d v="2021-06-24T00:00:00"/>
    <s v="all"/>
    <x v="0"/>
    <x v="7"/>
    <n v="1.6666666666666667"/>
    <x v="1"/>
    <s v="https://admin.180markets.com.au/storage/6917/SFG_Term-Sheet_June-2021_vFinal.pdf"/>
  </r>
  <r>
    <s v="Seafarms Group Limited"/>
    <s v="SEAFARMS GROUP LIMITED (XASX:SFG)"/>
    <x v="168"/>
    <x v="31"/>
    <n v="8.5999999999999993E-2"/>
    <n v="5.5E-2"/>
    <n v="105000000"/>
    <n v="0.36"/>
    <n v="9673200"/>
    <n v="208300000"/>
    <x v="2"/>
    <d v="2021-06-24T00:00:00"/>
    <s v="all"/>
    <x v="0"/>
    <x v="7"/>
    <n v="1.6666666666666667"/>
    <x v="1"/>
    <m/>
  </r>
  <r>
    <s v="Korab Resources"/>
    <s v="KORAB RESOURCES LIMITED (XASX:KOR)"/>
    <x v="169"/>
    <x v="1"/>
    <n v="7.4999999999999997E-2"/>
    <n v="5.5E-2"/>
    <n v="1375000"/>
    <n v="0.26700000000000002"/>
    <n v="2936400"/>
    <s v="None"/>
    <x v="2"/>
    <d v="2021-10-26T00:00:00"/>
    <s v="all"/>
    <x v="0"/>
    <x v="8"/>
    <s v="None"/>
    <x v="0"/>
    <m/>
  </r>
  <r>
    <s v="Hillgrove Resources Limited"/>
    <s v="HILLGROVE RESOURCES LIMITED (XASX:HGO)"/>
    <x v="170"/>
    <x v="1"/>
    <n v="5.8999999999999997E-2"/>
    <n v="5.1999999999999998E-2"/>
    <n v="10000000"/>
    <n v="0.12"/>
    <n v="85917780"/>
    <n v="55000000"/>
    <x v="2"/>
    <d v="2021-09-20T00:00:00"/>
    <s v="all"/>
    <x v="0"/>
    <x v="5"/>
    <s v="None"/>
    <x v="0"/>
    <s v="https://admin.180markets.com.au/storage/7923/HGO-Term-Sheet-FINAL.pdf"/>
  </r>
  <r>
    <s v="Aguia Resources"/>
    <s v="AGUIA RESOURCES LIMITED (XASX:AGR)"/>
    <x v="138"/>
    <x v="19"/>
    <n v="5.5E-2"/>
    <n v="0.05"/>
    <n v="2500000"/>
    <n v="9.0999999999999998E-2"/>
    <n v="42229440"/>
    <n v="18400000"/>
    <x v="2"/>
    <d v="2021-11-13T00:00:00"/>
    <s v="all"/>
    <x v="0"/>
    <x v="10"/>
    <s v="None"/>
    <x v="0"/>
    <m/>
  </r>
  <r>
    <s v="Great Southern Mining Limited"/>
    <s v="GREAT SOUTHERN MINING LIMITED (XASX:GSN)"/>
    <x v="162"/>
    <x v="1"/>
    <n v="5.6000000000000001E-2"/>
    <n v="0.05"/>
    <n v="2000000"/>
    <n v="0.107"/>
    <n v="20744260"/>
    <n v="25500000"/>
    <x v="2"/>
    <d v="2021-08-10T00:00:00"/>
    <s v="all"/>
    <x v="0"/>
    <x v="6"/>
    <n v="4"/>
    <x v="1"/>
    <s v="https://admin.180markets.com.au/storage/7466/GSN-Deal-Sheet---August-2021.pdf"/>
  </r>
  <r>
    <s v="European Lithium"/>
    <s v="EUROPEAN LITHIUM LIMITED (XASX:EUR)"/>
    <x v="171"/>
    <x v="1"/>
    <n v="7.0000000000000007E-2"/>
    <n v="0.05"/>
    <n v="5000000"/>
    <n v="0.28600000000000003"/>
    <n v="80930160"/>
    <n v="50860000"/>
    <x v="2"/>
    <d v="2021-01-18T00:00:00"/>
    <s v="all"/>
    <x v="0"/>
    <x v="11"/>
    <n v="2"/>
    <x v="1"/>
    <s v="https://admin.180markets.com.au/storage/4923/ASX_EUR-Term-Sheet-final.pdf"/>
  </r>
  <r>
    <s v="Blue Energy Limited"/>
    <s v="BLUE ENERGY LIMITED (XASX:BLU)"/>
    <x v="172"/>
    <x v="10"/>
    <n v="6.3E-2"/>
    <n v="0.05"/>
    <n v="10000000"/>
    <n v="0.20600000000000002"/>
    <n v="14807790"/>
    <n v="83700000"/>
    <x v="2"/>
    <d v="2021-09-20T00:00:00"/>
    <s v="all"/>
    <x v="0"/>
    <x v="5"/>
    <s v="None"/>
    <x v="0"/>
    <s v="https://admin.180markets.com.au/storage/7921/BLU-Term-Sheet-20-Sep-2021-Final.pdf"/>
  </r>
  <r>
    <s v="Northern Minerals Limited"/>
    <s v="NORTHERN MINERALS LIMITED (XASX:NTU)"/>
    <x v="173"/>
    <x v="1"/>
    <n v="5.1999999999999998E-2"/>
    <n v="4.9000000000000002E-2"/>
    <n v="20000000"/>
    <n v="5.7999999999999996E-2"/>
    <n v="157675200"/>
    <n v="230500000"/>
    <x v="2"/>
    <d v="2021-02-15T00:00:00"/>
    <s v="all"/>
    <x v="0"/>
    <x v="2"/>
    <n v="2"/>
    <x v="1"/>
    <s v="https://admin.180markets.com.au/storage/5303/NTU-l-Term-Sheet_11-Feb-2021.pdf"/>
  </r>
  <r>
    <s v="4DS Memory Limited"/>
    <s v="4DS Memory Limited (XASX:4DS)"/>
    <x v="174"/>
    <x v="21"/>
    <n v="5.8999999999999997E-2"/>
    <n v="4.8000000000000001E-2"/>
    <n v="2500000"/>
    <n v="0.18600000000000003"/>
    <n v="65151230"/>
    <n v="63500000"/>
    <x v="2"/>
    <d v="2021-11-23T00:00:00"/>
    <s v="all"/>
    <x v="0"/>
    <x v="10"/>
    <s v="None"/>
    <x v="0"/>
    <s v="https://admin.180markets.com.au/storage/8651/4DS-Term-Sheet-MEP%5B1%5D.pdf"/>
  </r>
  <r>
    <s v="FBR Limited"/>
    <s v="FBR LTD (XASX:FBR)"/>
    <x v="175"/>
    <x v="6"/>
    <n v="5.2999999999999999E-2"/>
    <n v="4.4999999999999998E-2"/>
    <n v="10000000"/>
    <n v="0.151"/>
    <n v="207454200"/>
    <n v="116950000"/>
    <x v="2"/>
    <d v="2021-11-25T00:00:00"/>
    <s v="all"/>
    <x v="0"/>
    <x v="10"/>
    <s v="None"/>
    <x v="0"/>
    <s v="https://admin.180markets.com.au/storage/8668/FBR---Term-Sheet-Final-24-11-2021.pdf"/>
  </r>
  <r>
    <s v="Sunshine Gold"/>
    <s v="SUNSHINE METALS LIMITED (XASX:SHN)"/>
    <x v="176"/>
    <x v="1"/>
    <n v="5.2999999999999999E-2"/>
    <n v="4.4999999999999998E-2"/>
    <n v="3150000"/>
    <n v="0.151"/>
    <n v="12701160"/>
    <n v="18900000"/>
    <x v="2"/>
    <d v="2021-09-16T00:00:00"/>
    <s v="all"/>
    <x v="0"/>
    <x v="5"/>
    <s v="None"/>
    <x v="0"/>
    <s v="https://admin.180markets.com.au/storage/7905/SHN-Term-Sheet---Final.pdf"/>
  </r>
  <r>
    <s v="Antipa Minerals Limited"/>
    <s v="ANTIPA MINERALS LTD. (XASX:AZY)"/>
    <x v="177"/>
    <x v="1"/>
    <n v="5.0999999999999997E-2"/>
    <n v="4.2000000000000003E-2"/>
    <n v="20000000"/>
    <n v="0.17649999999999999"/>
    <n v="177153000"/>
    <n v="105000000"/>
    <x v="2"/>
    <d v="2021-04-19T00:00:00"/>
    <s v="all"/>
    <x v="0"/>
    <x v="9"/>
    <s v="None"/>
    <x v="0"/>
    <s v="https://admin.180markets.com.au/storage/6082/AZY-Term-Sheet.pdf"/>
  </r>
  <r>
    <s v="EMU NL"/>
    <s v="EMU NL (XASX:EMU)"/>
    <x v="178"/>
    <x v="1"/>
    <n v="5.0999999999999997E-2"/>
    <n v="4.2000000000000003E-2"/>
    <n v="2100000"/>
    <n v="0.17600000000000002"/>
    <n v="5386620"/>
    <n v="19600000"/>
    <x v="2"/>
    <d v="2021-02-12T00:00:00"/>
    <s v="all"/>
    <x v="0"/>
    <x v="2"/>
    <s v="None"/>
    <x v="0"/>
    <s v="https://admin.180markets.com.au/storage/5309/EMU-20210211-Placement-Terms-Sheet.pdf"/>
  </r>
  <r>
    <s v="Triton Minerals Limited"/>
    <s v="TRITON MINERALS LTD (XASX:TON)"/>
    <x v="179"/>
    <x v="1"/>
    <n v="0.04"/>
    <n v="4.1000000000000002E-2"/>
    <n v="9800000"/>
    <n v="0"/>
    <n v="10978720"/>
    <n v="56300000"/>
    <x v="2"/>
    <d v="2021-12-01T00:00:00"/>
    <s v="all"/>
    <x v="0"/>
    <x v="0"/>
    <n v="1"/>
    <x v="1"/>
    <s v="https://admin.180markets.com.au/storage/8708/TON_Deal-Sheet_Nov-21-Placement-of-Shortfall.pdf"/>
  </r>
  <r>
    <s v="ORION MINERALS LIMITED"/>
    <s v="ORION MINERALS LTD (XASX:ORN)"/>
    <x v="180"/>
    <x v="1"/>
    <n v="4.1000000000000002E-2"/>
    <n v="3.5999999999999997E-2"/>
    <n v="25000000"/>
    <n v="0.122"/>
    <n v="102574200"/>
    <n v="139960000"/>
    <x v="2"/>
    <d v="2021-02-24T00:00:00"/>
    <s v="all"/>
    <x v="0"/>
    <x v="2"/>
    <s v="None"/>
    <x v="0"/>
    <s v="https://admin.180markets.com.au/storage/5526/ORN-Term-Sheet-Final.pdf"/>
  </r>
  <r>
    <s v="Cauldron Energy"/>
    <s v="CAULDRON ENERGY LIMITED (XASX:CXU)"/>
    <x v="181"/>
    <x v="22"/>
    <n v="4.1000000000000002E-2"/>
    <n v="3.4000000000000002E-2"/>
    <n v="1200000"/>
    <n v="0.17100000000000001"/>
    <n v="16075450"/>
    <n v="18700000"/>
    <x v="2"/>
    <d v="2021-09-07T00:00:00"/>
    <s v="all"/>
    <x v="0"/>
    <x v="5"/>
    <n v="2"/>
    <x v="1"/>
    <m/>
  </r>
  <r>
    <s v="dorsaVi Ltd"/>
    <s v="DORSAVI LTD (XASX:DVL)"/>
    <x v="182"/>
    <x v="6"/>
    <n v="3.5999999999999997E-2"/>
    <n v="3.2000000000000001E-2"/>
    <n v="1550000"/>
    <n v="0.111"/>
    <n v="6581140"/>
    <n v="10850000"/>
    <x v="2"/>
    <d v="2021-02-01T00:00:00"/>
    <s v="all"/>
    <x v="0"/>
    <x v="2"/>
    <s v="None"/>
    <x v="0"/>
    <s v="https://admin.180markets.com.au/storage/5116/dorsaVi---Shortfall-Placement-Term-sheet.pdf"/>
  </r>
  <r>
    <s v="Sayona Mining Limited"/>
    <s v="SAYONA MINING LIMITED (XASX:SYA)"/>
    <x v="103"/>
    <x v="1"/>
    <n v="3.9E-2"/>
    <n v="3.2000000000000001E-2"/>
    <n v="20400000"/>
    <n v="0.17899999999999999"/>
    <n v="265495800"/>
    <n v="147700000"/>
    <x v="2"/>
    <d v="2021-03-23T00:00:00"/>
    <s v="all"/>
    <x v="0"/>
    <x v="3"/>
    <s v="None"/>
    <x v="0"/>
    <s v="https://admin.180markets.com.au/storage/5834/Term-Sheet-FINAL-%281%29.pdf"/>
  </r>
  <r>
    <s v="AD1 Holdings Limited"/>
    <s v="ADNEO LIMITED (XASX:AD1)"/>
    <x v="183"/>
    <x v="3"/>
    <n v="3.7999999999999999E-2"/>
    <n v="3.2000000000000001E-2"/>
    <n v="2000000"/>
    <n v="0.158"/>
    <n v="7320350"/>
    <n v="21200000"/>
    <x v="2"/>
    <d v="2021-10-20T00:00:00"/>
    <s v="all"/>
    <x v="0"/>
    <x v="8"/>
    <n v="4"/>
    <x v="1"/>
    <s v="https://admin.180markets.com.au/storage/8247/AD1---Term-Sheet---Placement-October-2021---%242.0m---2021-10-19.pdf"/>
  </r>
  <r>
    <s v="Traffic Technologies Ltd"/>
    <s v="TRAFFIC TECHNOLOGIES LTD (XASX:TTI)"/>
    <x v="184"/>
    <x v="32"/>
    <n v="3.1E-2"/>
    <n v="0.03"/>
    <n v="6700000"/>
    <n v="3.2199999999999999E-2"/>
    <n v="3461200"/>
    <n v="17200000"/>
    <x v="2"/>
    <d v="2021-12-09T00:00:00"/>
    <s v="all"/>
    <x v="0"/>
    <x v="0"/>
    <s v="None"/>
    <x v="0"/>
    <s v="https://admin.180markets.com.au/storage/8817/Placement-TS-TTI---December-2021-FINAL-with-Offer-Doc.pdf"/>
  </r>
  <r>
    <s v="Traffic Technologies Ltd"/>
    <s v="TRAFFIC TECHNOLOGIES LTD (XASX:TTI)"/>
    <x v="184"/>
    <x v="32"/>
    <n v="3.2000000000000001E-2"/>
    <n v="0.03"/>
    <n v="2170000"/>
    <n v="6.25E-2"/>
    <n v="3461200"/>
    <n v="15430000"/>
    <x v="2"/>
    <d v="2021-11-01T00:00:00"/>
    <s v="all"/>
    <x v="0"/>
    <x v="10"/>
    <s v="None"/>
    <x v="0"/>
    <s v="https://admin.180markets.com.au/storage/8386/Placement-TS-TTI---October-2021-FINAL-%281%29-%281%29.pdf"/>
  </r>
  <r>
    <s v="West Wits Mining"/>
    <s v="WEST WITS MINING LIMITED (XASX:WWI)"/>
    <x v="164"/>
    <x v="1"/>
    <n v="3.9E-2"/>
    <n v="0.03"/>
    <n v="9100000"/>
    <n v="0.23"/>
    <n v="38447540"/>
    <n v="59400000"/>
    <x v="2"/>
    <d v="2021-11-15T00:00:00"/>
    <s v="all"/>
    <x v="0"/>
    <x v="10"/>
    <s v="None"/>
    <x v="0"/>
    <s v="https://admin.180markets.com.au/storage/8552/WWI_TermSheet_Nov_vf%5B4%5D-%281%29.pdf"/>
  </r>
  <r>
    <s v="CONICO LTD"/>
    <s v="Conico Ltd (XASX:CNJ)"/>
    <x v="163"/>
    <x v="1"/>
    <n v="3.5999999999999997E-2"/>
    <n v="0.03"/>
    <n v="1940000"/>
    <n v="0.1666"/>
    <n v="1899900"/>
    <n v="26210000"/>
    <x v="2"/>
    <d v="2021-04-07T00:00:00"/>
    <s v="all"/>
    <x v="0"/>
    <x v="9"/>
    <n v="2"/>
    <x v="1"/>
    <s v="https://admin.180markets.com.au/storage/5934/RMCF_CNJ_-DEAL-SHEET_20210407_Final.pdf"/>
  </r>
  <r>
    <s v="Emperor Energy LTD"/>
    <s v="EMPEROR ENERGY LIMITED (XASX:EMP)"/>
    <x v="185"/>
    <x v="10"/>
    <n v="3.4000000000000002E-2"/>
    <n v="0.03"/>
    <n v="750000"/>
    <n v="0.11800000000000001"/>
    <n v="23444360"/>
    <n v="4800000"/>
    <x v="2"/>
    <d v="2021-06-16T00:00:00"/>
    <s v="all"/>
    <x v="0"/>
    <x v="7"/>
    <s v="None"/>
    <x v="0"/>
    <s v="https://admin.180markets.com.au/storage/6772/EMP-15-June-2021.pdf"/>
  </r>
  <r>
    <s v="88 Energy Limited"/>
    <s v="88 ENERGY LIMITED (XASX:88E)"/>
    <x v="186"/>
    <x v="10"/>
    <n v="3.2000000000000001E-2"/>
    <n v="2.8000000000000001E-2"/>
    <n v="17500000"/>
    <n v="0.125"/>
    <n v="57867620"/>
    <n v="433400000"/>
    <x v="1"/>
    <d v="2021-08-31T00:00:00"/>
    <s v="all"/>
    <x v="0"/>
    <x v="6"/>
    <s v="None"/>
    <x v="0"/>
    <s v="https://admin.180markets.com.au/storage/7718/Deal-Sheet---88-Energy-%2888E%29---August-2021.pdf"/>
  </r>
  <r>
    <s v="Po Valley Energy Limited"/>
    <s v="PO VALLEY ENERGY LIMITED (XASX:PVE)"/>
    <x v="187"/>
    <x v="10"/>
    <n v="3.4000000000000002E-2"/>
    <n v="2.8000000000000001E-2"/>
    <n v="9100000"/>
    <n v="0.17600000000000002"/>
    <n v="47517430"/>
    <n v="22010000"/>
    <x v="2"/>
    <d v="2021-06-18T00:00:00"/>
    <s v="all"/>
    <x v="0"/>
    <x v="7"/>
    <s v="None"/>
    <x v="0"/>
    <s v="https://admin.180markets.com.au/storage/6799/PVE---Deal-Summary-Sheet-%28v8%29.pdf"/>
  </r>
  <r>
    <s v="Kalina Power Limited"/>
    <s v="KALINA POWER LIMITED (XASX:KPO)"/>
    <x v="188"/>
    <x v="13"/>
    <n v="3.3000000000000002E-2"/>
    <n v="2.7E-2"/>
    <n v="7000000"/>
    <n v="0.182"/>
    <n v="24659940"/>
    <n v="37700000"/>
    <x v="2"/>
    <d v="2021-10-18T00:00:00"/>
    <s v="all"/>
    <x v="0"/>
    <x v="8"/>
    <s v="None"/>
    <x v="0"/>
    <s v="https://admin.180markets.com.au/storage/8234/KPO---Term-Sheet.pdf"/>
  </r>
  <r>
    <s v="Alligator Energy Limited"/>
    <s v="ALLIGATOR ENERGY LTD (XASX:AGE)"/>
    <x v="189"/>
    <x v="22"/>
    <n v="3.5999999999999997E-2"/>
    <n v="2.7E-2"/>
    <n v="8500000"/>
    <n v="0.25"/>
    <n v="127828800"/>
    <n v="85200000"/>
    <x v="2"/>
    <d v="2021-07-30T00:00:00"/>
    <s v="all"/>
    <x v="0"/>
    <x v="1"/>
    <s v="None"/>
    <x v="0"/>
    <s v="https://admin.180markets.com.au/storage/7310/AGE_Deal-Sheet_ROW.docx.pdf"/>
  </r>
  <r>
    <s v="Australian Vanadium Limited"/>
    <s v="AUSTRALIAN VANADIUM LIMITED (XASX:AVL)"/>
    <x v="190"/>
    <x v="6"/>
    <n v="2.9000000000000001E-2"/>
    <n v="2.5000000000000001E-2"/>
    <n v="8700000"/>
    <n v="0.13800000000000001"/>
    <n v="112250500"/>
    <n v="85100000"/>
    <x v="2"/>
    <d v="2021-08-20T00:00:00"/>
    <s v="all"/>
    <x v="0"/>
    <x v="6"/>
    <n v="1"/>
    <x v="1"/>
    <s v="https://admin.180markets.com.au/storage/7586/AVL-Term-Sheet-Aug-21.pdf"/>
  </r>
  <r>
    <s v="Volt Resources"/>
    <s v="VOLT RESOURCES LIMITED (XASX:VRC)"/>
    <x v="191"/>
    <x v="1"/>
    <n v="0.03"/>
    <n v="2.5000000000000001E-2"/>
    <n v="4000000"/>
    <n v="0.2"/>
    <n v="13224720"/>
    <n v="73000000"/>
    <x v="2"/>
    <d v="2021-08-30T00:00:00"/>
    <s v="all"/>
    <x v="0"/>
    <x v="6"/>
    <s v="None"/>
    <x v="0"/>
    <m/>
  </r>
  <r>
    <s v="Babylon Pump &amp; Power Limited"/>
    <s v="BABYLON PUMP &amp; POWER LIMITED (XASX:BPP)"/>
    <x v="192"/>
    <x v="33"/>
    <n v="0.03"/>
    <n v="2.5000000000000001E-2"/>
    <n v="1000000"/>
    <n v="0.16699999999999998"/>
    <n v="13747520"/>
    <n v="25800000"/>
    <x v="2"/>
    <d v="2021-02-23T00:00:00"/>
    <s v="all"/>
    <x v="0"/>
    <x v="2"/>
    <s v="None"/>
    <x v="0"/>
    <s v="https://admin.180markets.com.au/storage/5528/Babylon-Term-Sheet.pdf"/>
  </r>
  <r>
    <s v="Diatreme Resources Limited"/>
    <s v="DIATREME RESOURCES LIMITED (XASX:DRX)"/>
    <x v="193"/>
    <x v="24"/>
    <n v="2.5000000000000001E-2"/>
    <n v="2.3E-2"/>
    <n v="9000000"/>
    <n v="0.115"/>
    <n v="92653210"/>
    <n v="67000000"/>
    <x v="2"/>
    <d v="2021-09-02T00:00:00"/>
    <s v="all"/>
    <x v="0"/>
    <x v="5"/>
    <s v="None"/>
    <x v="0"/>
    <s v="https://admin.180markets.com.au/storage/7734/DEAL-SHEET---DRX-%28Sep-2021%29-%281%29.pdf"/>
  </r>
  <r>
    <s v="Invion Limited"/>
    <s v="INVION LIMITED (XASX:IVX)"/>
    <x v="194"/>
    <x v="14"/>
    <n v="2.7E-2"/>
    <n v="2.1999999999999999E-2"/>
    <n v="15000000"/>
    <n v="0.185"/>
    <n v="11256910"/>
    <n v="158300000"/>
    <x v="2"/>
    <d v="2021-11-15T00:00:00"/>
    <s v="all"/>
    <x v="0"/>
    <x v="10"/>
    <n v="2"/>
    <x v="1"/>
    <s v="https://admin.180markets.com.au/storage/8521/IVX_TS_Nov-.pdf"/>
  </r>
  <r>
    <s v="Actinogen Medical"/>
    <s v="ACTINOGEN MEDICAL LIMITED (XASX:ACW)"/>
    <x v="108"/>
    <x v="14"/>
    <n v="2.3E-2"/>
    <n v="2.1999999999999999E-2"/>
    <n v="3500000"/>
    <n v="4.2999999999999997E-2"/>
    <n v="84585980"/>
    <n v="33400000"/>
    <x v="2"/>
    <d v="2021-02-09T00:00:00"/>
    <s v="all"/>
    <x v="0"/>
    <x v="2"/>
    <s v="None"/>
    <x v="0"/>
    <m/>
  </r>
  <r>
    <s v="Eden Innovations Ltd"/>
    <s v="EDEN INNOVATIONS LTD (XASX:EDE)"/>
    <x v="195"/>
    <x v="24"/>
    <n v="2.1000000000000001E-2"/>
    <n v="2.1999999999999999E-2"/>
    <n v="1500000"/>
    <n v="0"/>
    <n v="8219760"/>
    <n v="43800000"/>
    <x v="2"/>
    <d v="2021-10-27T00:00:00"/>
    <s v="all"/>
    <x v="0"/>
    <x v="8"/>
    <n v="2"/>
    <x v="1"/>
    <m/>
  </r>
  <r>
    <s v="Eden Innovations Ltd Shortfall"/>
    <s v="EDEN INNOVATIONS LTD (XASX:EDE)"/>
    <x v="195"/>
    <x v="24"/>
    <n v="2.1000000000000001E-2"/>
    <n v="2.1999999999999999E-2"/>
    <n v="1500000"/>
    <n v="0"/>
    <n v="8219760"/>
    <n v="43800000"/>
    <x v="2"/>
    <d v="2021-10-27T00:00:00"/>
    <s v="all"/>
    <x v="0"/>
    <x v="8"/>
    <n v="2"/>
    <x v="1"/>
    <m/>
  </r>
  <r>
    <s v="Kore Potash PLC "/>
    <s v="KORE POTASH PLC (XASX:KP2)"/>
    <x v="196"/>
    <x v="19"/>
    <n v="3.2000000000000001E-2"/>
    <n v="0.02"/>
    <n v="10000000"/>
    <n v="0.375"/>
    <n v="90870620"/>
    <n v="78460000"/>
    <x v="2"/>
    <d v="2021-04-08T00:00:00"/>
    <s v="all"/>
    <x v="0"/>
    <x v="9"/>
    <s v="None"/>
    <x v="0"/>
    <s v="https://admin.180markets.com.au/storage/5948/KP2-Term-Sheet--v-FINAL.pdf"/>
  </r>
  <r>
    <s v="Kore Potash PLC "/>
    <s v="KORE POTASH PLC (XASX:KP2)"/>
    <x v="196"/>
    <x v="19"/>
    <n v="3.2000000000000001E-2"/>
    <n v="0.02"/>
    <n v="10000000"/>
    <n v="0.375"/>
    <n v="90870620"/>
    <n v="78460000"/>
    <x v="2"/>
    <d v="2021-04-08T00:00:00"/>
    <s v="all"/>
    <x v="0"/>
    <x v="9"/>
    <s v="None"/>
    <x v="0"/>
    <m/>
  </r>
  <r>
    <s v="Range International"/>
    <s v="RANGE INTERNATIONAL LIMITED (XASX:RAN)"/>
    <x v="197"/>
    <x v="19"/>
    <n v="2.5000000000000001E-2"/>
    <n v="0.02"/>
    <n v="1800000"/>
    <n v="0.2"/>
    <n v="3757160"/>
    <n v="9030000"/>
    <x v="2"/>
    <d v="2021-01-28T00:00:00"/>
    <s v="all"/>
    <x v="0"/>
    <x v="11"/>
    <n v="2"/>
    <x v="1"/>
    <s v="https://admin.180markets.com.au/storage/5049/RAN-Term-Sheetfinal.pdf"/>
  </r>
  <r>
    <s v="Gold Mountain Limited"/>
    <s v="GOLD MOUNTAIN LIMITED (XASX:GMN)"/>
    <x v="198"/>
    <x v="1"/>
    <n v="0.02"/>
    <n v="0.02"/>
    <n v="5100000"/>
    <n v="0"/>
    <n v="9158450"/>
    <n v="16900000"/>
    <x v="2"/>
    <d v="2021-08-09T00:00:00"/>
    <s v="all"/>
    <x v="0"/>
    <x v="6"/>
    <n v="3"/>
    <x v="1"/>
    <s v="https://admin.180markets.com.au/storage/7442/GMN---Term-Sheet.pdf"/>
  </r>
  <r>
    <s v="Legacy Iron Ore Limited"/>
    <s v="LEGACY IRON ORE LTD (XASX:LCY)"/>
    <x v="199"/>
    <x v="1"/>
    <n v="2.5000000000000001E-2"/>
    <n v="0.02"/>
    <n v="6000000"/>
    <n v="0.25"/>
    <n v="87858380"/>
    <n v="156180000"/>
    <x v="2"/>
    <d v="2021-02-23T00:00:00"/>
    <s v="all"/>
    <x v="0"/>
    <x v="2"/>
    <s v="None"/>
    <x v="0"/>
    <s v="https://admin.180markets.com.au/storage/5506/LCY-Term-Sheet.pdf"/>
  </r>
  <r>
    <s v="Melbana Energy Limited"/>
    <s v="Melbana Energy Limited (XASX:MAY)"/>
    <x v="200"/>
    <x v="10"/>
    <n v="2.4E-2"/>
    <n v="0.02"/>
    <n v="7100000"/>
    <n v="0.16699999999999998"/>
    <n v="90995510"/>
    <n v="55600000"/>
    <x v="2"/>
    <d v="2021-07-29T00:00:00"/>
    <s v="all"/>
    <x v="0"/>
    <x v="1"/>
    <n v="2"/>
    <x v="1"/>
    <s v="https://admin.180markets.com.au/storage/7282/MAY-Term-Sheet.pdf"/>
  </r>
  <r>
    <s v="Stonehorse Energy Limited "/>
    <s v="STONEHORSE ENERGY LIMITED (XASX:SHE)"/>
    <x v="201"/>
    <x v="10"/>
    <n v="2.1999999999999999E-2"/>
    <n v="0.02"/>
    <n v="3000000"/>
    <n v="9.0999999999999998E-2"/>
    <n v="4791050"/>
    <n v="8810000"/>
    <x v="2"/>
    <d v="2021-02-08T00:00:00"/>
    <s v="all"/>
    <x v="0"/>
    <x v="2"/>
    <n v="2"/>
    <x v="1"/>
    <s v="https://admin.180markets.com.au/storage/5199/SHE-Term-Sheet.pdf"/>
  </r>
  <r>
    <s v="Stonehorse Energy Limited "/>
    <s v="STONEHORSE ENERGY LIMITED (XASX:SHE)"/>
    <x v="201"/>
    <x v="10"/>
    <n v="2.1999999999999999E-2"/>
    <n v="0.02"/>
    <n v="3000000"/>
    <n v="9.0999999999999998E-2"/>
    <n v="4791050"/>
    <n v="8810000"/>
    <x v="2"/>
    <d v="2021-02-08T00:00:00"/>
    <s v="all"/>
    <x v="0"/>
    <x v="2"/>
    <n v="2"/>
    <x v="1"/>
    <m/>
  </r>
  <r>
    <s v="M8 Sustainable Limited"/>
    <s v="M8 SUSTAINABLE LIMITED (XASX:M8S)"/>
    <x v="202"/>
    <x v="33"/>
    <n v="2.9000000000000001E-2"/>
    <n v="0.02"/>
    <n v="4700000"/>
    <n v="0.28999999999999998"/>
    <n v="4418180"/>
    <n v="6500000"/>
    <x v="2"/>
    <d v="2021-06-21T00:00:00"/>
    <s v="all"/>
    <x v="0"/>
    <x v="7"/>
    <s v="None"/>
    <x v="0"/>
    <s v="https://admin.180markets.com.au/storage/6846/M8S-Terms-Sheet---FINAL.pdf"/>
  </r>
  <r>
    <s v="Peppermint Innovation Limited"/>
    <s v="PEPPERMINT INNOVATION LIMITED (XASX:PIL)"/>
    <x v="203"/>
    <x v="3"/>
    <n v="2.1000000000000001E-2"/>
    <n v="0.02"/>
    <n v="5000000"/>
    <n v="4.7E-2"/>
    <n v="8635430"/>
    <n v="38890000"/>
    <x v="2"/>
    <d v="2021-11-09T00:00:00"/>
    <s v="all"/>
    <x v="0"/>
    <x v="10"/>
    <n v="3"/>
    <x v="1"/>
    <s v="https://admin.180markets.com.au/storage/8473/Peppermint-Innovations-%245mil-Term-Sheet.pdf"/>
  </r>
  <r>
    <s v="Jatcorp Limited"/>
    <s v="JATCORP LIMITED (XASX:JAT)"/>
    <x v="204"/>
    <x v="34"/>
    <n v="2.3E-2"/>
    <n v="1.9E-2"/>
    <n v="3000000"/>
    <n v="0.17399999999999999"/>
    <n v="35388330"/>
    <n v="38200000"/>
    <x v="2"/>
    <d v="2021-07-28T00:00:00"/>
    <s v="all"/>
    <x v="0"/>
    <x v="1"/>
    <n v="2"/>
    <x v="1"/>
    <s v="https://admin.180markets.com.au/storage/7269/JAT-Placement-Term-Sheet-July.pdf"/>
  </r>
  <r>
    <s v="Jatcorp Limited"/>
    <s v="JATCORP LIMITED (XASX:JAT)"/>
    <x v="204"/>
    <x v="34"/>
    <n v="2.3E-2"/>
    <n v="1.9E-2"/>
    <n v="2800000"/>
    <n v="0.17399999999999999"/>
    <n v="35388330"/>
    <n v="24140000"/>
    <x v="2"/>
    <d v="2021-01-21T00:00:00"/>
    <s v="all"/>
    <x v="0"/>
    <x v="11"/>
    <n v="2"/>
    <x v="1"/>
    <s v="https://admin.180markets.com.au/storage/4945/JAT-Placement-Term-Sheet.pdf"/>
  </r>
  <r>
    <s v="Mithril Resources Limited"/>
    <s v="MITHRIL SILVER AND GOLD LIMITED (XASX:MTH)"/>
    <x v="205"/>
    <x v="1"/>
    <n v="2.1499999999999998E-2"/>
    <n v="1.9E-2"/>
    <n v="4000000"/>
    <n v="0.12"/>
    <n v="53895500"/>
    <n v="44870000"/>
    <x v="2"/>
    <d v="2021-01-27T00:00:00"/>
    <s v="all"/>
    <x v="0"/>
    <x v="11"/>
    <s v="None"/>
    <x v="0"/>
    <s v="https://admin.180markets.com.au/storage/5046/MTH-Term-Sheet-20210127.pdf"/>
  </r>
  <r>
    <s v="Admiralty Resources NL"/>
    <s v="ADMIRALTY RESOURCES NL (XASX:ADY)"/>
    <x v="206"/>
    <x v="1"/>
    <n v="2.1000000000000001E-2"/>
    <n v="1.7999999999999999E-2"/>
    <n v="2500000"/>
    <n v="0.1429"/>
    <n v="13147400"/>
    <n v="24300000"/>
    <x v="2"/>
    <d v="2021-06-18T00:00:00"/>
    <s v="all"/>
    <x v="0"/>
    <x v="7"/>
    <s v="None"/>
    <x v="0"/>
    <s v="https://admin.180markets.com.au/storage/6832/ADY-Deal-Sheet---20210618-Final-%281%29.pdf"/>
  </r>
  <r>
    <s v="Dreadnought Resources Limited"/>
    <s v="DREADNOUGHT RESOURCES LTD (XASX:DRE)"/>
    <x v="207"/>
    <x v="1"/>
    <n v="0.02"/>
    <n v="1.7999999999999999E-2"/>
    <n v="3000000"/>
    <n v="0.111"/>
    <n v="45213600"/>
    <n v="45480000"/>
    <x v="2"/>
    <d v="2021-04-08T00:00:00"/>
    <s v="all"/>
    <x v="0"/>
    <x v="9"/>
    <s v="None"/>
    <x v="0"/>
    <s v="https://admin.180markets.com.au/storage/5956/DRE-Deal-Sheet---Apr-2021.pdf"/>
  </r>
  <r>
    <s v="Aumake Limited"/>
    <s v="AUMAKE LIMITED (XASX:AUK)"/>
    <x v="208"/>
    <x v="34"/>
    <n v="2.1000000000000001E-2"/>
    <n v="1.7000000000000001E-2"/>
    <n v="2000000"/>
    <n v="0.191"/>
    <n v="15053460"/>
    <n v="13200000"/>
    <x v="2"/>
    <d v="2021-11-15T00:00:00"/>
    <s v="all"/>
    <x v="0"/>
    <x v="10"/>
    <n v="2"/>
    <x v="1"/>
    <s v="https://admin.180markets.com.au/storage/8548/Aumake-limited-Term-Sheet---Placement-15th-November-2021.pdf"/>
  </r>
  <r>
    <s v="Visioneering Technologies, Inc."/>
    <s v="VISIONEERING TECHNOLOGIES, INC. (XASX:VTI)"/>
    <x v="209"/>
    <x v="15"/>
    <n v="0.02"/>
    <n v="1.7000000000000001E-2"/>
    <n v="22000000"/>
    <n v="0.15"/>
    <n v="3742480"/>
    <n v="19900000"/>
    <x v="2"/>
    <d v="2021-02-15T00:00:00"/>
    <s v="all"/>
    <x v="0"/>
    <x v="2"/>
    <n v="2"/>
    <x v="1"/>
    <s v="https://admin.180markets.com.au/storage/5342/VTI-deal-sheet-15-February-2020.pdf"/>
  </r>
  <r>
    <s v="First Au Limited"/>
    <s v="FIRST AU LIMITED (XASX:FAU)"/>
    <x v="210"/>
    <x v="1"/>
    <n v="1.9E-2"/>
    <n v="1.7000000000000001E-2"/>
    <n v="1200000"/>
    <n v="0.105"/>
    <n v="4143990"/>
    <n v="9680000"/>
    <x v="2"/>
    <d v="2021-02-05T00:00:00"/>
    <s v="all"/>
    <x v="0"/>
    <x v="2"/>
    <s v="None"/>
    <x v="0"/>
    <s v="https://admin.180markets.com.au/storage/5170/FAU---Placement-Summary-Deal-Sheet---Feb-2021.pdf"/>
  </r>
  <r>
    <s v="Reedy Lagoon Corp"/>
    <s v="REEDY LAGOON CORPORATION LIMITED (XASX:RLC)"/>
    <x v="211"/>
    <x v="1"/>
    <n v="0.02"/>
    <n v="1.6E-2"/>
    <n v="1000000"/>
    <n v="0.2"/>
    <n v="2330120"/>
    <n v="9400000"/>
    <x v="2"/>
    <d v="2021-09-03T00:00:00"/>
    <s v="all"/>
    <x v="0"/>
    <x v="5"/>
    <s v="None"/>
    <x v="0"/>
    <m/>
  </r>
  <r>
    <s v="Adherium Limited "/>
    <s v="Adherium Limited (XASX:ADR)"/>
    <x v="212"/>
    <x v="15"/>
    <n v="2.1000000000000001E-2"/>
    <n v="1.4999999999999999E-2"/>
    <n v="15000000"/>
    <n v="0.28600000000000003"/>
    <n v="9102960"/>
    <n v="14270000"/>
    <x v="2"/>
    <d v="2021-03-17T00:00:00"/>
    <s v="all"/>
    <x v="0"/>
    <x v="3"/>
    <s v="None"/>
    <x v="0"/>
    <s v="https://admin.180markets.com.au/storage/5730/ADR-Term-Sheet.pdf"/>
  </r>
  <r>
    <s v="Adherium Limited "/>
    <s v="Adherium Limited (XASX:ADR)"/>
    <x v="212"/>
    <x v="15"/>
    <n v="2.1000000000000001E-2"/>
    <n v="1.4999999999999999E-2"/>
    <n v="15000000"/>
    <n v="0.28600000000000003"/>
    <n v="9102960"/>
    <n v="14270000"/>
    <x v="2"/>
    <d v="2021-03-17T00:00:00"/>
    <s v="all"/>
    <x v="0"/>
    <x v="3"/>
    <s v="None"/>
    <x v="0"/>
    <m/>
  </r>
  <r>
    <s v="Mithril Resources Limited"/>
    <s v="MITHRIL SILVER AND GOLD LIMITED (XASX:MTH)"/>
    <x v="205"/>
    <x v="1"/>
    <n v="1.7000000000000001E-2"/>
    <n v="1.4999999999999999E-2"/>
    <n v="3300000"/>
    <n v="0.12"/>
    <n v="53895500"/>
    <n v="40000000"/>
    <x v="2"/>
    <d v="2021-08-30T00:00:00"/>
    <s v="all"/>
    <x v="0"/>
    <x v="6"/>
    <s v="None"/>
    <x v="0"/>
    <s v="https://admin.180markets.com.au/storage/7706/MTH-Term-Sheet-20210830.pdf"/>
  </r>
  <r>
    <s v="Manhattan Corporation Ltd"/>
    <s v="Manhattan Corporation Limited (XASX:MHC)"/>
    <x v="213"/>
    <x v="1"/>
    <n v="1.7999999999999999E-2"/>
    <n v="1.4999999999999999E-2"/>
    <n v="3000000"/>
    <n v="0.16699999999999998"/>
    <n v="5167780"/>
    <n v="22900000"/>
    <x v="2"/>
    <d v="2021-03-18T00:00:00"/>
    <s v="all"/>
    <x v="0"/>
    <x v="3"/>
    <s v="None"/>
    <x v="0"/>
    <s v="https://admin.180markets.com.au/storage/5765/MHC-Term-Sheet---March-2021.pdf"/>
  </r>
  <r>
    <s v="Volt Resources LTD"/>
    <s v="VOLT RESOURCES LIMITED (XASX:VRC)"/>
    <x v="191"/>
    <x v="1"/>
    <n v="1.9E-2"/>
    <n v="1.4999999999999999E-2"/>
    <n v="3600000"/>
    <n v="0.21"/>
    <n v="13224720"/>
    <n v="41100000"/>
    <x v="2"/>
    <d v="2021-02-18T00:00:00"/>
    <s v="all"/>
    <x v="0"/>
    <x v="2"/>
    <s v="None"/>
    <x v="0"/>
    <s v="https://admin.180markets.com.au/storage/5420/180-VRC-Term-Sheet-FINAL-.pdf"/>
  </r>
  <r>
    <s v="Traka Resources"/>
    <s v="TRAKA RESOURCES LIMITED (XASX:TKL)"/>
    <x v="214"/>
    <x v="1"/>
    <n v="1.7000000000000001E-2"/>
    <n v="1.4E-2"/>
    <n v="1770000"/>
    <n v="0.17649999999999999"/>
    <n v="2125790"/>
    <n v="8600000"/>
    <x v="2"/>
    <d v="2021-07-01T00:00:00"/>
    <s v="all"/>
    <x v="0"/>
    <x v="1"/>
    <s v="None"/>
    <x v="0"/>
    <m/>
  </r>
  <r>
    <s v="Traka Resources Limited"/>
    <s v="TRAKA RESOURCES LIMITED (XASX:TKL)"/>
    <x v="214"/>
    <x v="1"/>
    <n v="1.7000000000000001E-2"/>
    <n v="1.4E-2"/>
    <n v="1770000"/>
    <n v="0.17649999999999999"/>
    <n v="2125790"/>
    <n v="8600000"/>
    <x v="2"/>
    <d v="2021-07-01T00:00:00"/>
    <s v="all"/>
    <x v="0"/>
    <x v="1"/>
    <s v="None"/>
    <x v="0"/>
    <m/>
  </r>
  <r>
    <s v="Lodestar Minerals Limited"/>
    <s v="LODESTAR MINERALS LIMITED (XASX:LSR)"/>
    <x v="215"/>
    <x v="1"/>
    <n v="1.2999999999999999E-2"/>
    <n v="1.4E-2"/>
    <n v="750000"/>
    <n v="0"/>
    <n v="2129790"/>
    <n v="11080000"/>
    <x v="2"/>
    <d v="2021-01-12T00:00:00"/>
    <s v="all"/>
    <x v="0"/>
    <x v="11"/>
    <n v="2"/>
    <x v="1"/>
    <m/>
  </r>
  <r>
    <s v="LawFinance Limited"/>
    <s v="LAWFINANCE LIMITED (XASX:LAW)"/>
    <x v="216"/>
    <x v="5"/>
    <n v="2.1000000000000001E-2"/>
    <n v="1.2999999999999999E-2"/>
    <n v="20200000"/>
    <n v="0.38"/>
    <n v="319340"/>
    <n v="24600000"/>
    <x v="2"/>
    <d v="2021-04-16T00:00:00"/>
    <s v="all"/>
    <x v="0"/>
    <x v="9"/>
    <s v="None"/>
    <x v="0"/>
    <s v="https://admin.180markets.com.au/storage/6037/LawFinance-Deal-Sheet.pdf"/>
  </r>
  <r>
    <s v="Lepidico Ltd"/>
    <s v="LEPIDICO LTD. (XASX:LPD)"/>
    <x v="217"/>
    <x v="1"/>
    <n v="1.4E-2"/>
    <n v="1.2999999999999999E-2"/>
    <n v="9600000"/>
    <n v="7.1399999999999991E-2"/>
    <n v="12875830"/>
    <n v="72600000"/>
    <x v="2"/>
    <d v="2021-06-07T00:00:00"/>
    <s v="all"/>
    <x v="0"/>
    <x v="7"/>
    <n v="2"/>
    <x v="1"/>
    <s v="https://admin.180markets.com.au/storage/6665/LPD---Term-Sheet.pdf"/>
  </r>
  <r>
    <s v="Thor Mining Plc"/>
    <s v="THOR ENERGY PLC (XASX:THR)"/>
    <x v="218"/>
    <x v="1"/>
    <n v="1.4E-2"/>
    <n v="1.2500000000000001E-2"/>
    <n v="2750000"/>
    <n v="0.10710000000000001"/>
    <n v="3327630"/>
    <n v="24800000"/>
    <x v="2"/>
    <d v="2021-12-13T00:00:00"/>
    <s v="all"/>
    <x v="0"/>
    <x v="0"/>
    <e v="#VALUE!"/>
    <x v="0"/>
    <s v="https://admin.180markets.com.au/storage/8866/Thor-Term-Sheet-12-DEC.pdf"/>
  </r>
  <r>
    <s v="REDSTONE RESOURCES"/>
    <s v="REDSTONE RESOURCES LIMITED (XASX:RDS)"/>
    <x v="219"/>
    <x v="1"/>
    <n v="1.4999999999999999E-2"/>
    <n v="1.2E-2"/>
    <n v="2000000"/>
    <n v="0.2"/>
    <n v="2776140"/>
    <n v="7900000"/>
    <x v="2"/>
    <d v="2021-02-25T00:00:00"/>
    <s v="all"/>
    <x v="0"/>
    <x v="2"/>
    <s v="None"/>
    <x v="0"/>
    <s v="https://admin.180markets.com.au/storage/5565/180-Redstone-V6A-FINAL.pdf"/>
  </r>
  <r>
    <s v="CZR Resources Limited"/>
    <s v="CZR RESOURCES LTD (XASX:CZR)"/>
    <x v="220"/>
    <x v="1"/>
    <n v="1.4E-2"/>
    <n v="1.15E-2"/>
    <n v="7000000"/>
    <n v="0.17899999999999999"/>
    <n v="37877540"/>
    <n v="39900000"/>
    <x v="2"/>
    <d v="2021-06-03T00:00:00"/>
    <s v="all"/>
    <x v="0"/>
    <x v="7"/>
    <s v="None"/>
    <x v="0"/>
    <s v="https://admin.180markets.com.au/storage/6609/CZR_Deal-Sheet_FINAL.pdf"/>
  </r>
  <r>
    <s v="Alice Queen Limited"/>
    <s v="ALICE QUEEN LIMITED (XASX:AQX)"/>
    <x v="221"/>
    <x v="1"/>
    <n v="1.4E-2"/>
    <n v="1.0999999999999999E-2"/>
    <n v="1430000"/>
    <n v="0.21429999999999999"/>
    <n v="9175120"/>
    <n v="17300000"/>
    <x v="2"/>
    <d v="2021-08-23T00:00:00"/>
    <s v="all"/>
    <x v="0"/>
    <x v="6"/>
    <n v="2"/>
    <x v="1"/>
    <s v="https://admin.180markets.com.au/storage/7658/Alice-Queen-Ltd---Capital-Raise-Deal-Sheet_August-2021_Draft-v3.pdf"/>
  </r>
  <r>
    <s v="Citigold Corporation Limited"/>
    <s v="CITIGOLD CORPORATION LIMITED (XASX:CTO)"/>
    <x v="222"/>
    <x v="1"/>
    <n v="1.0999999999999999E-2"/>
    <n v="1.0999999999999999E-2"/>
    <n v="1100000"/>
    <n v="0"/>
    <n v="12000000"/>
    <n v="30600000"/>
    <x v="2"/>
    <d v="2021-08-07T00:00:00"/>
    <s v="all"/>
    <x v="0"/>
    <x v="6"/>
    <s v="None"/>
    <x v="0"/>
    <m/>
  </r>
  <r>
    <s v="Lodestar Minerals Limited"/>
    <s v="LODESTAR MINERALS LIMITED (XASX:LSR)"/>
    <x v="215"/>
    <x v="1"/>
    <n v="0.01"/>
    <n v="1.0999999999999999E-2"/>
    <n v="1320000"/>
    <n v="0"/>
    <n v="2129790"/>
    <n v="9130000"/>
    <x v="2"/>
    <d v="2021-02-15T00:00:00"/>
    <s v="all"/>
    <x v="0"/>
    <x v="2"/>
    <s v="None"/>
    <x v="0"/>
    <m/>
  </r>
  <r>
    <s v="Lodestar Minerals Limited"/>
    <s v="LODESTAR MINERALS LIMITED (XASX:LSR)"/>
    <x v="215"/>
    <x v="1"/>
    <n v="0.01"/>
    <n v="0.01"/>
    <n v="875000"/>
    <n v="0"/>
    <n v="2129790"/>
    <n v="12900000"/>
    <x v="2"/>
    <d v="2021-10-12T00:00:00"/>
    <s v="all"/>
    <x v="0"/>
    <x v="8"/>
    <e v="#VALUE!"/>
    <x v="0"/>
    <m/>
  </r>
  <r>
    <s v="ADX Energy Ltd"/>
    <s v="ADX ENERGY LTD (XASX:ADX)"/>
    <x v="223"/>
    <x v="10"/>
    <n v="1.0999999999999999E-2"/>
    <n v="0.01"/>
    <n v="2500000"/>
    <n v="9.0899999999999995E-2"/>
    <n v="14921620"/>
    <n v="29600000"/>
    <x v="2"/>
    <d v="2021-12-06T00:00:00"/>
    <s v="all"/>
    <x v="0"/>
    <x v="0"/>
    <n v="2"/>
    <x v="1"/>
    <m/>
  </r>
  <r>
    <s v="Inventis Limited"/>
    <s v="INVENTIS LIMITED (XASX:IVT)"/>
    <x v="224"/>
    <x v="33"/>
    <n v="8.0000000000000002E-3"/>
    <n v="8.9999999999999993E-3"/>
    <n v="4270000"/>
    <n v="0.25"/>
    <n v="1910610"/>
    <n v="12600000"/>
    <x v="2"/>
    <d v="2021-07-26T00:00:00"/>
    <s v="all"/>
    <x v="0"/>
    <x v="1"/>
    <s v="None"/>
    <x v="0"/>
    <s v="https://admin.180markets.com.au/storage/7060/IVT-Deal-Sheet.pdf"/>
  </r>
  <r>
    <s v="Inventis Limited - Shortfall"/>
    <s v="INVENTIS LIMITED (XASX:IVT)"/>
    <x v="224"/>
    <x v="33"/>
    <n v="1.2E-2"/>
    <n v="8.9999999999999993E-3"/>
    <n v="4270000"/>
    <n v="0.25"/>
    <n v="1910610"/>
    <n v="12600000"/>
    <x v="2"/>
    <d v="2021-07-15T00:00:00"/>
    <s v="all"/>
    <x v="0"/>
    <x v="1"/>
    <s v="None"/>
    <x v="0"/>
    <m/>
  </r>
  <r>
    <s v="Red Sky Energy Limited"/>
    <s v="RED SKY ENERGY LIMITED (XASX:ROG)"/>
    <x v="225"/>
    <x v="10"/>
    <n v="0.01"/>
    <n v="8.0000000000000002E-3"/>
    <n v="9000000"/>
    <n v="0.2"/>
    <n v="32533360"/>
    <n v="46400000"/>
    <x v="2"/>
    <d v="2021-08-06T00:00:00"/>
    <s v="all"/>
    <x v="0"/>
    <x v="6"/>
    <s v="None"/>
    <x v="0"/>
    <m/>
  </r>
  <r>
    <s v="88 Energy Limited"/>
    <s v="88 ENERGY LIMITED (XASX:88E)"/>
    <x v="186"/>
    <x v="10"/>
    <n v="1.0999999999999999E-2"/>
    <n v="8.0000000000000002E-3"/>
    <n v="7500000"/>
    <n v="0.27300000000000002"/>
    <n v="57867620"/>
    <n v="106600000"/>
    <x v="2"/>
    <d v="2021-02-10T00:00:00"/>
    <s v="all"/>
    <x v="0"/>
    <x v="2"/>
    <s v="None"/>
    <x v="0"/>
    <s v="https://admin.180markets.com.au/storage/5233/Euroz-Hartleys-Limited---88-Energy-Term-Sheet-%28Feb-2021%29.pdf"/>
  </r>
  <r>
    <s v="Great Northern Minerals"/>
    <s v="GREAT NORTHERN MINERALS LIMITED (XASX:GNM)"/>
    <x v="226"/>
    <x v="1"/>
    <n v="8.0000000000000002E-3"/>
    <n v="6.0000000000000001E-3"/>
    <n v="2800000"/>
    <n v="0.25"/>
    <n v="2319440"/>
    <n v="9700000"/>
    <x v="2"/>
    <d v="2021-12-04T00:00:00"/>
    <s v="all"/>
    <x v="0"/>
    <x v="0"/>
    <s v="None"/>
    <x v="0"/>
    <s v="https://admin.180markets.com.au/storage/8785/Great-Northern-%28GNM%29---CPS-Term-Sheet---December-2021---FINAL.pdf"/>
  </r>
  <r>
    <s v="Great Northern Minerals "/>
    <s v="GREAT NORTHERN MINERALS LIMITED (XASX:GNM)"/>
    <x v="226"/>
    <x v="1"/>
    <n v="8.0000000000000002E-3"/>
    <n v="6.0000000000000001E-3"/>
    <n v="2800000"/>
    <n v="0.25"/>
    <n v="2319440"/>
    <n v="9700000"/>
    <x v="2"/>
    <d v="2021-12-04T00:00:00"/>
    <s v="all"/>
    <x v="0"/>
    <x v="0"/>
    <s v="None"/>
    <x v="0"/>
    <m/>
  </r>
  <r>
    <s v="AustChina Holdings Limited"/>
    <s v="AUSTCHINA HOLDINGS LIMITED (XASX:AUH)"/>
    <x v="227"/>
    <x v="10"/>
    <n v="8.0000000000000002E-3"/>
    <n v="6.0000000000000001E-3"/>
    <n v="980000"/>
    <n v="0.25"/>
    <n v="4800770"/>
    <n v="13100000"/>
    <x v="2"/>
    <d v="2021-07-31T00:00:00"/>
    <s v="all"/>
    <x v="0"/>
    <x v="1"/>
    <n v="2"/>
    <x v="1"/>
    <m/>
  </r>
  <r>
    <s v="Alta Zinc Limited"/>
    <s v="ALTAMIN LIMITED (XASX:AZI)"/>
    <x v="228"/>
    <x v="1"/>
    <n v="6.0000000000000001E-3"/>
    <n v="5.0000000000000001E-3"/>
    <n v="2000000"/>
    <n v="0.16699999999999998"/>
    <n v="14362570"/>
    <n v="19900000"/>
    <x v="2"/>
    <d v="2021-03-23T00:00:00"/>
    <s v="all"/>
    <x v="0"/>
    <x v="3"/>
    <s v="None"/>
    <x v="0"/>
    <s v="https://admin.180markets.com.au/storage/5801/Alta-Zinc-%28AZI%29-Placement-Term-Sheet.pdf"/>
  </r>
  <r>
    <s v="Gas2Grid Limited"/>
    <s v="GAS2GRID LIMITED (XASX:GGX)"/>
    <x v="229"/>
    <x v="10"/>
    <n v="4.0000000000000001E-3"/>
    <n v="3.7000000000000002E-3"/>
    <n v="1275000"/>
    <n v="7.4999999999999997E-2"/>
    <n v="4077100"/>
    <n v="5300000"/>
    <x v="2"/>
    <d v="2021-02-25T00:00:00"/>
    <s v="all"/>
    <x v="0"/>
    <x v="2"/>
    <s v="None"/>
    <x v="0"/>
    <s v="https://admin.180markets.com.au/storage/5562/Gas2Grid-Term-Sheet-25.2.2021.pdf"/>
  </r>
  <r>
    <s v="Newpeak Metals"/>
    <s v="NEWPEAK METALS LIMITED (XASX:NPM)"/>
    <x v="230"/>
    <x v="1"/>
    <n v="2E-3"/>
    <n v="1.5E-3"/>
    <n v="1500000"/>
    <n v="0.25"/>
    <n v="5153150"/>
    <n v="11400000"/>
    <x v="2"/>
    <d v="2021-07-12T00:00:00"/>
    <s v="all"/>
    <x v="0"/>
    <x v="1"/>
    <n v="2"/>
    <x v="1"/>
    <m/>
  </r>
  <r>
    <s v="Newpeak Metals"/>
    <s v="NEWPEAK METALS LIMITED (XASX:NPM)"/>
    <x v="230"/>
    <x v="1"/>
    <n v="2E-3"/>
    <n v="1.5E-3"/>
    <n v="1500000"/>
    <n v="0.25"/>
    <n v="5153150"/>
    <n v="11400000"/>
    <x v="2"/>
    <d v="2021-07-09T00:00:00"/>
    <s v="all"/>
    <x v="0"/>
    <x v="1"/>
    <n v="2"/>
    <x v="1"/>
    <m/>
  </r>
  <r>
    <s v="Pancontinental Energy NL"/>
    <s v="PANCONTINENTAL ENERGY NL (XASX:PCL)"/>
    <x v="231"/>
    <x v="10"/>
    <n v="2E-3"/>
    <n v="1E-3"/>
    <n v="1000000"/>
    <n v="0.5"/>
    <n v="154595100"/>
    <n v="12200000"/>
    <x v="2"/>
    <d v="2021-08-16T00:00:00"/>
    <s v="all"/>
    <x v="0"/>
    <x v="6"/>
    <s v="None"/>
    <x v="0"/>
    <m/>
  </r>
  <r>
    <s v="Audio Pixels Holdings Limited"/>
    <s v="AUDIO PIXELS HOLDINGS LIMITED (XASX:AKP)"/>
    <x v="232"/>
    <x v="12"/>
    <n v="16.97"/>
    <n v="14"/>
    <n v="10000000"/>
    <n v="0.17499999999999999"/>
    <n v="181102600"/>
    <n v="487000000"/>
    <x v="1"/>
    <d v="2022-08-23T00:00:00"/>
    <s v="all"/>
    <x v="1"/>
    <x v="6"/>
    <s v="None"/>
    <x v="0"/>
    <s v="https://admin.180markets.com.au/storage/11417/AKP-Term-Sheet-22-August-2022_Final.pdf"/>
  </r>
  <r>
    <s v="Dicker Data Limited"/>
    <s v="DICKER DATA LIMITED (XASX:DDR)"/>
    <x v="233"/>
    <x v="21"/>
    <n v="11.48"/>
    <n v="10.3"/>
    <n v="50000000"/>
    <n v="0.10300000000000001"/>
    <n v="1541903000"/>
    <n v="1534681000"/>
    <x v="1"/>
    <d v="2022-08-30T00:00:00"/>
    <s v="all"/>
    <x v="1"/>
    <x v="6"/>
    <s v="None"/>
    <x v="0"/>
    <s v="https://admin.180markets.com.au/storage/11495/Term-Sheet-Dicker-Data-Limited.pdf"/>
  </r>
  <r>
    <s v="Life360 Inc"/>
    <s v="LIFE360, INC. (XASX:360)"/>
    <x v="234"/>
    <x v="3"/>
    <n v="6.73"/>
    <n v="6.3"/>
    <n v="50000000"/>
    <n v="7.9000000000000001E-2"/>
    <n v="5496317000"/>
    <n v="3341329000"/>
    <x v="0"/>
    <d v="2022-11-21T00:00:00"/>
    <s v="all"/>
    <x v="1"/>
    <x v="10"/>
    <s v="None"/>
    <x v="0"/>
    <s v="https://admin.180markets.com.au/storage/12410/Life360---Bloomberg-Message-vF-21-Nov-2022-%28003%29.pdf"/>
  </r>
  <r>
    <s v="Calix Limited"/>
    <s v="CALIX LTD (XASX:CXL)"/>
    <x v="235"/>
    <x v="19"/>
    <n v="5.12"/>
    <n v="4.55"/>
    <n v="60000000"/>
    <n v="0.111"/>
    <n v="118638500"/>
    <n v="827450000"/>
    <x v="1"/>
    <d v="2022-10-19T00:00:00"/>
    <s v="all"/>
    <x v="1"/>
    <x v="8"/>
    <s v="None"/>
    <x v="0"/>
    <s v="https://admin.180markets.com.au/storage/12027/Calix-Limited---Bloomberg.pdf"/>
  </r>
  <r>
    <s v="Energy One Limited"/>
    <s v="ENERGY ONE LIMITED (XASX:EOL)"/>
    <x v="236"/>
    <x v="3"/>
    <n v="5.2"/>
    <n v="4.5"/>
    <n v="7500000"/>
    <n v="0.13500000000000001"/>
    <n v="218671700"/>
    <n v="144040000"/>
    <x v="2"/>
    <d v="2022-09-15T00:00:00"/>
    <s v="all"/>
    <x v="1"/>
    <x v="5"/>
    <s v="None"/>
    <x v="0"/>
    <s v="https://admin.180markets.com.au/storage/11673/EOL_Placement-Term-Sheet_2022_vf.pdf"/>
  </r>
  <r>
    <s v="Hastings Technology Metals Ltd"/>
    <s v="HASTINGS TECHNOLOGY METALS LTD (XASX:HAS)"/>
    <x v="237"/>
    <x v="1"/>
    <n v="5.42"/>
    <n v="4.4000000000000004"/>
    <n v="110000000"/>
    <n v="0.188"/>
    <n v="55322770"/>
    <n v="549900000"/>
    <x v="1"/>
    <d v="2022-09-06T00:00:00"/>
    <s v="all"/>
    <x v="1"/>
    <x v="5"/>
    <s v="None"/>
    <x v="0"/>
    <s v="https://admin.180markets.com.au/storage/11583/Term-Sheet-HASTINGS-TECHNOLOGY-METALS-LTD.pdf"/>
  </r>
  <r>
    <s v="Hastings Technology Metals Ltd "/>
    <s v="HASTINGS TECHNOLOGY METALS LTD (XASX:HAS)"/>
    <x v="237"/>
    <x v="1"/>
    <n v="5.42"/>
    <n v="4.4000000000000004"/>
    <n v="110000000"/>
    <n v="0.188"/>
    <n v="55322770"/>
    <n v="549900000"/>
    <x v="1"/>
    <d v="2022-09-06T00:00:00"/>
    <s v="all"/>
    <x v="1"/>
    <x v="5"/>
    <s v="None"/>
    <x v="0"/>
    <s v="https://admin.180markets.com.au/storage/11596/Term-Sheet-HASTINGS-TECHNOLOGY-METALS-LTD.pdf"/>
  </r>
  <r>
    <s v="MAAS Group Holdings Limited"/>
    <s v="MAAS Group Holdings Ltd (XASX:MGH)"/>
    <x v="238"/>
    <x v="26"/>
    <n v="4.05"/>
    <n v="4"/>
    <n v="105000000"/>
    <n v="1.2E-2"/>
    <n v="1601951000"/>
    <n v="1566272000"/>
    <x v="1"/>
    <d v="2022-07-28T00:00:00"/>
    <s v="all"/>
    <x v="1"/>
    <x v="1"/>
    <s v="None"/>
    <x v="0"/>
    <m/>
  </r>
  <r>
    <s v="Regal Partners Limited"/>
    <s v="REGAL PARTNERS LIMITED (XASX:RPL)"/>
    <x v="239"/>
    <x v="13"/>
    <n v="2.66"/>
    <n v="2.6"/>
    <n v="110000000"/>
    <n v="0"/>
    <n v="1274413000"/>
    <n v="648000000"/>
    <x v="1"/>
    <d v="2022-09-27T00:00:00"/>
    <s v="all"/>
    <x v="1"/>
    <x v="5"/>
    <s v="None"/>
    <x v="0"/>
    <s v="https://admin.180markets.com.au/storage/11789/Regal-Partners-Limited-Term-Sheet.pdf"/>
  </r>
  <r>
    <s v="Regal Partners Limited"/>
    <s v="REGAL PARTNERS LIMITED (XASX:RPL)"/>
    <x v="239"/>
    <x v="13"/>
    <n v="2.84"/>
    <n v="2.6"/>
    <n v="110000000"/>
    <n v="8.5000000000000006E-2"/>
    <n v="1274413000"/>
    <n v="600700000"/>
    <x v="1"/>
    <d v="2022-09-06T00:00:00"/>
    <s v="all"/>
    <x v="1"/>
    <x v="5"/>
    <s v="None"/>
    <x v="0"/>
    <s v="https://admin.180markets.com.au/storage/11576/Regal-Partners-Limited-Term-Sheet.pdf"/>
  </r>
  <r>
    <s v="Global Lithium Resources Limited"/>
    <s v="GLOBAL LITHIUM RESOURCES LIMITED (XASX:GL1)"/>
    <x v="240"/>
    <x v="1"/>
    <n v="2.61"/>
    <n v="2.25"/>
    <n v="111400000"/>
    <n v="0.13800000000000001"/>
    <n v="51037760"/>
    <n v="414200000"/>
    <x v="1"/>
    <d v="2022-10-25T00:00:00"/>
    <s v="all"/>
    <x v="1"/>
    <x v="8"/>
    <s v="None"/>
    <x v="0"/>
    <s v="https://admin.180markets.com.au/storage/12098/Global-Lithium-Resources-%28GL1%29---Bloomberg-%281%29.pdf"/>
  </r>
  <r>
    <s v="Renergen Limited"/>
    <s v="RENERGEN Limited (XASX:RLT)"/>
    <x v="13"/>
    <x v="10"/>
    <n v="2.39"/>
    <n v="2.17"/>
    <n v="19600000"/>
    <n v="9.1999999999999998E-2"/>
    <n v="742677100"/>
    <n v="59400000"/>
    <x v="2"/>
    <d v="2022-11-07T00:00:00"/>
    <s v="all"/>
    <x v="1"/>
    <x v="10"/>
    <s v="None"/>
    <x v="0"/>
    <s v="https://admin.180markets.com.au/storage/12246/MST-Capital-Markets---Deal-Sheet---Renergen-Limited---7-November---Final.pdf"/>
  </r>
  <r>
    <s v="Boss Energy Ltd"/>
    <s v="BOSS ENERGY LTD (XASX:BOE)"/>
    <x v="241"/>
    <x v="22"/>
    <n v="2.42"/>
    <n v="2.15"/>
    <n v="125000000"/>
    <n v="0.11199999999999999"/>
    <n v="1368358000"/>
    <n v="690900000"/>
    <x v="1"/>
    <d v="2022-03-16T00:00:00"/>
    <s v="all"/>
    <x v="1"/>
    <x v="3"/>
    <s v="None"/>
    <x v="0"/>
    <s v="https://admin.180markets.com.au/storage/9808/Boss-Energy---Capital-Raising-Presentation.pdf"/>
  </r>
  <r>
    <s v="Renergen Limited"/>
    <s v="RENERGEN Limited (XASX:RLT)"/>
    <x v="13"/>
    <x v="10"/>
    <n v="2.38"/>
    <n v="2.14"/>
    <n v="10000000"/>
    <n v="0.10099999999999999"/>
    <n v="742677100"/>
    <s v="None"/>
    <x v="1"/>
    <d v="2022-11-22T00:00:00"/>
    <s v="all"/>
    <x v="1"/>
    <x v="10"/>
    <s v="None"/>
    <x v="0"/>
    <s v="https://admin.180markets.com.au/storage/12438/MST-Capital-Markets---Deal-Sheet---Renergen-Limited-22-November-2022_vF.pdf"/>
  </r>
  <r>
    <s v="Metrics Income Opportunities Trust"/>
    <s v="METRICS INCOME OPPORTUNITIES TRUST (XASX:MOT)"/>
    <x v="11"/>
    <x v="9"/>
    <n v="2.15"/>
    <n v="2.12"/>
    <n v="150000000"/>
    <n v="1.37E-2"/>
    <n v="677707800"/>
    <n v="462700000"/>
    <x v="1"/>
    <d v="2022-02-25T00:00:00"/>
    <s v="all"/>
    <x v="1"/>
    <x v="2"/>
    <s v="None"/>
    <x v="0"/>
    <m/>
  </r>
  <r>
    <s v="Medical Developments International Limited"/>
    <s v="MEDICAL DEVELOPMENTS INTERNATIONAL LIMITED (XASX:MVP)"/>
    <x v="242"/>
    <x v="8"/>
    <n v="2.4"/>
    <n v="2"/>
    <n v="30000000"/>
    <n v="0.16699999999999998"/>
    <n v="89563370"/>
    <n v="171100000"/>
    <x v="2"/>
    <d v="2022-08-04T00:00:00"/>
    <s v="all"/>
    <x v="1"/>
    <x v="6"/>
    <n v="2.5"/>
    <x v="1"/>
    <s v="https://admin.180markets.com.au/storage/11205/MVP---Deal-Sheet---vF-%281%29.pdf"/>
  </r>
  <r>
    <s v="Tuas Limited"/>
    <s v="TUAS LIMITED (XASX:TUA)"/>
    <x v="243"/>
    <x v="27"/>
    <n v="1.92"/>
    <n v="1.85"/>
    <n v="44400000"/>
    <n v="3.6000000000000004E-2"/>
    <n v="3078100000"/>
    <n v="893000000"/>
    <x v="1"/>
    <d v="2022-01-17T00:00:00"/>
    <s v="all"/>
    <x v="1"/>
    <x v="11"/>
    <s v="None"/>
    <x v="0"/>
    <m/>
  </r>
  <r>
    <s v="Helloworld Travel Limited"/>
    <s v="HELLOWORLD TRAVEL LIMITED (XASX:HLO)"/>
    <x v="244"/>
    <x v="0"/>
    <n v="1.96"/>
    <n v="1.72"/>
    <n v="33000000"/>
    <n v="0.122"/>
    <n v="315052100"/>
    <s v="None"/>
    <x v="1"/>
    <d v="2022-11-08T00:00:00"/>
    <s v="all"/>
    <x v="1"/>
    <x v="10"/>
    <s v="None"/>
    <x v="0"/>
    <m/>
  </r>
  <r>
    <s v="Camplify Holdings Limited"/>
    <s v="CAMPLIFY HOLDINGS LIMITED (XASX:CHL)"/>
    <x v="245"/>
    <x v="3"/>
    <n v="2.0099999999999998"/>
    <n v="1.7"/>
    <n v="8500000"/>
    <n v="0.154"/>
    <n v="59702790"/>
    <n v="56400000"/>
    <x v="2"/>
    <d v="2022-10-18T00:00:00"/>
    <s v="all"/>
    <x v="1"/>
    <x v="8"/>
    <s v="None"/>
    <x v="0"/>
    <s v="https://admin.180markets.com.au/storage/11998/Two-Tranche-Institutional-and-Qualified-Investor-Placement-to-raise.pdf"/>
  </r>
  <r>
    <s v="MoneyMe Limited"/>
    <s v="MONEYME LIMITED (XASX:MME)"/>
    <x v="246"/>
    <x v="5"/>
    <n v="1.8"/>
    <n v="1.55"/>
    <n v="20000000"/>
    <n v="0.13900000000000001"/>
    <n v="184018100"/>
    <n v="308600000"/>
    <x v="1"/>
    <d v="2022-02-22T00:00:00"/>
    <s v="all"/>
    <x v="1"/>
    <x v="2"/>
    <s v="None"/>
    <x v="0"/>
    <m/>
  </r>
  <r>
    <s v="Pengana Private Equity Trust"/>
    <s v="PENGANA PRIVATE EQUITY TRUST (XASX:PE1)"/>
    <x v="247"/>
    <x v="13"/>
    <n v="1.585"/>
    <n v="1.54"/>
    <n v="75000000"/>
    <n v="2.8399999999999998E-2"/>
    <n v="366672300"/>
    <n v="444500000"/>
    <x v="1"/>
    <d v="2022-03-31T00:00:00"/>
    <s v="all"/>
    <x v="1"/>
    <x v="3"/>
    <s v="None"/>
    <x v="0"/>
    <s v="https://admin.180markets.com.au/storage/9756/PE1---Shortfall-Offer---Term-Sheet.pdf"/>
  </r>
  <r>
    <s v="Electro Optic Systems Holdings Limited"/>
    <s v="ELECTRO OPTIC SYSTEMS HOLDINGS LIMITED (XASX:EOS)"/>
    <x v="248"/>
    <x v="18"/>
    <n v="1.54"/>
    <n v="1.2"/>
    <n v="15000000"/>
    <n v="0.221"/>
    <n v="227683500"/>
    <n v="232400000"/>
    <x v="2"/>
    <d v="2022-06-28T00:00:00"/>
    <s v="all"/>
    <x v="1"/>
    <x v="7"/>
    <s v="None"/>
    <x v="0"/>
    <s v="https://admin.180markets.com.au/storage/10790/EOS---Term-Sheet-28-June-2022_Final_Petra.pdf"/>
  </r>
  <r>
    <s v="Galileo Mining Limited"/>
    <s v="GALILEO MINING LTD (XASX:GAL)"/>
    <x v="249"/>
    <x v="1"/>
    <n v="1.325"/>
    <n v="1.2"/>
    <n v="20400000"/>
    <n v="9.4299999999999995E-2"/>
    <n v="27667490"/>
    <n v="236900000"/>
    <x v="2"/>
    <d v="2022-07-04T00:00:00"/>
    <s v="all"/>
    <x v="1"/>
    <x v="1"/>
    <s v="None"/>
    <x v="0"/>
    <s v="https://admin.180markets.com.au/storage/10838/GAL---Term-Sheet---July---FINAL.pdf"/>
  </r>
  <r>
    <s v="Opthea Limited"/>
    <s v="Opthea Limited (XASX:OPT)"/>
    <x v="250"/>
    <x v="14"/>
    <n v="1.39"/>
    <n v="1.1499999999999999"/>
    <n v="128600000"/>
    <n v="0.17300000000000001"/>
    <n v="1292814000"/>
    <n v="489500000"/>
    <x v="1"/>
    <d v="2022-08-12T00:00:00"/>
    <s v="all"/>
    <x v="1"/>
    <x v="6"/>
    <s v="None"/>
    <x v="0"/>
    <s v="https://admin.180markets.com.au/storage/11314/OPT---Term-Sheet---11Aug22-%281%29.pdf"/>
  </r>
  <r>
    <s v="Opthea Limited"/>
    <s v="Opthea Limited (XASX:OPT)"/>
    <x v="250"/>
    <x v="14"/>
    <n v="1.39"/>
    <n v="1.1499999999999999"/>
    <n v="128600000"/>
    <n v="0.17300000000000001"/>
    <n v="1292814000"/>
    <n v="489500000"/>
    <x v="1"/>
    <d v="2022-08-12T00:00:00"/>
    <s v="all"/>
    <x v="1"/>
    <x v="6"/>
    <s v="None"/>
    <x v="0"/>
    <s v="https://admin.180markets.com.au/storage/11325/OPT---Term-Sheet---11Aug22-%281%29.pdf"/>
  </r>
  <r>
    <s v="Element 25 Limited"/>
    <s v="ELEMENT 25 LIMITED (XASX:E25)"/>
    <x v="251"/>
    <x v="1"/>
    <n v="1.4350000000000001"/>
    <n v="1.1200000000000001"/>
    <n v="30000000"/>
    <n v="0.22"/>
    <n v="66297600"/>
    <n v="218770000"/>
    <x v="2"/>
    <d v="2022-11-15T00:00:00"/>
    <s v="all"/>
    <x v="1"/>
    <x v="10"/>
    <s v="None"/>
    <x v="0"/>
    <s v="https://admin.180markets.com.au/storage/12327/E25-Term-Sheet-15-November-2022_Final-.pdf"/>
  </r>
  <r>
    <s v="Stanmore Resources Limited"/>
    <s v="STANMORE RESOURCES LIMITED (XASX:SMR)"/>
    <x v="252"/>
    <x v="35"/>
    <n v="1.25"/>
    <n v="1.1000000000000001"/>
    <n v="694000000"/>
    <n v="0.12"/>
    <n v="2406716000"/>
    <n v="323100000"/>
    <x v="1"/>
    <d v="2022-03-03T00:00:00"/>
    <s v="all"/>
    <x v="1"/>
    <x v="3"/>
    <s v="None"/>
    <x v="0"/>
    <s v="https://admin.180markets.com.au/storage/9728/SMR-Term-Sheet-3-March-2022_Final-%281%29.pdf"/>
  </r>
  <r>
    <s v="Talga Group Limited"/>
    <s v="TALGA GROUP LTD (XASX:TLG)"/>
    <x v="253"/>
    <x v="1"/>
    <n v="1.325"/>
    <n v="1.1000000000000001"/>
    <n v="20000000"/>
    <n v="0.17"/>
    <n v="214729700"/>
    <n v="404100000"/>
    <x v="1"/>
    <d v="2022-10-06T00:00:00"/>
    <s v="all"/>
    <x v="1"/>
    <x v="8"/>
    <s v="None"/>
    <x v="0"/>
    <s v="https://admin.180markets.com.au/storage/11866/TLG---Deal-Sheet---Oct-2022.pdf"/>
  </r>
  <r>
    <s v="Core Lithium Limited"/>
    <s v="CORE LITHIUM LTD (XASX:CXO)"/>
    <x v="71"/>
    <x v="1"/>
    <n v="1.105"/>
    <n v="1.03"/>
    <n v="100000000"/>
    <n v="6.8000000000000005E-2"/>
    <n v="188585400"/>
    <n v="214301500"/>
    <x v="2"/>
    <d v="2022-09-30T00:00:00"/>
    <s v="all"/>
    <x v="1"/>
    <x v="5"/>
    <s v="None"/>
    <x v="0"/>
    <s v="https://admin.180markets.com.au/storage/11821/CXO-Bloomberg.pdf"/>
  </r>
  <r>
    <s v="Classic Minerals Limited Note"/>
    <s v="CLASSIC MINERALS LIMITED (XASX:CLZ)"/>
    <x v="254"/>
    <x v="1"/>
    <m/>
    <n v="1"/>
    <n v="2000000"/>
    <n v="0"/>
    <n v="1398960"/>
    <s v="None"/>
    <x v="2"/>
    <d v="2022-12-14T00:00:00"/>
    <s v="all"/>
    <x v="1"/>
    <x v="0"/>
    <n v="2"/>
    <x v="1"/>
    <s v="https://admin.180markets.com.au/storage/12685/CLZ-Note-Offer-Dec-22--FINAL-13th-december.pdf"/>
  </r>
  <r>
    <s v="De Grey Mining"/>
    <s v="DE GREY MINING LTD (XASX:DEG)"/>
    <x v="255"/>
    <x v="1"/>
    <n v="1.0900000000000001"/>
    <n v="1"/>
    <n v="130000000"/>
    <n v="8.3000000000000004E-2"/>
    <n v="4759065000"/>
    <n v="1500000000"/>
    <x v="1"/>
    <d v="2022-10-05T00:00:00"/>
    <s v="all"/>
    <x v="1"/>
    <x v="8"/>
    <s v="None"/>
    <x v="0"/>
    <s v="https://admin.180markets.com.au/storage/11845/DEG---Bloomberg.pdf"/>
  </r>
  <r>
    <s v="Nagambie Resources Limited"/>
    <s v="NAGAMBIE RESOURCES LIMITED (XASX:NAG)"/>
    <x v="256"/>
    <x v="1"/>
    <m/>
    <n v="1"/>
    <n v="2000000"/>
    <n v="0"/>
    <n v="12049540"/>
    <n v="34770000"/>
    <x v="2"/>
    <d v="2022-07-13T00:00:00"/>
    <s v="all"/>
    <x v="1"/>
    <x v="1"/>
    <s v="None"/>
    <x v="0"/>
    <s v="https://admin.180markets.com.au/storage/10896/NAGTermSheet11July2022.pdf"/>
  </r>
  <r>
    <s v="Kuniko Limited"/>
    <s v="KUNIKO LIMITED (XASX:KNI)"/>
    <x v="257"/>
    <x v="1"/>
    <n v="1.1499999999999999"/>
    <n v="1"/>
    <n v="6000000"/>
    <n v="0.13"/>
    <n v="13883080"/>
    <n v="65000000"/>
    <x v="2"/>
    <d v="2022-04-29T00:00:00"/>
    <s v="all"/>
    <x v="1"/>
    <x v="9"/>
    <s v="None"/>
    <x v="0"/>
    <s v="https://admin.180markets.com.au/storage/10299/KNI---Placement-Term-Sheet.pdf"/>
  </r>
  <r>
    <s v="Elsight Limited"/>
    <s v="ELSIGHT LIMITED (XASX:ELS)"/>
    <x v="258"/>
    <x v="3"/>
    <n v="0.36"/>
    <n v="1"/>
    <n v="10000000"/>
    <n v="0"/>
    <n v="57933190"/>
    <n v="54100000"/>
    <x v="2"/>
    <d v="2022-11-04T00:00:00"/>
    <s v="all"/>
    <x v="1"/>
    <x v="10"/>
    <s v="None"/>
    <x v="0"/>
    <s v="https://admin.180markets.com.au/storage/12188/Elsight-Term-Sheet---Convertible-Notes---01.11.2022.pdf"/>
  </r>
  <r>
    <s v="Proteomics International Laboratories"/>
    <s v="PROTEOMICS INTERNATIONAL LABORATORIES LTD (XASX:PIQ)"/>
    <x v="259"/>
    <x v="14"/>
    <n v="0.98"/>
    <n v="0.85"/>
    <n v="4000000"/>
    <n v="0.13269999999999998"/>
    <n v="78601630"/>
    <n v="103600000"/>
    <x v="2"/>
    <d v="2022-08-11T00:00:00"/>
    <s v="all"/>
    <x v="1"/>
    <x v="6"/>
    <s v="None"/>
    <x v="0"/>
    <s v="https://admin.180markets.com.au/storage/11297/PIQ-Sales-Note-11August2022---final---Morgans-adviser.pdf"/>
  </r>
  <r>
    <s v="Vectus Biosystems Limited"/>
    <s v="VECTUS BIOSYSTEMS LIMITED (XASX:VBS)"/>
    <x v="260"/>
    <x v="14"/>
    <n v="0.96"/>
    <n v="0.8"/>
    <n v="5000000"/>
    <n v="0.16670000000000001"/>
    <n v="4207010"/>
    <n v="45400000"/>
    <x v="2"/>
    <d v="2022-11-22T00:00:00"/>
    <s v="all"/>
    <x v="1"/>
    <x v="10"/>
    <s v="None"/>
    <x v="0"/>
    <s v="https://admin.180markets.com.au/storage/12392/Term-Sheet-VBS.pdf"/>
  </r>
  <r>
    <s v="Universal Biosensors Inc."/>
    <s v="UNIVERSAL BIOSENSORS, INC. (XASX:UBI)"/>
    <x v="261"/>
    <x v="15"/>
    <n v="0.78500000000000003"/>
    <n v="0.77"/>
    <n v="5000000"/>
    <n v="1.9E-2"/>
    <n v="26826070"/>
    <n v="139700000"/>
    <x v="2"/>
    <d v="2022-04-20T00:00:00"/>
    <s v="all"/>
    <x v="1"/>
    <x v="9"/>
    <s v="None"/>
    <x v="0"/>
    <s v="https://admin.180markets.com.au/storage/10178/UBI-Term-Sheet-20-April-2022_Final.pdf"/>
  </r>
  <r>
    <s v="Nova Minerals Limited"/>
    <s v="NOVA MINERALS LIMITED (XASX:NVA)"/>
    <x v="126"/>
    <x v="1"/>
    <n v="0.83499999999999996"/>
    <n v="0.7"/>
    <n v="20000000"/>
    <n v="0.16200000000000001"/>
    <n v="103032800"/>
    <n v="153400000"/>
    <x v="2"/>
    <d v="2022-11-17T00:00:00"/>
    <s v="all"/>
    <x v="1"/>
    <x v="10"/>
    <n v="2"/>
    <x v="1"/>
    <s v="https://admin.180markets.com.au/storage/12368/Nova-Minerals-%28NVA-AU%29-Term-Sheet_.pdf"/>
  </r>
  <r>
    <s v="Ardea Resources Limited"/>
    <s v="ARDEA RESOURCES LIMITED (XASX:ARL)"/>
    <x v="262"/>
    <x v="1"/>
    <n v="0.79500000000000004"/>
    <n v="0.7"/>
    <n v="20000000"/>
    <n v="0.11900000000000001"/>
    <n v="76877920"/>
    <n v="110400000"/>
    <x v="2"/>
    <d v="2022-02-18T00:00:00"/>
    <s v="all"/>
    <x v="1"/>
    <x v="2"/>
    <s v="None"/>
    <x v="0"/>
    <s v="https://admin.180markets.com.au/storage/9529/ARL---Term-Sheet---18-Feb-22_Final.pdf"/>
  </r>
  <r>
    <s v="Sparc Technologies Limited"/>
    <s v="SPARC TECHNOLOGIES LIMITED (XASX:SPN)"/>
    <x v="263"/>
    <x v="19"/>
    <n v="0.75"/>
    <n v="0.65"/>
    <n v="3000000"/>
    <n v="0.13300000000000001"/>
    <n v="22530140"/>
    <n v="23968240"/>
    <x v="2"/>
    <d v="2022-10-31T00:00:00"/>
    <s v="all"/>
    <x v="1"/>
    <x v="8"/>
    <n v="2"/>
    <x v="1"/>
    <s v="https://admin.180markets.com.au/storage/12173/Term-Sheet-Sparc-Technologies.pdf"/>
  </r>
  <r>
    <s v="Pacgold Limited"/>
    <s v="PACGOLD LIMITED (XASX:PGO)"/>
    <x v="264"/>
    <x v="1"/>
    <n v="0.72"/>
    <n v="0.63"/>
    <n v="7800000"/>
    <n v="0.125"/>
    <n v="7755810"/>
    <n v="27000000"/>
    <x v="2"/>
    <d v="2022-04-12T00:00:00"/>
    <s v="all"/>
    <x v="1"/>
    <x v="9"/>
    <s v="None"/>
    <x v="0"/>
    <s v="https://admin.180markets.com.au/storage/10080/Deal-Sheet---PGO-April-2022.pdf"/>
  </r>
  <r>
    <s v="Zip Co Limited"/>
    <s v="ZIP CO LIMITED (XASX:ZIP)"/>
    <x v="265"/>
    <x v="5"/>
    <n v="0.71499999999999997"/>
    <n v="0.62"/>
    <n v="12000000"/>
    <n v="0.13300000000000001"/>
    <n v="2976747000"/>
    <n v="490400000"/>
    <x v="1"/>
    <d v="2022-12-12T00:00:00"/>
    <s v="all"/>
    <x v="1"/>
    <x v="0"/>
    <s v="None"/>
    <x v="0"/>
    <m/>
  </r>
  <r>
    <s v="Highfield Resources Limited"/>
    <s v="HIGHFIELD RESOURCES LIMITED (XASX:HFR)"/>
    <x v="47"/>
    <x v="19"/>
    <n v="0.69"/>
    <n v="0.62"/>
    <n v="10000000"/>
    <n v="0.10099999999999999"/>
    <n v="112593300"/>
    <n v="252100000"/>
    <x v="2"/>
    <d v="2022-12-08T00:00:00"/>
    <s v="all"/>
    <x v="1"/>
    <x v="0"/>
    <n v="2"/>
    <x v="1"/>
    <s v="https://admin.180markets.com.au/storage/12607/HFR-Term-Sheet.pdf"/>
  </r>
  <r>
    <s v="Bigtincan Holdings"/>
    <s v="BIGTINCAN HOLDINGS LIMITED (XASX:BTH)"/>
    <x v="266"/>
    <x v="3"/>
    <n v="0.72"/>
    <n v="0.6"/>
    <n v="25000000"/>
    <n v="0.16699999999999998"/>
    <n v="168443600"/>
    <n v="397700000"/>
    <x v="1"/>
    <d v="2022-12-08T00:00:00"/>
    <s v="all"/>
    <x v="1"/>
    <x v="0"/>
    <s v="None"/>
    <x v="0"/>
    <s v="https://admin.180markets.com.au/storage/12603/BTH-Placement-Term-Sheet-07.12.2022-v2.pdf"/>
  </r>
  <r>
    <s v="Cobalt Blue Holdings Limited"/>
    <s v="COBALT BLUE HOLDINGS LIMITED (XASX:COB)"/>
    <x v="64"/>
    <x v="1"/>
    <n v="0.66"/>
    <n v="0.57999999999999996"/>
    <n v="5000000"/>
    <n v="0.121"/>
    <n v="26638430"/>
    <n v="214900000"/>
    <x v="2"/>
    <d v="2022-11-03T00:00:00"/>
    <s v="all"/>
    <x v="1"/>
    <x v="10"/>
    <s v="None"/>
    <x v="0"/>
    <s v="https://admin.180markets.com.au/storage/12211/5DFD4736-62A8-4BA9-94EA-3D15C59218A4.Cobalt-Blue-Holdings-%28COB%29-Term-Sheet-Nov-2022-CurranCo.pdf"/>
  </r>
  <r>
    <s v="Pioneer Credit Limited"/>
    <s v="PIONEER CREDIT LIMITED (XASX:PNC)"/>
    <x v="267"/>
    <x v="5"/>
    <n v="0.51500000000000001"/>
    <n v="0.55000000000000004"/>
    <n v="10000000"/>
    <n v="0"/>
    <n v="89200350"/>
    <n v="42520000"/>
    <x v="2"/>
    <d v="2022-03-07T00:00:00"/>
    <s v="all"/>
    <x v="1"/>
    <x v="3"/>
    <n v="1"/>
    <x v="1"/>
    <s v="https://admin.180markets.com.au/storage/9740/Pioneer-Credit---Final-Term-Sheet---7-March-2022.pdf"/>
  </r>
  <r>
    <s v="Belararox Limited"/>
    <s v="BELARAROX LIMITED (XASX:BRX)"/>
    <x v="268"/>
    <x v="1"/>
    <n v="0.64"/>
    <n v="0.55000000000000004"/>
    <n v="2200000"/>
    <n v="0.1406"/>
    <n v="21594620"/>
    <n v="26000000"/>
    <x v="2"/>
    <d v="2022-09-23T00:00:00"/>
    <s v="all"/>
    <x v="1"/>
    <x v="5"/>
    <n v="1"/>
    <x v="1"/>
    <s v="https://admin.180markets.com.au/storage/11767/CPS-CAPITAL-BRX-TERM-SHEET.pdf"/>
  </r>
  <r>
    <s v="Black Cat Syndicate Limited"/>
    <s v="BLACK CAT SYNDICATE LIMITED (XASX:BC8)"/>
    <x v="40"/>
    <x v="1"/>
    <n v="0.68"/>
    <n v="0.55000000000000004"/>
    <n v="35000000"/>
    <n v="0.19699999999999998"/>
    <n v="385974900"/>
    <n v="96600000"/>
    <x v="2"/>
    <d v="2022-04-13T00:00:00"/>
    <s v="all"/>
    <x v="1"/>
    <x v="9"/>
    <s v="None"/>
    <x v="0"/>
    <s v="https://admin.180markets.com.au/storage/10096/BC8-Term-Sheet-13-April-2022_Final-.pdf"/>
  </r>
  <r>
    <s v="Black Cat Syndicate Limited "/>
    <s v="BLACK CAT SYNDICATE LIMITED (XASX:BC8)"/>
    <x v="40"/>
    <x v="1"/>
    <n v="0.68"/>
    <n v="0.55000000000000004"/>
    <n v="35000000"/>
    <n v="0.19699999999999998"/>
    <n v="385974900"/>
    <n v="96600000"/>
    <x v="2"/>
    <d v="2022-04-13T00:00:00"/>
    <s v="all"/>
    <x v="1"/>
    <x v="9"/>
    <s v="None"/>
    <x v="0"/>
    <s v="https://admin.180markets.com.au/storage/10112/BC8-Term-Sheet-13-April-2022_Final-.pdf"/>
  </r>
  <r>
    <s v="Astron Corporation Limited"/>
    <s v="Astron Corporation Limited (XASX:ATR)"/>
    <x v="269"/>
    <x v="1"/>
    <n v="0.6"/>
    <n v="0.54"/>
    <n v="5000000"/>
    <n v="0.1"/>
    <n v="75917320"/>
    <n v="73500000"/>
    <x v="2"/>
    <d v="2022-10-14T00:00:00"/>
    <s v="all"/>
    <x v="1"/>
    <x v="8"/>
    <s v="None"/>
    <x v="0"/>
    <s v="https://admin.180markets.com.au/storage/11964/13.10.22-ATR-Term-Sheet-October-2022-v.LAUNCH.pdf"/>
  </r>
  <r>
    <s v="Bubs Australia Limited"/>
    <s v="BUBS AUSTRALIA LIMITED (XASX:BUB)"/>
    <x v="270"/>
    <x v="31"/>
    <n v="0.64"/>
    <n v="0.52"/>
    <n v="63000000"/>
    <n v="0.188"/>
    <n v="107175600"/>
    <n v="392000000"/>
    <x v="1"/>
    <d v="2022-07-05T00:00:00"/>
    <s v="all"/>
    <x v="1"/>
    <x v="1"/>
    <s v="None"/>
    <x v="0"/>
    <s v="https://admin.180markets.com.au/storage/10861/BUB_ANREO--Placement_Deal-Sheet_July_2022-vF.pdf"/>
  </r>
  <r>
    <s v="MoneyMe Limited"/>
    <s v="MONEYME LIMITED (XASX:MME)"/>
    <x v="246"/>
    <x v="5"/>
    <n v="0.69499999999999995"/>
    <n v="0.5"/>
    <n v="17800000"/>
    <n v="0.28100000000000003"/>
    <n v="184018100"/>
    <n v="165300000"/>
    <x v="2"/>
    <d v="2022-08-31T00:00:00"/>
    <s v="all"/>
    <x v="1"/>
    <x v="6"/>
    <s v="None"/>
    <x v="0"/>
    <s v="https://admin.180markets.com.au/storage/11531/MONEYME-LIMITED-Term-Sheet.pdf"/>
  </r>
  <r>
    <s v="Macarthur Minerals Limited"/>
    <s v="MACARTHUR MINERALS LIMITED (XASX:MIO)"/>
    <x v="271"/>
    <x v="1"/>
    <n v="0.54500000000000004"/>
    <n v="0.5"/>
    <n v="5000000"/>
    <n v="8.3000000000000004E-2"/>
    <n v="14472220"/>
    <n v="79400000"/>
    <x v="2"/>
    <d v="2022-03-30T00:00:00"/>
    <s v="all"/>
    <x v="1"/>
    <x v="3"/>
    <n v="1"/>
    <x v="1"/>
    <s v="https://admin.180markets.com.au/storage/9932/MIO---Term-Sheet---Final-.pdf"/>
  </r>
  <r>
    <s v="IMEXHS Limited"/>
    <s v="IMEXHS LIMITED (XASX:IME)"/>
    <x v="272"/>
    <x v="15"/>
    <n v="0.62"/>
    <n v="0.48"/>
    <n v="4000000"/>
    <n v="0.22600000000000001"/>
    <n v="16979680"/>
    <n v="20400000"/>
    <x v="2"/>
    <d v="2022-08-02T00:00:00"/>
    <s v="all"/>
    <x v="1"/>
    <x v="6"/>
    <s v="None"/>
    <x v="0"/>
    <m/>
  </r>
  <r>
    <s v="Eureka Group Holdings Limited"/>
    <s v="EUREKA GROUP HOLDINGS LIMITED (XASX:EGH)"/>
    <x v="273"/>
    <x v="7"/>
    <n v="0.52"/>
    <n v="0.47"/>
    <n v="28200000"/>
    <n v="9.6000000000000002E-2"/>
    <n v="260869800"/>
    <n v="125000000"/>
    <x v="2"/>
    <d v="2022-10-27T00:00:00"/>
    <s v="all"/>
    <x v="1"/>
    <x v="8"/>
    <s v="None"/>
    <x v="0"/>
    <s v="https://admin.180markets.com.au/storage/12138/EUREKA-GROUP-HOLDINGS.pdf"/>
  </r>
  <r>
    <s v="Strandline Resources Limited"/>
    <s v="STRANDLINE RESOURCES LIMITED (XASX:STA)"/>
    <x v="80"/>
    <x v="24"/>
    <n v="0.48499999999999999"/>
    <n v="0.43"/>
    <n v="50000000"/>
    <n v="0.113"/>
    <n v="125780500"/>
    <n v="545100000"/>
    <x v="1"/>
    <d v="2022-04-05T00:00:00"/>
    <s v="all"/>
    <x v="1"/>
    <x v="9"/>
    <s v="None"/>
    <x v="0"/>
    <s v="https://admin.180markets.com.au/storage/10038/Strandline-Resources-Term-Sheet---Retail.pdf"/>
  </r>
  <r>
    <s v="Airtasker Limited"/>
    <s v="AIRTASKER LIMITED (XASX:ART)"/>
    <x v="274"/>
    <x v="3"/>
    <n v="0.51"/>
    <n v="0.43"/>
    <n v="6250000"/>
    <n v="0.157"/>
    <n v="181407900"/>
    <n v="212300000"/>
    <x v="2"/>
    <d v="2022-05-04T00:00:00"/>
    <s v="all"/>
    <x v="1"/>
    <x v="4"/>
    <s v="None"/>
    <x v="0"/>
    <m/>
  </r>
  <r>
    <s v="Kingfisher Mining Ltd"/>
    <s v="Kingfisher Mining Ltd (XASX:KFM)"/>
    <x v="275"/>
    <x v="1"/>
    <n v="0.45500000000000002"/>
    <n v="0.42499999999999999"/>
    <n v="3825000"/>
    <n v="6.6000000000000003E-2"/>
    <n v="1880030"/>
    <n v="18000000"/>
    <x v="2"/>
    <d v="2022-09-09T00:00:00"/>
    <s v="all"/>
    <x v="1"/>
    <x v="5"/>
    <n v="4"/>
    <x v="1"/>
    <s v="https://admin.180markets.com.au/storage/11624/KFM-Term-Sheet-09.22.pdf"/>
  </r>
  <r>
    <s v="Jervois Global Limited"/>
    <s v="JERVOIS GLOBAL LIMITED (XASX:JRV)"/>
    <x v="276"/>
    <x v="1"/>
    <n v="0.505"/>
    <n v="0.42"/>
    <n v="231000000"/>
    <n v="0.16800000000000001"/>
    <n v="32433170"/>
    <n v="767900000"/>
    <x v="1"/>
    <d v="2022-11-11T00:00:00"/>
    <s v="all"/>
    <x v="1"/>
    <x v="10"/>
    <s v="None"/>
    <x v="0"/>
    <s v="https://admin.180markets.com.au/storage/12276/Jervois-Global-%28JRV%29---Bloomberg-Final.pdf"/>
  </r>
  <r>
    <s v="Dundas Minerals Limited"/>
    <s v="Dundas Minerals Ltd (XASX:DUN)"/>
    <x v="277"/>
    <x v="1"/>
    <n v="0.49"/>
    <n v="0.4"/>
    <n v="2000000"/>
    <n v="0.16"/>
    <n v="3967080"/>
    <n v="19100000"/>
    <x v="2"/>
    <d v="2022-11-11T00:00:00"/>
    <s v="all"/>
    <x v="1"/>
    <x v="10"/>
    <s v="None"/>
    <x v="0"/>
    <s v="https://admin.180markets.com.au/storage/12279/202211_DUN-Placement-Term-Sheet.pdf"/>
  </r>
  <r>
    <s v="Clean TeQ Water Limited"/>
    <s v="CLEAN TEQ WATER LIMITED (XASX:CNQ)"/>
    <x v="278"/>
    <x v="26"/>
    <n v="0.47499999999999998"/>
    <n v="0.38"/>
    <n v="5000000"/>
    <n v="0.2"/>
    <n v="18060580"/>
    <n v="21400000"/>
    <x v="2"/>
    <d v="2022-10-25T00:00:00"/>
    <s v="all"/>
    <x v="1"/>
    <x v="8"/>
    <s v="None"/>
    <x v="0"/>
    <s v="https://admin.180markets.com.au/storage/12094/CNQ---Deal-Sheet---25.10.22.pdf"/>
  </r>
  <r>
    <s v="Quantum Graphite Limited"/>
    <s v="QUANTUM GRAPHITE LIMITED (XASX:QGL)"/>
    <x v="279"/>
    <x v="1"/>
    <n v="0.41"/>
    <n v="0.38"/>
    <n v="5000000"/>
    <n v="7.9000000000000001E-2"/>
    <n v="172494300"/>
    <n v="131800000.00000001"/>
    <x v="2"/>
    <d v="2022-07-20T00:00:00"/>
    <s v="all"/>
    <x v="1"/>
    <x v="1"/>
    <s v="None"/>
    <x v="0"/>
    <s v="https://admin.180markets.com.au/storage/10969/QGL-Term-Sheet---19-July-2022---Final.pdf"/>
  </r>
  <r>
    <s v="Austral Resources Australia Ltd"/>
    <s v="Austral Resources Australia Ltd (XASX:AR1)"/>
    <x v="280"/>
    <x v="1"/>
    <n v="0.45"/>
    <n v="0.37"/>
    <n v="15000000"/>
    <n v="0.17800000000000002"/>
    <n v="51785530"/>
    <n v="205100000"/>
    <x v="2"/>
    <d v="2022-08-10T00:00:00"/>
    <s v="all"/>
    <x v="1"/>
    <x v="6"/>
    <s v="None"/>
    <x v="0"/>
    <s v="https://admin.180markets.com.au/storage/11265/Petra-AR1-Term-Sheet---10-August-2022.pdf"/>
  </r>
  <r>
    <s v="Desert Metals Limited"/>
    <s v="DESERT METALS LIMITED (XASX:DM1)"/>
    <x v="281"/>
    <x v="1"/>
    <m/>
    <n v="0.37"/>
    <n v="3000000"/>
    <n v="0"/>
    <n v="5883370"/>
    <n v="26400000"/>
    <x v="2"/>
    <d v="2022-03-02T00:00:00"/>
    <s v="all"/>
    <x v="1"/>
    <x v="3"/>
    <s v="None"/>
    <x v="0"/>
    <m/>
  </r>
  <r>
    <s v="Anson Resources Limited"/>
    <s v="ANSON RESOURCES LIMITED (XASX:ASN)"/>
    <x v="136"/>
    <x v="1"/>
    <n v="0.42499999999999999"/>
    <n v="0.36"/>
    <n v="45000000"/>
    <n v="0.153"/>
    <n v="83079190"/>
    <n v="438000000"/>
    <x v="1"/>
    <d v="2022-09-15T00:00:00"/>
    <s v="all"/>
    <x v="1"/>
    <x v="5"/>
    <s v="None"/>
    <x v="0"/>
    <s v="https://admin.180markets.com.au/storage/11670/ASN---Term-Sheet---15-September-2022_Final.pdf"/>
  </r>
  <r>
    <s v="Agrimin Limited"/>
    <s v="AGRIMIN LIMITED (XASX:AMN)"/>
    <x v="282"/>
    <x v="19"/>
    <n v="0.42499999999999999"/>
    <n v="0.35"/>
    <n v="4000000"/>
    <n v="0.17600000000000002"/>
    <n v="46279720"/>
    <n v="89700000"/>
    <x v="2"/>
    <d v="2022-01-27T00:00:00"/>
    <s v="all"/>
    <x v="1"/>
    <x v="11"/>
    <s v="None"/>
    <x v="0"/>
    <s v="https://admin.180markets.com.au/storage/9200/AMN---Deal-Sheet---25-January-2021.pdf"/>
  </r>
  <r>
    <s v="K-TIG Limited"/>
    <s v="K-TIG LIMITED (XASX:KTG)"/>
    <x v="283"/>
    <x v="6"/>
    <n v="0.375"/>
    <n v="0.35"/>
    <n v="4000000"/>
    <n v="6.6600000000000006E-2"/>
    <n v="26581550"/>
    <n v="63800000"/>
    <x v="2"/>
    <d v="2022-02-11T00:00:00"/>
    <s v="all"/>
    <x v="1"/>
    <x v="2"/>
    <s v="None"/>
    <x v="0"/>
    <s v="https://admin.180markets.com.au/storage/9375/K-TIG-Limited-Feb-22-Placement.pdf"/>
  </r>
  <r>
    <s v="Akora Resources Ltd"/>
    <s v="AKORA RESOURCES LIMITED (XASX:AKO)"/>
    <x v="284"/>
    <x v="1"/>
    <n v="0.39"/>
    <n v="0.32"/>
    <n v="2500000"/>
    <n v="0.18"/>
    <n v="17556390"/>
    <n v="24930000"/>
    <x v="2"/>
    <d v="2022-04-01T00:00:00"/>
    <s v="all"/>
    <x v="1"/>
    <x v="9"/>
    <s v="None"/>
    <x v="0"/>
    <s v="https://admin.180markets.com.au/storage/9938/Akora-32c-Placement-Term-Sheet-31Mar22.pdf"/>
  </r>
  <r>
    <s v="Akora Resources Ltd"/>
    <s v="AKORA RESOURCES LIMITED (XASX:AKO)"/>
    <x v="284"/>
    <x v="1"/>
    <n v="0.39"/>
    <n v="0.32"/>
    <n v="2500000"/>
    <n v="0.18"/>
    <n v="17556390"/>
    <n v="24930000"/>
    <x v="2"/>
    <d v="2022-04-01T00:00:00"/>
    <s v="all"/>
    <x v="1"/>
    <x v="9"/>
    <s v="None"/>
    <x v="0"/>
    <s v="https://admin.180markets.com.au/storage/9964/Akora-32c-Placement-Term-Sheet-31Mar22.pdf"/>
  </r>
  <r>
    <s v="Galilee Energy Limited"/>
    <s v="GALILEE ENERGY LIMITED (XASX:GLL)"/>
    <x v="285"/>
    <x v="10"/>
    <n v="0.36"/>
    <n v="0.32"/>
    <n v="10000000"/>
    <n v="0.111"/>
    <n v="6686310"/>
    <n v="106300000"/>
    <x v="2"/>
    <d v="2022-02-23T00:00:00"/>
    <s v="all"/>
    <x v="1"/>
    <x v="2"/>
    <n v="1"/>
    <x v="1"/>
    <s v="https://admin.180markets.com.au/storage/9659/Galilee-Energy-%28GLL%29-Term-Sheet-Feb-22.pdf"/>
  </r>
  <r>
    <s v="PRO-PAC PACKAGING LIMITED"/>
    <s v="PRO-PAC PACKAGING LIMITED (XASX:PPG)"/>
    <x v="286"/>
    <x v="36"/>
    <n v="0.34"/>
    <n v="0.3"/>
    <n v="30200000"/>
    <n v="0.1176"/>
    <n v="3633750"/>
    <n v="52700000"/>
    <x v="2"/>
    <d v="2022-10-12T00:00:00"/>
    <s v="all"/>
    <x v="1"/>
    <x v="8"/>
    <s v="None"/>
    <x v="0"/>
    <s v="https://admin.180markets.com.au/storage/11944/PPG-Bloomberg.pdf"/>
  </r>
  <r>
    <s v="CardieX Limited"/>
    <s v="CARDIEX LIMITED (XASX:CDX)"/>
    <x v="287"/>
    <x v="15"/>
    <n v="0.35"/>
    <n v="0.3"/>
    <n v="3500000"/>
    <n v="0.14300000000000002"/>
    <n v="42549210"/>
    <n v="38500000"/>
    <x v="2"/>
    <d v="2022-08-19T00:00:00"/>
    <s v="all"/>
    <x v="1"/>
    <x v="6"/>
    <n v="3"/>
    <x v="1"/>
    <s v="https://admin.180markets.com.au/storage/11404/MST---CDX---Deal-Sheet-%28August-2022%29.pdf"/>
  </r>
  <r>
    <s v="Bowen Coking Coal Limited"/>
    <s v="BOWEN COKING COAL LIMITED (XASX:BCB)"/>
    <x v="95"/>
    <x v="1"/>
    <n v="0.375"/>
    <n v="0.3"/>
    <n v="76000000"/>
    <n v="0.2"/>
    <n v="75428690"/>
    <n v="572690000"/>
    <x v="1"/>
    <d v="2022-10-19T00:00:00"/>
    <s v="all"/>
    <x v="1"/>
    <x v="8"/>
    <s v="None"/>
    <x v="0"/>
    <s v="https://admin.180markets.com.au/storage/12024/Petra-BCB-Term-Sheet-19-October-2022_Final.pdf"/>
  </r>
  <r>
    <s v="Manuka Resources Ltd"/>
    <s v="MANUKA RESOURCES LTD (XASX:MKR)"/>
    <x v="288"/>
    <x v="1"/>
    <n v="0.34"/>
    <n v="0.3"/>
    <n v="5000000"/>
    <n v="0.11800000000000001"/>
    <n v="19458420"/>
    <n v="85810000"/>
    <x v="2"/>
    <d v="2022-02-22T00:00:00"/>
    <s v="all"/>
    <x v="1"/>
    <x v="2"/>
    <n v="1"/>
    <x v="1"/>
    <s v="https://admin.180markets.com.au/storage/9622/Manuka-Resources-%28ASX-MKR%29-Term-Sheet-February-2022.pdf"/>
  </r>
  <r>
    <s v="Felix Group Holdings Ltd"/>
    <s v="FELIX GROUP HOLDINGS LTD (XASX:FLX)"/>
    <x v="289"/>
    <x v="3"/>
    <n v="0.33"/>
    <n v="0.3"/>
    <n v="6000000"/>
    <n v="9.0999999999999998E-2"/>
    <n v="41922440"/>
    <n v="43850000"/>
    <x v="2"/>
    <d v="2022-05-03T00:00:00"/>
    <s v="all"/>
    <x v="1"/>
    <x v="4"/>
    <s v="None"/>
    <x v="0"/>
    <s v="https://admin.180markets.com.au/storage/10302/FLX---Deal-Sheet.pdf"/>
  </r>
  <r>
    <s v="American Rare Earths Limited"/>
    <s v="AMERICAN RARE EARTHS LIMITED (XASX:ARR)"/>
    <x v="290"/>
    <x v="1"/>
    <n v="0.35499999999999998"/>
    <n v="0.28999999999999998"/>
    <n v="11000000"/>
    <n v="0.183"/>
    <s v="#FIELD!"/>
    <n v="140600000"/>
    <x v="2"/>
    <d v="2022-08-16T00:00:00"/>
    <s v="all"/>
    <x v="1"/>
    <x v="6"/>
    <s v="None"/>
    <x v="0"/>
    <s v="https://admin.180markets.com.au/storage/11357/American-Rare-Earths-%28ARR%29-Term-Sheet.pdf"/>
  </r>
  <r>
    <s v="Boab Metals Limited"/>
    <s v="BOAB METALS LIMITED (XASX:BML)"/>
    <x v="291"/>
    <x v="1"/>
    <n v="0.32500000000000001"/>
    <n v="0.28000000000000003"/>
    <n v="3500000"/>
    <n v="0.13800000000000001"/>
    <n v="37343220"/>
    <n v="46500000"/>
    <x v="2"/>
    <d v="2022-11-25T00:00:00"/>
    <s v="all"/>
    <x v="1"/>
    <x v="10"/>
    <s v="None"/>
    <x v="0"/>
    <s v="https://admin.180markets.com.au/storage/12455/BML---Term-Sheet-TPB.pdf"/>
  </r>
  <r>
    <s v="State Gas Limited"/>
    <s v="STATE GAS LIMITED (XASX:GAS)"/>
    <x v="62"/>
    <x v="23"/>
    <n v="0.35"/>
    <n v="0.28000000000000003"/>
    <n v="5000000"/>
    <n v="0.2"/>
    <n v="15704030"/>
    <n v="68970000"/>
    <x v="2"/>
    <d v="2022-10-06T00:00:00"/>
    <s v="all"/>
    <x v="1"/>
    <x v="8"/>
    <s v="None"/>
    <x v="0"/>
    <s v="https://admin.180markets.com.au/storage/11864/GAS-Term-Sheet-1.pdf"/>
  </r>
  <r>
    <s v="Renascor Resources Limited"/>
    <s v="RENASCOR RESOURCES LIMITED (XASX:RNU)"/>
    <x v="150"/>
    <x v="1"/>
    <n v="0.32"/>
    <n v="0.27500000000000002"/>
    <n v="70000000"/>
    <n v="0.14099999999999999"/>
    <n v="137269700"/>
    <n v="701400000"/>
    <x v="1"/>
    <d v="2022-12-07T00:00:00"/>
    <s v="all"/>
    <x v="1"/>
    <x v="0"/>
    <s v="None"/>
    <x v="0"/>
    <s v="https://admin.180markets.com.au/storage/12591/RNU-Terms-Sheet---7-Dec-22_Final-.pdf"/>
  </r>
  <r>
    <s v="Renascor Resources Limited"/>
    <s v="RENASCOR RESOURCES LIMITED (XASX:RNU)"/>
    <x v="150"/>
    <x v="1"/>
    <n v="0.31"/>
    <n v="0.27"/>
    <n v="50000000"/>
    <n v="0.129"/>
    <n v="137269700"/>
    <n v="591200000"/>
    <x v="1"/>
    <d v="2022-04-21T00:00:00"/>
    <s v="all"/>
    <x v="1"/>
    <x v="9"/>
    <s v="None"/>
    <x v="0"/>
    <s v="https://admin.180markets.com.au/storage/10198/RNU-Terms-Sheet---21-April-2022_Final.pdf"/>
  </r>
  <r>
    <s v="Arafura Resources Limited"/>
    <s v="ARAFURA RARE EARTHS LTD (XASX:ARU)"/>
    <x v="118"/>
    <x v="1"/>
    <n v="0.32"/>
    <n v="0.26500000000000001"/>
    <n v="32000000"/>
    <n v="0.17199999999999999"/>
    <n v="308041100"/>
    <n v="501700000"/>
    <x v="1"/>
    <d v="2022-08-03T00:00:00"/>
    <s v="all"/>
    <x v="1"/>
    <x v="6"/>
    <n v="2"/>
    <x v="1"/>
    <s v="https://admin.180markets.com.au/storage/11179/Arafura-Resources-Term-Sheet.pdf"/>
  </r>
  <r>
    <s v="iTech Minerals Ltd"/>
    <s v="ITECH MINERALS LTD (XASX:ITM)"/>
    <x v="292"/>
    <x v="1"/>
    <n v="0.32500000000000001"/>
    <n v="0.25"/>
    <n v="4500000"/>
    <n v="0.23100000000000001"/>
    <n v="8370930"/>
    <n v="31200000"/>
    <x v="2"/>
    <d v="2022-11-09T00:00:00"/>
    <s v="all"/>
    <x v="1"/>
    <x v="10"/>
    <s v="None"/>
    <x v="0"/>
    <s v="https://admin.180markets.com.au/storage/12267/ITM-Term-sheet-FINAL-09.11.pdf"/>
  </r>
  <r>
    <s v="iTech Minerals Ltd "/>
    <s v="ITECH MINERALS LTD (XASX:ITM)"/>
    <x v="292"/>
    <x v="1"/>
    <n v="0.32500000000000001"/>
    <n v="0.25"/>
    <n v="4500000"/>
    <n v="0.23100000000000001"/>
    <n v="8370930"/>
    <n v="31200000"/>
    <x v="2"/>
    <d v="2022-11-09T00:00:00"/>
    <s v="all"/>
    <x v="1"/>
    <x v="10"/>
    <s v="None"/>
    <x v="0"/>
    <s v="https://admin.180markets.com.au/storage/12296/ITM-Term-sheet-FINAL-09.11.pdf"/>
  </r>
  <r>
    <s v="Aura Energy Limited"/>
    <s v="AURA ENERGY LIMITED (XASX:AEE)"/>
    <x v="293"/>
    <x v="22"/>
    <n v="0.33500000000000002"/>
    <n v="0.25"/>
    <n v="6500000"/>
    <n v="0.254"/>
    <n v="115797300"/>
    <n v="142000000"/>
    <x v="2"/>
    <d v="2022-03-10T00:00:00"/>
    <s v="all"/>
    <x v="1"/>
    <x v="3"/>
    <s v="None"/>
    <x v="0"/>
    <s v="https://admin.180markets.com.au/storage/9750/Aura-Energy_Placement-Term-Sheet_February-2022_F.pdf"/>
  </r>
  <r>
    <s v="Coda Minerals"/>
    <s v="Coda Minerals Ltd (XASX:COD)"/>
    <x v="26"/>
    <x v="1"/>
    <n v="0.315"/>
    <n v="0.24"/>
    <n v="3000000"/>
    <n v="0.24"/>
    <n v="19910660"/>
    <n v="37300000"/>
    <x v="2"/>
    <d v="2022-10-23T00:00:00"/>
    <s v="all"/>
    <x v="1"/>
    <x v="8"/>
    <s v="None"/>
    <x v="0"/>
    <m/>
  </r>
  <r>
    <s v="Black Rock Mining Ltd"/>
    <s v="BLACK ROCK MINING LIMITED (XASX:BKT)"/>
    <x v="294"/>
    <x v="1"/>
    <n v="0.27500000000000002"/>
    <n v="0.24"/>
    <n v="25000000"/>
    <n v="0.127"/>
    <n v="40065550"/>
    <n v="239900000"/>
    <x v="2"/>
    <d v="2022-05-04T00:00:00"/>
    <s v="all"/>
    <x v="1"/>
    <x v="4"/>
    <s v="None"/>
    <x v="0"/>
    <s v="https://admin.180markets.com.au/storage/10329/2022.05.04---BKT-Deal-Sheet---FINAL.pdf"/>
  </r>
  <r>
    <s v="Lotus Resources Limited"/>
    <s v="LOTUS RESOURCES LIMITED (XASX:LOT)"/>
    <x v="295"/>
    <x v="22"/>
    <n v="0.29499999999999998"/>
    <n v="0.24"/>
    <n v="20000000"/>
    <n v="0.18600000000000003"/>
    <n v="543410000"/>
    <n v="356400000"/>
    <x v="1"/>
    <d v="2022-09-01T00:00:00"/>
    <s v="all"/>
    <x v="1"/>
    <x v="5"/>
    <s v="None"/>
    <x v="0"/>
    <s v="https://admin.180markets.com.au/storage/11541/LOT---Term-Sheet.pdf"/>
  </r>
  <r>
    <s v="Strike Energy Limited"/>
    <s v="STRIKE ENERGY LIMITED (XASX:STX)"/>
    <x v="65"/>
    <x v="10"/>
    <n v="0.27500000000000002"/>
    <n v="0.23499999999999999"/>
    <n v="30000000"/>
    <n v="0.14550000000000002"/>
    <n v="645052000"/>
    <n v="565610000"/>
    <x v="1"/>
    <d v="2022-09-01T00:00:00"/>
    <s v="all"/>
    <x v="1"/>
    <x v="5"/>
    <s v="None"/>
    <x v="0"/>
    <s v="https://admin.180markets.com.au/storage/11543/STX---Deal-Sheet.pdf"/>
  </r>
  <r>
    <s v="Invictus Energy Limited"/>
    <s v="INVICTUS ENERGY LTD (XASX:IVZ)"/>
    <x v="133"/>
    <x v="10"/>
    <n v="0.31"/>
    <n v="0.23"/>
    <n v="20000000"/>
    <n v="0.25800000000000001"/>
    <n v="117054200"/>
    <n v="263200000"/>
    <x v="2"/>
    <d v="2022-08-26T00:00:00"/>
    <s v="all"/>
    <x v="1"/>
    <x v="6"/>
    <n v="1"/>
    <x v="1"/>
    <s v="https://admin.180markets.com.au/storage/11474/IVZ_Placement-Term-Sheet_August_2022_vF.pdf"/>
  </r>
  <r>
    <s v="Podium Minerals Limited"/>
    <s v="PODIUM MINERALS LIMITED (XASX:POD)"/>
    <x v="296"/>
    <x v="1"/>
    <n v="0.26500000000000001"/>
    <n v="0.22"/>
    <n v="2500000"/>
    <n v="0.17"/>
    <n v="20463610"/>
    <n v="81200000"/>
    <x v="2"/>
    <d v="2022-07-07T00:00:00"/>
    <s v="all"/>
    <x v="1"/>
    <x v="1"/>
    <s v="None"/>
    <x v="0"/>
    <s v="https://admin.180markets.com.au/storage/10885/Podium-Minerals-Term-Sheet-July-2022.pdf"/>
  </r>
  <r>
    <s v="Empire Energy Group Limited"/>
    <s v="EMPIRE ENERGY GROUP LIMITED (XASX:EEG)"/>
    <x v="66"/>
    <x v="10"/>
    <n v="0.26"/>
    <n v="0.22"/>
    <n v="20000000"/>
    <n v="0.154"/>
    <n v="203460600"/>
    <s v="None"/>
    <x v="2"/>
    <d v="2022-06-03T00:00:00"/>
    <s v="all"/>
    <x v="1"/>
    <x v="7"/>
    <n v="2"/>
    <x v="1"/>
    <s v="https://admin.180markets.com.au/storage/10566/Capital-Raising-Term-Sheet---Empire-Energy-v.F%5B93%5D.pdf"/>
  </r>
  <r>
    <s v="Cannindah Resources Limited"/>
    <s v="CANNINDAH RESOURCES LIMITED (XASX:CAE)"/>
    <x v="297"/>
    <x v="1"/>
    <n v="0.25"/>
    <n v="0.215"/>
    <n v="1500000"/>
    <n v="0.14000000000000001"/>
    <n v="29851280"/>
    <n v="134500000"/>
    <x v="2"/>
    <d v="2022-08-11T00:00:00"/>
    <s v="all"/>
    <x v="1"/>
    <x v="6"/>
    <s v="None"/>
    <x v="0"/>
    <m/>
  </r>
  <r>
    <s v="Siren Gold Limited"/>
    <s v="Siren Gold Ltd (XASX:SNG)"/>
    <x v="298"/>
    <x v="1"/>
    <n v="0.28000000000000003"/>
    <n v="0.21"/>
    <n v="4200000"/>
    <n v="0.25"/>
    <n v="10729560"/>
    <n v="24300000"/>
    <x v="2"/>
    <d v="2022-07-27T00:00:00"/>
    <s v="all"/>
    <x v="1"/>
    <x v="1"/>
    <s v="None"/>
    <x v="0"/>
    <s v="https://admin.180markets.com.au/storage/11065/SNG-Term-Sheet_-July-2022_-FINAL.pdf"/>
  </r>
  <r>
    <s v="BPM Minerals Limited"/>
    <s v="BPM MINERALS LIMITED (XASX:BPM)"/>
    <x v="299"/>
    <x v="1"/>
    <n v="0.215"/>
    <n v="0.21"/>
    <n v="2000000"/>
    <n v="2.3E-2"/>
    <n v="5700570"/>
    <n v="10500000"/>
    <x v="2"/>
    <d v="2022-04-01T00:00:00"/>
    <s v="all"/>
    <x v="1"/>
    <x v="9"/>
    <n v="1"/>
    <x v="1"/>
    <s v="https://admin.180markets.com.au/storage/9951/BPM-Term-Sheet-1-April.pdf"/>
  </r>
  <r>
    <s v="BPM Minerals Limited "/>
    <s v="BPM MINERALS LIMITED (XASX:BPM)"/>
    <x v="299"/>
    <x v="1"/>
    <n v="0.215"/>
    <n v="0.21"/>
    <n v="2000000"/>
    <n v="2.3E-2"/>
    <n v="5700570"/>
    <n v="10500000"/>
    <x v="2"/>
    <d v="2022-04-01T00:00:00"/>
    <s v="all"/>
    <x v="1"/>
    <x v="9"/>
    <n v="1"/>
    <x v="1"/>
    <s v="https://admin.180markets.com.au/storage/10064/BPM-Term-Sheet-1-April.pdf"/>
  </r>
  <r>
    <s v="Tamboran Resources Limited "/>
    <s v="TAMBORAN RESOURCES CORPORATION (XASX:TBN)"/>
    <x v="300"/>
    <x v="10"/>
    <n v="0.27"/>
    <n v="0.21"/>
    <n v="133000000"/>
    <n v="0.222"/>
    <n v="341382600"/>
    <n v="290000000"/>
    <x v="2"/>
    <d v="2022-09-19T00:00:00"/>
    <s v="all"/>
    <x v="1"/>
    <x v="5"/>
    <s v="None"/>
    <x v="0"/>
    <s v="https://admin.180markets.com.au/storage/11707/Tamboran-Resources--Term-Sheet.pdf"/>
  </r>
  <r>
    <s v="Tamboran Resources Limited "/>
    <s v="TAMBORAN RESOURCES CORPORATION (XASX:TBN)"/>
    <x v="300"/>
    <x v="10"/>
    <n v="0.27"/>
    <n v="0.21"/>
    <n v="133000000"/>
    <n v="0.222"/>
    <n v="341382600"/>
    <n v="290000000"/>
    <x v="2"/>
    <d v="2022-09-19T00:00:00"/>
    <s v="all"/>
    <x v="1"/>
    <x v="5"/>
    <s v="None"/>
    <x v="0"/>
    <s v="https://admin.180markets.com.au/storage/11730/Tamboran-Resources--Term-Sheet.pdf"/>
  </r>
  <r>
    <s v="Orbital Corporation Ltd"/>
    <s v="ORBITAL CORPORATION LIMITED (XASX:OEC)"/>
    <x v="301"/>
    <x v="18"/>
    <n v="0.245"/>
    <n v="0.2"/>
    <n v="5000000"/>
    <n v="0.184"/>
    <n v="16267270"/>
    <n v="22540000"/>
    <x v="2"/>
    <d v="2022-11-15T00:00:00"/>
    <s v="all"/>
    <x v="1"/>
    <x v="10"/>
    <n v="2"/>
    <x v="1"/>
    <s v="https://admin.180markets.com.au/storage/12312/OEC_Term-Sheet_Nov_Vf.pdf"/>
  </r>
  <r>
    <s v="FOS Capital Ltd"/>
    <s v="FOS Capital Ltd (XASX:FOS)"/>
    <x v="302"/>
    <x v="37"/>
    <n v="0.21"/>
    <n v="0.2"/>
    <n v="1500000"/>
    <n v="4.8000000000000001E-2"/>
    <n v="18832150"/>
    <n v="9100000"/>
    <x v="2"/>
    <d v="2022-10-25T00:00:00"/>
    <s v="all"/>
    <x v="1"/>
    <x v="8"/>
    <s v="None"/>
    <x v="0"/>
    <s v="https://admin.180markets.com.au/storage/12085/FOS-Term-Sheet---Final.pdf"/>
  </r>
  <r>
    <s v="SRJ Technologies"/>
    <s v="SRJ TECHNOLOGIES GROUP PLC (XASX:SRJ)"/>
    <x v="303"/>
    <x v="37"/>
    <n v="0.43"/>
    <n v="0.2"/>
    <n v="1500000"/>
    <n v="0.53500000000000003"/>
    <n v="22392110"/>
    <n v="31900000"/>
    <x v="2"/>
    <d v="2022-04-20T00:00:00"/>
    <s v="all"/>
    <x v="1"/>
    <x v="9"/>
    <s v="None"/>
    <x v="0"/>
    <m/>
  </r>
  <r>
    <s v="Genmin Limited"/>
    <s v="GENMIN LIMITED (XASX:GEN)"/>
    <x v="304"/>
    <x v="1"/>
    <n v="0.25"/>
    <n v="0.2"/>
    <n v="5000000"/>
    <n v="0.2"/>
    <n v="25702300"/>
    <n v="70800000"/>
    <x v="2"/>
    <d v="2022-12-12T00:00:00"/>
    <s v="all"/>
    <x v="1"/>
    <x v="0"/>
    <s v="None"/>
    <x v="0"/>
    <s v="https://admin.180markets.com.au/storage/12653/GEN-Term-Sheet---Dec-2022_vF2.pdf"/>
  </r>
  <r>
    <s v="Aurumin Limited"/>
    <s v="Aurumin Ltd (XASX:AUN)"/>
    <x v="83"/>
    <x v="1"/>
    <n v="0.19500000000000001"/>
    <n v="0.2"/>
    <n v="2960000"/>
    <n v="0"/>
    <n v="31907850"/>
    <n v="30800000"/>
    <x v="2"/>
    <d v="2022-05-17T00:00:00"/>
    <s v="all"/>
    <x v="1"/>
    <x v="4"/>
    <s v="None"/>
    <x v="0"/>
    <s v="https://admin.180markets.com.au/storage/10394/AUN_Deal-Sheet_May-22---Placement-of-Shortfall.pdf"/>
  </r>
  <r>
    <s v="Aurumin Limited"/>
    <s v="Aurumin Ltd (XASX:AUN)"/>
    <x v="83"/>
    <x v="1"/>
    <n v="0.16"/>
    <n v="0.2"/>
    <n v="5000000"/>
    <n v="0"/>
    <n v="31907850"/>
    <n v="11100000"/>
    <x v="2"/>
    <d v="2022-03-01T00:00:00"/>
    <s v="all"/>
    <x v="1"/>
    <x v="3"/>
    <s v="None"/>
    <x v="0"/>
    <s v="https://admin.180markets.com.au/storage/9684/AUN_Deal-Sheet_Feb-22-Placement-of-Shortfall.pdf"/>
  </r>
  <r>
    <s v="Bowen Coking Coal Limited"/>
    <s v="BOWEN COKING COAL LIMITED (XASX:BCB)"/>
    <x v="95"/>
    <x v="1"/>
    <n v="0.23"/>
    <n v="0.2"/>
    <n v="41500000"/>
    <n v="0.13"/>
    <n v="75428690"/>
    <n v="302000000"/>
    <x v="1"/>
    <d v="2022-02-15T00:00:00"/>
    <s v="all"/>
    <x v="1"/>
    <x v="2"/>
    <s v="None"/>
    <x v="0"/>
    <s v="https://admin.180markets.com.au/storage/9385/BCB-Term-Sheet-15-Feb-22_Final.pdf"/>
  </r>
  <r>
    <s v="Invictus Energy Limited"/>
    <s v="INVICTUS ENERGY LTD (XASX:IVZ)"/>
    <x v="133"/>
    <x v="10"/>
    <n v="0.27500000000000002"/>
    <n v="0.2"/>
    <n v="12000000"/>
    <n v="0.27300000000000002"/>
    <n v="117054200"/>
    <s v="None"/>
    <x v="2"/>
    <d v="2022-05-19T00:00:00"/>
    <s v="all"/>
    <x v="1"/>
    <x v="4"/>
    <n v="2"/>
    <x v="1"/>
    <s v="https://admin.180markets.com.au/storage/10413/IVZ_Placement-Term-Sheet_May_2022_vF.pdf"/>
  </r>
  <r>
    <s v="Little Green Pharma Ltd"/>
    <s v="LITTLE GREEN PHARMA LTD (XASX:LGP)"/>
    <x v="305"/>
    <x v="8"/>
    <n v="0.24"/>
    <n v="0.2"/>
    <n v="4000000"/>
    <n v="0.16699999999999998"/>
    <n v="33316030"/>
    <n v="57800000"/>
    <x v="2"/>
    <d v="2022-10-31T00:00:00"/>
    <s v="all"/>
    <x v="1"/>
    <x v="8"/>
    <n v="1"/>
    <x v="1"/>
    <s v="https://admin.180markets.com.au/storage/12177/LGP---Term-Sheet.pdf"/>
  </r>
  <r>
    <s v="Lumos Diagnostics Holdings Limited"/>
    <s v="Lumos Diagnostics Holdings Ltd (XASX:LDX)"/>
    <x v="306"/>
    <x v="15"/>
    <n v="0.245"/>
    <n v="0.19"/>
    <n v="11200000"/>
    <n v="0.22399999999999998"/>
    <n v="23952740"/>
    <n v="46500000"/>
    <x v="2"/>
    <d v="2022-06-07T00:00:00"/>
    <s v="all"/>
    <x v="1"/>
    <x v="7"/>
    <n v="1"/>
    <x v="1"/>
    <m/>
  </r>
  <r>
    <s v="Panther Metals"/>
    <s v="Panther Metals Ltd (XASX:PNT)"/>
    <x v="307"/>
    <x v="1"/>
    <n v="0.19"/>
    <n v="0.19"/>
    <n v="2500000"/>
    <n v="0"/>
    <n v="1737200"/>
    <n v="5340000"/>
    <x v="2"/>
    <d v="2022-09-07T00:00:00"/>
    <s v="all"/>
    <x v="1"/>
    <x v="5"/>
    <s v="None"/>
    <x v="0"/>
    <s v="https://admin.180markets.com.au/storage/11593/Panther-PNT-Capital-Raise--Term-Sheet-Sept-2022-%281%29.pdf"/>
  </r>
  <r>
    <s v="Fertoz Limited"/>
    <s v="FERTOZ LIMITED (XASX:FTZ)"/>
    <x v="308"/>
    <x v="19"/>
    <n v="0.21"/>
    <n v="0.18"/>
    <n v="4000000"/>
    <n v="0.1429"/>
    <n v="9486740"/>
    <n v="48100000"/>
    <x v="2"/>
    <d v="2022-08-18T00:00:00"/>
    <s v="all"/>
    <x v="1"/>
    <x v="6"/>
    <s v="None"/>
    <x v="0"/>
    <s v="https://admin.180markets.com.au/storage/11398/FTZ-Term-Sheet-August-2022.pdf"/>
  </r>
  <r>
    <s v="Nuheara Limited"/>
    <s v="NUHEARA LIMITED (XASX:NUH)"/>
    <x v="309"/>
    <x v="21"/>
    <n v="0.24"/>
    <n v="0.18"/>
    <n v="2000000"/>
    <n v="0.25"/>
    <n v="18390510"/>
    <n v="32900000"/>
    <x v="2"/>
    <d v="2022-12-21T00:00:00"/>
    <s v="all"/>
    <x v="1"/>
    <x v="0"/>
    <s v="None"/>
    <x v="0"/>
    <s v="https://admin.180markets.com.au/storage/12754/NUH-Term-Sheet_21-Dec-2022_Final%5B12%5D.pdf"/>
  </r>
  <r>
    <s v="Larvotto Resources Limited "/>
    <s v="LARVOTTO RESOURCES LIMITED (XASX:LRV)"/>
    <x v="310"/>
    <x v="1"/>
    <n v="0.25"/>
    <n v="0.18"/>
    <n v="2000000"/>
    <n v="0.28000000000000003"/>
    <n v="247492000"/>
    <n v="10140000"/>
    <x v="2"/>
    <d v="2022-10-12T00:00:00"/>
    <s v="all"/>
    <x v="1"/>
    <x v="8"/>
    <n v="1"/>
    <x v="1"/>
    <s v="https://admin.180markets.com.au/storage/11942/LRV-Oct22-Placement-term-sheet.pdf"/>
  </r>
  <r>
    <s v="Larvotto Resources Limited "/>
    <s v="LARVOTTO RESOURCES LIMITED (XASX:LRV)"/>
    <x v="310"/>
    <x v="1"/>
    <n v="0.25"/>
    <n v="0.18"/>
    <n v="2000000"/>
    <n v="0.28000000000000003"/>
    <n v="247492000"/>
    <n v="10140000"/>
    <x v="2"/>
    <d v="2022-10-12T00:00:00"/>
    <s v="all"/>
    <x v="1"/>
    <x v="8"/>
    <n v="1"/>
    <x v="1"/>
    <s v="https://admin.180markets.com.au/storage/11972/LRV-Oct22-Placement-term-sheet.pdf"/>
  </r>
  <r>
    <s v="Nexus Minerals Limited"/>
    <s v="NEXUS MINERALS LIMITED (XASX:NXM)"/>
    <x v="311"/>
    <x v="1"/>
    <n v="0.215"/>
    <n v="0.18"/>
    <n v="3000000"/>
    <n v="0.16300000000000001"/>
    <n v="25377310"/>
    <n v="62500000"/>
    <x v="2"/>
    <d v="2022-09-16T00:00:00"/>
    <s v="all"/>
    <x v="1"/>
    <x v="5"/>
    <s v="None"/>
    <x v="0"/>
    <s v="https://admin.180markets.com.au/storage/11686/Nexus-Indicative-Term-Sheet---September-2022.pdf"/>
  </r>
  <r>
    <s v="Sayona Mining Limited"/>
    <s v="SAYONA MINING LIMITED (XASX:SYA)"/>
    <x v="103"/>
    <x v="1"/>
    <n v="0.20499999999999999"/>
    <n v="0.18"/>
    <n v="190000000"/>
    <n v="0.122"/>
    <n v="265495800"/>
    <n v="277039100"/>
    <x v="2"/>
    <d v="2022-05-25T00:00:00"/>
    <s v="all"/>
    <x v="1"/>
    <x v="4"/>
    <s v="None"/>
    <x v="0"/>
    <s v="https://admin.180markets.com.au/storage/10471/Petra-SYA-Term-Sheet---25-May-2022_Final.pdf"/>
  </r>
  <r>
    <s v="Mad Paws Holdings Limited"/>
    <s v="MAD PAWS HOLDINGS LIMITED (XASX:MPA)"/>
    <x v="312"/>
    <x v="38"/>
    <n v="0.2"/>
    <n v="0.18"/>
    <n v="5000000"/>
    <n v="0.1"/>
    <n v="30671290"/>
    <n v="39200000"/>
    <x v="2"/>
    <d v="2022-02-21T00:00:00"/>
    <s v="all"/>
    <x v="1"/>
    <x v="2"/>
    <s v="None"/>
    <x v="0"/>
    <s v="https://admin.180markets.com.au/storage/9539/MPA-Term-Sheet-21-Feb-2022-CCZ.pdf"/>
  </r>
  <r>
    <s v="Comet Ridge Limited"/>
    <s v="COMET RIDGE LTD (XASX:COI)"/>
    <x v="313"/>
    <x v="10"/>
    <n v="0.245"/>
    <n v="0.17499999999999999"/>
    <n v="22000000"/>
    <n v="0.28600000000000003"/>
    <n v="164510300"/>
    <n v="210700000"/>
    <x v="2"/>
    <d v="2022-09-07T00:00:00"/>
    <s v="all"/>
    <x v="1"/>
    <x v="5"/>
    <s v="None"/>
    <x v="0"/>
    <s v="https://admin.180markets.com.au/storage/11599/COI-Term-Sheet-7-Sep-2022_Final-%281%29.pdf"/>
  </r>
  <r>
    <s v="Chimeric Therapeutics Limited"/>
    <s v="CHIMERIC THERAPEUTICS LIMITED (XASX:CHM)"/>
    <x v="314"/>
    <x v="14"/>
    <n v="0.2"/>
    <n v="0.17"/>
    <n v="18100000"/>
    <n v="0.15"/>
    <n v="9450900"/>
    <n v="44100000"/>
    <x v="2"/>
    <d v="2022-02-21T00:00:00"/>
    <s v="all"/>
    <x v="1"/>
    <x v="2"/>
    <n v="1"/>
    <x v="1"/>
    <s v="https://admin.180markets.com.au/storage/9544/CHM-Deal-Sheet--210222-vF-%281%29.pdf"/>
  </r>
  <r>
    <s v="Delorean Corporation Limited"/>
    <s v="DELOREAN CORPORATION LIMITED (XASX:DEL)"/>
    <x v="315"/>
    <x v="29"/>
    <n v="0.21"/>
    <n v="0.17"/>
    <n v="4000000"/>
    <n v="0.1905"/>
    <n v="30838940"/>
    <n v="38600000"/>
    <x v="2"/>
    <d v="2022-03-29T00:00:00"/>
    <s v="all"/>
    <x v="1"/>
    <x v="3"/>
    <s v="None"/>
    <x v="0"/>
    <s v="https://admin.180markets.com.au/storage/9927/RMCF_DEL_-DEAL-SHEET_20220328_v2.pdf"/>
  </r>
  <r>
    <s v="Group 6 Metals Limited"/>
    <s v="GROUP 6 METALS LIMITED (XASX:G6M)"/>
    <x v="316"/>
    <x v="1"/>
    <n v="0.19"/>
    <n v="0.17"/>
    <n v="18000000"/>
    <n v="0.105"/>
    <n v="25100570"/>
    <n v="125230000"/>
    <x v="2"/>
    <d v="2022-11-24T00:00:00"/>
    <s v="all"/>
    <x v="1"/>
    <x v="10"/>
    <n v="2"/>
    <x v="1"/>
    <s v="https://admin.180markets.com.au/storage/12450/G6M_Placement-Term-Sheet_November_2022_vF.pdf"/>
  </r>
  <r>
    <s v="Miramar Resources Limited"/>
    <s v="Miramar Resources Ltd (XASX:M2R)"/>
    <x v="317"/>
    <x v="1"/>
    <n v="0.18"/>
    <n v="0.17"/>
    <n v="2400000"/>
    <n v="5.5999999999999994E-2"/>
    <n v="1587290"/>
    <n v="10100000"/>
    <x v="2"/>
    <d v="2022-05-02T00:00:00"/>
    <s v="all"/>
    <x v="1"/>
    <x v="4"/>
    <n v="2"/>
    <x v="1"/>
    <s v="https://admin.180markets.com.au/storage/10295/M2R-Term-Sheet.pdf"/>
  </r>
  <r>
    <s v="Pure Foods Tasmania Limited"/>
    <s v="PURE FOODS TASMANIA LIMITED (XASX:PFT)"/>
    <x v="318"/>
    <x v="31"/>
    <n v="0.19"/>
    <n v="0.16500000000000001"/>
    <n v="2550000"/>
    <n v="0.19"/>
    <n v="2197660"/>
    <n v="16149999.999999998"/>
    <x v="2"/>
    <d v="2022-07-29T00:00:00"/>
    <s v="all"/>
    <x v="1"/>
    <x v="1"/>
    <s v="None"/>
    <x v="0"/>
    <s v="https://admin.180markets.com.au/storage/11109/PFT-TERM-SHEET-.pdf"/>
  </r>
  <r>
    <s v="Eagle Mountain Mining Limited"/>
    <s v="EAGLE MOUNTAIN MINING LIMITED (XASX:EM2)"/>
    <x v="319"/>
    <x v="1"/>
    <n v="0.19"/>
    <n v="0.16500000000000001"/>
    <n v="3500000"/>
    <n v="0.13200000000000001"/>
    <n v="9615790"/>
    <n v="9615790"/>
    <x v="2"/>
    <d v="2022-11-22T00:00:00"/>
    <s v="all"/>
    <x v="1"/>
    <x v="10"/>
    <s v="None"/>
    <x v="0"/>
    <s v="https://admin.180markets.com.au/storage/12430/EM2----Term-Sheet---Final.pdf"/>
  </r>
  <r>
    <s v="Rox Resources Limited"/>
    <s v="ROX RESOURCES LIMITED (XASX:RXL)"/>
    <x v="320"/>
    <x v="1"/>
    <n v="0.19"/>
    <n v="0.16500000000000001"/>
    <n v="3000000"/>
    <n v="0.13200000000000001"/>
    <n v="127655500"/>
    <n v="31900000"/>
    <x v="2"/>
    <d v="2022-11-08T00:00:00"/>
    <s v="all"/>
    <x v="1"/>
    <x v="10"/>
    <s v="None"/>
    <x v="0"/>
    <s v="https://admin.180markets.com.au/storage/12243/Term-Sheet---Rox-Resources-Ltd---Placement-Nov-22_-FINAL.pdf"/>
  </r>
  <r>
    <s v="RPM Automotive Group Limited"/>
    <s v="RPM AUTOMOTIVE GROUP LIMITED (XASX:RPM)"/>
    <x v="321"/>
    <x v="16"/>
    <n v="0.19"/>
    <n v="0.16500000000000001"/>
    <n v="2000000"/>
    <n v="0.13200000000000001"/>
    <n v="18977370"/>
    <n v="31000000"/>
    <x v="2"/>
    <d v="2022-12-02T00:00:00"/>
    <s v="all"/>
    <x v="1"/>
    <x v="0"/>
    <s v="None"/>
    <x v="0"/>
    <s v="https://admin.180markets.com.au/storage/12554/RPM---Term-Sheet.pdf"/>
  </r>
  <r>
    <s v="Titomic Limited"/>
    <s v="TITOMIC LIMITED (XASX:TTT)"/>
    <x v="322"/>
    <x v="6"/>
    <n v="0.2"/>
    <n v="0.16"/>
    <n v="4000000"/>
    <n v="0.2"/>
    <n v="298295700"/>
    <n v="41100000"/>
    <x v="2"/>
    <d v="2022-11-30T00:00:00"/>
    <s v="all"/>
    <x v="1"/>
    <x v="10"/>
    <n v="2"/>
    <x v="1"/>
    <s v="https://admin.180markets.com.au/storage/12501/TTT_Placement-Term-Sheet_2022_vF.pdf"/>
  </r>
  <r>
    <s v="Resolute Mining Limited"/>
    <s v="RESOLUTE MINING LIMITED (XASX:RSG)"/>
    <x v="323"/>
    <x v="1"/>
    <n v="0.20499999999999999"/>
    <n v="0.16"/>
    <n v="41000000"/>
    <n v="0.22"/>
    <n v="798393700"/>
    <n v="226400000"/>
    <x v="2"/>
    <d v="2022-11-10T00:00:00"/>
    <s v="all"/>
    <x v="1"/>
    <x v="10"/>
    <s v="None"/>
    <x v="0"/>
    <s v="https://admin.180markets.com.au/storage/12283/Resolute-Mining-%28RSG%29---Bloomberg---Final.pdf"/>
  </r>
  <r>
    <s v="Ballymore Resources Limited"/>
    <s v="Ballymore Resources Ltd (XASX:BMR)"/>
    <x v="324"/>
    <x v="1"/>
    <n v="0.19"/>
    <n v="0.16"/>
    <n v="2500000"/>
    <n v="0.158"/>
    <n v="25625930"/>
    <n v="14000000"/>
    <x v="2"/>
    <d v="2022-10-26T00:00:00"/>
    <s v="all"/>
    <x v="1"/>
    <x v="8"/>
    <s v="None"/>
    <x v="0"/>
    <s v="https://admin.180markets.com.au/storage/12110/BMR-Capital-Raising-Presentation_vF%5B48%5D.pdf"/>
  </r>
  <r>
    <s v="Latin Resources Limited"/>
    <s v="LATIN RESOURCES LIMITED (XASX:LRS)"/>
    <x v="325"/>
    <x v="1"/>
    <n v="0.185"/>
    <n v="0.16"/>
    <n v="32500000"/>
    <n v="0.13500000000000001"/>
    <n v="476241300"/>
    <s v="None"/>
    <x v="1"/>
    <d v="2022-04-12T00:00:00"/>
    <s v="all"/>
    <x v="1"/>
    <x v="9"/>
    <n v="2"/>
    <x v="1"/>
    <s v="https://admin.180markets.com.au/storage/10089/LRS-Term-Sheet---April-2022.pdf"/>
  </r>
  <r>
    <s v="Buru Energy Limited"/>
    <s v="BURU ENERGY LIMITED (XASX:BRU)"/>
    <x v="100"/>
    <x v="10"/>
    <m/>
    <n v="0.16"/>
    <n v="5500000"/>
    <n v="0"/>
    <n v="36632250"/>
    <n v="35073430"/>
    <x v="2"/>
    <d v="2022-06-02T00:00:00"/>
    <s v="all"/>
    <x v="1"/>
    <x v="7"/>
    <s v="None"/>
    <x v="0"/>
    <m/>
  </r>
  <r>
    <s v="Noble Helium Limited - T1"/>
    <s v="NOBLE HELIUM LIMITED (XASX:NHE)"/>
    <x v="326"/>
    <x v="19"/>
    <n v="0.17499999999999999"/>
    <n v="0.15"/>
    <n v="6000000"/>
    <n v="0.1429"/>
    <n v="20190400"/>
    <n v="14500000"/>
    <x v="2"/>
    <d v="2022-10-25T00:00:00"/>
    <s v="all"/>
    <x v="1"/>
    <x v="8"/>
    <s v="None"/>
    <x v="0"/>
    <s v="https://admin.180markets.com.au/storage/12082/NHE---Term-Sheet---Oct22---FINAL.pdf"/>
  </r>
  <r>
    <s v="Noble Helium Limited - T2"/>
    <s v="NOBLE HELIUM LIMITED (XASX:NHE)"/>
    <x v="326"/>
    <x v="19"/>
    <n v="0.17499999999999999"/>
    <n v="0.15"/>
    <n v="6000000"/>
    <n v="0.1429"/>
    <n v="20190400"/>
    <n v="14500000"/>
    <x v="2"/>
    <d v="2022-10-25T00:00:00"/>
    <s v="all"/>
    <x v="1"/>
    <x v="8"/>
    <s v="None"/>
    <x v="0"/>
    <s v="https://admin.180markets.com.au/storage/12103/NHE---Term-Sheet---Oct22---FINAL.pdf"/>
  </r>
  <r>
    <s v="Live Verdure Limited"/>
    <s v="LIVE VERDURE LTD (XASX:LV1)"/>
    <x v="327"/>
    <x v="31"/>
    <n v="0.15"/>
    <n v="0.15"/>
    <n v="2100000"/>
    <n v="0"/>
    <n v="139677200"/>
    <n v="6310000"/>
    <x v="2"/>
    <d v="2022-08-22T00:00:00"/>
    <s v="all"/>
    <x v="1"/>
    <x v="6"/>
    <n v="2"/>
    <x v="1"/>
    <s v="https://admin.180markets.com.au/storage/11428/LV1-Term-Sheet-08.22.pdf"/>
  </r>
  <r>
    <s v="Osteopore Limited"/>
    <s v="OSTEOPORE LIMITED (XASX:OSX)"/>
    <x v="328"/>
    <x v="15"/>
    <n v="0.2"/>
    <n v="0.15"/>
    <n v="2250000"/>
    <n v="0.25"/>
    <n v="3854440"/>
    <n v="23400000"/>
    <x v="2"/>
    <d v="2022-12-19T00:00:00"/>
    <s v="all"/>
    <x v="1"/>
    <x v="0"/>
    <n v="1"/>
    <x v="1"/>
    <s v="https://admin.180markets.com.au/storage/12742/OSX---Term-Sheet.pdf"/>
  </r>
  <r>
    <s v="Cobre Limited"/>
    <s v="COBRE LIMITED (XASX:CBE)"/>
    <x v="92"/>
    <x v="1"/>
    <n v="0.17"/>
    <n v="0.15"/>
    <n v="4000000"/>
    <n v="0.11800000000000001"/>
    <n v="22648610"/>
    <n v="38700000"/>
    <x v="2"/>
    <d v="2022-12-16T00:00:00"/>
    <s v="all"/>
    <x v="1"/>
    <x v="0"/>
    <s v="None"/>
    <x v="0"/>
    <s v="https://admin.180markets.com.au/storage/12730/CBE---Term-Sheet-Final-16.12.22.pdf"/>
  </r>
  <r>
    <s v="Legacy Minerals"/>
    <s v="LEGACY MINERALS HOLDINGS LIMITED (XASX:LGM)"/>
    <x v="329"/>
    <x v="1"/>
    <n v="0.19500000000000001"/>
    <n v="0.15"/>
    <n v="1250000"/>
    <n v="0.23100000000000001"/>
    <n v="20550200"/>
    <n v="14650000"/>
    <x v="2"/>
    <d v="2022-12-15T00:00:00"/>
    <s v="all"/>
    <x v="1"/>
    <x v="0"/>
    <s v="None"/>
    <x v="0"/>
    <s v="https://admin.180markets.com.au/storage/12704/LGM-Term-Sheet-Decemeber-2022-4.0_TW.pdf"/>
  </r>
  <r>
    <s v="Koba Resources Limited"/>
    <s v="KOBA RESOURCES LIMITED (XASX:KOB)"/>
    <x v="330"/>
    <x v="1"/>
    <n v="0.16"/>
    <n v="0.15"/>
    <n v="1500000"/>
    <n v="6.25E-2"/>
    <n v="11416440"/>
    <n v="10400000"/>
    <x v="2"/>
    <d v="2022-12-15T00:00:00"/>
    <s v="all"/>
    <x v="1"/>
    <x v="0"/>
    <n v="4"/>
    <x v="1"/>
    <s v="https://admin.180markets.com.au/storage/12717/Term-sheet---KOB-final.pdf"/>
  </r>
  <r>
    <s v="Forrestania Resources Limited "/>
    <s v="Forrestania Resources Ltd (XASX:FRS)"/>
    <x v="331"/>
    <x v="1"/>
    <n v="0.17249999999999999"/>
    <n v="0.15"/>
    <n v="2250000"/>
    <n v="0.13"/>
    <n v="2195670"/>
    <n v="7400000"/>
    <x v="2"/>
    <d v="2022-10-05T00:00:00"/>
    <s v="all"/>
    <x v="1"/>
    <x v="8"/>
    <n v="2"/>
    <x v="1"/>
    <m/>
  </r>
  <r>
    <s v="Forrestania Resources Limited "/>
    <s v="Forrestania Resources Ltd (XASX:FRS)"/>
    <x v="331"/>
    <x v="1"/>
    <n v="0.17249999999999999"/>
    <n v="0.15"/>
    <n v="2250000"/>
    <n v="0.13"/>
    <n v="2195670"/>
    <n v="7400000"/>
    <x v="2"/>
    <d v="2022-10-05T00:00:00"/>
    <s v="all"/>
    <x v="1"/>
    <x v="8"/>
    <n v="2"/>
    <x v="1"/>
    <m/>
  </r>
  <r>
    <s v="Forrestania Resources Limited - options"/>
    <s v="Forrestania Resources Ltd (XASX:FRS)"/>
    <x v="331"/>
    <x v="1"/>
    <n v="0.17249999999999999"/>
    <n v="0.15"/>
    <n v="2250000"/>
    <n v="0.13"/>
    <n v="2195670"/>
    <n v="7400000"/>
    <x v="2"/>
    <d v="2022-10-05T00:00:00"/>
    <s v="all"/>
    <x v="1"/>
    <x v="8"/>
    <n v="2"/>
    <x v="1"/>
    <m/>
  </r>
  <r>
    <s v="Aurumin Limited"/>
    <s v="Aurumin Ltd (XASX:AUN)"/>
    <x v="83"/>
    <x v="1"/>
    <n v="0.16"/>
    <n v="0.15"/>
    <n v="3000000"/>
    <n v="6.2E-2"/>
    <n v="31907850"/>
    <n v="17500000"/>
    <x v="2"/>
    <d v="2022-08-18T00:00:00"/>
    <s v="all"/>
    <x v="1"/>
    <x v="6"/>
    <n v="1"/>
    <x v="1"/>
    <s v="https://admin.180markets.com.au/storage/11384/AUN_Deal-Sheet_Aug-22---Entitlement-Issue-Shortfall.pdf"/>
  </r>
  <r>
    <s v="Cobre Limited"/>
    <s v="COBRE LIMITED (XASX:CBE)"/>
    <x v="92"/>
    <x v="1"/>
    <n v="0.18"/>
    <n v="0.15"/>
    <n v="7000000"/>
    <n v="0.16699999999999998"/>
    <n v="22648610"/>
    <n v="29800000"/>
    <x v="2"/>
    <d v="2022-08-03T00:00:00"/>
    <s v="all"/>
    <x v="1"/>
    <x v="6"/>
    <s v="None"/>
    <x v="0"/>
    <s v="https://admin.180markets.com.au/storage/11187/CBE-Term-Sheet---August-2022.pdf"/>
  </r>
  <r>
    <s v="QMines Limited"/>
    <s v="QMines Ltd (XASX:QML)"/>
    <x v="332"/>
    <x v="1"/>
    <n v="0.17499999999999999"/>
    <n v="0.15"/>
    <n v="2900000"/>
    <n v="0.14300000000000002"/>
    <n v="19591190"/>
    <n v="19900000"/>
    <x v="2"/>
    <d v="2022-07-29T00:00:00"/>
    <s v="all"/>
    <x v="1"/>
    <x v="1"/>
    <s v="None"/>
    <x v="0"/>
    <s v="https://admin.180markets.com.au/storage/11103/28.07.22-QML---Term-Sheet-Institutional.pdf"/>
  </r>
  <r>
    <s v="Aurumin Limited"/>
    <s v="Aurumin Ltd (XASX:AUN)"/>
    <x v="83"/>
    <x v="1"/>
    <m/>
    <n v="0.15"/>
    <n v="3000000"/>
    <n v="0"/>
    <n v="31907850"/>
    <n v="23900000"/>
    <x v="2"/>
    <d v="2022-07-19T00:00:00"/>
    <s v="all"/>
    <x v="1"/>
    <x v="1"/>
    <n v="1"/>
    <x v="1"/>
    <s v="https://admin.180markets.com.au/storage/10962/AUN_Deal-Sheet_Jul-22---Entitlement-Issue.pdf"/>
  </r>
  <r>
    <s v="Stavely Minerals Limited"/>
    <s v="STAVELY MINERALS LIMITED (XASX:SVY)"/>
    <x v="333"/>
    <x v="1"/>
    <n v="0.2"/>
    <n v="0.15"/>
    <n v="3000000"/>
    <n v="0.25"/>
    <n v="9792760"/>
    <n v="52200000"/>
    <x v="2"/>
    <d v="2022-07-01T00:00:00"/>
    <s v="all"/>
    <x v="1"/>
    <x v="1"/>
    <s v="None"/>
    <x v="0"/>
    <s v="https://admin.180markets.com.au/storage/10824/SVY---Term-Sheet---1-July-2022_Petra-Final-For-Distribution.pdf"/>
  </r>
  <r>
    <s v="Intelligent Monitoring Group Limited"/>
    <s v="INTELLIGENT MONITORING GROUP LIMITED (XASX:IMB)"/>
    <x v="334"/>
    <x v="33"/>
    <n v="0.18"/>
    <n v="0.15"/>
    <n v="10000000"/>
    <n v="0.16699999999999998"/>
    <n v="175768700"/>
    <n v="11970000"/>
    <x v="2"/>
    <d v="2022-05-20T00:00:00"/>
    <s v="all"/>
    <x v="1"/>
    <x v="4"/>
    <s v="None"/>
    <x v="0"/>
    <s v="https://admin.180markets.com.au/storage/10440/IMG-Deal-Sheet---vF.pdf"/>
  </r>
  <r>
    <s v="Openn Negotiation Limited"/>
    <s v="OPENN NEGOTIATION LIMITED (XASX:OPN)"/>
    <x v="335"/>
    <x v="3"/>
    <n v="0.17"/>
    <n v="0.15"/>
    <n v="3750000"/>
    <n v="0.11800000000000001"/>
    <n v="6775080"/>
    <n v="18100000"/>
    <x v="2"/>
    <d v="2022-06-30T00:00:00"/>
    <s v="all"/>
    <x v="1"/>
    <x v="7"/>
    <s v="None"/>
    <x v="0"/>
    <s v="https://admin.180markets.com.au/storage/10806/Indicative-Term-Sheet---OPN-%2830-June-2022%29.pdf"/>
  </r>
  <r>
    <s v="Pantoro Limited"/>
    <s v="PANTORO LIMITED (XASX:PNR)"/>
    <x v="336"/>
    <x v="1"/>
    <n v="0.17"/>
    <n v="0.14499999999999999"/>
    <n v="30000000"/>
    <n v="0.14699999999999999"/>
    <n v="709943400"/>
    <n v="275800000"/>
    <x v="2"/>
    <d v="2022-10-20T00:00:00"/>
    <s v="all"/>
    <x v="1"/>
    <x v="8"/>
    <s v="None"/>
    <x v="0"/>
    <s v="https://admin.180markets.com.au/storage/12039/PNR---Bloomberg.pdf"/>
  </r>
  <r>
    <s v="Pantoro Limited "/>
    <s v="PANTORO LIMITED (XASX:PNR)"/>
    <x v="336"/>
    <x v="1"/>
    <n v="0.17"/>
    <n v="0.14499999999999999"/>
    <n v="30000000"/>
    <n v="0.14699999999999999"/>
    <n v="709943400"/>
    <n v="275800000"/>
    <x v="2"/>
    <d v="2022-10-20T00:00:00"/>
    <s v="all"/>
    <x v="1"/>
    <x v="8"/>
    <s v="None"/>
    <x v="0"/>
    <s v="https://admin.180markets.com.au/storage/12046/PNR---Bloomberg.pdf"/>
  </r>
  <r>
    <s v="Carbonxt Group Limited"/>
    <s v="CARBONXT GROUP LIMITED (XASX:CG1)"/>
    <x v="337"/>
    <x v="19"/>
    <n v="0.15"/>
    <n v="0.14000000000000001"/>
    <n v="6600000"/>
    <n v="6.7000000000000004E-2"/>
    <n v="26028440"/>
    <n v="28400000"/>
    <x v="2"/>
    <d v="2022-07-29T00:00:00"/>
    <s v="all"/>
    <x v="1"/>
    <x v="1"/>
    <s v="None"/>
    <x v="0"/>
    <s v="https://admin.180markets.com.au/storage/11139/Carbonxt-Group-Ltd---Bloomberg-launch-email_220729-vFINAL.pdf"/>
  </r>
  <r>
    <s v="Lode Resources Limited"/>
    <s v="LODE RESOURCES LTD (XASX:LDR)"/>
    <x v="338"/>
    <x v="1"/>
    <n v="0.16500000000000001"/>
    <n v="0.14000000000000001"/>
    <n v="1540000"/>
    <n v="0.152"/>
    <n v="14722360"/>
    <n v="12700000"/>
    <x v="2"/>
    <d v="2022-08-15T00:00:00"/>
    <s v="all"/>
    <x v="1"/>
    <x v="6"/>
    <n v="2"/>
    <x v="1"/>
    <s v="https://admin.180markets.com.au/storage/11339/LDR-Term-Sheet-August.pdf"/>
  </r>
  <r>
    <s v="Radiopharm Theranostics Limited"/>
    <s v="RADIOPHARM THERANOSTICS LIMITED (XASX:RAD)"/>
    <x v="339"/>
    <x v="8"/>
    <n v="0.16500000000000001"/>
    <n v="0.14000000000000001"/>
    <n v="10000000"/>
    <n v="0.152"/>
    <n v="56015520"/>
    <n v="42100000"/>
    <x v="2"/>
    <d v="2022-10-18T00:00:00"/>
    <s v="all"/>
    <x v="1"/>
    <x v="8"/>
    <n v="1"/>
    <x v="1"/>
    <s v="https://admin.180markets.com.au/storage/12005/RAD-Deal-Sheet---vFinal-%2818.10.22%29.pdf"/>
  </r>
  <r>
    <s v="De.mem Limited"/>
    <s v="DE.MEM LIMITED (XASX:DEM)"/>
    <x v="340"/>
    <x v="39"/>
    <n v="0.185"/>
    <n v="0.14000000000000001"/>
    <n v="2000000"/>
    <n v="0.24299999999999999"/>
    <n v="40991070"/>
    <n v="41250000"/>
    <x v="2"/>
    <d v="2022-07-26T00:00:00"/>
    <s v="all"/>
    <x v="1"/>
    <x v="1"/>
    <s v="None"/>
    <x v="0"/>
    <s v="https://admin.180markets.com.au/storage/11034/DEM---Deal-Sheet---vF.PDF"/>
  </r>
  <r>
    <s v="HeraMED Limited"/>
    <s v="HERA MED LTD (XASX:HMD)"/>
    <x v="34"/>
    <x v="15"/>
    <n v="0.15"/>
    <n v="0.13"/>
    <n v="3000000"/>
    <n v="0.13300000000000001"/>
    <n v="14885250"/>
    <n v="39700000"/>
    <x v="2"/>
    <d v="2022-08-23T00:00:00"/>
    <s v="all"/>
    <x v="1"/>
    <x v="6"/>
    <n v="3"/>
    <x v="1"/>
    <s v="https://admin.180markets.com.au/storage/11414/HMD_Placement-Term-Sheet_FINAL.pdf"/>
  </r>
  <r>
    <s v="Native Mineral Resources Holdings Limited"/>
    <s v="NATIVE MINERAL RESOURCES HOLDINGS LIMITED (XASX:NMR)"/>
    <x v="75"/>
    <x v="1"/>
    <n v="0.15"/>
    <n v="0.13"/>
    <n v="2150000"/>
    <n v="0.1333"/>
    <n v="25879770"/>
    <n v="6600000"/>
    <x v="2"/>
    <d v="2022-07-28T00:00:00"/>
    <s v="all"/>
    <x v="1"/>
    <x v="1"/>
    <s v="None"/>
    <x v="0"/>
    <m/>
  </r>
  <r>
    <s v="EDU Holdings Limited"/>
    <s v="EDU HOLDINGS LIMITED (XASX:EDU)"/>
    <x v="341"/>
    <x v="40"/>
    <n v="0.14000000000000001"/>
    <n v="0.13"/>
    <n v="6000000"/>
    <n v="7.0999999999999994E-2"/>
    <n v="18066410"/>
    <n v="16500000"/>
    <x v="2"/>
    <d v="2022-05-31T00:00:00"/>
    <s v="all"/>
    <x v="1"/>
    <x v="4"/>
    <s v="None"/>
    <x v="0"/>
    <s v="https://admin.180markets.com.au/storage/10537/EDU-Placement-Termsheet-31-May-2022.pdf"/>
  </r>
  <r>
    <s v="American West Metals Limited"/>
    <s v="AMERICAN WEST METALS LIMITED (XASX:AW1)"/>
    <x v="342"/>
    <x v="1"/>
    <n v="0.14499999999999999"/>
    <n v="0.125"/>
    <n v="2000000"/>
    <n v="0.13800000000000001"/>
    <n v="27999900"/>
    <n v="32765840"/>
    <x v="2"/>
    <d v="2022-10-28T00:00:00"/>
    <s v="all"/>
    <x v="1"/>
    <x v="8"/>
    <n v="2"/>
    <x v="1"/>
    <s v="https://admin.180markets.com.au/storage/12152/AW1---Term-Sheet---Final_-2022-Oct-28.pdf"/>
  </r>
  <r>
    <s v="American West Metals Limited"/>
    <s v="AMERICAN WEST METALS LIMITED (XASX:AW1)"/>
    <x v="342"/>
    <x v="1"/>
    <n v="0.15"/>
    <n v="0.125"/>
    <n v="2700000"/>
    <n v="0.16699999999999998"/>
    <n v="27999900"/>
    <n v="24200000"/>
    <x v="2"/>
    <d v="2022-07-28T00:00:00"/>
    <s v="all"/>
    <x v="1"/>
    <x v="1"/>
    <n v="2"/>
    <x v="1"/>
    <s v="https://admin.180markets.com.au/storage/11100/AW1---Term-Sheet---Final.pdf"/>
  </r>
  <r>
    <s v="Galena Mining Limited"/>
    <s v="GALENA MINING LIMITED (XASX:G1A)"/>
    <x v="343"/>
    <x v="1"/>
    <n v="0.13500000000000001"/>
    <n v="0.125"/>
    <n v="15000000"/>
    <n v="7.400000000000001E-2"/>
    <n v="44401550"/>
    <n v="64300000"/>
    <x v="2"/>
    <d v="2022-07-25T00:00:00"/>
    <s v="all"/>
    <x v="1"/>
    <x v="1"/>
    <s v="None"/>
    <x v="0"/>
    <s v="https://admin.180markets.com.au/storage/11007/Petra-G1A-Term-Sheet---25-Jul-2022_Final.pdf"/>
  </r>
  <r>
    <s v="Simonds Group Limited"/>
    <s v="Simonds Group Limited (XASX:SIO)"/>
    <x v="344"/>
    <x v="37"/>
    <n v="0.14000000000000001"/>
    <n v="0.12"/>
    <n v="12400000"/>
    <n v="0.14300000000000002"/>
    <n v="77379890"/>
    <n v="46100000"/>
    <x v="2"/>
    <d v="2022-12-20T00:00:00"/>
    <s v="all"/>
    <x v="1"/>
    <x v="0"/>
    <s v="None"/>
    <x v="0"/>
    <s v="https://admin.180markets.com.au/storage/12746/Simonds-Group-Limited---Term-Sheet.pdf"/>
  </r>
  <r>
    <s v="Yandal Resources Limited"/>
    <s v="YANDAL RESOURCES LIMITED (XASX:YRL)"/>
    <x v="345"/>
    <x v="1"/>
    <n v="0.15"/>
    <n v="0.12"/>
    <n v="4700000"/>
    <n v="0.2"/>
    <n v="47931420"/>
    <s v="None"/>
    <x v="2"/>
    <d v="2022-10-11T00:00:00"/>
    <s v="all"/>
    <x v="1"/>
    <x v="8"/>
    <n v="2"/>
    <x v="1"/>
    <s v="https://admin.180markets.com.au/storage/11930/MST-Capital-Markets---Yandal-Resources-Deal-Sheet-%2811-October-2022%29.pdf"/>
  </r>
  <r>
    <s v="Yandal Resources Limited"/>
    <s v="YANDAL RESOURCES LIMITED (XASX:YRL)"/>
    <x v="345"/>
    <x v="1"/>
    <n v="0.15"/>
    <n v="0.12"/>
    <n v="4700000"/>
    <n v="0.2"/>
    <n v="47931420"/>
    <n v="17410000"/>
    <x v="2"/>
    <d v="2022-09-28T00:00:00"/>
    <s v="all"/>
    <x v="1"/>
    <x v="5"/>
    <n v="2"/>
    <x v="1"/>
    <s v="https://admin.180markets.com.au/storage/11795/MST-Capital-Markets---YRL-Deal-Sheet-%2827-September-2022%29.pdf"/>
  </r>
  <r>
    <s v="Encounter Resources Limited"/>
    <s v="ENCOUNTER RESOURCES LIMITED (XASX:ENR)"/>
    <x v="346"/>
    <x v="1"/>
    <n v="0.14499999999999999"/>
    <n v="0.12"/>
    <n v="3000000"/>
    <n v="0.17199999999999999"/>
    <n v="122204100"/>
    <n v="46000000"/>
    <x v="2"/>
    <d v="2022-09-20T00:00:00"/>
    <s v="all"/>
    <x v="1"/>
    <x v="5"/>
    <s v="None"/>
    <x v="0"/>
    <s v="https://admin.180markets.com.au/storage/11727/ENR_Term-Sheet.pdf"/>
  </r>
  <r>
    <s v="Petratherm Limited"/>
    <s v="PETRATHERM LTD (XASX:PTR)"/>
    <x v="347"/>
    <x v="1"/>
    <n v="0.14000000000000001"/>
    <n v="0.12"/>
    <n v="3000000"/>
    <n v="0.14300000000000002"/>
    <n v="120586700"/>
    <n v="27800000"/>
    <x v="2"/>
    <d v="2022-04-26T00:00:00"/>
    <s v="all"/>
    <x v="1"/>
    <x v="9"/>
    <s v="None"/>
    <x v="0"/>
    <s v="https://admin.180markets.com.au/storage/10262/PTR-Term-Sheet-2022..pdf"/>
  </r>
  <r>
    <s v="Cyprium Metals Limited"/>
    <s v="CYPRIUM METALS LIMITED (XASX:CYM)"/>
    <x v="86"/>
    <x v="1"/>
    <n v="0.16"/>
    <n v="0.115"/>
    <n v="13500000"/>
    <n v="0.28100000000000003"/>
    <n v="45466410"/>
    <n v="90400000"/>
    <x v="2"/>
    <d v="2022-06-28T00:00:00"/>
    <s v="all"/>
    <x v="1"/>
    <x v="7"/>
    <s v="None"/>
    <x v="0"/>
    <s v="https://admin.180markets.com.au/storage/10793/Cyprium-Metals-%28CYM%29---Equity-Raising-Term-Sheet.pdf"/>
  </r>
  <r>
    <s v="Australian Mines Limited"/>
    <s v="AUSTRALIAN MINES LIMITED (XASX:AUZ)"/>
    <x v="348"/>
    <x v="1"/>
    <n v="0.13500000000000001"/>
    <n v="0.115"/>
    <n v="7000000"/>
    <n v="0.14800000000000002"/>
    <n v="16782150"/>
    <n v="58100000"/>
    <x v="2"/>
    <d v="2022-05-20T00:00:00"/>
    <s v="all"/>
    <x v="1"/>
    <x v="4"/>
    <n v="1"/>
    <x v="1"/>
    <s v="https://admin.180markets.com.au/storage/10449/AUZ---Deal-Sheet---vF_.pdf"/>
  </r>
  <r>
    <s v="Emmerson Resources Limited"/>
    <s v="EMMERSON RESOURCES LIMITED (XASX:ERM)"/>
    <x v="349"/>
    <x v="1"/>
    <n v="0.14000000000000001"/>
    <n v="0.115"/>
    <n v="5000000"/>
    <n v="0.17899999999999999"/>
    <n v="68329030"/>
    <n v="69900000"/>
    <x v="2"/>
    <d v="2022-04-12T00:00:00"/>
    <s v="all"/>
    <x v="1"/>
    <x v="9"/>
    <s v="None"/>
    <x v="0"/>
    <s v="https://admin.180markets.com.au/storage/10083/ERM---Term-Sheet.pdf"/>
  </r>
  <r>
    <s v="Minbos Resources Limited "/>
    <s v="MINBOS RESOURCES LIMITED (XASX:MNB)"/>
    <x v="350"/>
    <x v="19"/>
    <n v="0.13500000000000001"/>
    <n v="0.11"/>
    <n v="22500000"/>
    <n v="0.185"/>
    <n v="42682180"/>
    <n v="77820000"/>
    <x v="2"/>
    <d v="2022-07-11T00:00:00"/>
    <s v="all"/>
    <x v="1"/>
    <x v="1"/>
    <s v="None"/>
    <x v="0"/>
    <s v="https://admin.180markets.com.au/storage/10888/Term-Sheet---Minbos.pdf"/>
  </r>
  <r>
    <s v="Minbos Resources Limited "/>
    <s v="MINBOS RESOURCES LIMITED (XASX:MNB)"/>
    <x v="350"/>
    <x v="19"/>
    <n v="0.13500000000000001"/>
    <n v="0.11"/>
    <n v="22500000"/>
    <n v="0.185"/>
    <n v="42682180"/>
    <n v="77820000"/>
    <x v="2"/>
    <d v="2022-07-11T00:00:00"/>
    <s v="all"/>
    <x v="1"/>
    <x v="1"/>
    <s v="None"/>
    <x v="0"/>
    <s v="https://admin.180markets.com.au/storage/10898/Term-Sheet---Minbos.pdf"/>
  </r>
  <r>
    <s v="AJ Lucas Group Limited"/>
    <s v="AJ LUCAS GROUP LIMITED (XASX:AJL)"/>
    <x v="351"/>
    <x v="35"/>
    <n v="0.155"/>
    <n v="0.11"/>
    <n v="19700000"/>
    <n v="0.28999999999999998"/>
    <n v="11005840"/>
    <n v="185400000"/>
    <x v="2"/>
    <d v="2022-09-28T00:00:00"/>
    <s v="all"/>
    <x v="1"/>
    <x v="5"/>
    <s v="None"/>
    <x v="0"/>
    <s v="https://admin.180markets.com.au/storage/11804/AJL-Term-Sheet.pdf"/>
  </r>
  <r>
    <s v="Walkabout Resources Ltd"/>
    <s v="WALKABOUT RESOURCES LTD (XASX:WKT)"/>
    <x v="85"/>
    <x v="1"/>
    <n v="0.215"/>
    <n v="0.11"/>
    <n v="33170000"/>
    <n v="0.48799999999999999"/>
    <n v="61756050"/>
    <n v="61756050"/>
    <x v="2"/>
    <d v="2022-10-04T00:00:00"/>
    <s v="all"/>
    <x v="1"/>
    <x v="8"/>
    <s v="None"/>
    <x v="0"/>
    <s v="https://admin.180markets.com.au/storage/11827/WKT-Term-Sheet-Oct-2022.pdf"/>
  </r>
  <r>
    <s v="Zoom2U Technologies Limited"/>
    <s v="Zoom2u Technologies Ltd (XASX:Z2U)"/>
    <x v="352"/>
    <x v="3"/>
    <n v="0.13500000000000001"/>
    <n v="0.11"/>
    <n v="1500000"/>
    <n v="0.185"/>
    <n v="13971670"/>
    <n v="24000000"/>
    <x v="2"/>
    <d v="2022-10-13T00:00:00"/>
    <s v="all"/>
    <x v="1"/>
    <x v="8"/>
    <s v="None"/>
    <x v="0"/>
    <s v="https://admin.180markets.com.au/storage/11969/Placement-Z2U-Term-Sheet-Final.pdf"/>
  </r>
  <r>
    <s v="Manuka Resources Limited"/>
    <s v="MANUKA RESOURCES LTD (XASX:MKR)"/>
    <x v="288"/>
    <x v="1"/>
    <n v="0.13"/>
    <n v="0.105"/>
    <n v="3800000"/>
    <n v="0.192"/>
    <n v="19458420"/>
    <n v="60180000"/>
    <x v="2"/>
    <d v="2022-12-09T00:00:00"/>
    <s v="all"/>
    <x v="1"/>
    <x v="0"/>
    <n v="2"/>
    <x v="1"/>
    <s v="https://admin.180markets.com.au/storage/12629/MKR_Deal-Sheet.pdf"/>
  </r>
  <r>
    <s v="archTIS Limited"/>
    <s v="ARCHTIS LIMITED (XASX:AR9)"/>
    <x v="74"/>
    <x v="3"/>
    <n v="0.125"/>
    <n v="0.105"/>
    <n v="1500000"/>
    <n v="0.16"/>
    <n v="20636950"/>
    <n v="33000000"/>
    <x v="2"/>
    <d v="2022-12-01T00:00:00"/>
    <s v="all"/>
    <x v="1"/>
    <x v="0"/>
    <n v="2"/>
    <x v="1"/>
    <s v="https://admin.180markets.com.au/storage/12524/AR9_Placement-Term-Sheet_November_2022_vF.pdf"/>
  </r>
  <r>
    <s v="Neurotech International Limited"/>
    <s v="NEUROTECH INTERNATIONAL LIMITED (XASX:NTI)"/>
    <x v="353"/>
    <x v="14"/>
    <n v="0.13"/>
    <n v="0.1"/>
    <n v="7000000"/>
    <n v="0.23100000000000001"/>
    <n v="47937610"/>
    <n v="89300000"/>
    <x v="2"/>
    <d v="2022-10-27T00:00:00"/>
    <s v="all"/>
    <x v="1"/>
    <x v="8"/>
    <n v="2"/>
    <x v="1"/>
    <s v="https://admin.180markets.com.au/storage/12119/NTI-Term-Sheet---Final-.pdf"/>
  </r>
  <r>
    <s v="Atomos Limited"/>
    <s v="ATOMOS LIMITED (XASX:AMS)"/>
    <x v="354"/>
    <x v="21"/>
    <n v="0.15"/>
    <n v="0.1"/>
    <n v="5200000"/>
    <n v="0.33299999999999996"/>
    <n v="4860070"/>
    <n v="33400000"/>
    <x v="2"/>
    <d v="2022-10-18T00:00:00"/>
    <s v="all"/>
    <x v="1"/>
    <x v="8"/>
    <s v="None"/>
    <x v="0"/>
    <s v="https://admin.180markets.com.au/storage/12010/Atomos-deal-sheet_Oct22%5B27%5D.pdf"/>
  </r>
  <r>
    <s v="Locality Planning Energy Holding Ltd"/>
    <s v="LOCALITY PLANNING ENERGY HOLDINGS LIMITED (XASX:LPE)"/>
    <x v="355"/>
    <x v="29"/>
    <n v="0.105"/>
    <n v="0.1"/>
    <n v="6000000"/>
    <n v="4.7599999999999996E-2"/>
    <n v="26417730"/>
    <s v="None"/>
    <x v="2"/>
    <d v="2022-02-08T00:00:00"/>
    <s v="all"/>
    <x v="1"/>
    <x v="2"/>
    <n v="1"/>
    <x v="1"/>
    <s v="https://admin.180markets.com.au/storage/9302/202202_LPE-Placement-Term-Sheet_Final.pdf"/>
  </r>
  <r>
    <s v="Locality Planning Energy Holding Ltd "/>
    <s v="LOCALITY PLANNING ENERGY HOLDINGS LIMITED (XASX:LPE)"/>
    <x v="355"/>
    <x v="29"/>
    <n v="0.105"/>
    <n v="0.1"/>
    <n v="6000000"/>
    <n v="4.7599999999999996E-2"/>
    <n v="26417730"/>
    <s v="None"/>
    <x v="2"/>
    <d v="2022-02-08T00:00:00"/>
    <s v="all"/>
    <x v="1"/>
    <x v="2"/>
    <n v="1"/>
    <x v="1"/>
    <s v="https://admin.180markets.com.au/storage/9329/202202_LPE-Placement-Term-Sheet_Final.pdf"/>
  </r>
  <r>
    <s v="QuickFee Limited"/>
    <s v="QUICKFEE LIMITED (XASX:QFE)"/>
    <x v="356"/>
    <x v="20"/>
    <n v="0.1"/>
    <n v="0.1"/>
    <n v="4500000"/>
    <n v="0"/>
    <n v="38457200"/>
    <n v="26890000"/>
    <x v="2"/>
    <d v="2022-05-06T00:00:00"/>
    <s v="all"/>
    <x v="1"/>
    <x v="4"/>
    <s v="None"/>
    <x v="0"/>
    <s v="https://admin.180markets.com.au/storage/10341/QFE_Placement-and-SPP_Deal-Sheet_May_vFinal.pdf"/>
  </r>
  <r>
    <s v="Flynn Gold Ltd"/>
    <s v="Flynn Gold Ltd (XASX:FG1)"/>
    <x v="357"/>
    <x v="1"/>
    <n v="0.14499999999999999"/>
    <n v="0.1"/>
    <n v="6100000"/>
    <n v="0.31"/>
    <n v="6794230"/>
    <n v="9430000"/>
    <x v="2"/>
    <d v="2022-12-14T00:00:00"/>
    <s v="all"/>
    <x v="1"/>
    <x v="0"/>
    <s v="None"/>
    <x v="0"/>
    <s v="https://admin.180markets.com.au/storage/12683/Flynn-Gold-%28FG1%29---Deal-Summary-Sheet-%2813-December-2022%29.pdf"/>
  </r>
  <r>
    <s v="Mt Monger Resources Ltd"/>
    <s v="MTM CRITICAL METALS LIMITED (XASX:MTM)"/>
    <x v="358"/>
    <x v="1"/>
    <n v="0.11"/>
    <n v="0.1"/>
    <n v="1950000"/>
    <n v="9.0899999999999995E-2"/>
    <n v="87083250"/>
    <n v="6500000"/>
    <x v="2"/>
    <d v="2022-11-30T00:00:00"/>
    <s v="all"/>
    <x v="1"/>
    <x v="10"/>
    <n v="1"/>
    <x v="1"/>
    <s v="https://admin.180markets.com.au/storage/12495/MTM-Deal-Sheet_Nov-2022---Shortfall-Placement.pdf"/>
  </r>
  <r>
    <s v="Magmatic Resources Limited"/>
    <s v="MAGMATIC RESOURCES LIMITED (XASX:MAG)"/>
    <x v="119"/>
    <x v="1"/>
    <n v="0.11"/>
    <n v="0.1"/>
    <n v="2000000"/>
    <n v="9.0999999999999998E-2"/>
    <n v="17099080"/>
    <n v="29200000"/>
    <x v="2"/>
    <d v="2022-11-14T00:00:00"/>
    <s v="all"/>
    <x v="1"/>
    <x v="10"/>
    <s v="None"/>
    <x v="0"/>
    <s v="https://admin.180markets.com.au/storage/12317/MAG-Equity-Raising-Term-Sheet---%2813.11.22%29.pdf"/>
  </r>
  <r>
    <s v="Mt Monger Resources Ltd"/>
    <s v="MTM CRITICAL METALS LIMITED (XASX:MTM)"/>
    <x v="358"/>
    <x v="1"/>
    <n v="0.12"/>
    <n v="0.1"/>
    <n v="2000000"/>
    <n v="0.16699999999999998"/>
    <n v="87083250"/>
    <n v="4500000"/>
    <x v="2"/>
    <d v="2022-10-31T00:00:00"/>
    <s v="all"/>
    <x v="1"/>
    <x v="8"/>
    <n v="1"/>
    <x v="1"/>
    <s v="https://admin.180markets.com.au/storage/12157/MTM-Deal-Sheet_October-2022.pdf"/>
  </r>
  <r>
    <s v="Equus Mining Limited"/>
    <s v="EQUUS MINING LIMITED (XASX:EQE)"/>
    <x v="359"/>
    <x v="1"/>
    <n v="0.11"/>
    <n v="0.1"/>
    <n v="1750000"/>
    <n v="9.0899999999999995E-2"/>
    <n v="12456900"/>
    <n v="19100000"/>
    <x v="2"/>
    <d v="2022-08-24T00:00:00"/>
    <s v="all"/>
    <x v="1"/>
    <x v="6"/>
    <s v="None"/>
    <x v="0"/>
    <m/>
  </r>
  <r>
    <s v="Hydrix Limited"/>
    <s v="HYDRIX LIMITED (XASX:HYD)"/>
    <x v="360"/>
    <x v="33"/>
    <n v="0.125"/>
    <n v="0.1"/>
    <n v="2500000"/>
    <n v="0.2"/>
    <n v="4364300"/>
    <n v="19000000"/>
    <x v="2"/>
    <d v="2022-02-24T00:00:00"/>
    <s v="all"/>
    <x v="1"/>
    <x v="2"/>
    <n v="1"/>
    <x v="1"/>
    <s v="https://admin.180markets.com.au/storage/9665/Hydrix---Deal-Sheet.pdf"/>
  </r>
  <r>
    <s v="Westar Resources Limited"/>
    <s v="WESTAR RESOURCES LIMITED (XASX:WSR)"/>
    <x v="361"/>
    <x v="1"/>
    <n v="0.11"/>
    <n v="9.5000000000000001E-2"/>
    <n v="1700000"/>
    <n v="0.13600000000000001"/>
    <n v="3189800"/>
    <n v="6300000"/>
    <x v="2"/>
    <d v="2022-03-24T00:00:00"/>
    <s v="all"/>
    <x v="1"/>
    <x v="3"/>
    <s v="None"/>
    <x v="0"/>
    <s v="https://admin.180markets.com.au/storage/9848/WSR-Placement---FSB-Term-Sheet-Final_March-24.pdf"/>
  </r>
  <r>
    <s v="Westar Resources Limited "/>
    <s v="WESTAR RESOURCES LIMITED (XASX:WSR)"/>
    <x v="361"/>
    <x v="1"/>
    <n v="0.11"/>
    <n v="9.5000000000000001E-2"/>
    <n v="1700000"/>
    <n v="0.13600000000000001"/>
    <n v="3189800"/>
    <n v="6300000"/>
    <x v="2"/>
    <d v="2022-03-24T00:00:00"/>
    <s v="all"/>
    <x v="1"/>
    <x v="3"/>
    <s v="None"/>
    <x v="0"/>
    <s v="https://admin.180markets.com.au/storage/9879/WSR-Placement---FSB-Term-Sheet-Final_March-24.pdf"/>
  </r>
  <r>
    <s v="Horizon Minerals Limited"/>
    <s v="HORIZON MINERALS LIMITED (XASX:HRZ)"/>
    <x v="362"/>
    <x v="1"/>
    <n v="0.1"/>
    <n v="0.09"/>
    <n v="3000000"/>
    <n v="0.1"/>
    <n v="70680160"/>
    <n v="72250830"/>
    <x v="2"/>
    <d v="2022-06-22T00:00:00"/>
    <s v="all"/>
    <x v="1"/>
    <x v="7"/>
    <n v="1"/>
    <x v="1"/>
    <s v="https://admin.180markets.com.au/storage/10749/Horizon-Minerals_Term-Sheet_Final.pdf"/>
  </r>
  <r>
    <s v="Suvo Strategic Minerals Limited"/>
    <s v="SUVO STRATEGIC MINERALS LIMITED (XASX:SUV)"/>
    <x v="363"/>
    <x v="24"/>
    <n v="9.8000000000000004E-2"/>
    <n v="8.5000000000000006E-2"/>
    <n v="5000000"/>
    <n v="0.13300000000000001"/>
    <n v="33314010"/>
    <n v="57300000"/>
    <x v="2"/>
    <d v="2022-03-04T00:00:00"/>
    <s v="all"/>
    <x v="1"/>
    <x v="3"/>
    <n v="3"/>
    <x v="1"/>
    <s v="https://admin.180markets.com.au/storage/9725/SUV---Term-Sheet---Final.pdf"/>
  </r>
  <r>
    <s v="Godolphin Resources Limited"/>
    <s v="GODOLPHIN RESOURCES LIMITED (XASX:GRL)"/>
    <x v="364"/>
    <x v="1"/>
    <n v="0.11"/>
    <n v="8.5000000000000006E-2"/>
    <n v="1700000"/>
    <n v="0.192"/>
    <n v="5027380"/>
    <n v="9680000"/>
    <x v="2"/>
    <d v="2022-07-26T00:00:00"/>
    <s v="all"/>
    <x v="1"/>
    <x v="1"/>
    <s v="None"/>
    <x v="0"/>
    <s v="https://admin.180markets.com.au/storage/11037/GRL-TermSheet-Placment-.pdf"/>
  </r>
  <r>
    <s v="Tempest Minerals Limited"/>
    <s v="TEMPEST MINERALS LIMITED (XASX:TEM)"/>
    <x v="365"/>
    <x v="1"/>
    <n v="0.1"/>
    <n v="8.5000000000000006E-2"/>
    <n v="7000000"/>
    <n v="0.15"/>
    <n v="3172650"/>
    <n v="39800000"/>
    <x v="2"/>
    <d v="2022-04-13T00:00:00"/>
    <s v="all"/>
    <x v="1"/>
    <x v="9"/>
    <n v="2"/>
    <x v="1"/>
    <s v="https://admin.180markets.com.au/storage/10092/TEM-Term-Sheet.pdf"/>
  </r>
  <r>
    <s v="Critical Resources Limited"/>
    <s v="CRITICAL RESOURCES LIMITED (XASX:CRR)"/>
    <x v="366"/>
    <x v="1"/>
    <n v="0.1"/>
    <n v="8.5000000000000006E-2"/>
    <n v="12500000"/>
    <n v="0.15"/>
    <n v="12159820"/>
    <n v="133000000"/>
    <x v="2"/>
    <d v="2022-02-15T00:00:00"/>
    <s v="all"/>
    <x v="1"/>
    <x v="2"/>
    <s v="None"/>
    <x v="0"/>
    <s v="https://admin.180markets.com.au/storage/9387/CRR_Term-Sheet.pdf"/>
  </r>
  <r>
    <s v="X2M Connect Limited"/>
    <s v="X2M CONNECT LIMITED (XASX:X2M)"/>
    <x v="367"/>
    <x v="3"/>
    <n v="0.14000000000000001"/>
    <n v="8.5000000000000006E-2"/>
    <n v="3970000"/>
    <n v="0.39299999999999996"/>
    <n v="7915750"/>
    <n v="19600000"/>
    <x v="2"/>
    <d v="2022-07-25T00:00:00"/>
    <s v="all"/>
    <x v="1"/>
    <x v="1"/>
    <n v="2"/>
    <x v="1"/>
    <s v="https://admin.180markets.com.au/storage/11015/Deal-Summary_X2M-Connect-v.F.pdf"/>
  </r>
  <r>
    <s v="Zimi Limited"/>
    <s v="ZIMI LIMITED (XASX:ZMM)"/>
    <x v="368"/>
    <x v="6"/>
    <n v="9.5000000000000001E-2"/>
    <n v="0.08"/>
    <n v="2000000"/>
    <n v="0.158"/>
    <n v="3869440"/>
    <n v="7630000"/>
    <x v="2"/>
    <d v="2022-08-04T00:00:00"/>
    <s v="all"/>
    <x v="1"/>
    <x v="6"/>
    <n v="1"/>
    <x v="1"/>
    <s v="https://admin.180markets.com.au/storage/11173/ZMM_Placement-Term-Sheet_vF.pdf"/>
  </r>
  <r>
    <s v="Aurumin Limited"/>
    <s v="Aurumin Ltd (XASX:AUN)"/>
    <x v="83"/>
    <x v="1"/>
    <n v="0.08"/>
    <n v="0.08"/>
    <n v="4700000"/>
    <n v="0"/>
    <n v="31907850"/>
    <n v="17100000"/>
    <x v="2"/>
    <d v="2022-12-12T00:00:00"/>
    <s v="all"/>
    <x v="1"/>
    <x v="0"/>
    <n v="1"/>
    <x v="1"/>
    <s v="https://admin.180markets.com.au/storage/12236/AUN_Deal-Sheet_07Nov-22---Capital-Raising.pdf"/>
  </r>
  <r>
    <s v="Kinetiko Energy Limited"/>
    <s v="Kinetiko Energy LTD. (XASX:KKO)"/>
    <x v="134"/>
    <x v="10"/>
    <n v="0.08"/>
    <n v="7.4999999999999997E-2"/>
    <n v="3100000"/>
    <n v="6.25E-2"/>
    <n v="90252860"/>
    <n v="49500000"/>
    <x v="2"/>
    <d v="2022-05-30T00:00:00"/>
    <s v="all"/>
    <x v="1"/>
    <x v="4"/>
    <s v="None"/>
    <x v="0"/>
    <s v="https://admin.180markets.com.au/storage/10492/KKO---Term-Sheet.pdf"/>
  </r>
  <r>
    <s v="Auric Mining Limited"/>
    <s v="AURIC MINING LIMITED (XASX:AWJ)"/>
    <x v="369"/>
    <x v="1"/>
    <n v="7.6999999999999999E-2"/>
    <n v="7.1999999999999995E-2"/>
    <n v="1250000"/>
    <n v="6.5000000000000002E-2"/>
    <n v="46920310"/>
    <n v="7500000"/>
    <x v="2"/>
    <d v="2022-09-27T00:00:00"/>
    <s v="all"/>
    <x v="1"/>
    <x v="5"/>
    <n v="2"/>
    <x v="1"/>
    <s v="https://admin.180markets.com.au/storage/11782/AWJ-Term-Sheet---Capital-Raising-%5BFinal%5D%5B58%5D.pdf"/>
  </r>
  <r>
    <s v="Artemis Resources Limited"/>
    <s v="ARTEMIS RESOURCES LIMITED (XASX:ARV)"/>
    <x v="370"/>
    <x v="1"/>
    <n v="7.0000000000000007E-2"/>
    <n v="7.0800000000000002E-2"/>
    <n v="9440000"/>
    <n v="0"/>
    <n v="17643060"/>
    <n v="95000000"/>
    <x v="2"/>
    <d v="2022-01-25T00:00:00"/>
    <s v="all"/>
    <x v="1"/>
    <x v="11"/>
    <s v="None"/>
    <x v="0"/>
    <m/>
  </r>
  <r>
    <s v="Theta Gold Mines Limited"/>
    <s v="THETA GOLD MINES LIMITED (XASX:TGM)"/>
    <x v="371"/>
    <x v="1"/>
    <n v="7.9000000000000001E-2"/>
    <n v="7.0000000000000007E-2"/>
    <n v="2000000"/>
    <n v="0.13"/>
    <n v="148650000"/>
    <n v="46400000"/>
    <x v="2"/>
    <d v="2022-10-26T00:00:00"/>
    <s v="all"/>
    <x v="1"/>
    <x v="8"/>
    <s v="None"/>
    <x v="0"/>
    <s v="https://admin.180markets.com.au/storage/12080/20221024_TGMDealTermSheet_PlacementTS1.pdf"/>
  </r>
  <r>
    <s v="Pacific Nickel Mines"/>
    <s v="PACIFIC NICKEL MINES LIMITED (XASX:PNM)"/>
    <x v="372"/>
    <x v="1"/>
    <n v="8.8999999999999996E-2"/>
    <n v="7.0000000000000007E-2"/>
    <n v="3500000"/>
    <n v="0.21299999999999999"/>
    <n v="10038070"/>
    <n v="24100000"/>
    <x v="2"/>
    <d v="2022-10-14T00:00:00"/>
    <s v="all"/>
    <x v="1"/>
    <x v="8"/>
    <s v="None"/>
    <x v="0"/>
    <s v="https://admin.180markets.com.au/storage/11967/PNM-Term-Sheet-Flyer-JLM-13102022.pdf"/>
  </r>
  <r>
    <s v="Nagambie Resources Limited"/>
    <s v="NAGAMBIE RESOURCES LIMITED (XASX:NAG)"/>
    <x v="256"/>
    <x v="1"/>
    <n v="7.4999999999999997E-2"/>
    <n v="7.0000000000000007E-2"/>
    <n v="1000000"/>
    <n v="6.6000000000000003E-2"/>
    <n v="12049540"/>
    <n v="42190000"/>
    <x v="2"/>
    <d v="2022-10-07T00:00:00"/>
    <s v="all"/>
    <x v="1"/>
    <x v="8"/>
    <s v="None"/>
    <x v="0"/>
    <s v="https://admin.180markets.com.au/storage/11882/NAGTermSheet6Oct2022.pdf"/>
  </r>
  <r>
    <s v="Nagambie Resources"/>
    <s v="NAGAMBIE RESOURCES LIMITED (XASX:NAG)"/>
    <x v="256"/>
    <x v="1"/>
    <n v="7.4999999999999997E-2"/>
    <n v="7.0000000000000007E-2"/>
    <n v="1000000"/>
    <n v="6.7000000000000004E-2"/>
    <n v="12049540"/>
    <s v="None"/>
    <x v="2"/>
    <d v="2022-10-06T00:00:00"/>
    <s v="all"/>
    <x v="1"/>
    <x v="8"/>
    <s v="None"/>
    <x v="0"/>
    <s v="https://admin.180markets.com.au/storage/11872/NAGTermSheet6Oct2022.pdf"/>
  </r>
  <r>
    <s v="St George Mining Limited"/>
    <s v="ST GEORGE MINING LIMITED (XASX:SGQ)"/>
    <x v="146"/>
    <x v="1"/>
    <n v="7.5999999999999998E-2"/>
    <n v="6.8000000000000005E-2"/>
    <n v="6000000"/>
    <n v="0.10529999999999999"/>
    <n v="34679130"/>
    <n v="53300000"/>
    <x v="2"/>
    <d v="2022-11-25T00:00:00"/>
    <s v="all"/>
    <x v="1"/>
    <x v="10"/>
    <n v="5"/>
    <x v="1"/>
    <s v="https://admin.180markets.com.au/storage/12474/St-George-Placement-Term-Sheet---Final%5B49%5D.pdf"/>
  </r>
  <r>
    <s v="Sunstone Metals Ltd"/>
    <s v="SUNSTONE METALS LTD (XASX:STM)"/>
    <x v="373"/>
    <x v="1"/>
    <n v="7.0000000000000007E-2"/>
    <n v="6.7000000000000004E-2"/>
    <n v="20000000"/>
    <n v="4.2999999999999997E-2"/>
    <n v="36050030"/>
    <n v="156760000"/>
    <x v="2"/>
    <d v="2022-04-11T00:00:00"/>
    <s v="all"/>
    <x v="1"/>
    <x v="9"/>
    <s v="None"/>
    <x v="0"/>
    <s v="https://admin.180markets.com.au/storage/10075/STM-Capital-Raise-April-2022-%28LAUNCH-DRAFT%29.pdf"/>
  </r>
  <r>
    <s v="Althea Group Holdings Limited"/>
    <s v="ALTHEA GROUP HOLDINGS LIMITED (XASX:AGH)"/>
    <x v="374"/>
    <x v="8"/>
    <n v="8.3000000000000004E-2"/>
    <n v="6.7000000000000004E-2"/>
    <n v="3500000"/>
    <n v="0.193"/>
    <n v="11754640"/>
    <n v="16203290"/>
    <x v="2"/>
    <d v="2022-11-02T00:00:00"/>
    <s v="all"/>
    <x v="1"/>
    <x v="10"/>
    <s v="None"/>
    <x v="0"/>
    <s v="https://admin.180markets.com.au/storage/12197/AGH---Term-Sheet.pdf"/>
  </r>
  <r>
    <s v="DomaCom Limited"/>
    <s v="DOMACOM AUSTRALIA LIMITED (XASX:DCL)"/>
    <x v="375"/>
    <x v="13"/>
    <m/>
    <n v="6.6000000000000003E-2"/>
    <n v="4800000"/>
    <n v="0"/>
    <n v="3919520"/>
    <s v="None"/>
    <x v="2"/>
    <d v="2022-06-06T00:00:00"/>
    <s v="all"/>
    <x v="1"/>
    <x v="7"/>
    <s v="None"/>
    <x v="0"/>
    <s v="https://admin.180markets.com.au/storage/10527/DomaCom-Placement-Terms.pdf"/>
  </r>
  <r>
    <s v="Lithium Australia"/>
    <s v="LIVIUM LTD (XASX:LIT)"/>
    <x v="376"/>
    <x v="1"/>
    <n v="8.3000000000000004E-2"/>
    <n v="6.5000000000000002E-2"/>
    <n v="5000000"/>
    <n v="0.22"/>
    <n v="20207350"/>
    <n v="85900000"/>
    <x v="2"/>
    <d v="2022-08-29T00:00:00"/>
    <s v="all"/>
    <x v="1"/>
    <x v="6"/>
    <n v="2"/>
    <x v="1"/>
    <m/>
  </r>
  <r>
    <s v="Antilles Gold Limited"/>
    <s v="ANTILLES GOLD LIMITED (XASX:AAU)"/>
    <x v="154"/>
    <x v="1"/>
    <n v="7.2999999999999995E-2"/>
    <n v="6.5000000000000002E-2"/>
    <n v="3250000"/>
    <n v="0.1096"/>
    <n v="7431500"/>
    <n v="22200000"/>
    <x v="2"/>
    <d v="2022-03-24T00:00:00"/>
    <s v="all"/>
    <x v="1"/>
    <x v="3"/>
    <n v="2"/>
    <x v="1"/>
    <m/>
  </r>
  <r>
    <s v="Globe Metals &amp; Mining Ltd"/>
    <s v="GLOBE METALS &amp; MINING LIMITED (XASX:GBE)"/>
    <x v="377"/>
    <x v="1"/>
    <n v="9.0999999999999998E-2"/>
    <n v="6.3500000000000001E-2"/>
    <n v="2000000"/>
    <n v="0.3"/>
    <n v="23618200"/>
    <n v="43900000"/>
    <x v="2"/>
    <d v="2022-11-15T00:00:00"/>
    <s v="all"/>
    <x v="1"/>
    <x v="10"/>
    <n v="5"/>
    <x v="1"/>
    <s v="https://admin.180markets.com.au/storage/12308/GBE_TERMSHEET_11NOV22.pdf"/>
  </r>
  <r>
    <s v="Blue Energy Limited"/>
    <s v="BLUE ENERGY LIMITED (XASX:BLU)"/>
    <x v="172"/>
    <x v="10"/>
    <n v="7.4999999999999997E-2"/>
    <n v="6.2E-2"/>
    <n v="20000000"/>
    <n v="0.17300000000000001"/>
    <n v="14807790"/>
    <n v="114600000"/>
    <x v="2"/>
    <d v="2022-07-26T00:00:00"/>
    <s v="all"/>
    <x v="1"/>
    <x v="1"/>
    <s v="None"/>
    <x v="0"/>
    <s v="https://admin.180markets.com.au/storage/11025/MST-Capital-Markets---Deal-Sheet---Blue-Energy-.pdf"/>
  </r>
  <r>
    <s v="Tesoro Gold LTD"/>
    <s v="TESORO GOLD LTD (XASX:TSO)"/>
    <x v="378"/>
    <x v="1"/>
    <n v="7.4999999999999997E-2"/>
    <n v="0.06"/>
    <n v="5500000"/>
    <n v="0.2"/>
    <n v="35728520"/>
    <n v="45500000"/>
    <x v="2"/>
    <d v="2022-05-30T00:00:00"/>
    <s v="all"/>
    <x v="1"/>
    <x v="4"/>
    <n v="2"/>
    <x v="1"/>
    <m/>
  </r>
  <r>
    <s v="Rent.com.au Limited"/>
    <s v="RENT.COM.AU LIMITED (XASX:RNT)"/>
    <x v="379"/>
    <x v="17"/>
    <n v="6.0999999999999999E-2"/>
    <n v="0.06"/>
    <n v="2000000"/>
    <n v="0.02"/>
    <n v="12888780"/>
    <n v="25900000"/>
    <x v="2"/>
    <d v="2022-01-13T00:00:00"/>
    <s v="all"/>
    <x v="1"/>
    <x v="11"/>
    <s v="None"/>
    <x v="0"/>
    <s v="https://admin.180markets.com.au/storage/9114/RNT_Deal-Sheet_Jan-22.pdf"/>
  </r>
  <r>
    <s v="Australian Mines Limited"/>
    <s v="AUSTRALIAN MINES LIMITED (XASX:AUZ)"/>
    <x v="348"/>
    <x v="1"/>
    <n v="6.9000000000000006E-2"/>
    <n v="5.8999999999999997E-2"/>
    <n v="7300000"/>
    <n v="0.14499999999999999"/>
    <n v="16782150"/>
    <n v="32299999.999999996"/>
    <x v="2"/>
    <d v="2022-11-22T00:00:00"/>
    <s v="all"/>
    <x v="1"/>
    <x v="10"/>
    <s v="None"/>
    <x v="0"/>
    <s v="https://admin.180markets.com.au/storage/12399/AUZ-Deal-Sheet---vF-21.11.22.pdf"/>
  </r>
  <r>
    <s v="Golden Mile Resources Limited"/>
    <s v="GOLDEN MILE RESOURCES LTD (XASX:G88)"/>
    <x v="380"/>
    <x v="1"/>
    <n v="6.3E-2"/>
    <n v="5.6000000000000001E-2"/>
    <n v="1500000"/>
    <n v="0.111"/>
    <n v="3969780"/>
    <n v="10900000"/>
    <x v="2"/>
    <d v="2022-03-15T00:00:00"/>
    <s v="all"/>
    <x v="1"/>
    <x v="3"/>
    <n v="2"/>
    <x v="1"/>
    <s v="https://admin.180markets.com.au/storage/9795/G88---5.6c-Placement-Term-Sheet-15032022-%281%29.pdf"/>
  </r>
  <r>
    <s v="GBM Resources Limited"/>
    <s v="GBM RESOURCES LIMITED (XASX:GBZ)"/>
    <x v="129"/>
    <x v="1"/>
    <n v="6.0999999999999999E-2"/>
    <n v="5.3999999999999999E-2"/>
    <n v="1000000"/>
    <n v="0.115"/>
    <n v="9368560"/>
    <n v="31900000"/>
    <x v="2"/>
    <d v="2022-07-04T00:00:00"/>
    <s v="all"/>
    <x v="1"/>
    <x v="1"/>
    <s v="None"/>
    <x v="0"/>
    <s v="https://admin.180markets.com.au/storage/10840/GBM-Resources-Ltd_Deal-Sheet_4-July-2022_Final.pdf"/>
  </r>
  <r>
    <s v="Marmota Limited"/>
    <s v="MARMOTA LIMITED (XASX:MEU)"/>
    <x v="381"/>
    <x v="1"/>
    <n v="0.06"/>
    <n v="5.2999999999999999E-2"/>
    <n v="5000000"/>
    <n v="0.11199999999999999"/>
    <n v="65194700"/>
    <n v="58800000"/>
    <x v="2"/>
    <d v="2022-07-19T00:00:00"/>
    <s v="all"/>
    <x v="1"/>
    <x v="1"/>
    <n v="2"/>
    <x v="1"/>
    <m/>
  </r>
  <r>
    <s v="Jade Gas Holdings Limited"/>
    <s v="JADE GAS HOLDINGS LIMITED (XASX:JGH)"/>
    <x v="382"/>
    <x v="10"/>
    <n v="6.5000000000000002E-2"/>
    <n v="5.1999999999999998E-2"/>
    <n v="5000000"/>
    <n v="0.2"/>
    <n v="53978690"/>
    <n v="78610000"/>
    <x v="2"/>
    <d v="2022-04-26T00:00:00"/>
    <s v="all"/>
    <x v="1"/>
    <x v="9"/>
    <s v="None"/>
    <x v="0"/>
    <s v="https://admin.180markets.com.au/storage/10255/Jade-Gas---Final-Term-Sheet_.pdf"/>
  </r>
  <r>
    <s v="Way 2 Vat Ltd"/>
    <s v="WAY 2 VAT LTD (XASX:W2V)"/>
    <x v="383"/>
    <x v="20"/>
    <n v="5.8999999999999997E-2"/>
    <n v="5.0999999999999997E-2"/>
    <n v="6750000"/>
    <n v="0.13600000000000001"/>
    <n v="8393990"/>
    <n v="8199999.9999999991"/>
    <x v="2"/>
    <d v="2022-06-06T00:00:00"/>
    <s v="all"/>
    <x v="1"/>
    <x v="7"/>
    <s v="None"/>
    <x v="0"/>
    <s v="https://admin.180markets.com.au/storage/10618/202206_W2V-Placement-Term-Sheet_final.pdf"/>
  </r>
  <r>
    <s v="Change Financial Ltd"/>
    <s v="CHANGE FINANCIAL LIMITED (XASX:CCA)"/>
    <x v="384"/>
    <x v="20"/>
    <n v="5.8000000000000003E-2"/>
    <n v="0.05"/>
    <n v="5700000"/>
    <n v="0.13800000000000001"/>
    <n v="43958590"/>
    <n v="23080000"/>
    <x v="2"/>
    <d v="2022-08-01T00:00:00"/>
    <s v="all"/>
    <x v="1"/>
    <x v="6"/>
    <s v="None"/>
    <x v="0"/>
    <s v="https://admin.180markets.com.au/storage/11145/CCA---Deal-Summary-Sheet---1-August-2022---ReleaseF.pdf"/>
  </r>
  <r>
    <s v="My Foodie Box Limited"/>
    <s v="MY FOODIE BOX LIMITED (XASX:MBX)"/>
    <x v="385"/>
    <x v="31"/>
    <n v="0.06"/>
    <n v="0.05"/>
    <n v="1500000"/>
    <n v="0.16600000000000001"/>
    <n v="549990"/>
    <n v="4850000"/>
    <x v="2"/>
    <d v="2022-11-03T00:00:00"/>
    <s v="all"/>
    <x v="1"/>
    <x v="10"/>
    <s v="None"/>
    <x v="0"/>
    <s v="https://admin.180markets.com.au/storage/12192/MBX-Term-Sheet-final-021122.pdf"/>
  </r>
  <r>
    <s v="My Rewards International Limited"/>
    <s v="MY REWARDS INTERNATIONAL LIMITED (XASX:MRI)"/>
    <x v="386"/>
    <x v="41"/>
    <n v="6.3E-2"/>
    <n v="0.05"/>
    <n v="1300000"/>
    <n v="0.20600000000000002"/>
    <n v="3839700"/>
    <n v="10380000"/>
    <x v="2"/>
    <d v="2022-10-07T00:00:00"/>
    <s v="all"/>
    <x v="1"/>
    <x v="8"/>
    <n v="1"/>
    <x v="1"/>
    <m/>
  </r>
  <r>
    <s v="Trigg Minerals Limited"/>
    <s v="TRIGG MINERALS LIMITED (XASX:TMG)"/>
    <x v="130"/>
    <x v="1"/>
    <n v="0.05"/>
    <n v="0.05"/>
    <n v="2800000"/>
    <n v="0"/>
    <n v="33522420"/>
    <n v="8500000"/>
    <x v="2"/>
    <d v="2022-10-25T00:00:00"/>
    <s v="all"/>
    <x v="1"/>
    <x v="8"/>
    <n v="2"/>
    <x v="1"/>
    <s v="https://admin.180markets.com.au/storage/12069/TMG---Term-Sheet.pdf"/>
  </r>
  <r>
    <s v="Antilles Gold"/>
    <s v="ANTILLES GOLD LIMITED (XASX:AAU)"/>
    <x v="154"/>
    <x v="1"/>
    <n v="6.0999999999999999E-2"/>
    <n v="0.05"/>
    <n v="3000000"/>
    <n v="0.18"/>
    <n v="7431500"/>
    <n v="21600000"/>
    <x v="2"/>
    <d v="2022-07-28T00:00:00"/>
    <s v="all"/>
    <x v="1"/>
    <x v="1"/>
    <n v="3"/>
    <x v="1"/>
    <s v="https://admin.180markets.com.au/storage/11086/Antilles_Gold_Term_Sheet-27.7.2022.pdf"/>
  </r>
  <r>
    <s v="Ora Banda Mining Limited"/>
    <s v="ORA BANDA MINING LTD (XASX:OBM)"/>
    <x v="91"/>
    <x v="1"/>
    <n v="7.6999999999999999E-2"/>
    <n v="0.05"/>
    <n v="20000000"/>
    <n v="0.35100000000000003"/>
    <n v="1542244000"/>
    <n v="75000000"/>
    <x v="2"/>
    <d v="2022-02-22T00:00:00"/>
    <s v="all"/>
    <x v="1"/>
    <x v="2"/>
    <s v="None"/>
    <x v="0"/>
    <s v="https://admin.180markets.com.au/storage/9629/OBM-Term-Sheet-%28Feb-2022%29.pdf"/>
  </r>
  <r>
    <s v="Australian Vanadium Limited"/>
    <s v="AUSTRALIAN VANADIUM LIMITED (XASX:AVL)"/>
    <x v="190"/>
    <x v="6"/>
    <n v="5.7000000000000002E-2"/>
    <n v="4.7E-2"/>
    <n v="22500000"/>
    <n v="0.17499999999999999"/>
    <n v="112250500"/>
    <n v="197500000"/>
    <x v="2"/>
    <d v="2022-05-18T00:00:00"/>
    <s v="all"/>
    <x v="1"/>
    <x v="4"/>
    <s v="None"/>
    <x v="0"/>
    <s v="https://admin.180markets.com.au/storage/10406/Term-Sheet-Australian-Vanadium-Limited.pdf"/>
  </r>
  <r>
    <s v="South Harz Potash Ltd"/>
    <s v="SOUTH HARZ POTASH LTD (XASX:SHP)"/>
    <x v="115"/>
    <x v="19"/>
    <n v="4.7500000000000001E-2"/>
    <n v="4.4999999999999998E-2"/>
    <n v="2500000"/>
    <n v="5.2999999999999999E-2"/>
    <n v="11580020"/>
    <n v="26500000"/>
    <x v="2"/>
    <d v="2022-11-14T00:00:00"/>
    <s v="all"/>
    <x v="1"/>
    <x v="10"/>
    <s v="None"/>
    <x v="0"/>
    <s v="https://admin.180markets.com.au/storage/12320/SHP_Placement_Term-Sheet_Nov-2022_vF1.pdf"/>
  </r>
  <r>
    <s v="Sipa Resources Limited"/>
    <s v="SIPA RESOURCES LIMITED (XASX:SRI)"/>
    <x v="165"/>
    <x v="1"/>
    <n v="5.2999999999999999E-2"/>
    <n v="4.4999999999999998E-2"/>
    <n v="1250000"/>
    <n v="0.151"/>
    <n v="3418600"/>
    <n v="10900000"/>
    <x v="2"/>
    <d v="2022-11-04T00:00:00"/>
    <s v="all"/>
    <x v="1"/>
    <x v="10"/>
    <s v="None"/>
    <x v="0"/>
    <s v="https://admin.180markets.com.au/storage/12203/20221102_SRI-Placement-Term-Sheet.pdf"/>
  </r>
  <r>
    <s v="Canyon Resources Ltd"/>
    <s v="CANYON RESOURCES LIMITED (XASX:CAY)"/>
    <x v="387"/>
    <x v="1"/>
    <n v="8.7999999999999995E-2"/>
    <n v="4.4999999999999998E-2"/>
    <n v="4000000"/>
    <n v="0.49"/>
    <n v="340052200"/>
    <n v="61800000"/>
    <x v="2"/>
    <d v="2022-06-17T00:00:00"/>
    <s v="all"/>
    <x v="1"/>
    <x v="7"/>
    <n v="1"/>
    <x v="1"/>
    <s v="https://admin.180markets.com.au/storage/10714/2022_06---Canyon-Resources-Term-Sheet.pdf"/>
  </r>
  <r>
    <s v="Grand Gulf Energy Ltd"/>
    <s v="GRAND GULF ENERGY LIMITED (XASX:GGE)"/>
    <x v="388"/>
    <x v="10"/>
    <n v="4.9000000000000002E-2"/>
    <n v="4.3999999999999997E-2"/>
    <n v="8000000"/>
    <n v="0.10199999999999999"/>
    <n v="4900770"/>
    <n v="64459999.999999993"/>
    <x v="2"/>
    <d v="2022-04-14T00:00:00"/>
    <s v="all"/>
    <x v="1"/>
    <x v="9"/>
    <n v="3"/>
    <x v="1"/>
    <s v="https://admin.180markets.com.au/storage/10108/GGE_TS_Placement_April_vf.pdf"/>
  </r>
  <r>
    <s v="Redflow Limited"/>
    <s v="REDFLOW LIMITED (XASX:RFX)"/>
    <x v="389"/>
    <x v="6"/>
    <n v="4.9000000000000002E-2"/>
    <n v="4.2999999999999997E-2"/>
    <n v="5000000"/>
    <n v="0.122"/>
    <n v="27749860"/>
    <n v="75200000"/>
    <x v="2"/>
    <d v="2022-08-11T00:00:00"/>
    <s v="all"/>
    <x v="1"/>
    <x v="6"/>
    <s v="None"/>
    <x v="0"/>
    <s v="https://admin.180markets.com.au/storage/11295/REDFLOW-LIMITED-RFX---TERM-SHEET---FINAL-11082022.pdf"/>
  </r>
  <r>
    <s v="Emperor Energy Limited"/>
    <s v="EMPEROR ENERGY LIMITED (XASX:EMP)"/>
    <x v="185"/>
    <x v="10"/>
    <n v="5.5E-2"/>
    <n v="4.2500000000000003E-2"/>
    <n v="1250000"/>
    <n v="0.22699999999999998"/>
    <n v="23444360"/>
    <n v="10300000"/>
    <x v="2"/>
    <d v="2022-02-01T00:00:00"/>
    <s v="all"/>
    <x v="1"/>
    <x v="2"/>
    <s v="None"/>
    <x v="0"/>
    <s v="https://admin.180markets.com.au/storage/9226/180-EMP-Term-Sheet.pdf"/>
  </r>
  <r>
    <s v="Investigator Resources Limited"/>
    <s v="INVESTIGATOR RESOURCES LTD (XASX:IVR)"/>
    <x v="390"/>
    <x v="1"/>
    <n v="0.05"/>
    <n v="4.2000000000000003E-2"/>
    <n v="3000000"/>
    <n v="0.16"/>
    <n v="36544230"/>
    <n v="66900000.000000007"/>
    <x v="2"/>
    <d v="2022-12-13T00:00:00"/>
    <s v="all"/>
    <x v="1"/>
    <x v="0"/>
    <n v="2"/>
    <x v="1"/>
    <s v="https://admin.180markets.com.au/storage/12644/IVR-Term-Sheet-12-DEC.pdf"/>
  </r>
  <r>
    <s v="Zeotech Limited"/>
    <s v="ZEOTECH LIMITED (XASX:ZEO)"/>
    <x v="391"/>
    <x v="1"/>
    <n v="4.8000000000000001E-2"/>
    <n v="4.2000000000000003E-2"/>
    <n v="2900000"/>
    <n v="0.125"/>
    <n v="96394290"/>
    <n v="74970000"/>
    <x v="2"/>
    <d v="2022-09-21T00:00:00"/>
    <s v="all"/>
    <x v="1"/>
    <x v="5"/>
    <n v="2"/>
    <x v="1"/>
    <s v="https://admin.180markets.com.au/storage/11750/Zeotech_deal_sheet_FINAL.21.9.pdf"/>
  </r>
  <r>
    <s v="Mako Gold Limited"/>
    <s v="MAKO GOLD LIMITED (XASX:MKG)"/>
    <x v="392"/>
    <x v="1"/>
    <n v="0.05"/>
    <n v="4.1000000000000002E-2"/>
    <n v="3000000"/>
    <n v="0.18"/>
    <n v="9866190"/>
    <n v="17970000"/>
    <x v="2"/>
    <d v="2022-10-12T00:00:00"/>
    <s v="all"/>
    <x v="1"/>
    <x v="8"/>
    <s v="None"/>
    <x v="0"/>
    <s v="https://admin.180markets.com.au/storage/11938/Mako-Gold-%28MKG%29-Placement-Term-Sheet-%281%29.pdf"/>
  </r>
  <r>
    <s v="Kalium Lakes Limited - T1"/>
    <s v="KALIUM LAKES LTD. (XASX:KLL)"/>
    <x v="88"/>
    <x v="19"/>
    <n v="9.1999999999999998E-2"/>
    <n v="0.04"/>
    <n v="22000000"/>
    <n v="0.56499999999999995"/>
    <n v="50792810"/>
    <n v="108700000"/>
    <x v="2"/>
    <d v="2022-08-16T00:00:00"/>
    <s v="all"/>
    <x v="1"/>
    <x v="6"/>
    <s v="None"/>
    <x v="0"/>
    <s v="https://admin.180markets.com.au/storage/11362/KLL-Term-Sheet---August-2022---Final-%28nonUS%29.pdf"/>
  </r>
  <r>
    <s v="Kalium Lakes Limited - T2"/>
    <s v="KALIUM LAKES LTD. (XASX:KLL)"/>
    <x v="88"/>
    <x v="19"/>
    <n v="9.1999999999999998E-2"/>
    <n v="0.04"/>
    <n v="22000000"/>
    <n v="0.56499999999999995"/>
    <n v="50792810"/>
    <n v="108700000"/>
    <x v="2"/>
    <d v="2022-08-16T00:00:00"/>
    <s v="all"/>
    <x v="1"/>
    <x v="6"/>
    <s v="None"/>
    <x v="0"/>
    <s v="https://admin.180markets.com.au/storage/11393/KLL-Term-Sheet---August-2022---Final-%28nonUS%29.pdf"/>
  </r>
  <r>
    <s v="Suvo Strategic Minerals"/>
    <s v="SUVO STRATEGIC MINERALS LIMITED (XASX:SUV)"/>
    <x v="363"/>
    <x v="24"/>
    <n v="4.5999999999999999E-2"/>
    <n v="0.04"/>
    <n v="4000000"/>
    <n v="0.13"/>
    <n v="33314010"/>
    <n v="31500000"/>
    <x v="2"/>
    <d v="2022-12-06T00:00:00"/>
    <s v="all"/>
    <x v="1"/>
    <x v="0"/>
    <n v="4"/>
    <x v="1"/>
    <s v="https://admin.180markets.com.au/storage/12581/221205TermSheet.pdf"/>
  </r>
  <r>
    <s v="EQ Resources Limited"/>
    <s v="EQ RESOURCES LIMITED (XASX:EQR)"/>
    <x v="393"/>
    <x v="1"/>
    <n v="4.9000000000000002E-2"/>
    <n v="0.04"/>
    <n v="3000000"/>
    <n v="0.184"/>
    <n v="60710840"/>
    <n v="65900000.000000007"/>
    <x v="2"/>
    <d v="2022-10-28T00:00:00"/>
    <s v="all"/>
    <x v="1"/>
    <x v="8"/>
    <n v="4"/>
    <x v="1"/>
    <s v="https://admin.180markets.com.au/storage/12144/EQR-Term-Sheet-final.pdf"/>
  </r>
  <r>
    <s v="Vital Metals Limited"/>
    <s v="VITAL METALS LTD (XASX:VML)"/>
    <x v="161"/>
    <x v="1"/>
    <n v="4.2999999999999997E-2"/>
    <n v="0.04"/>
    <n v="45000000"/>
    <n v="7.6999999999999999E-2"/>
    <n v="11790130"/>
    <n v="179330000"/>
    <x v="2"/>
    <d v="2022-07-29T00:00:00"/>
    <s v="all"/>
    <x v="1"/>
    <x v="1"/>
    <s v="None"/>
    <x v="0"/>
    <s v="https://admin.180markets.com.au/storage/11114/VML---MST-Deal-Sheet---July-2022.pdf"/>
  </r>
  <r>
    <s v="Aeon Metals Limited"/>
    <s v="AEON METALS LIMITED (XASX:AML)"/>
    <x v="166"/>
    <x v="1"/>
    <n v="4.4999999999999998E-2"/>
    <n v="0.04"/>
    <n v="10000000"/>
    <n v="0.111"/>
    <n v="6030200"/>
    <n v="39600000"/>
    <x v="2"/>
    <d v="2022-05-06T00:00:00"/>
    <s v="all"/>
    <x v="1"/>
    <x v="4"/>
    <s v="None"/>
    <x v="0"/>
    <s v="https://admin.180markets.com.au/storage/10335/AML_Term-Sheet_5.05.2022-v.F_-%28002%29.pdf"/>
  </r>
  <r>
    <s v="Rent.com.au Limited"/>
    <s v="RENT.COM.AU LIMITED (XASX:RNT)"/>
    <x v="379"/>
    <x v="17"/>
    <n v="0.04"/>
    <n v="0.04"/>
    <n v="2900000"/>
    <n v="0"/>
    <n v="12888780"/>
    <n v="17600000"/>
    <x v="2"/>
    <d v="2022-12-07T00:00:00"/>
    <s v="all"/>
    <x v="1"/>
    <x v="0"/>
    <s v="None"/>
    <x v="0"/>
    <s v="https://admin.180markets.com.au/storage/12577/RNT_Deal-Sheet_Dec-22-Shortfall-Placement.pdf"/>
  </r>
  <r>
    <s v="Rent.com.au Limited"/>
    <s v="RENT.COM.AU LIMITED (XASX:RNT)"/>
    <x v="379"/>
    <x v="17"/>
    <n v="3.1E-2"/>
    <n v="0.04"/>
    <n v="2900000"/>
    <n v="0"/>
    <n v="12888780"/>
    <n v="13700000"/>
    <x v="2"/>
    <d v="2022-10-26T00:00:00"/>
    <s v="all"/>
    <x v="1"/>
    <x v="8"/>
    <s v="None"/>
    <x v="0"/>
    <s v="https://admin.180markets.com.au/storage/12087/RNT_Deal-Sheet_Oct-22.pdf"/>
  </r>
  <r>
    <s v="Matsa Resources Limited"/>
    <s v="MATSA RESOURCES LIMITED (XASX:MAT)"/>
    <x v="149"/>
    <x v="1"/>
    <n v="4.2999999999999997E-2"/>
    <n v="3.7999999999999999E-2"/>
    <n v="2000000"/>
    <n v="0.11630000000000001"/>
    <n v="30036620"/>
    <s v="None"/>
    <x v="2"/>
    <d v="2022-08-25T00:00:00"/>
    <s v="all"/>
    <x v="1"/>
    <x v="6"/>
    <s v="None"/>
    <x v="0"/>
    <m/>
  </r>
  <r>
    <s v="Superior Resources"/>
    <s v="SUPERIOR RESOURCES LIMITED (XASX:SPQ)"/>
    <x v="394"/>
    <x v="1"/>
    <n v="4.4999999999999998E-2"/>
    <n v="3.7999999999999999E-2"/>
    <n v="4500000"/>
    <n v="0.155"/>
    <n v="13019180"/>
    <n v="64599999.999999993"/>
    <x v="2"/>
    <d v="2022-01-28T00:00:00"/>
    <s v="all"/>
    <x v="1"/>
    <x v="11"/>
    <s v="None"/>
    <x v="0"/>
    <s v="https://admin.180markets.com.au/storage/9207/SPQ-TermSheet.pdf"/>
  </r>
  <r>
    <s v="Senetas Corporation Limited"/>
    <s v="SENETAS CORPORATION LIMITED (XASX:SEN)"/>
    <x v="395"/>
    <x v="3"/>
    <n v="4.3999999999999997E-2"/>
    <n v="3.7999999999999999E-2"/>
    <n v="5000000"/>
    <n v="0.13600000000000001"/>
    <n v="43043500"/>
    <n v="47600000"/>
    <x v="2"/>
    <d v="2022-05-03T00:00:00"/>
    <s v="all"/>
    <x v="1"/>
    <x v="4"/>
    <s v="None"/>
    <x v="0"/>
    <s v="https://admin.180markets.com.au/storage/10309/SEN-Term-Sheet-3-May-2022_Final.pdf"/>
  </r>
  <r>
    <s v="Spectur Limited"/>
    <s v="SPECTUR LIMITED (XASX:SP3)"/>
    <x v="396"/>
    <x v="32"/>
    <n v="5.0999999999999997E-2"/>
    <n v="3.5999999999999997E-2"/>
    <n v="1650000"/>
    <n v="0.29399999999999998"/>
    <n v="4005950"/>
    <s v="None"/>
    <x v="2"/>
    <d v="2022-07-15T00:00:00"/>
    <s v="all"/>
    <x v="1"/>
    <x v="1"/>
    <s v="None"/>
    <x v="0"/>
    <s v="https://admin.180markets.com.au/storage/10928/FINAL----Term-Sheet---SP3---Placement-.pdf"/>
  </r>
  <r>
    <s v="Riversgold Ltd"/>
    <s v="RIVERSGOLD LTD (XASX:RGL)"/>
    <x v="397"/>
    <x v="1"/>
    <n v="4.3999999999999997E-2"/>
    <n v="3.5999999999999997E-2"/>
    <n v="5000000"/>
    <n v="0.182"/>
    <n v="5051140"/>
    <n v="34200000"/>
    <x v="2"/>
    <d v="2022-11-10T00:00:00"/>
    <s v="all"/>
    <x v="1"/>
    <x v="10"/>
    <s v="None"/>
    <x v="0"/>
    <s v="https://admin.180markets.com.au/storage/12292/Term-Sheet---Riversgold-Limited.pdf"/>
  </r>
  <r>
    <s v="Poseidon Nickel Limited"/>
    <s v="POSEIDON NICKEL LIMITED (XASX:POS)"/>
    <x v="127"/>
    <x v="1"/>
    <n v="4.1000000000000002E-2"/>
    <n v="3.5000000000000003E-2"/>
    <n v="5000000"/>
    <n v="0.14599999999999999"/>
    <n v="18917510"/>
    <n v="125600000"/>
    <x v="2"/>
    <d v="2022-11-29T00:00:00"/>
    <s v="all"/>
    <x v="1"/>
    <x v="10"/>
    <s v="None"/>
    <x v="0"/>
    <s v="https://admin.180markets.com.au/storage/12506/POS-Term-Sheet---Nov-2022_FINAL.pdf"/>
  </r>
  <r>
    <s v="Magnum Mining and Exploration Limited"/>
    <s v="MAGNUM MINING AND EXPLORATION LIMITED (XASX:MGU)"/>
    <x v="398"/>
    <x v="1"/>
    <n v="3.9E-2"/>
    <n v="3.5000000000000003E-2"/>
    <n v="4025000.0000000005"/>
    <n v="0.10300000000000001"/>
    <n v="8093610"/>
    <n v="20800000"/>
    <x v="2"/>
    <d v="2022-08-25T00:00:00"/>
    <s v="all"/>
    <x v="1"/>
    <x v="6"/>
    <n v="2"/>
    <x v="1"/>
    <s v="https://admin.180markets.com.au/storage/11463/MGU_Term_Sheet.pdf"/>
  </r>
  <r>
    <s v="88 Energy Limited"/>
    <s v="88 ENERGY LIMITED (XASX:88E)"/>
    <x v="186"/>
    <x v="10"/>
    <n v="0.05"/>
    <n v="3.5000000000000003E-2"/>
    <n v="17500000"/>
    <n v="0.3"/>
    <n v="57867620"/>
    <n v="740600000"/>
    <x v="1"/>
    <d v="2022-02-10T00:00:00"/>
    <s v="all"/>
    <x v="1"/>
    <x v="2"/>
    <s v="None"/>
    <x v="0"/>
    <s v="https://admin.180markets.com.au/storage/9358/Deal-Sheet---88-Energy-%2888E%29---February-2022.pdf"/>
  </r>
  <r>
    <s v="Mighty Kingdom Limited"/>
    <s v="MIGHTY KINGDOM LIMITED (XASX:MKL)"/>
    <x v="104"/>
    <x v="3"/>
    <n v="3.7999999999999999E-2"/>
    <n v="3.5000000000000003E-2"/>
    <n v="7000000"/>
    <n v="8.5999999999999993E-2"/>
    <n v="1512440"/>
    <n v="14500000"/>
    <x v="2"/>
    <d v="2022-08-01T00:00:00"/>
    <s v="all"/>
    <x v="1"/>
    <x v="6"/>
    <s v="None"/>
    <x v="0"/>
    <s v="https://admin.180markets.com.au/storage/11154/MKL-Placement-Term-Sheet---1-August-2022.pdf"/>
  </r>
  <r>
    <s v="Mighty Kingdom Limited "/>
    <s v="MIGHTY KINGDOM LIMITED (XASX:MKL)"/>
    <x v="104"/>
    <x v="3"/>
    <n v="3.7999999999999999E-2"/>
    <n v="3.5000000000000003E-2"/>
    <n v="7000000"/>
    <n v="8.5999999999999993E-2"/>
    <n v="1512440"/>
    <n v="14500000"/>
    <x v="2"/>
    <d v="2022-08-01T00:00:00"/>
    <s v="all"/>
    <x v="1"/>
    <x v="6"/>
    <s v="None"/>
    <x v="0"/>
    <s v="https://admin.180markets.com.au/storage/11167/MKL-Placement-Term-Sheet---1-August-2022.pdf"/>
  </r>
  <r>
    <s v="Greenhy2 Limited"/>
    <s v="GREENHY2 LIMITED (XASX:H2G)"/>
    <x v="399"/>
    <x v="29"/>
    <n v="3.9E-2"/>
    <n v="3.3000000000000002E-2"/>
    <n v="1800000"/>
    <n v="0.154"/>
    <n v="1196370"/>
    <n v="14200000"/>
    <x v="2"/>
    <d v="2022-11-25T00:00:00"/>
    <s v="all"/>
    <x v="1"/>
    <x v="10"/>
    <s v="None"/>
    <x v="0"/>
    <s v="https://admin.180markets.com.au/storage/12457/GreenHy2-Ltd-%28H2G%29---Private-Placement-Term-Sheet---November-24-2022-FINAL.docx-%281%29-%281%29.pdf"/>
  </r>
  <r>
    <s v="Conico Ltd"/>
    <s v="Conico Ltd (XASX:CNJ)"/>
    <x v="163"/>
    <x v="1"/>
    <n v="3.9E-2"/>
    <n v="3.2000000000000001E-2"/>
    <n v="3000000"/>
    <n v="0.17949999999999999"/>
    <n v="1899900"/>
    <n v="52980000"/>
    <x v="2"/>
    <d v="2022-08-08T00:00:00"/>
    <s v="all"/>
    <x v="1"/>
    <x v="6"/>
    <s v="None"/>
    <x v="0"/>
    <s v="https://admin.180markets.com.au/storage/11226/CNJ_-DEAL-SHEET_202208.pdf"/>
  </r>
  <r>
    <s v="Emperor Energy"/>
    <s v="EMPEROR ENERGY LIMITED (XASX:EMP)"/>
    <x v="185"/>
    <x v="10"/>
    <n v="4.2999999999999997E-2"/>
    <n v="3.2000000000000001E-2"/>
    <n v="750000"/>
    <n v="0.23800000000000002"/>
    <n v="23444360"/>
    <n v="9820000"/>
    <x v="2"/>
    <d v="2022-10-24T00:00:00"/>
    <s v="all"/>
    <x v="1"/>
    <x v="8"/>
    <n v="1"/>
    <x v="1"/>
    <s v="https://admin.180markets.com.au/storage/12053/EMP-Term-Sheet.pdf"/>
  </r>
  <r>
    <s v="Biotron Limited"/>
    <s v="BIOTRON LIMITED (XASX:BIT)"/>
    <x v="400"/>
    <x v="14"/>
    <n v="3.4000000000000002E-2"/>
    <n v="0.03"/>
    <n v="4200000"/>
    <n v="0.13300000000000001"/>
    <n v="14438120"/>
    <n v="23900000"/>
    <x v="2"/>
    <d v="2022-11-18T00:00:00"/>
    <s v="all"/>
    <x v="1"/>
    <x v="10"/>
    <n v="2"/>
    <x v="1"/>
    <s v="https://admin.180markets.com.au/storage/12349/BIT---Term-Sheet.pdf"/>
  </r>
  <r>
    <s v="Opyl Limited"/>
    <s v="OPYL LIMITED (XASX:OPL)"/>
    <x v="401"/>
    <x v="15"/>
    <n v="2.9000000000000001E-2"/>
    <n v="0.03"/>
    <n v="400000"/>
    <n v="0"/>
    <n v="2894520"/>
    <n v="1580000"/>
    <x v="2"/>
    <d v="2022-12-22T00:00:00"/>
    <s v="all"/>
    <x v="1"/>
    <x v="0"/>
    <s v="None"/>
    <x v="0"/>
    <m/>
  </r>
  <r>
    <s v="Perpetual Resources Ltd"/>
    <s v="Perpetual Resources Limited (XASX:PEC)"/>
    <x v="402"/>
    <x v="1"/>
    <n v="3.5000000000000003E-2"/>
    <n v="0.03"/>
    <n v="1600000"/>
    <n v="0.14300000000000002"/>
    <n v="13221570"/>
    <n v="17200000"/>
    <x v="2"/>
    <d v="2022-09-06T00:00:00"/>
    <s v="all"/>
    <x v="1"/>
    <x v="5"/>
    <s v="None"/>
    <x v="0"/>
    <s v="https://admin.180markets.com.au/storage/11587/PEC_TS_September_vf.pdf"/>
  </r>
  <r>
    <s v="Scout Security Ltd"/>
    <s v="SCOUT SECURITY LIMITED (XASX:SCT)"/>
    <x v="403"/>
    <x v="33"/>
    <n v="3.7999999999999999E-2"/>
    <n v="0.03"/>
    <n v="2300000"/>
    <n v="0.21050000000000002"/>
    <n v="1626990"/>
    <n v="5830000"/>
    <x v="2"/>
    <d v="2022-09-06T00:00:00"/>
    <s v="all"/>
    <x v="1"/>
    <x v="5"/>
    <n v="2"/>
    <x v="1"/>
    <s v="https://admin.180markets.com.au/storage/11569/Scout-Security-%28SCT%29-Term-Sheet---05.09.2022.pdf"/>
  </r>
  <r>
    <s v="Triton Minerals Ltd"/>
    <s v="TRITON MINERALS LTD (XASX:TON)"/>
    <x v="179"/>
    <x v="1"/>
    <n v="2.8000000000000001E-2"/>
    <n v="2.8000000000000001E-2"/>
    <n v="8500000"/>
    <n v="0"/>
    <n v="10978720"/>
    <n v="35250000"/>
    <x v="2"/>
    <d v="2022-09-06T00:00:00"/>
    <s v="all"/>
    <x v="1"/>
    <x v="5"/>
    <n v="1"/>
    <x v="1"/>
    <s v="https://admin.180markets.com.au/storage/11572/TON_Deal-Sheet_Sept-22---LCF.pdf"/>
  </r>
  <r>
    <s v="PainChek Ltd"/>
    <s v="PAINCHEK LTD (XASX:PCK)"/>
    <x v="404"/>
    <x v="3"/>
    <n v="3.3000000000000002E-2"/>
    <n v="2.8000000000000001E-2"/>
    <n v="4099999.9999999995"/>
    <n v="0.152"/>
    <n v="47001830"/>
    <n v="37400000"/>
    <x v="2"/>
    <d v="2022-06-23T00:00:00"/>
    <s v="all"/>
    <x v="1"/>
    <x v="7"/>
    <s v="None"/>
    <x v="0"/>
    <s v="https://admin.180markets.com.au/storage/10753/PCK-Placement-%2B-EO---Termsheet.pdf"/>
  </r>
  <r>
    <s v="Hartshead Resources"/>
    <s v="HARTSHEAD RESOURCES NL (XASX:HHR)"/>
    <x v="405"/>
    <x v="10"/>
    <n v="3.1E-2"/>
    <n v="2.75E-2"/>
    <n v="4000000"/>
    <n v="0.113"/>
    <n v="25278140"/>
    <n v="57500000"/>
    <x v="2"/>
    <d v="2022-08-23T00:00:00"/>
    <s v="all"/>
    <x v="1"/>
    <x v="6"/>
    <s v="None"/>
    <x v="0"/>
    <m/>
  </r>
  <r>
    <s v="Epsilon Healthcare Limited"/>
    <s v="EPSILON HEALTHCARE LIMITED (XASX:EPN)"/>
    <x v="142"/>
    <x v="8"/>
    <n v="3.3000000000000002E-2"/>
    <n v="2.75E-2"/>
    <n v="1650000"/>
    <n v="0.16600000000000001"/>
    <n v="7208500"/>
    <n v="7900000"/>
    <x v="2"/>
    <d v="2022-09-01T00:00:00"/>
    <s v="all"/>
    <x v="1"/>
    <x v="5"/>
    <n v="4"/>
    <x v="1"/>
    <s v="https://admin.180markets.com.au/storage/11522/Epsilon-Healthcare-%28ASX-EPN%29-Term-Sheet-August-2022-%281%29.pdf"/>
  </r>
  <r>
    <s v="Bryah Resources LTD"/>
    <s v="BRYAH RESOURCES LIMITED (XASX:BYH)"/>
    <x v="157"/>
    <x v="1"/>
    <n v="3.1E-2"/>
    <n v="2.7E-2"/>
    <n v="1400000"/>
    <n v="0.129"/>
    <n v="1509860"/>
    <n v="7000000"/>
    <x v="2"/>
    <d v="2022-08-05T00:00:00"/>
    <s v="all"/>
    <x v="1"/>
    <x v="6"/>
    <s v="None"/>
    <x v="0"/>
    <s v="https://admin.180markets.com.au/storage/11218/Bryah-Resources-Termsheet-%281%29.pdf"/>
  </r>
  <r>
    <s v="Metgasco Limited"/>
    <s v="METGASCO LTD (XASX:MEL)"/>
    <x v="406"/>
    <x v="10"/>
    <n v="3.1E-2"/>
    <n v="2.5999999999999999E-2"/>
    <n v="4500000"/>
    <n v="0.161"/>
    <n v="7287930"/>
    <n v="22730000"/>
    <x v="2"/>
    <d v="2022-02-21T00:00:00"/>
    <s v="all"/>
    <x v="1"/>
    <x v="2"/>
    <n v="3"/>
    <x v="1"/>
    <s v="https://admin.180markets.com.au/storage/9535/MEL-Term-Sheet-Feb-2022-vF-1.pdf"/>
  </r>
  <r>
    <s v="Gratifii Limited"/>
    <s v="GRATIFII LIMITED (XASX:GTI)"/>
    <x v="407"/>
    <x v="3"/>
    <n v="2.8000000000000001E-2"/>
    <n v="2.5999999999999999E-2"/>
    <n v="3500000"/>
    <n v="7.0999999999999994E-2"/>
    <n v="32235920"/>
    <n v="17600000"/>
    <x v="2"/>
    <d v="2022-04-08T00:00:00"/>
    <s v="all"/>
    <x v="1"/>
    <x v="9"/>
    <s v="None"/>
    <x v="0"/>
    <s v="https://admin.180markets.com.au/storage/10053/GTI---Final-Term-Sheet.pdf"/>
  </r>
  <r>
    <s v="Beston Global Food Company Limited Placement"/>
    <s v="BESTON GLOBAL FOOD COMPANY LIMITED (XASX:BFC)"/>
    <x v="408"/>
    <x v="31"/>
    <n v="6.2E-2"/>
    <n v="2.5000000000000001E-2"/>
    <n v="28200000"/>
    <n v="0.59699999999999998"/>
    <n v="5991140"/>
    <n v="53830000"/>
    <x v="2"/>
    <d v="2022-10-18T00:00:00"/>
    <s v="all"/>
    <x v="1"/>
    <x v="8"/>
    <s v="None"/>
    <x v="0"/>
    <s v="https://admin.180markets.com.au/storage/11993/BFC---Final-Deal-Sheet---17-October-2022-.pdf"/>
  </r>
  <r>
    <s v="Beston Global Food Company Limited - Entitlement under Entitlement Offer"/>
    <s v="BESTON GLOBAL FOOD COMPANY LIMITED (XASX:BFC)"/>
    <x v="408"/>
    <x v="31"/>
    <n v="6.2E-2"/>
    <n v="2.5000000000000001E-2"/>
    <n v="28200000"/>
    <n v="0.59699999999999998"/>
    <n v="5991140"/>
    <n v="53830000"/>
    <x v="2"/>
    <d v="2022-10-18T00:00:00"/>
    <s v="all"/>
    <x v="1"/>
    <x v="8"/>
    <s v="None"/>
    <x v="0"/>
    <s v="https://admin.180markets.com.au/storage/12013/BFC---Final-Deal-Sheet---17-October-2022-.pdf"/>
  </r>
  <r>
    <s v="Alchemy Resources Limited"/>
    <s v="ALCHEMY RESOURCES LIMITED (XASX:ALY)"/>
    <x v="409"/>
    <x v="1"/>
    <n v="3.3000000000000002E-2"/>
    <n v="2.5000000000000001E-2"/>
    <n v="4000000"/>
    <n v="0.24199999999999999"/>
    <n v="7068460"/>
    <n v="31400000"/>
    <x v="2"/>
    <d v="2022-10-07T00:00:00"/>
    <s v="all"/>
    <x v="1"/>
    <x v="8"/>
    <s v="None"/>
    <x v="0"/>
    <s v="https://admin.180markets.com.au/storage/11893/Term-Sheet---Alchemy.pdf"/>
  </r>
  <r>
    <s v="Sunshine Gold Limited"/>
    <s v="SUNSHINE METALS LIMITED (XASX:SHN)"/>
    <x v="176"/>
    <x v="1"/>
    <n v="3.4000000000000002E-2"/>
    <n v="2.5000000000000001E-2"/>
    <n v="3000000"/>
    <n v="0.26469999999999999"/>
    <n v="12701160"/>
    <n v="15910000"/>
    <x v="2"/>
    <d v="2022-08-11T00:00:00"/>
    <s v="all"/>
    <x v="1"/>
    <x v="6"/>
    <s v="None"/>
    <x v="0"/>
    <m/>
  </r>
  <r>
    <s v="Magnetite Mines Limited"/>
    <s v="MAGNETITE MINES LIMITED (XASX:MGT)"/>
    <x v="410"/>
    <x v="1"/>
    <n v="2.5999999999999999E-2"/>
    <n v="2.5000000000000001E-2"/>
    <n v="15800000"/>
    <n v="0.04"/>
    <n v="11177580"/>
    <n v="82200000"/>
    <x v="2"/>
    <d v="2022-05-12T00:00:00"/>
    <s v="all"/>
    <x v="1"/>
    <x v="4"/>
    <n v="2"/>
    <x v="1"/>
    <s v="https://admin.180markets.com.au/storage/10372/MGT---Term-Sheet.pdf"/>
  </r>
  <r>
    <s v="Nelson Resources Limited"/>
    <s v="NELSON RESOURCES LIMITED (XASX:NES)"/>
    <x v="411"/>
    <x v="1"/>
    <n v="2.5999999999999999E-2"/>
    <n v="2.5000000000000001E-2"/>
    <n v="1900000"/>
    <n v="3.85E-2"/>
    <n v="6515780"/>
    <n v="4860000"/>
    <x v="2"/>
    <d v="2022-02-15T00:00:00"/>
    <s v="all"/>
    <x v="1"/>
    <x v="2"/>
    <n v="2"/>
    <x v="1"/>
    <s v="https://admin.180markets.com.au/storage/9390/NES---Term-Sheet.pdf"/>
  </r>
  <r>
    <s v="Skin Elements Limited"/>
    <s v="Skin Elements Limited (XASX:SKN)"/>
    <x v="153"/>
    <x v="16"/>
    <n v="3.5000000000000003E-2"/>
    <n v="2.5000000000000001E-2"/>
    <n v="700000"/>
    <n v="0.28570000000000001"/>
    <n v="3082150"/>
    <n v="15200000"/>
    <x v="2"/>
    <d v="2022-10-25T00:00:00"/>
    <s v="all"/>
    <x v="1"/>
    <x v="8"/>
    <n v="1"/>
    <x v="1"/>
    <s v="https://admin.180markets.com.au/storage/12065/Skin-Elements-Term-Sheet.pdf"/>
  </r>
  <r>
    <s v="EP&amp;T Global Limited"/>
    <s v="EP&amp;T GLOBAL LIMITED (XASX:EPX)"/>
    <x v="101"/>
    <x v="3"/>
    <n v="3.9E-2"/>
    <n v="2.5000000000000001E-2"/>
    <n v="5000000"/>
    <n v="0.35899999999999999"/>
    <n v="17061410"/>
    <n v="7090000"/>
    <x v="2"/>
    <d v="2022-11-24T00:00:00"/>
    <s v="all"/>
    <x v="1"/>
    <x v="10"/>
    <s v="None"/>
    <x v="0"/>
    <s v="https://admin.180markets.com.au/storage/12445/EPX-deal-sheet_November22_FF.pdf"/>
  </r>
  <r>
    <s v="Carly Holdings Limited"/>
    <s v="CARLY HOLDINGS LIMITED (XASX:CL8)"/>
    <x v="152"/>
    <x v="30"/>
    <n v="0.03"/>
    <n v="2.4E-2"/>
    <n v="2800000"/>
    <n v="0.2"/>
    <n v="2952070"/>
    <n v="3500000"/>
    <x v="2"/>
    <d v="2022-10-27T00:00:00"/>
    <s v="all"/>
    <x v="1"/>
    <x v="8"/>
    <n v="2"/>
    <x v="1"/>
    <s v="https://admin.180markets.com.au/storage/12140/CL8---Term-Sheet.pdf"/>
  </r>
  <r>
    <s v="Wellfully Limited"/>
    <s v="WELLFULLY LIMITED (XASX:WFL)"/>
    <x v="155"/>
    <x v="14"/>
    <n v="2.8000000000000001E-2"/>
    <n v="2.1999999999999999E-2"/>
    <n v="2000000"/>
    <n v="0.21"/>
    <n v="1478830"/>
    <n v="7540000"/>
    <x v="2"/>
    <d v="2022-10-07T00:00:00"/>
    <s v="all"/>
    <x v="1"/>
    <x v="8"/>
    <n v="1"/>
    <x v="1"/>
    <s v="https://admin.180markets.com.au/storage/11861/WFL---CPS-Term-Sheet---October-2022.pdf"/>
  </r>
  <r>
    <s v="Celsius Resources Limited"/>
    <s v="CELSIUS RESOURCES LIMITED (XASX:CLA)"/>
    <x v="412"/>
    <x v="1"/>
    <n v="2.4E-2"/>
    <n v="2.0299999999999999E-2"/>
    <n v="2000000"/>
    <n v="0.154"/>
    <n v="26692380"/>
    <n v="25300000"/>
    <x v="2"/>
    <d v="2022-03-02T00:00:00"/>
    <s v="all"/>
    <x v="1"/>
    <x v="3"/>
    <n v="2"/>
    <x v="1"/>
    <s v="https://admin.180markets.com.au/storage/9712/CLA-Placement-Term-Sheet-FINAL.pdf"/>
  </r>
  <r>
    <s v="Voltaic Strategic Resources Limited"/>
    <s v="VOLTAIC STRATEGIC RESOURCES LTD (XASX:VSR)"/>
    <x v="413"/>
    <x v="6"/>
    <m/>
    <n v="0.02"/>
    <n v="4500000"/>
    <n v="0"/>
    <n v="7378150"/>
    <n v="8400000"/>
    <x v="2"/>
    <d v="2022-07-13T00:00:00"/>
    <s v="all"/>
    <x v="1"/>
    <x v="1"/>
    <s v="None"/>
    <x v="0"/>
    <m/>
  </r>
  <r>
    <s v="Eclipse Metals Limited"/>
    <s v="ECLIPSE METALS LIMITED (XASX:EPM)"/>
    <x v="414"/>
    <x v="1"/>
    <n v="2.3E-2"/>
    <n v="0.02"/>
    <n v="2000000"/>
    <n v="0.13"/>
    <n v="18588820"/>
    <n v="44200000"/>
    <x v="2"/>
    <d v="2022-08-28T00:00:00"/>
    <s v="all"/>
    <x v="1"/>
    <x v="6"/>
    <n v="1"/>
    <x v="1"/>
    <s v="https://admin.180markets.com.au/storage/11471/Ignite-Equity-%28EPM%29-Term-Sheet.pdf"/>
  </r>
  <r>
    <s v="Metro Mining Limited"/>
    <s v="METRO MINING LIMITED (XASX:MMI)"/>
    <x v="415"/>
    <x v="1"/>
    <n v="2.4E-2"/>
    <n v="0.02"/>
    <n v="20000000"/>
    <n v="0.16699999999999998"/>
    <n v="358239900"/>
    <n v="71700000"/>
    <x v="2"/>
    <d v="2022-07-27T00:00:00"/>
    <s v="all"/>
    <x v="1"/>
    <x v="1"/>
    <s v="None"/>
    <x v="0"/>
    <s v="https://admin.180markets.com.au/storage/11062/Petra-MMI-Term-Sheet---27-Jul-2022---Final-v2.pdf"/>
  </r>
  <r>
    <s v="Orion Minerals Ltd"/>
    <s v="ORION MINERALS LTD (XASX:ORN)"/>
    <x v="180"/>
    <x v="1"/>
    <n v="2.1999999999999999E-2"/>
    <n v="0.02"/>
    <n v="20000000"/>
    <n v="9.0899999999999995E-2"/>
    <n v="102574200"/>
    <n v="105200000"/>
    <x v="2"/>
    <d v="2022-06-14T00:00:00"/>
    <s v="all"/>
    <x v="1"/>
    <x v="7"/>
    <s v="None"/>
    <x v="0"/>
    <s v="https://admin.180markets.com.au/storage/10677/ORN-180-Term-Sheet.pdf"/>
  </r>
  <r>
    <s v="Metgasco Limited"/>
    <s v="METGASCO LTD (XASX:MEL)"/>
    <x v="406"/>
    <x v="10"/>
    <n v="2.5000000000000001E-2"/>
    <n v="0.02"/>
    <n v="2600000"/>
    <n v="0.2"/>
    <n v="7287930"/>
    <n v="23000000"/>
    <x v="2"/>
    <d v="2022-10-10T00:00:00"/>
    <s v="all"/>
    <x v="1"/>
    <x v="8"/>
    <s v="None"/>
    <x v="0"/>
    <s v="https://admin.180markets.com.au/storage/11895/MEL-Term-Sheet-Oct-2022-v.Final.pdf"/>
  </r>
  <r>
    <s v="Simble Solutions Limited Tranche 2"/>
    <s v="SIMBLE SOLUTIONS LIMITED (XASX:SIS)"/>
    <x v="416"/>
    <x v="3"/>
    <n v="2.5000000000000001E-2"/>
    <n v="0.02"/>
    <n v="1000000"/>
    <n v="0.2"/>
    <n v="3345320"/>
    <n v="8520000"/>
    <x v="2"/>
    <d v="2022-03-16T00:00:00"/>
    <s v="all"/>
    <x v="1"/>
    <x v="3"/>
    <n v="1"/>
    <x v="1"/>
    <m/>
  </r>
  <r>
    <s v="FBR Limited"/>
    <s v="FBR LTD (XASX:FBR)"/>
    <x v="175"/>
    <x v="6"/>
    <n v="0.02"/>
    <n v="1.7999999999999999E-2"/>
    <n v="4000000"/>
    <n v="0.1"/>
    <n v="207454200"/>
    <n v="48580000"/>
    <x v="2"/>
    <d v="2022-06-16T00:00:00"/>
    <s v="all"/>
    <x v="1"/>
    <x v="7"/>
    <s v="None"/>
    <x v="0"/>
    <s v="https://admin.180markets.com.au/storage/10691/FBR---Term-Sheet---Final-15.06.2022.pdf"/>
  </r>
  <r>
    <s v="Volt Resources LTD"/>
    <s v="VOLT RESOURCES LIMITED (XASX:VRC)"/>
    <x v="191"/>
    <x v="1"/>
    <n v="1.9E-2"/>
    <n v="1.7999999999999999E-2"/>
    <n v="5000000"/>
    <n v="5.2999999999999999E-2"/>
    <n v="13224720"/>
    <n v="64300000"/>
    <x v="2"/>
    <d v="2022-11-12T00:00:00"/>
    <s v="all"/>
    <x v="1"/>
    <x v="10"/>
    <n v="1"/>
    <x v="1"/>
    <s v="https://admin.180markets.com.au/storage/12305/VRC-Term-Sheet-Nov-22-Peak.pdf"/>
  </r>
  <r>
    <s v="Lepidico Ltd"/>
    <s v="LEPIDICO LTD. (XASX:LPD)"/>
    <x v="217"/>
    <x v="1"/>
    <n v="0.02"/>
    <n v="1.7999999999999999E-2"/>
    <n v="11700000"/>
    <n v="0"/>
    <n v="12875830"/>
    <n v="138200000"/>
    <x v="2"/>
    <d v="2022-10-28T00:00:00"/>
    <s v="all"/>
    <x v="1"/>
    <x v="8"/>
    <n v="2"/>
    <x v="1"/>
    <s v="https://admin.180markets.com.au/storage/12112/LPD---Term-Sheet.pdf"/>
  </r>
  <r>
    <s v="West Wits Mining Limited"/>
    <s v="WEST WITS MINING LIMITED (XASX:WWI)"/>
    <x v="164"/>
    <x v="1"/>
    <n v="2.3E-2"/>
    <n v="1.7999999999999999E-2"/>
    <n v="2000000"/>
    <n v="0.21739999999999998"/>
    <n v="38447540"/>
    <n v="42900000"/>
    <x v="2"/>
    <d v="2022-08-09T00:00:00"/>
    <s v="all"/>
    <x v="1"/>
    <x v="6"/>
    <s v="None"/>
    <x v="0"/>
    <s v="https://admin.180markets.com.au/storage/11252/WWIPlacementTermSheet-.pdf"/>
  </r>
  <r>
    <s v="Gratifii Limited"/>
    <s v="GRATIFII LIMITED (XASX:GTI)"/>
    <x v="407"/>
    <x v="3"/>
    <n v="0.02"/>
    <n v="1.7999999999999999E-2"/>
    <n v="2400000"/>
    <n v="0.1"/>
    <n v="32235920"/>
    <n v="17360000"/>
    <x v="2"/>
    <d v="2022-08-11T00:00:00"/>
    <s v="all"/>
    <x v="1"/>
    <x v="6"/>
    <s v="None"/>
    <x v="0"/>
    <s v="https://admin.180markets.com.au/storage/11270/Gratifii-Final-Deal-Sheet--10-August-2022-.pdf"/>
  </r>
  <r>
    <s v="Estrella Resources Limited"/>
    <s v="ESTRELLA RESOURCES LIMITED (XASX:ESR)"/>
    <x v="417"/>
    <x v="1"/>
    <n v="2.1999999999999999E-2"/>
    <n v="1.7500000000000002E-2"/>
    <n v="4900000"/>
    <n v="0.20449999999999999"/>
    <n v="58932190"/>
    <n v="26400000"/>
    <x v="2"/>
    <d v="2022-07-07T00:00:00"/>
    <s v="all"/>
    <x v="1"/>
    <x v="1"/>
    <n v="2"/>
    <x v="1"/>
    <s v="https://admin.180markets.com.au/storage/10876/Term-Sheet-ASX-ESR-Final.pdf"/>
  </r>
  <r>
    <s v="Pilot Energy Limited"/>
    <s v="PILOT ENERGY LIMITED (XASX:PGY)"/>
    <x v="418"/>
    <x v="10"/>
    <n v="0.02"/>
    <n v="1.7000000000000001E-2"/>
    <n v="2000000"/>
    <n v="0.17100000000000001"/>
    <n v="16420720"/>
    <n v="10340000"/>
    <x v="2"/>
    <d v="2022-07-08T00:00:00"/>
    <s v="all"/>
    <x v="1"/>
    <x v="1"/>
    <n v="2"/>
    <x v="1"/>
    <s v="https://admin.180markets.com.au/storage/10881/PGY-Term-Sheet--7-July-2022.pdf"/>
  </r>
  <r>
    <s v="Adslot Ltd"/>
    <s v="ADSLOT LTD (XASX:ADS)"/>
    <x v="419"/>
    <x v="3"/>
    <n v="1.7000000000000001E-2"/>
    <n v="1.7000000000000001E-2"/>
    <n v="1500000"/>
    <n v="0"/>
    <n v="5377300"/>
    <n v="33700000"/>
    <x v="2"/>
    <d v="2022-04-08T00:00:00"/>
    <s v="all"/>
    <x v="1"/>
    <x v="9"/>
    <s v="None"/>
    <x v="0"/>
    <s v="https://admin.180markets.com.au/storage/10057/ADS-Term-Sheet--April-7-4-22.pdf"/>
  </r>
  <r>
    <s v="Cauldron Energy Ltd"/>
    <s v="CAULDRON ENERGY LIMITED (XASX:CXU)"/>
    <x v="181"/>
    <x v="22"/>
    <n v="2.1000000000000001E-2"/>
    <n v="1.7000000000000001E-2"/>
    <n v="750000"/>
    <n v="0.1905"/>
    <n v="16075450"/>
    <n v="9100000"/>
    <x v="2"/>
    <d v="2022-03-14T00:00:00"/>
    <s v="all"/>
    <x v="1"/>
    <x v="3"/>
    <n v="3"/>
    <x v="1"/>
    <s v="https://admin.180markets.com.au/storage/9765/CXU-Placement-Term-Sheet_FINAL.pdf"/>
  </r>
  <r>
    <s v="Jatcorp Limited"/>
    <s v="JATCORP LIMITED (XASX:JAT)"/>
    <x v="204"/>
    <x v="34"/>
    <n v="0.02"/>
    <n v="1.6E-2"/>
    <n v="2000000"/>
    <n v="0.2"/>
    <n v="35388330"/>
    <n v="37300000"/>
    <x v="2"/>
    <d v="2022-03-30T00:00:00"/>
    <s v="all"/>
    <x v="1"/>
    <x v="3"/>
    <n v="1"/>
    <x v="1"/>
    <s v="https://admin.180markets.com.au/storage/9923/JAT-Placement-Term-Sheet-March-2022-%281%29.pdf"/>
  </r>
  <r>
    <s v="Argent Minerals Limited"/>
    <s v="ARGENT MINERALS LIMITED (XASX:ARD)"/>
    <x v="420"/>
    <x v="1"/>
    <n v="1.7000000000000001E-2"/>
    <n v="1.4999999999999999E-2"/>
    <n v="4000000"/>
    <n v="0.13300000000000001"/>
    <n v="27467170"/>
    <n v="15000000"/>
    <x v="2"/>
    <d v="2022-10-27T00:00:00"/>
    <s v="all"/>
    <x v="1"/>
    <x v="8"/>
    <n v="2"/>
    <x v="1"/>
    <s v="https://admin.180markets.com.au/storage/12135/Term-Sheet---ARD---Final.pdf"/>
  </r>
  <r>
    <s v="Austchina Holdings Limited"/>
    <s v="AUSTCHINA HOLDINGS LIMITED (XASX:AUH)"/>
    <x v="227"/>
    <x v="10"/>
    <n v="1.7000000000000001E-2"/>
    <n v="1.4E-2"/>
    <n v="2400000"/>
    <n v="0.17600000000000002"/>
    <n v="4800770"/>
    <n v="30900000"/>
    <x v="2"/>
    <d v="2022-03-14T00:00:00"/>
    <s v="all"/>
    <x v="1"/>
    <x v="3"/>
    <n v="2"/>
    <x v="1"/>
    <s v="https://admin.180markets.com.au/storage/9773/AUH-Term-Sheet-%281%29.pdf"/>
  </r>
  <r>
    <s v="BPH Energy Limited"/>
    <s v="BPH ENERGY LTD (XASX:BPH)"/>
    <x v="109"/>
    <x v="14"/>
    <n v="1.6E-2"/>
    <n v="1.2999999999999999E-2"/>
    <n v="1250000"/>
    <n v="0.188"/>
    <n v="10964100"/>
    <n v="10640000"/>
    <x v="2"/>
    <d v="2022-08-16T00:00:00"/>
    <s v="all"/>
    <x v="1"/>
    <x v="6"/>
    <n v="1"/>
    <x v="1"/>
    <s v="https://admin.180markets.com.au/storage/11331/BPH-Placement-Term-Sheet.pdf"/>
  </r>
  <r>
    <s v="Celsius Resources Limited"/>
    <s v="CELSIUS RESOURCES LIMITED (XASX:CLA)"/>
    <x v="412"/>
    <x v="1"/>
    <n v="1.6E-2"/>
    <n v="1.2999999999999999E-2"/>
    <n v="2000000"/>
    <n v="0.1875"/>
    <n v="26692380"/>
    <n v="19500000"/>
    <x v="2"/>
    <d v="2022-08-01T00:00:00"/>
    <s v="all"/>
    <x v="1"/>
    <x v="6"/>
    <n v="2"/>
    <x v="1"/>
    <s v="https://admin.180markets.com.au/storage/11122/CLA-Placement-Term-Sheet-290722.pdf"/>
  </r>
  <r>
    <s v="Conico Ltd"/>
    <s v="Conico Ltd (XASX:CNJ)"/>
    <x v="163"/>
    <x v="1"/>
    <n v="1.4999999999999999E-2"/>
    <n v="1.2999999999999999E-2"/>
    <n v="2000000"/>
    <n v="0.1333"/>
    <n v="1899900"/>
    <n v="16500000"/>
    <x v="2"/>
    <d v="2022-03-29T00:00:00"/>
    <s v="all"/>
    <x v="1"/>
    <x v="3"/>
    <n v="2"/>
    <x v="1"/>
    <m/>
  </r>
  <r>
    <s v="Ardiden Limited"/>
    <s v="ARDIDEN LTD (XASX:ADV)"/>
    <x v="421"/>
    <x v="1"/>
    <n v="1.7000000000000001E-2"/>
    <n v="1.2999999999999999E-2"/>
    <n v="5000000"/>
    <n v="0.23499999999999999"/>
    <n v="9065040"/>
    <n v="36900000"/>
    <x v="2"/>
    <d v="2022-02-09T00:00:00"/>
    <s v="all"/>
    <x v="1"/>
    <x v="2"/>
    <s v="None"/>
    <x v="0"/>
    <s v="https://admin.180markets.com.au/storage/9332/ADV_Deal-Sheet_vF.pdf"/>
  </r>
  <r>
    <s v="Kneomedia Limited"/>
    <s v="KNEOMEDIA LIMITED (XASX:KNM)"/>
    <x v="422"/>
    <x v="3"/>
    <n v="1.4E-2"/>
    <n v="1.2500000000000001E-2"/>
    <n v="1500000"/>
    <n v="0.11"/>
    <n v="3066540"/>
    <n v="15700000"/>
    <x v="2"/>
    <d v="2022-02-21T00:00:00"/>
    <s v="all"/>
    <x v="1"/>
    <x v="2"/>
    <n v="2"/>
    <x v="1"/>
    <m/>
  </r>
  <r>
    <s v="Cullen Resources Limited"/>
    <s v="CULLEN RESOURCES LIMITED (XASX:CUL)"/>
    <x v="423"/>
    <x v="1"/>
    <n v="1.2999999999999999E-2"/>
    <n v="1.2E-2"/>
    <n v="660000"/>
    <n v="7.6999999999999999E-2"/>
    <n v="3467010"/>
    <s v="None"/>
    <x v="2"/>
    <d v="2022-11-24T00:00:00"/>
    <s v="all"/>
    <x v="1"/>
    <x v="10"/>
    <s v="None"/>
    <x v="0"/>
    <m/>
  </r>
  <r>
    <s v="Resolution Minerals Limited"/>
    <s v="RESOLUTION MINERALS LTD (XASX:RML)"/>
    <x v="424"/>
    <x v="1"/>
    <n v="1.4E-2"/>
    <n v="1.2E-2"/>
    <n v="1000000"/>
    <n v="0.14300000000000002"/>
    <n v="2490280"/>
    <n v="8980000"/>
    <x v="2"/>
    <d v="2022-05-17T00:00:00"/>
    <s v="all"/>
    <x v="1"/>
    <x v="4"/>
    <n v="1"/>
    <x v="1"/>
    <s v="https://admin.180markets.com.au/storage/10387/RML-Term-Sheet-Final-2.pdf"/>
  </r>
  <r>
    <s v="Traka Resources"/>
    <s v="TRAKA RESOURCES LIMITED (XASX:TKL)"/>
    <x v="214"/>
    <x v="1"/>
    <n v="1.4999999999999999E-2"/>
    <n v="1.2E-2"/>
    <n v="1120000"/>
    <n v="0.2"/>
    <n v="2125790"/>
    <n v="9330000"/>
    <x v="2"/>
    <d v="2022-02-12T00:00:00"/>
    <s v="all"/>
    <x v="1"/>
    <x v="2"/>
    <s v="None"/>
    <x v="0"/>
    <s v="https://admin.180markets.com.au/storage/9349/180-TKL-Term-Sheet.pdf"/>
  </r>
  <r>
    <s v="Traka Resources Limited"/>
    <s v="TRAKA RESOURCES LIMITED (XASX:TKL)"/>
    <x v="214"/>
    <x v="1"/>
    <n v="1.4999999999999999E-2"/>
    <n v="1.2E-2"/>
    <n v="1120000"/>
    <n v="0.2"/>
    <n v="2125790"/>
    <n v="9330000"/>
    <x v="2"/>
    <d v="2022-02-10T00:00:00"/>
    <s v="all"/>
    <x v="1"/>
    <x v="2"/>
    <s v="None"/>
    <x v="0"/>
    <s v="https://admin.180markets.com.au/storage/9354/TKL-Term-Sheet.pdf"/>
  </r>
  <r>
    <s v="Impact Minerals Limited"/>
    <s v="IMPACT MINERALS LIMITED (XASX:IPT)"/>
    <x v="425"/>
    <x v="1"/>
    <n v="1.0999999999999999E-2"/>
    <n v="1.0999999999999999E-2"/>
    <n v="6000000"/>
    <n v="0"/>
    <n v="33653770"/>
    <n v="23000000"/>
    <x v="2"/>
    <d v="2022-05-27T00:00:00"/>
    <s v="all"/>
    <x v="1"/>
    <x v="4"/>
    <n v="2"/>
    <x v="1"/>
    <s v="https://admin.180markets.com.au/storage/10476/IPT---Term-Sheet.pdf"/>
  </r>
  <r>
    <s v="Toro Energy Limited"/>
    <s v="TORO ENERGY LIMITED (XASX:TOE)"/>
    <x v="426"/>
    <x v="22"/>
    <n v="1.2999999999999999E-2"/>
    <n v="1.0999999999999999E-2"/>
    <n v="4000000"/>
    <n v="0.154"/>
    <n v="22853550"/>
    <n v="50700000"/>
    <x v="2"/>
    <d v="2022-12-07T00:00:00"/>
    <s v="all"/>
    <x v="1"/>
    <x v="0"/>
    <n v="2"/>
    <x v="1"/>
    <s v="https://admin.180markets.com.au/storage/12595/TOE-Term-Sheet-7-December-2022_Final-.pdf"/>
  </r>
  <r>
    <s v="Advance Metals Limited"/>
    <s v="ADVANCE METALS LIMITED (XASX:AVM)"/>
    <x v="427"/>
    <x v="1"/>
    <n v="1.2E-2"/>
    <n v="0.01"/>
    <n v="720000"/>
    <n v="0.16500000000000001"/>
    <n v="6739970"/>
    <n v="5780000"/>
    <x v="2"/>
    <d v="2022-12-05T00:00:00"/>
    <s v="all"/>
    <x v="1"/>
    <x v="0"/>
    <n v="3"/>
    <x v="1"/>
    <s v="https://admin.180markets.com.au/storage/12551/AVM-Term-Sheet-Dec-2022-Final.pdf"/>
  </r>
  <r>
    <s v="Advance Metals Limited"/>
    <s v="ADVANCE METALS LIMITED (XASX:AVM)"/>
    <x v="427"/>
    <x v="1"/>
    <n v="1.2E-2"/>
    <n v="0.01"/>
    <n v="720000"/>
    <n v="0.16500000000000001"/>
    <n v="6739970"/>
    <n v="5780000"/>
    <x v="2"/>
    <d v="2022-12-05T00:00:00"/>
    <s v="all"/>
    <x v="1"/>
    <x v="0"/>
    <n v="3"/>
    <x v="1"/>
    <s v="https://admin.180markets.com.au/storage/12557/AVM-Term-Sheet-Dec-2022-Final.pdf"/>
  </r>
  <r>
    <s v="Mithril Resources Limited"/>
    <s v="MITHRIL SILVER AND GOLD LIMITED (XASX:MTH)"/>
    <x v="205"/>
    <x v="1"/>
    <n v="1.0999999999999999E-2"/>
    <n v="0.01"/>
    <n v="3500000"/>
    <n v="9.0999999999999998E-2"/>
    <n v="53895500"/>
    <n v="29700000"/>
    <x v="2"/>
    <d v="2022-04-11T00:00:00"/>
    <s v="all"/>
    <x v="1"/>
    <x v="9"/>
    <n v="2"/>
    <x v="1"/>
    <s v="https://admin.180markets.com.au/storage/10073/MTH-Term-Sheet-Final%5B23%5D.pdf"/>
  </r>
  <r>
    <s v="Gold Mountain Limited"/>
    <s v="GOLD MOUNTAIN LIMITED (XASX:GMN)"/>
    <x v="198"/>
    <x v="1"/>
    <n v="0.01"/>
    <n v="0.01"/>
    <n v="2100000"/>
    <n v="0"/>
    <n v="9158450"/>
    <n v="10700000"/>
    <x v="2"/>
    <d v="2022-03-18T00:00:00"/>
    <s v="all"/>
    <x v="1"/>
    <x v="3"/>
    <n v="2"/>
    <x v="1"/>
    <s v="https://admin.180markets.com.au/storage/9816/GMN---Term-Sheet-%281%29.pdf"/>
  </r>
  <r>
    <s v="Xantippe Resources Ltd"/>
    <s v="XTC LITHIUM LIMITED (XASX:XTC)"/>
    <x v="428"/>
    <x v="1"/>
    <n v="0.01"/>
    <n v="0.01"/>
    <n v="10000000"/>
    <n v="0"/>
    <n v="17528010"/>
    <n v="62740000"/>
    <x v="2"/>
    <d v="2022-02-22T00:00:00"/>
    <s v="all"/>
    <x v="1"/>
    <x v="2"/>
    <n v="2"/>
    <x v="1"/>
    <s v="https://admin.180markets.com.au/storage/9633/Xantippe-Resources-%28ASX-XTC%29-Term-Sheet-February-22.pdf"/>
  </r>
  <r>
    <s v="Linius Technologies Limited"/>
    <s v="LINIUS TECHNOLOGIES LIMITED (XASX:LNU)"/>
    <x v="429"/>
    <x v="3"/>
    <n v="1.2E-2"/>
    <n v="0.01"/>
    <n v="1500000"/>
    <n v="0.2"/>
    <n v="6151220"/>
    <n v="18540000"/>
    <x v="2"/>
    <d v="2022-04-28T00:00:00"/>
    <s v="all"/>
    <x v="1"/>
    <x v="9"/>
    <s v="None"/>
    <x v="0"/>
    <s v="https://admin.180markets.com.au/storage/10275/LNU-Termsheet-May-2022-v.F-%28002%29.pdf"/>
  </r>
  <r>
    <s v="88 Energy Limited"/>
    <s v="88 ENERGY LIMITED (XASX:88E)"/>
    <x v="186"/>
    <x v="10"/>
    <n v="1.0999999999999999E-2"/>
    <n v="8.9999999999999993E-3"/>
    <n v="8750000"/>
    <n v="0.182"/>
    <n v="57867620"/>
    <n v="166100000"/>
    <x v="2"/>
    <d v="2022-08-10T00:00:00"/>
    <s v="all"/>
    <x v="1"/>
    <x v="6"/>
    <s v="None"/>
    <x v="0"/>
    <s v="https://admin.180markets.com.au/storage/11262/Deal-Sheet---88-Energy-%2888E%29---August-2022.pdf"/>
  </r>
  <r>
    <s v="Polarx Limited"/>
    <s v="POLARX LIMITED (XASX:PXX)"/>
    <x v="430"/>
    <x v="1"/>
    <n v="8.0000000000000002E-3"/>
    <n v="8.0000000000000002E-3"/>
    <n v="2900000"/>
    <n v="0"/>
    <n v="19004010"/>
    <n v="7200000"/>
    <x v="2"/>
    <d v="2022-11-23T00:00:00"/>
    <s v="all"/>
    <x v="1"/>
    <x v="10"/>
    <s v="None"/>
    <x v="0"/>
    <s v="https://admin.180markets.com.au/storage/12421/PXX---Term-Sheet.pdf"/>
  </r>
  <r>
    <s v="Alice Queen Limited"/>
    <s v="ALICE QUEEN LIMITED (XASX:AQX)"/>
    <x v="221"/>
    <x v="1"/>
    <n v="0.01"/>
    <n v="8.0000000000000002E-3"/>
    <n v="1000000"/>
    <n v="0.2"/>
    <n v="9175120"/>
    <n v="13700000"/>
    <x v="2"/>
    <d v="2022-01-21T00:00:00"/>
    <s v="all"/>
    <x v="1"/>
    <x v="11"/>
    <s v="None"/>
    <x v="0"/>
    <s v="https://admin.180markets.com.au/storage/9178/AQX-TERM-SHEET-20220120.pdf"/>
  </r>
  <r>
    <s v="Alice Queen Limited"/>
    <s v="ALICE QUEEN LIMITED (XASX:AQX)"/>
    <x v="221"/>
    <x v="1"/>
    <n v="0.01"/>
    <n v="8.0000000000000002E-3"/>
    <n v="1000000"/>
    <n v="0.2"/>
    <n v="9175120"/>
    <n v="13700000"/>
    <x v="2"/>
    <d v="2022-01-19T00:00:00"/>
    <s v="all"/>
    <x v="1"/>
    <x v="11"/>
    <s v="None"/>
    <x v="0"/>
    <m/>
  </r>
  <r>
    <s v="Thor Mining Plc"/>
    <s v="THOR ENERGY PLC (XASX:THR)"/>
    <x v="218"/>
    <x v="1"/>
    <n v="8.9999999999999993E-3"/>
    <n v="7.0000000000000001E-3"/>
    <n v="2000000"/>
    <n v="0.222"/>
    <n v="3327630"/>
    <n v="16100000.000000002"/>
    <x v="2"/>
    <d v="2022-11-28T00:00:00"/>
    <s v="all"/>
    <x v="1"/>
    <x v="10"/>
    <n v="4"/>
    <x v="1"/>
    <s v="https://admin.180markets.com.au/storage/12469/THR-Placement-November-Term-Sheet.pdf"/>
  </r>
  <r>
    <s v="Alice Queen Limited"/>
    <s v="ALICE QUEEN LIMITED (XASX:AQX)"/>
    <x v="221"/>
    <x v="1"/>
    <n v="8.0000000000000002E-3"/>
    <n v="6.0000000000000001E-3"/>
    <n v="1300000"/>
    <n v="0.25"/>
    <n v="9175120"/>
    <n v="12300000"/>
    <x v="2"/>
    <d v="2022-04-27T00:00:00"/>
    <s v="all"/>
    <x v="1"/>
    <x v="9"/>
    <n v="3"/>
    <x v="1"/>
    <s v="https://admin.180markets.com.au/storage/10258/AQX-TERM-SHEET-260426-FINAL-DM.pdf"/>
  </r>
  <r>
    <s v="Alice Queen Limited "/>
    <s v="ALICE QUEEN LIMITED (XASX:AQX)"/>
    <x v="221"/>
    <x v="1"/>
    <n v="8.0000000000000002E-3"/>
    <n v="6.0000000000000001E-3"/>
    <n v="1300000"/>
    <n v="0.25"/>
    <n v="9175120"/>
    <n v="12300000"/>
    <x v="2"/>
    <d v="2022-04-27T00:00:00"/>
    <s v="all"/>
    <x v="1"/>
    <x v="9"/>
    <n v="3"/>
    <x v="1"/>
    <s v="https://admin.180markets.com.au/storage/10278/AQX-TERM-SHEET-260426-FINAL-DM.pdf"/>
  </r>
  <r>
    <s v="Babylon Pump &amp; Power Limited"/>
    <s v="BABYLON PUMP &amp; POWER LIMITED (XASX:BPP)"/>
    <x v="192"/>
    <x v="33"/>
    <n v="8.9999999999999993E-3"/>
    <n v="6.0000000000000001E-3"/>
    <n v="2300000"/>
    <n v="0.111"/>
    <n v="13747520"/>
    <n v="10300000"/>
    <x v="2"/>
    <d v="2022-06-07T00:00:00"/>
    <s v="all"/>
    <x v="1"/>
    <x v="7"/>
    <s v="None"/>
    <x v="0"/>
    <s v="https://admin.180markets.com.au/storage/10633/BPP-Term-Sheet-7.6.22.pdf"/>
  </r>
  <r>
    <s v="Adherium Limited"/>
    <s v="Adherium Limited (XASX:ADR)"/>
    <x v="212"/>
    <x v="15"/>
    <n v="8.0000000000000002E-3"/>
    <n v="5.0000000000000001E-3"/>
    <n v="13500000"/>
    <n v="0.375"/>
    <n v="9102960"/>
    <n v="17820000"/>
    <x v="2"/>
    <d v="2022-09-14T00:00:00"/>
    <s v="all"/>
    <x v="1"/>
    <x v="5"/>
    <n v="2"/>
    <x v="1"/>
    <s v="https://admin.180markets.com.au/storage/11653/MST-Capital-Markets---Adherium-Limited---Deal-Sheet%2814-September-2022%29.pdf"/>
  </r>
  <r>
    <s v="Adherium Limited"/>
    <s v="Adherium Limited (XASX:ADR)"/>
    <x v="212"/>
    <x v="15"/>
    <n v="8.0000000000000002E-3"/>
    <n v="5.0000000000000001E-3"/>
    <n v="13500000"/>
    <n v="0.375"/>
    <n v="9102960"/>
    <n v="17820000"/>
    <x v="2"/>
    <d v="2022-09-14T00:00:00"/>
    <s v="all"/>
    <x v="1"/>
    <x v="5"/>
    <n v="2"/>
    <x v="1"/>
    <s v="https://admin.180markets.com.au/storage/11660/MST-Capital-Markets---Adherium-Limited---Deal-Sheet%2814-September-2022%29.pdf"/>
  </r>
  <r>
    <s v="Linius Technologies Limited"/>
    <s v="LINIUS TECHNOLOGIES LIMITED (XASX:LNU)"/>
    <x v="429"/>
    <x v="3"/>
    <n v="8.0000000000000002E-3"/>
    <n v="5.0000000000000001E-3"/>
    <n v="1000000"/>
    <n v="0.375"/>
    <n v="6151220"/>
    <n v="16000000"/>
    <x v="2"/>
    <d v="2022-07-27T00:00:00"/>
    <s v="all"/>
    <x v="1"/>
    <x v="1"/>
    <s v="None"/>
    <x v="0"/>
    <m/>
  </r>
  <r>
    <s v="Linius Technologies Limited"/>
    <s v="LINIUS TECHNOLOGIES LIMITED (XASX:LNU)"/>
    <x v="429"/>
    <x v="3"/>
    <n v="8.0000000000000002E-3"/>
    <n v="5.0000000000000001E-3"/>
    <n v="1000000"/>
    <n v="0.375"/>
    <n v="6151220"/>
    <n v="16000000"/>
    <x v="2"/>
    <d v="2022-07-27T00:00:00"/>
    <s v="all"/>
    <x v="1"/>
    <x v="1"/>
    <s v="None"/>
    <x v="0"/>
    <s v="https://admin.180markets.com.au/storage/11067/LNU-Termsheet-August-2022---final-%281%29.pdf"/>
  </r>
  <r>
    <s v="Cyclone Metals"/>
    <s v="CYCLONE METALS LIMITED (XASX:CLE)"/>
    <x v="431"/>
    <x v="1"/>
    <n v="4.0000000000000001E-3"/>
    <n v="4.0000000000000001E-3"/>
    <n v="500000"/>
    <n v="0"/>
    <n v="57768740"/>
    <n v="20400000"/>
    <x v="2"/>
    <d v="2022-03-01T00:00:00"/>
    <s v="all"/>
    <x v="1"/>
    <x v="3"/>
    <n v="4"/>
    <x v="1"/>
    <s v="https://admin.180markets.com.au/storage/9692/CLE-Term-Sheet-Feb-22.pdf"/>
  </r>
  <r>
    <s v="Mithril Resources Limited"/>
    <s v="MITHRIL SILVER AND GOLD LIMITED (XASX:MTH)"/>
    <x v="205"/>
    <x v="1"/>
    <n v="4.0000000000000001E-3"/>
    <n v="3.5000000000000001E-3"/>
    <n v="1500000"/>
    <n v="0.222"/>
    <n v="53895500"/>
    <n v="13200000"/>
    <x v="2"/>
    <d v="2022-11-30T00:00:00"/>
    <s v="all"/>
    <x v="1"/>
    <x v="10"/>
    <n v="2"/>
    <x v="1"/>
    <s v="https://admin.180markets.com.au/storage/12514/Mithril-Resources-Placement---Term-Sheet---November-2022---launch.pdf"/>
  </r>
  <r>
    <s v="Alice Queen Limited"/>
    <s v="ALICE QUEEN LIMITED (XASX:AQX)"/>
    <x v="221"/>
    <x v="1"/>
    <n v="3.0000000000000001E-3"/>
    <n v="3.0000000000000001E-3"/>
    <n v="1000000"/>
    <n v="0"/>
    <n v="9175120"/>
    <n v="6800000"/>
    <x v="2"/>
    <d v="2022-07-29T00:00:00"/>
    <s v="all"/>
    <x v="1"/>
    <x v="1"/>
    <n v="2"/>
    <x v="1"/>
    <s v="https://admin.180markets.com.au/storage/11132/20220728-AQX-Term-Sheet_Final.pdf"/>
  </r>
  <r>
    <s v="Linius Technologies Limited"/>
    <s v="LINIUS TECHNOLOGIES LIMITED (XASX:LNU)"/>
    <x v="429"/>
    <x v="3"/>
    <n v="3.5000000000000001E-3"/>
    <n v="3.0000000000000001E-3"/>
    <n v="600000"/>
    <n v="0.1429"/>
    <n v="6151220"/>
    <n v="7230000"/>
    <x v="2"/>
    <d v="2022-11-21T00:00:00"/>
    <s v="all"/>
    <x v="1"/>
    <x v="10"/>
    <s v="None"/>
    <x v="0"/>
    <s v="https://admin.180markets.com.au/storage/12374/LNU-Termsheet-November-2022.pdf"/>
  </r>
  <r>
    <s v="AssetOwl Limited"/>
    <s v="ASSETOWL LIMITED (XASX:AO1)"/>
    <x v="432"/>
    <x v="3"/>
    <n v="4.0000000000000001E-3"/>
    <n v="3.0000000000000001E-3"/>
    <n v="1940000"/>
    <n v="0.25"/>
    <n v="1947130"/>
    <n v="4700000"/>
    <x v="2"/>
    <d v="2022-02-21T00:00:00"/>
    <s v="all"/>
    <x v="1"/>
    <x v="2"/>
    <s v="None"/>
    <x v="0"/>
    <s v="https://admin.180markets.com.au/storage/9367/Assetowl-Shortfall-Term-Sheet-10.02.2022.pdf"/>
  </r>
  <r>
    <s v="EVE Health Group Limited"/>
    <s v="EVE HEALTH GROUP LIMITED (XASX:EVE)"/>
    <x v="433"/>
    <x v="38"/>
    <n v="4.0000000000000001E-3"/>
    <n v="3.0000000000000001E-3"/>
    <n v="1350000"/>
    <n v="0.25"/>
    <n v="5274480"/>
    <n v="15400000"/>
    <x v="2"/>
    <d v="2022-02-18T00:00:00"/>
    <s v="all"/>
    <x v="1"/>
    <x v="2"/>
    <s v="None"/>
    <x v="0"/>
    <s v="https://admin.180markets.com.au/storage/9523/EVE-Capital-Raising-Term-Sheet.pdf"/>
  </r>
  <r>
    <s v="Resolution Minerals"/>
    <s v="RESOLUTION MINERALS LTD (XASX:RML)"/>
    <x v="424"/>
    <x v="1"/>
    <m/>
    <n v="2E-3"/>
    <n v="820000"/>
    <n v="0"/>
    <n v="2490280"/>
    <n v="7490000"/>
    <x v="2"/>
    <d v="2022-07-12T00:00:00"/>
    <s v="all"/>
    <x v="1"/>
    <x v="1"/>
    <s v="None"/>
    <x v="0"/>
    <m/>
  </r>
  <r>
    <s v="Anteris Technologies"/>
    <s v="ANTERIS TECHNOLOGIES LTD (XASX:AVR)"/>
    <x v="434"/>
    <x v="15"/>
    <n v="24.04"/>
    <n v="24"/>
    <n v="24000000"/>
    <n v="2E-3"/>
    <n v="202872200"/>
    <n v="334200000"/>
    <x v="1"/>
    <d v="2023-02-08T00:00:00"/>
    <s v="all"/>
    <x v="2"/>
    <x v="2"/>
    <n v="1"/>
    <x v="1"/>
    <s v="https://admin.180markets.com.au/storage/12944/Anteris-Technologies_AVR_TS_Feb23.pdf"/>
  </r>
  <r>
    <s v="Chrysos Corporation Limited"/>
    <s v="CHRYSOS CORPORATION LIMITED (XASX:C79)"/>
    <x v="435"/>
    <x v="1"/>
    <n v="7.15"/>
    <n v="6.6"/>
    <n v="75000000"/>
    <n v="7.6999999999999999E-2"/>
    <n v="591093800"/>
    <n v="712000000"/>
    <x v="1"/>
    <d v="2023-11-06T00:00:00"/>
    <s v="all"/>
    <x v="2"/>
    <x v="10"/>
    <s v="None"/>
    <x v="0"/>
    <s v="https://admin.180markets.com.au/storage/15362/Chrysos-Corporation---Term-Sheet.pdf"/>
  </r>
  <r>
    <s v="Medlab Clinical Ltd"/>
    <s v="MEDLAB CLINICAL LTD (XASX:MDC)"/>
    <x v="72"/>
    <x v="14"/>
    <n v="6.6"/>
    <n v="5.28"/>
    <n v="2500000"/>
    <n v="0.2"/>
    <n v="15071110"/>
    <n v="15100000"/>
    <x v="2"/>
    <d v="2023-02-24T00:00:00"/>
    <s v="all"/>
    <x v="2"/>
    <x v="2"/>
    <n v="2"/>
    <x v="1"/>
    <m/>
  </r>
  <r>
    <s v="Vulcan Energy Resources Limited"/>
    <s v="VULCAN ENERGY RESOURCES LIMITED (XASX:VUL)"/>
    <x v="2"/>
    <x v="1"/>
    <n v="6.16"/>
    <n v="5.0999999999999996"/>
    <n v="109000000"/>
    <n v="0.17199999999999999"/>
    <n v="907287000"/>
    <n v="883600000"/>
    <x v="1"/>
    <d v="2023-05-04T00:00:00"/>
    <s v="all"/>
    <x v="2"/>
    <x v="4"/>
    <s v="None"/>
    <x v="0"/>
    <s v="https://admin.180markets.com.au/storage/13807/Vulcan-Energy-Limited-Bloomberg.pdf"/>
  </r>
  <r>
    <s v="Weebit Nano Limited"/>
    <s v="WEEBIT NANO LTD (XASX:WBT)"/>
    <x v="436"/>
    <x v="12"/>
    <n v="5.54"/>
    <n v="5"/>
    <n v="45000000"/>
    <n v="9.7500000000000003E-2"/>
    <n v="455991300"/>
    <n v="530608000"/>
    <x v="1"/>
    <d v="2023-03-23T00:00:00"/>
    <s v="all"/>
    <x v="2"/>
    <x v="3"/>
    <s v="None"/>
    <x v="0"/>
    <s v="https://admin.180markets.com.au/storage/13351/WBT-Bloomberg.pdf"/>
  </r>
  <r>
    <s v="Silex Systems Limited"/>
    <s v="SILEX SYSTEMS LIMITED (XASX:SLX)"/>
    <x v="25"/>
    <x v="12"/>
    <n v="5.13"/>
    <n v="4.05"/>
    <n v="100000000"/>
    <n v="0.21100000000000002"/>
    <n v="1405898000"/>
    <n v="1053200000"/>
    <x v="1"/>
    <d v="2023-02-23T00:00:00"/>
    <s v="all"/>
    <x v="2"/>
    <x v="2"/>
    <s v="None"/>
    <x v="0"/>
    <s v="https://admin.180markets.com.au/storage/13071/Silex---Institutional-Term-Sheet.pdf"/>
  </r>
  <r>
    <s v="IPD Group Ltd"/>
    <s v="IPD Group Ltd (XASX:IPG)"/>
    <x v="437"/>
    <x v="6"/>
    <n v="4.2"/>
    <n v="3.93"/>
    <n v="65000000"/>
    <n v="6.4000000000000001E-2"/>
    <n v="395072500"/>
    <n v="364700000"/>
    <x v="1"/>
    <d v="2023-11-29T00:00:00"/>
    <s v="all"/>
    <x v="2"/>
    <x v="10"/>
    <s v="None"/>
    <x v="0"/>
    <s v="https://admin.180markets.com.au/storage/15607/IPD-Group---Deal-Sheet-%281%29.pdf"/>
  </r>
  <r>
    <s v="Evolution Mining Limited"/>
    <s v="EVOLUTION MINING LIMITED (XASX:EVN)"/>
    <x v="438"/>
    <x v="1"/>
    <n v="4.1399999999999997"/>
    <n v="3.8"/>
    <n v="525000000"/>
    <n v="8.199999999999999E-2"/>
    <n v="11279570000"/>
    <n v="11717230000"/>
    <x v="3"/>
    <d v="2023-12-05T00:00:00"/>
    <s v="all"/>
    <x v="2"/>
    <x v="0"/>
    <s v="None"/>
    <x v="0"/>
    <m/>
  </r>
  <r>
    <s v="HMC Capital Limited"/>
    <s v="HMC CAPITAL LIMITED (XASX:HMC)"/>
    <x v="439"/>
    <x v="13"/>
    <n v="3.67"/>
    <n v="3.5"/>
    <n v="125000000"/>
    <n v="4.0999999999999995E-2"/>
    <n v="3814375000"/>
    <n v="3814375000"/>
    <x v="0"/>
    <d v="2023-03-29T00:00:00"/>
    <s v="all"/>
    <x v="2"/>
    <x v="3"/>
    <s v="None"/>
    <x v="0"/>
    <s v="https://admin.180markets.com.au/storage/13386/2023.03.29---HMC-ASX-announcement.pdf"/>
  </r>
  <r>
    <s v="Adriatic Metals PLC"/>
    <s v="ADRIATIC METALS PLC (XASX:ADT)"/>
    <x v="440"/>
    <x v="1"/>
    <n v="3.3"/>
    <n v="3.3"/>
    <n v="45600000"/>
    <n v="0"/>
    <n v="670044400"/>
    <n v="770800000"/>
    <x v="1"/>
    <d v="2023-08-08T00:00:00"/>
    <s v="all"/>
    <x v="2"/>
    <x v="6"/>
    <s v="None"/>
    <x v="0"/>
    <m/>
  </r>
  <r>
    <s v="Ventia Services Group Limited  - Block Trade"/>
    <s v="VENTIA SERVICES GROUP LIMITED (XASX:VNT)"/>
    <x v="441"/>
    <x v="26"/>
    <n v="2.75"/>
    <n v="2.71"/>
    <n v="270000000"/>
    <n v="1.4999999999999999E-2"/>
    <n v="3208067000"/>
    <n v="3319280000"/>
    <x v="0"/>
    <d v="2023-11-02T00:00:00"/>
    <s v="all"/>
    <x v="2"/>
    <x v="10"/>
    <s v="None"/>
    <x v="0"/>
    <s v="https://admin.180markets.com.au/storage/15337/VNT.pdf"/>
  </r>
  <r>
    <s v="Orora Limited"/>
    <s v="ORORA LIMITED (XASX:ORA)"/>
    <x v="442"/>
    <x v="36"/>
    <n v="3.52"/>
    <n v="2.7"/>
    <n v="450000000"/>
    <n v="0.23300000000000001"/>
    <n v="2969135000"/>
    <n v="3210965000"/>
    <x v="0"/>
    <d v="2023-09-05T00:00:00"/>
    <s v="all"/>
    <x v="2"/>
    <x v="5"/>
    <s v="None"/>
    <x v="0"/>
    <s v="https://admin.180markets.com.au/storage/14909/Bloomberg-Term-Sheet.pdf"/>
  </r>
  <r>
    <s v="MaxiPARTS Limited"/>
    <s v="MAXIPARTS LIMITED (XASX:MXI)"/>
    <x v="443"/>
    <x v="28"/>
    <n v="2.72"/>
    <n v="2.46"/>
    <n v="17200000"/>
    <n v="9.6000000000000002E-2"/>
    <n v="103994800"/>
    <n v="130699999.99999999"/>
    <x v="2"/>
    <d v="2023-11-14T00:00:00"/>
    <s v="all"/>
    <x v="2"/>
    <x v="10"/>
    <s v="None"/>
    <x v="0"/>
    <s v="https://admin.180markets.com.au/storage/15425/MXI-Bloomberg.pdf"/>
  </r>
  <r>
    <s v="National Storage REIT"/>
    <s v="NATIONAL sTORAGE REIT (XASX:NSR)"/>
    <x v="12"/>
    <x v="4"/>
    <n v="2.5099999999999998"/>
    <n v="2.41"/>
    <n v="300000000"/>
    <n v="5.5999999999999994E-2"/>
    <n v="3067603000"/>
    <n v="3178147000"/>
    <x v="0"/>
    <d v="2023-03-22T00:00:00"/>
    <s v="all"/>
    <x v="2"/>
    <x v="3"/>
    <s v="None"/>
    <x v="0"/>
    <m/>
  </r>
  <r>
    <s v="Ventia Services Group Limited"/>
    <s v="VENTIA SERVICES GROUP LIMITED (XASX:VNT)"/>
    <x v="441"/>
    <x v="26"/>
    <n v="2.3199999999999998"/>
    <n v="2.25"/>
    <n v="390000000"/>
    <n v="0.03"/>
    <n v="3208067000"/>
    <n v="3319280000"/>
    <x v="0"/>
    <d v="2023-03-07T00:00:00"/>
    <s v="all"/>
    <x v="2"/>
    <x v="3"/>
    <s v="None"/>
    <x v="0"/>
    <m/>
  </r>
  <r>
    <s v="Tribeca Global Natural Resources Limited"/>
    <s v="TRIBECA GLOBAL NATURAL RESOURCES LIMITED (XASX:TGF)"/>
    <x v="444"/>
    <x v="13"/>
    <n v="2.25"/>
    <n v="2.1"/>
    <n v="19370000"/>
    <n v="6.6699999999999995E-2"/>
    <n v="115036200"/>
    <n v="138300000"/>
    <x v="2"/>
    <d v="2023-02-22T00:00:00"/>
    <s v="all"/>
    <x v="2"/>
    <x v="2"/>
    <s v="None"/>
    <x v="0"/>
    <s v="https://admin.180markets.com.au/storage/13052/Term-Sheet---TGF-Placement--Entitlement-Offer.pdf"/>
  </r>
  <r>
    <s v="Appen Limited"/>
    <s v="APPEN LIMITED (XASX:APX)"/>
    <x v="445"/>
    <x v="3"/>
    <n v="2.2999999999999998"/>
    <n v="1.85"/>
    <n v="59500000"/>
    <n v="0.19600000000000001"/>
    <n v="667482000"/>
    <n v="285900000"/>
    <x v="2"/>
    <d v="2023-05-16T00:00:00"/>
    <s v="all"/>
    <x v="2"/>
    <x v="4"/>
    <s v="None"/>
    <x v="0"/>
    <s v="https://admin.180markets.com.au/storage/13950/APPEN-LIMITED.pdf"/>
  </r>
  <r>
    <s v="Kingsgate Consolidated Limited"/>
    <s v="Kingsgate Consolidated Limited (XASX:KCN)"/>
    <x v="446"/>
    <x v="1"/>
    <n v="2.0099999999999998"/>
    <n v="1.6"/>
    <n v="46000000"/>
    <n v="0.20399999999999999"/>
    <n v="322189600"/>
    <n v="444900000"/>
    <x v="1"/>
    <d v="2023-03-27T00:00:00"/>
    <s v="all"/>
    <x v="2"/>
    <x v="3"/>
    <s v="None"/>
    <x v="0"/>
    <s v="https://admin.180markets.com.au/storage/13359/Kingsgate-Consolidated-Limited.pdf"/>
  </r>
  <r>
    <s v="WAM Leaders Limited"/>
    <s v="WAM LEADERS LIMITED (XASX:WLE)"/>
    <x v="21"/>
    <x v="13"/>
    <n v="1.59"/>
    <n v="1.48"/>
    <n v="100000000"/>
    <n v="6.9000000000000006E-2"/>
    <n v="1691633000"/>
    <n v="1732725000"/>
    <x v="1"/>
    <d v="2023-04-13T00:00:00"/>
    <s v="all"/>
    <x v="2"/>
    <x v="9"/>
    <s v="None"/>
    <x v="0"/>
    <s v="https://admin.180markets.com.au/storage/13538/Final-Term-Sheet---WLE-Placement-April-2023-%281%29.pdf"/>
  </r>
  <r>
    <s v="Carnaby Resources Limited"/>
    <s v="CARNABY RESOURCES LIMITED (XASX:CNB)"/>
    <x v="447"/>
    <x v="1"/>
    <n v="1.47"/>
    <n v="1.22"/>
    <n v="20000000"/>
    <n v="0.17"/>
    <n v="75222540"/>
    <n v="213800000"/>
    <x v="2"/>
    <d v="2023-04-21T00:00:00"/>
    <s v="all"/>
    <x v="2"/>
    <x v="9"/>
    <s v="None"/>
    <x v="0"/>
    <s v="https://admin.180markets.com.au/storage/13677/CNB---21-April-2023_Final-Term-Sheet-.pdf"/>
  </r>
  <r>
    <s v="The Star Entertainment Group Limited"/>
    <s v="THE STAR ENTERTAINMENT GROUP LIMITED (XASX:SGR)"/>
    <x v="448"/>
    <x v="0"/>
    <n v="1.52"/>
    <n v="1.2"/>
    <n v="115000000"/>
    <n v="0.21100000000000002"/>
    <n v="344241700"/>
    <n v="329898300"/>
    <x v="1"/>
    <d v="2023-02-23T00:00:00"/>
    <s v="all"/>
    <x v="2"/>
    <x v="2"/>
    <s v="None"/>
    <x v="0"/>
    <m/>
  </r>
  <r>
    <s v="Patriot Battery Minerals Inc"/>
    <s v="Patriot Battery Metals Inc (XASX:PMT)"/>
    <x v="449"/>
    <x v="1"/>
    <n v="1.39"/>
    <n v="1.2"/>
    <n v="26600000"/>
    <n v="0.13699999999999998"/>
    <n v="446468200"/>
    <n v="313100000"/>
    <x v="1"/>
    <d v="2023-03-14T00:00:00"/>
    <s v="all"/>
    <x v="2"/>
    <x v="3"/>
    <s v="None"/>
    <x v="0"/>
    <s v="https://admin.180markets.com.au/storage/13261/PMT---Term-Sheet---Final.pdf"/>
  </r>
  <r>
    <s v="Galan Lithium"/>
    <s v="GALAN LITHIUM LIMITED (XASX:GLN)"/>
    <x v="48"/>
    <x v="1"/>
    <n v="1.2"/>
    <n v="1.05"/>
    <n v="25000000"/>
    <n v="0.125"/>
    <n v="98406360"/>
    <n v="347300000"/>
    <x v="1"/>
    <d v="2023-05-18T00:00:00"/>
    <s v="all"/>
    <x v="2"/>
    <x v="4"/>
    <s v="None"/>
    <x v="0"/>
    <s v="https://admin.180markets.com.au/storage/13980/GLN---Term-Sheet.pdf"/>
  </r>
  <r>
    <s v="H&amp;G High Conviction Limited"/>
    <s v="H&amp;G HIGH CONVICTION LIMITED (XASX:HCF)"/>
    <x v="450"/>
    <x v="13"/>
    <n v="1"/>
    <n v="1.04"/>
    <n v="3000000"/>
    <n v="0"/>
    <n v="21821200"/>
    <n v="22400000"/>
    <x v="2"/>
    <d v="2023-05-04T00:00:00"/>
    <s v="all"/>
    <x v="2"/>
    <x v="4"/>
    <s v="None"/>
    <x v="0"/>
    <m/>
  </r>
  <r>
    <s v="Sprintex Ltd"/>
    <s v="SPRINTEX LIMITED (XASX:SIX)"/>
    <x v="143"/>
    <x v="28"/>
    <m/>
    <n v="1"/>
    <n v="2500000"/>
    <n v="0"/>
    <n v="32691460"/>
    <n v="7800000"/>
    <x v="2"/>
    <d v="2023-01-27T00:00:00"/>
    <s v="all"/>
    <x v="2"/>
    <x v="11"/>
    <s v="None"/>
    <x v="0"/>
    <s v="https://admin.180markets.com.au/storage/12836/Term-Sheet---SIX---24.01.2023.pdf"/>
  </r>
  <r>
    <s v="Fertoz Limited"/>
    <s v="FERTOZ LIMITED (XASX:FTZ)"/>
    <x v="308"/>
    <x v="19"/>
    <n v="7.0999999999999994E-2"/>
    <n v="1"/>
    <n v="1500000"/>
    <n v="0"/>
    <n v="9486740"/>
    <n v="19100000"/>
    <x v="2"/>
    <d v="2023-11-14T00:00:00"/>
    <s v="all"/>
    <x v="2"/>
    <x v="10"/>
    <s v="None"/>
    <x v="0"/>
    <s v="https://admin.180markets.com.au/storage/15415/Convertible-Note-Terms---V2-Final-071123.pdf"/>
  </r>
  <r>
    <s v="Novatti Group Limited"/>
    <s v="NOVATTI GROUP LIMITED (XASX:NOV)"/>
    <x v="45"/>
    <x v="20"/>
    <n v="8.3000000000000004E-2"/>
    <n v="1"/>
    <n v="1500000"/>
    <n v="0"/>
    <n v="17307070"/>
    <n v="28100000"/>
    <x v="2"/>
    <d v="2023-12-22T00:00:00"/>
    <s v="all"/>
    <x v="2"/>
    <x v="0"/>
    <n v="2"/>
    <x v="1"/>
    <s v="https://admin.180markets.com.au/storage/15884/NOV-Convertible-Loan---Binding-Term-Sheet-Draft---22.12.23-Final-clean.pdf"/>
  </r>
  <r>
    <s v="Mithril Resources Limited"/>
    <s v="MITHRIL SILVER AND GOLD LIMITED (XASX:MTH)"/>
    <x v="205"/>
    <x v="1"/>
    <n v="2E-3"/>
    <n v="1"/>
    <n v="500000"/>
    <n v="0"/>
    <n v="53895500"/>
    <n v="6700000"/>
    <x v="2"/>
    <d v="2023-12-20T00:00:00"/>
    <s v="all"/>
    <x v="2"/>
    <x v="0"/>
    <s v="None"/>
    <x v="0"/>
    <s v="https://admin.180markets.com.au/storage/15860/MTH_Placement_TermSheet_F.pdf"/>
  </r>
  <r>
    <s v="Iris Metals Limited"/>
    <s v="IRIS Metals Ltd (XASX:IR1)"/>
    <x v="451"/>
    <x v="1"/>
    <n v="1.0900000000000001"/>
    <n v="1"/>
    <n v="7500000"/>
    <n v="8.3000000000000004E-2"/>
    <n v="51272810"/>
    <n v="132400000"/>
    <x v="2"/>
    <d v="2023-12-08T00:00:00"/>
    <s v="all"/>
    <x v="2"/>
    <x v="0"/>
    <s v="None"/>
    <x v="0"/>
    <s v="https://admin.180markets.com.au/storage/15757/IR1-Term-Sheet---8-Dec-2023.pdf"/>
  </r>
  <r>
    <s v="IperionX Limited"/>
    <s v="IPERIONX LIMITED (XASX:IPX)"/>
    <x v="452"/>
    <x v="1"/>
    <n v="1.1000000000000001"/>
    <n v="1"/>
    <n v="18000000"/>
    <n v="9.0999999999999998E-2"/>
    <n v="1329713000"/>
    <n v="189900000"/>
    <x v="2"/>
    <d v="2023-05-01T00:00:00"/>
    <s v="all"/>
    <x v="2"/>
    <x v="4"/>
    <s v="None"/>
    <x v="0"/>
    <s v="https://admin.180markets.com.au/storage/13774/IperionX-Term-Sheet.pdf"/>
  </r>
  <r>
    <s v="Alice Queen Limited"/>
    <s v="ALICE QUEEN LIMITED (XASX:AQX)"/>
    <x v="221"/>
    <x v="1"/>
    <n v="2E-3"/>
    <n v="1"/>
    <n v="400000"/>
    <n v="0"/>
    <n v="9175120"/>
    <n v="3630000"/>
    <x v="2"/>
    <d v="2023-04-28T00:00:00"/>
    <s v="all"/>
    <x v="2"/>
    <x v="9"/>
    <s v="None"/>
    <x v="0"/>
    <s v="https://admin.180markets.com.au/storage/13746/Convertible-Note-Terms-Sheet---AQX-FINAL.pdf"/>
  </r>
  <r>
    <s v="Catalyst Metals Limited"/>
    <s v="CATALYST METALS LIMITED (XASX:CYL)"/>
    <x v="453"/>
    <x v="1"/>
    <n v="1.28"/>
    <n v="1"/>
    <n v="20000000"/>
    <n v="0.21899999999999997"/>
    <n v="799981800"/>
    <n v="190400000"/>
    <x v="2"/>
    <d v="2023-03-08T00:00:00"/>
    <s v="all"/>
    <x v="2"/>
    <x v="3"/>
    <s v="None"/>
    <x v="0"/>
    <s v="https://admin.180markets.com.au/storage/13222/Catalyst---Equity-Raising-Term-Sheet-%28March-2023%29-%281%29.pdf"/>
  </r>
  <r>
    <s v="Linius Technologies Limited"/>
    <s v="LINIUS TECHNOLOGIES LIMITED (XASX:LNU)"/>
    <x v="429"/>
    <x v="3"/>
    <m/>
    <n v="1"/>
    <n v="500000"/>
    <n v="0"/>
    <n v="6151220"/>
    <n v="6350000"/>
    <x v="2"/>
    <d v="2023-03-14T00:00:00"/>
    <s v="all"/>
    <x v="2"/>
    <x v="3"/>
    <s v="None"/>
    <x v="0"/>
    <m/>
  </r>
  <r>
    <s v="Aussie Broadband Limited"/>
    <s v="AUSSIE BROADBAND LIMITED (XASX:ABB)"/>
    <x v="454"/>
    <x v="27"/>
    <n v="3.92"/>
    <n v="1"/>
    <n v="120000000"/>
    <n v="3.1E-2"/>
    <n v="1123749000"/>
    <n v="937700000"/>
    <x v="1"/>
    <d v="2023-11-02T00:00:00"/>
    <s v="all"/>
    <x v="2"/>
    <x v="10"/>
    <s v="None"/>
    <x v="0"/>
    <s v="https://admin.180markets.com.au/storage/15332/ABB.pdf"/>
  </r>
  <r>
    <s v="EBR Systems Inc"/>
    <s v="EBR SYSTEMS, INC. (XASX:EBR)"/>
    <x v="455"/>
    <x v="15"/>
    <n v="0.98"/>
    <n v="0.91"/>
    <n v="30000000"/>
    <n v="7.0999999999999994E-2"/>
    <n v="619697300"/>
    <n v="265399999.99999997"/>
    <x v="2"/>
    <d v="2023-06-22T00:00:00"/>
    <s v="all"/>
    <x v="2"/>
    <x v="7"/>
    <s v="None"/>
    <x v="0"/>
    <s v="https://admin.180markets.com.au/storage/14263/EBR-Systems-Inc.---Term-Sheet-vFinal.pdf"/>
  </r>
  <r>
    <s v="4DMedical Limited"/>
    <s v="4DMEDICAL LIMITED (XASX:4DX)"/>
    <x v="456"/>
    <x v="15"/>
    <n v="1.135"/>
    <n v="0.91"/>
    <n v="10000000"/>
    <n v="0.19800000000000001"/>
    <n v="219491500"/>
    <n v="334700000"/>
    <x v="1"/>
    <d v="2023-05-05T00:00:00"/>
    <s v="all"/>
    <x v="2"/>
    <x v="4"/>
    <n v="2"/>
    <x v="1"/>
    <s v="https://admin.180markets.com.au/storage/13825/4DX---Deal-Sheet---vF.pdf"/>
  </r>
  <r>
    <s v="Lunnon Metals Limited"/>
    <s v="LUNNON METALS LIMITED (XASX:LM8)"/>
    <x v="457"/>
    <x v="1"/>
    <n v="1"/>
    <n v="0.9"/>
    <n v="18000000"/>
    <n v="0.1"/>
    <n v="44125630"/>
    <n v="166200000"/>
    <x v="2"/>
    <d v="2023-08-15T00:00:00"/>
    <s v="all"/>
    <x v="2"/>
    <x v="6"/>
    <s v="None"/>
    <x v="0"/>
    <s v="https://admin.180markets.com.au/storage/14679/LM8---Deal-Sheet---15-August-2023.pdf"/>
  </r>
  <r>
    <s v="Acrow Formwork &amp; Construction Service"/>
    <s v="ACROW LIMITED (XASX:ACF)"/>
    <x v="458"/>
    <x v="33"/>
    <n v="0.86"/>
    <n v="0.8"/>
    <n v="15000000"/>
    <n v="7.0000000000000007E-2"/>
    <n v="347088100"/>
    <n v="235500000"/>
    <x v="2"/>
    <d v="2023-11-03T00:00:00"/>
    <s v="all"/>
    <x v="2"/>
    <x v="10"/>
    <s v="None"/>
    <x v="0"/>
    <s v="https://admin.180markets.com.au/storage/15351/Acrow-Formwork---Term-Sheet.pdf"/>
  </r>
  <r>
    <s v="4DMedical Limited"/>
    <s v="4DMEDICAL LIMITED (XASX:4DX)"/>
    <x v="456"/>
    <x v="15"/>
    <n v="0.95499999999999996"/>
    <n v="0.79"/>
    <n v="40000000"/>
    <n v="0.17300000000000001"/>
    <n v="219491500"/>
    <n v="324100000"/>
    <x v="1"/>
    <d v="2023-12-07T00:00:00"/>
    <s v="all"/>
    <x v="2"/>
    <x v="0"/>
    <n v="2"/>
    <x v="1"/>
    <s v="https://admin.180markets.com.au/storage/15720/4DX---Deal-Sheet_vF-%281%29.pdf"/>
  </r>
  <r>
    <s v="Gold Hydrogen Limited"/>
    <s v="Gold Hydrogen Ltd (XASX:GHY)"/>
    <x v="459"/>
    <x v="42"/>
    <n v="0.79"/>
    <n v="0.75"/>
    <n v="14800000"/>
    <n v="5.0999999999999997E-2"/>
    <n v="81467400"/>
    <n v="45000000"/>
    <x v="2"/>
    <d v="2023-12-06T00:00:00"/>
    <s v="all"/>
    <x v="2"/>
    <x v="0"/>
    <s v="None"/>
    <x v="0"/>
    <s v="https://admin.180markets.com.au/storage/15698/request.pdf"/>
  </r>
  <r>
    <s v="Centaurus Metals Limited"/>
    <s v="Centaurus Metals Limited (XASX:CTM)"/>
    <x v="460"/>
    <x v="1"/>
    <n v="0.84499999999999997"/>
    <n v="0.73"/>
    <n v="35000000"/>
    <n v="0.13600000000000001"/>
    <n v="183779400"/>
    <n v="362200000"/>
    <x v="1"/>
    <d v="2023-07-28T00:00:00"/>
    <s v="all"/>
    <x v="2"/>
    <x v="1"/>
    <s v="None"/>
    <x v="0"/>
    <s v="https://admin.180markets.com.au/storage/14546/CTM---Bloomberg-Term-Sheet-%28July-2023%29.pdf"/>
  </r>
  <r>
    <s v="SRG Global Limited"/>
    <s v="SRG GLOBAL LIMITED (XASX:SRG)"/>
    <x v="461"/>
    <x v="26"/>
    <n v="0.76"/>
    <n v="0.72"/>
    <n v="46400000"/>
    <n v="4.5999999999999999E-2"/>
    <n v="863589200"/>
    <n v="338300000"/>
    <x v="1"/>
    <d v="2023-02-16T00:00:00"/>
    <s v="all"/>
    <x v="2"/>
    <x v="2"/>
    <s v="None"/>
    <x v="0"/>
    <s v="https://admin.180markets.com.au/storage/13003/SRG---Term-Sheet-Placement.pdf"/>
  </r>
  <r>
    <s v="Almonty Industries Inc"/>
    <s v="ALMONTY INDUSTRIES INC. (XASX:AII)"/>
    <x v="462"/>
    <x v="1"/>
    <n v="0.72"/>
    <n v="0.72"/>
    <n v="3470000"/>
    <n v="0"/>
    <n v="328051400"/>
    <n v="14600000"/>
    <x v="2"/>
    <d v="2023-03-20T00:00:00"/>
    <s v="all"/>
    <x v="2"/>
    <x v="3"/>
    <n v="1"/>
    <x v="1"/>
    <s v="https://admin.180markets.com.au/storage/13308/Almonty-Industries-Inc_Deal-Sheet_Mar-23.pdf"/>
  </r>
  <r>
    <s v="Ardea Resources Limited"/>
    <s v="ARDEA RESOURCES LIMITED (XASX:ARL)"/>
    <x v="262"/>
    <x v="1"/>
    <n v="0.75"/>
    <n v="0.7"/>
    <n v="15000000"/>
    <n v="6.7000000000000004E-2"/>
    <n v="76877920"/>
    <n v="128000000"/>
    <x v="2"/>
    <d v="2023-08-29T00:00:00"/>
    <s v="all"/>
    <x v="2"/>
    <x v="6"/>
    <s v="None"/>
    <x v="0"/>
    <s v="https://admin.180markets.com.au/storage/14837/ARL---Term-Sheet---29-Aug-2023_Final-Term-Sheet.pdf"/>
  </r>
  <r>
    <s v="29Metals Limited"/>
    <s v="29METALS LIMITED (XASX:29M)"/>
    <x v="463"/>
    <x v="1"/>
    <n v="0.75"/>
    <n v="0.69"/>
    <n v="151000000"/>
    <n v="0.08"/>
    <n v="301123000"/>
    <n v="361600000"/>
    <x v="1"/>
    <d v="2023-08-30T00:00:00"/>
    <s v="all"/>
    <x v="2"/>
    <x v="6"/>
    <s v="None"/>
    <x v="0"/>
    <s v="https://admin.180markets.com.au/storage/14851/Term-Sheet.pdf"/>
  </r>
  <r>
    <s v="EROAD Limited"/>
    <s v="EROAD LIMITED (XASX:ERD)"/>
    <x v="4"/>
    <x v="3"/>
    <n v="0.65"/>
    <n v="0.65"/>
    <n v="13930000"/>
    <n v="0"/>
    <n v="202059900"/>
    <n v="100700000"/>
    <x v="2"/>
    <d v="2023-09-26T00:00:00"/>
    <s v="all"/>
    <x v="2"/>
    <x v="5"/>
    <s v="None"/>
    <x v="0"/>
    <s v="https://admin.180markets.com.au/storage/15061/2023.09.26-EROAD---Retail-Bookbuild-Bloomberg_Final.pdf"/>
  </r>
  <r>
    <s v="Santana Minerals Limited"/>
    <s v="SANTANA MINERALS LIMITED (XASX:SMI)"/>
    <x v="76"/>
    <x v="1"/>
    <n v="0.70499999999999996"/>
    <n v="0.625"/>
    <n v="12000000"/>
    <n v="0.113"/>
    <n v="323771500"/>
    <n v="104900000"/>
    <x v="2"/>
    <d v="2023-05-03T00:00:00"/>
    <s v="all"/>
    <x v="2"/>
    <x v="4"/>
    <s v="None"/>
    <x v="0"/>
    <s v="https://admin.180markets.com.au/storage/13800/SMI-deal-sheet---May-23_F.pdf"/>
  </r>
  <r>
    <s v="AVADA Group Limited"/>
    <s v="AVADA Group Ltd (XASX:AVD)"/>
    <x v="464"/>
    <x v="26"/>
    <n v="0.83"/>
    <n v="0.6"/>
    <n v="6000000"/>
    <n v="0.27699999999999997"/>
    <n v="41193490"/>
    <n v="62300000"/>
    <x v="2"/>
    <d v="2023-08-22T00:00:00"/>
    <s v="all"/>
    <x v="2"/>
    <x v="6"/>
    <s v="None"/>
    <x v="0"/>
    <s v="https://admin.180markets.com.au/storage/14757/AVADA-Group-Limited-Placement-Offer.pdf"/>
  </r>
  <r>
    <s v="The Star Entertainment Group Limited"/>
    <s v="THE STAR ENTERTAINMENT GROUP LIMITED (XASX:SGR)"/>
    <x v="448"/>
    <x v="0"/>
    <n v="0.75"/>
    <n v="0.6"/>
    <n v="161000000"/>
    <n v="0.2"/>
    <n v="344241700"/>
    <n v="329898300"/>
    <x v="1"/>
    <d v="2023-09-26T00:00:00"/>
    <s v="all"/>
    <x v="2"/>
    <x v="5"/>
    <s v="None"/>
    <x v="0"/>
    <s v="https://admin.180markets.com.au/storage/15056/THE-STAR-ENTERTAINMENT-GROUP-LIMITED.pdf"/>
  </r>
  <r>
    <s v="Frontier Digital Ventures Limited"/>
    <s v="FRONTIER DIGITAL VENTURES LTD (XASX:FDV)"/>
    <x v="18"/>
    <x v="3"/>
    <n v="0.69499999999999995"/>
    <n v="0.56000000000000005"/>
    <n v="10000000"/>
    <n v="0.19399999999999998"/>
    <n v="101891300"/>
    <n v="263800000"/>
    <x v="2"/>
    <d v="2023-04-03T00:00:00"/>
    <s v="all"/>
    <x v="2"/>
    <x v="9"/>
    <s v="None"/>
    <x v="0"/>
    <s v="https://admin.180markets.com.au/storage/13436/FDV-Term-Sheet-03.04.23-vF.pdf"/>
  </r>
  <r>
    <s v="GreenX Metals Limited"/>
    <s v="GREENX METALS LIMITED (XASX:GRX)"/>
    <x v="465"/>
    <x v="1"/>
    <n v="0.745"/>
    <n v="0.55000000000000004"/>
    <n v="6000000"/>
    <n v="0.26170000000000004"/>
    <n v="222507500"/>
    <n v="188950000"/>
    <x v="2"/>
    <d v="2023-03-04T00:00:00"/>
    <s v="all"/>
    <x v="2"/>
    <x v="3"/>
    <s v="None"/>
    <x v="0"/>
    <s v="https://admin.180markets.com.au/storage/13171/Project-Emerald-Placement-Letter---Feb-Mar-2023_update-%28003%29-%281%29.pdf"/>
  </r>
  <r>
    <s v="Appen Limited"/>
    <s v="APPEN LIMITED (XASX:APX)"/>
    <x v="445"/>
    <x v="3"/>
    <n v="0.95"/>
    <n v="0.55000000000000004"/>
    <n v="30000000"/>
    <n v="0.42100000000000004"/>
    <n v="667482000"/>
    <n v="149100000"/>
    <x v="2"/>
    <d v="2023-11-22T00:00:00"/>
    <s v="all"/>
    <x v="2"/>
    <x v="10"/>
    <s v="None"/>
    <x v="0"/>
    <s v="https://admin.180markets.com.au/storage/15523/Untitled-document.pdf"/>
  </r>
  <r>
    <s v="Almonty Industries Inc"/>
    <s v="ALMONTY INDUSTRIES INC. (XASX:AII)"/>
    <x v="462"/>
    <x v="1"/>
    <n v="0.52"/>
    <n v="0.51"/>
    <n v="2000000"/>
    <n v="1.9E-2"/>
    <n v="328051400"/>
    <n v="12900000"/>
    <x v="2"/>
    <d v="2023-10-05T00:00:00"/>
    <s v="all"/>
    <x v="2"/>
    <x v="8"/>
    <n v="1"/>
    <x v="1"/>
    <s v="https://admin.180markets.com.au/storage/15110/Almonty-Industries-Inc---Deal-Sheet.pdf"/>
  </r>
  <r>
    <s v="Peak Rare Earths Limited"/>
    <s v="PEAK RARE EARTHS LIMITED (XASX:PEK)"/>
    <x v="140"/>
    <x v="1"/>
    <n v="0.625"/>
    <n v="0.5"/>
    <n v="25000000"/>
    <n v="0.2"/>
    <n v="49234140"/>
    <n v="130199999.99999999"/>
    <x v="2"/>
    <d v="2023-04-28T00:00:00"/>
    <s v="all"/>
    <x v="2"/>
    <x v="9"/>
    <s v="None"/>
    <x v="0"/>
    <s v="https://admin.180markets.com.au/storage/13737/Peak-Rare-Earths---Bloomberg---FInal.pdf"/>
  </r>
  <r>
    <s v="Hazer Group Limited"/>
    <s v="HAZER GROUP LIMITED (XASX:HZR)"/>
    <x v="466"/>
    <x v="33"/>
    <n v="0.495"/>
    <n v="0.48"/>
    <n v="15000000"/>
    <n v="0"/>
    <n v="85197430"/>
    <n v="100560000"/>
    <x v="2"/>
    <d v="2023-08-18T00:00:00"/>
    <s v="all"/>
    <x v="2"/>
    <x v="6"/>
    <n v="2"/>
    <x v="1"/>
    <s v="https://admin.180markets.com.au/storage/14709/HZR_SHORTFALL_TERMSHEET_17AUG23.pdf"/>
  </r>
  <r>
    <s v="Hazer Group Limited"/>
    <s v="HAZER GROUP LIMITED (XASX:HZR)"/>
    <x v="466"/>
    <x v="33"/>
    <n v="0.54"/>
    <n v="0.48"/>
    <n v="15000000"/>
    <n v="0.111"/>
    <n v="85197430"/>
    <n v="92000000"/>
    <x v="2"/>
    <d v="2023-07-28T00:00:00"/>
    <s v="all"/>
    <x v="2"/>
    <x v="1"/>
    <n v="2"/>
    <x v="1"/>
    <s v="https://admin.180markets.com.au/storage/14522/HZR_TERMSHEET_26JUL23_V1.2%5B76%5D.pdf"/>
  </r>
  <r>
    <s v="Opthea Limited"/>
    <s v="Opthea Limited (XASX:OPT)"/>
    <x v="250"/>
    <x v="14"/>
    <n v="0.6"/>
    <n v="0.46"/>
    <n v="10000000"/>
    <n v="0.23199999999999998"/>
    <n v="1292814000"/>
    <n v="280000000"/>
    <x v="2"/>
    <d v="2023-08-24T00:00:00"/>
    <s v="all"/>
    <x v="2"/>
    <x v="6"/>
    <n v="2"/>
    <x v="1"/>
    <s v="https://admin.180markets.com.au/storage/14787/Opthea-Limited---Final-Term-Sheet---24-August-2023.pdf"/>
  </r>
  <r>
    <s v="Delta Lithium Limited"/>
    <s v="DELTA LITHIUM LIMITED (XASX:DLI)"/>
    <x v="467"/>
    <x v="1"/>
    <n v="0.52"/>
    <n v="0.46"/>
    <n v="70200000"/>
    <n v="0.115"/>
    <n v="118229400"/>
    <n v="277600000"/>
    <x v="2"/>
    <d v="2023-11-13T00:00:00"/>
    <s v="all"/>
    <x v="2"/>
    <x v="10"/>
    <s v="None"/>
    <x v="0"/>
    <s v="https://admin.180markets.com.au/storage/15417/Delta-Lithium---Bloomberg-Message.pdf"/>
  </r>
  <r>
    <s v="Magnetic Resources NL"/>
    <s v="MAGNETIC RESOURCES NL (XASX:MAU)"/>
    <x v="468"/>
    <x v="1"/>
    <n v="0.495"/>
    <n v="0.45"/>
    <n v="2000000"/>
    <n v="9.0899999999999995E-2"/>
    <n v="345254900"/>
    <n v="113600000"/>
    <x v="2"/>
    <d v="2023-05-02T00:00:00"/>
    <s v="all"/>
    <x v="2"/>
    <x v="4"/>
    <n v="3"/>
    <x v="1"/>
    <s v="https://admin.180markets.com.au/storage/13770/MAU-Termsheet-28.04.2023F1.pdf"/>
  </r>
  <r>
    <s v="AIC Mines Limited"/>
    <s v="AIC MINES LIMITED (XASX:A1M)"/>
    <x v="469"/>
    <x v="1"/>
    <n v="0.49"/>
    <n v="0.45"/>
    <n v="30000000"/>
    <n v="8.199999999999999E-2"/>
    <n v="189975300"/>
    <n v="193800000"/>
    <x v="2"/>
    <d v="2023-02-06T00:00:00"/>
    <s v="all"/>
    <x v="2"/>
    <x v="2"/>
    <s v="None"/>
    <x v="0"/>
    <s v="https://admin.180markets.com.au/storage/12934/AIC-Mines---Shaw-Term-Sheet-Institutional.pdf"/>
  </r>
  <r>
    <s v="Atlantic Lithium Limited"/>
    <s v="ATLANTIC LITHIUM LIMITED (XASX:A11)"/>
    <x v="470"/>
    <x v="1"/>
    <n v="0.49"/>
    <n v="0.44"/>
    <n v="7000000"/>
    <n v="0.10199999999999999"/>
    <n v="74679070"/>
    <n v="300000000"/>
    <x v="2"/>
    <d v="2023-12-15T00:00:00"/>
    <s v="all"/>
    <x v="2"/>
    <x v="0"/>
    <s v="None"/>
    <x v="0"/>
    <s v="https://admin.180markets.com.au/storage/15839/Atlantic-Lithium---Term-Sheet-Final-15122023%5B86%5D.pdf"/>
  </r>
  <r>
    <s v="Recce Pharmaceuticals Limited"/>
    <s v="RECCE PHARMACEUTICALS LTD (XASX:RCE)"/>
    <x v="471"/>
    <x v="8"/>
    <n v="0.65"/>
    <n v="0.44"/>
    <n v="6000000"/>
    <n v="0.32299999999999995"/>
    <n v="103182900"/>
    <n v="122100000"/>
    <x v="2"/>
    <d v="2023-09-08T00:00:00"/>
    <s v="all"/>
    <x v="2"/>
    <x v="5"/>
    <s v="None"/>
    <x v="0"/>
    <s v="https://admin.180markets.com.au/storage/14930/Recce-Pharmaceuticals-Ltd---Term-Sheet.pdf"/>
  </r>
  <r>
    <s v="Paradigm Biopharmaceuticals Limited - sub-underwriting Allocation"/>
    <s v="PARADIGM BIOPHARMACEUTICALS LIMITED (XASX:PAR)"/>
    <x v="472"/>
    <x v="14"/>
    <n v="0.61499999999999999"/>
    <n v="0.43"/>
    <n v="18000000"/>
    <n v="0"/>
    <n v="206397200"/>
    <n v="172500000"/>
    <x v="2"/>
    <d v="2023-10-30T00:00:00"/>
    <s v="all"/>
    <x v="2"/>
    <x v="8"/>
    <n v="4"/>
    <x v="1"/>
    <s v="https://admin.180markets.com.au/storage/15280/PAR-Deal-Sheet-RoW---30-October-2023.pdf"/>
  </r>
  <r>
    <s v="Core Lithium Limited"/>
    <s v="CORE LITHIUM LTD (XASX:CXO)"/>
    <x v="71"/>
    <x v="1"/>
    <n v="0.54500000000000004"/>
    <n v="0.4"/>
    <n v="120000000"/>
    <n v="0.26600000000000001"/>
    <n v="188585400"/>
    <n v="214301500"/>
    <x v="2"/>
    <d v="2023-08-16T00:00:00"/>
    <s v="all"/>
    <x v="2"/>
    <x v="6"/>
    <s v="None"/>
    <x v="0"/>
    <m/>
  </r>
  <r>
    <s v="Black Cat Syndicate Limited"/>
    <s v="BLACK CAT SYNDICATE LIMITED (XASX:BC8)"/>
    <x v="40"/>
    <x v="1"/>
    <n v="0.45"/>
    <n v="0.4"/>
    <n v="12000000"/>
    <n v="0.111"/>
    <n v="385974900"/>
    <n v="97900000"/>
    <x v="2"/>
    <d v="2023-01-18T00:00:00"/>
    <s v="all"/>
    <x v="2"/>
    <x v="11"/>
    <s v="None"/>
    <x v="0"/>
    <s v="https://admin.180markets.com.au/storage/12802/Black-Cat-Syndicate---Institutional-Term-Sheet.pdf"/>
  </r>
  <r>
    <s v="Genetic Signatures Limited"/>
    <s v="GENETIC SIGNATURES LIMITED (XASX:GSS)"/>
    <x v="473"/>
    <x v="15"/>
    <n v="0.44"/>
    <n v="0.37"/>
    <n v="7960000"/>
    <n v="0.159"/>
    <n v="129469100"/>
    <n v="63100000"/>
    <x v="2"/>
    <d v="2023-12-19T00:00:00"/>
    <s v="all"/>
    <x v="2"/>
    <x v="0"/>
    <s v="None"/>
    <x v="0"/>
    <s v="https://admin.180markets.com.au/storage/15863/Term-Sheet---Genetic-Signatures-Ltd-%28ASX.GSS%29---December-2023.pdf"/>
  </r>
  <r>
    <s v="Hancock &amp; Gore Limited"/>
    <s v="HANCOCK &amp; GORE LTD (XASX:HNG)"/>
    <x v="61"/>
    <x v="6"/>
    <n v="0.41"/>
    <n v="0.36"/>
    <n v="9000000"/>
    <n v="0.122"/>
    <n v="129174500"/>
    <n v="98800000"/>
    <x v="2"/>
    <d v="2023-11-27T00:00:00"/>
    <s v="all"/>
    <x v="2"/>
    <x v="10"/>
    <s v="None"/>
    <x v="0"/>
    <s v="https://admin.180markets.com.au/storage/15602/HNG-Term-Sheet.pdf"/>
  </r>
  <r>
    <s v="Argenica Therapeutics Limited"/>
    <s v="Argenica Therapeutics Ltd (XASX:AGN)"/>
    <x v="474"/>
    <x v="14"/>
    <n v="0.42499999999999999"/>
    <n v="0.35"/>
    <n v="5000000"/>
    <n v="0.17600000000000002"/>
    <n v="89664990"/>
    <n v="27300000"/>
    <x v="2"/>
    <d v="2023-05-31T00:00:00"/>
    <s v="all"/>
    <x v="2"/>
    <x v="4"/>
    <s v="None"/>
    <x v="0"/>
    <m/>
  </r>
  <r>
    <s v="Battery Age Minerals Limited"/>
    <s v="BATTERY AGE MINERALS LTD (XASX:BM8)"/>
    <x v="475"/>
    <x v="1"/>
    <n v="0.41499999999999998"/>
    <n v="0.34"/>
    <n v="4500000"/>
    <n v="0.18100000000000002"/>
    <n v="10017590"/>
    <n v="26100000"/>
    <x v="2"/>
    <d v="2023-08-22T00:00:00"/>
    <s v="all"/>
    <x v="2"/>
    <x v="6"/>
    <s v="None"/>
    <x v="0"/>
    <s v="https://admin.180markets.com.au/storage/14743/BM8---Indicative-Term-Sheet-%28August-2023%29-Final.pdf"/>
  </r>
  <r>
    <s v="Belararox Limited"/>
    <s v="BELARAROX LIMITED (XASX:BRX)"/>
    <x v="268"/>
    <x v="1"/>
    <n v="0.39500000000000002"/>
    <n v="0.33"/>
    <n v="2500000"/>
    <n v="0.16500000000000001"/>
    <n v="21594620"/>
    <n v="21290000"/>
    <x v="2"/>
    <d v="2023-06-16T00:00:00"/>
    <s v="all"/>
    <x v="2"/>
    <x v="7"/>
    <n v="2"/>
    <x v="1"/>
    <s v="https://admin.180markets.com.au/storage/14212/BRX_Term-Sheet_June_2023_.pdf"/>
  </r>
  <r>
    <s v="Sarytogan Graphite Limited"/>
    <s v="SARYTOGAN GRAPHITE LIMITED (XASX:SGA)"/>
    <x v="476"/>
    <x v="1"/>
    <n v="0.4"/>
    <n v="0.33"/>
    <n v="3000000"/>
    <n v="0.17499999999999999"/>
    <n v="10140690"/>
    <n v="24700000"/>
    <x v="2"/>
    <d v="2023-04-04T00:00:00"/>
    <s v="all"/>
    <x v="2"/>
    <x v="9"/>
    <s v="None"/>
    <x v="0"/>
    <s v="https://admin.180markets.com.au/storage/13432/SGA---Term-Sheet---March-2023---Final.pdf"/>
  </r>
  <r>
    <s v="Kingsland Mining Limited"/>
    <s v="Kingsland Minerals Ltd (XASX:KNG)"/>
    <x v="477"/>
    <x v="1"/>
    <n v="0.37"/>
    <n v="0.32"/>
    <n v="3300000"/>
    <n v="0.13500000000000001"/>
    <n v="10158530"/>
    <n v="15000000"/>
    <x v="2"/>
    <d v="2023-06-21T00:00:00"/>
    <s v="all"/>
    <x v="2"/>
    <x v="7"/>
    <s v="None"/>
    <x v="0"/>
    <s v="https://admin.180markets.com.au/storage/14251/Kingsland-Minerals-%28KNG%29---Term-Sheet.pdf"/>
  </r>
  <r>
    <s v="Polymetals Resources Ltd"/>
    <s v="Polymetals Resources Ltd (XASX:POL)"/>
    <x v="478"/>
    <x v="1"/>
    <n v="0.38500000000000001"/>
    <n v="0.31"/>
    <n v="3000000"/>
    <n v="0.19500000000000001"/>
    <n v="162066000"/>
    <n v="45300000"/>
    <x v="2"/>
    <d v="2023-06-28T00:00:00"/>
    <s v="all"/>
    <x v="2"/>
    <x v="7"/>
    <s v="None"/>
    <x v="0"/>
    <s v="https://admin.180markets.com.au/storage/14306/POL_-deal-sheet_June-23_FF.pdf"/>
  </r>
  <r>
    <s v="DroneShield Limited"/>
    <s v="DRONESHIELD LIMITED (XASX:DRO)"/>
    <x v="479"/>
    <x v="18"/>
    <n v="0.37"/>
    <n v="0.3"/>
    <n v="10000000"/>
    <n v="0.18899999999999997"/>
    <n v="536350800"/>
    <n v="166000000"/>
    <x v="2"/>
    <d v="2023-02-02T00:00:00"/>
    <s v="all"/>
    <x v="2"/>
    <x v="2"/>
    <s v="None"/>
    <x v="0"/>
    <s v="https://admin.180markets.com.au/storage/12905/DRO---Deal-Sheet---vF.pdf"/>
  </r>
  <r>
    <s v="Mesoblast Limited"/>
    <s v="MESOBLAST LIMITED (XASX:MSB)"/>
    <x v="480"/>
    <x v="14"/>
    <n v="0.40500000000000003"/>
    <n v="0.3"/>
    <n v="97700000"/>
    <n v="0.25900000000000001"/>
    <n v="3989455000"/>
    <n v="329800000"/>
    <x v="1"/>
    <d v="2023-12-04T00:00:00"/>
    <s v="all"/>
    <x v="2"/>
    <x v="0"/>
    <s v="None"/>
    <x v="0"/>
    <s v="https://admin.180markets.com.au/storage/15660/MSB---Deal-Sheet_v2.pdf"/>
  </r>
  <r>
    <s v="Cardiex Limited"/>
    <s v="CARDIEX LIMITED (XASX:CDX)"/>
    <x v="287"/>
    <x v="15"/>
    <n v="0.34499999999999997"/>
    <n v="0.3"/>
    <n v="4500000"/>
    <n v="0.13"/>
    <n v="42549210"/>
    <n v="44800000"/>
    <x v="2"/>
    <d v="2023-02-08T00:00:00"/>
    <s v="all"/>
    <x v="2"/>
    <x v="2"/>
    <n v="2"/>
    <x v="1"/>
    <s v="https://admin.180markets.com.au/storage/12942/MST---CDX---Deal-Sheet_Final-v2.pdf"/>
  </r>
  <r>
    <s v="Magnetite Mines Limited"/>
    <s v="MAGNETITE MINES LIMITED (XASX:MGT)"/>
    <x v="410"/>
    <x v="1"/>
    <n v="0.32500000000000001"/>
    <n v="0.3"/>
    <n v="6200000"/>
    <n v="7.690000000000001E-2"/>
    <n v="11177580"/>
    <n v="23800000"/>
    <x v="2"/>
    <d v="2023-11-15T00:00:00"/>
    <s v="all"/>
    <x v="2"/>
    <x v="10"/>
    <n v="2"/>
    <x v="1"/>
    <s v="https://admin.180markets.com.au/storage/15421/MGT---Term-Sheet.pdf"/>
  </r>
  <r>
    <s v="DevEx Resources Limited"/>
    <s v="DEVEX RESOURCES LIMITED (XASX:DEV)"/>
    <x v="481"/>
    <x v="1"/>
    <n v="0.34"/>
    <n v="0.3"/>
    <n v="10000000"/>
    <n v="0.11800000000000001"/>
    <n v="37543710"/>
    <n v="126100000"/>
    <x v="2"/>
    <d v="2023-10-11T00:00:00"/>
    <s v="all"/>
    <x v="2"/>
    <x v="8"/>
    <s v="None"/>
    <x v="0"/>
    <s v="https://admin.180markets.com.au/storage/15148/DEV---Deal-Sheet.pdf"/>
  </r>
  <r>
    <s v="Lithium Plus Minerals Limited"/>
    <s v="LITHIUM PLUS MINERALS LTD. (XASX:LPM)"/>
    <x v="482"/>
    <x v="1"/>
    <n v="0.33"/>
    <n v="0.3"/>
    <n v="2500000"/>
    <n v="9.0999999999999998E-2"/>
    <n v="7970400"/>
    <n v="32100000"/>
    <x v="2"/>
    <d v="2023-05-13T00:00:00"/>
    <s v="all"/>
    <x v="2"/>
    <x v="4"/>
    <s v="None"/>
    <x v="0"/>
    <s v="https://admin.180markets.com.au/storage/13973/Term-Sheet---Lithium-Plus.pdf"/>
  </r>
  <r>
    <s v="Caspin Resources Limited"/>
    <s v="CASPIN RESOURCES LIMITED (XASX:CPN)"/>
    <x v="483"/>
    <x v="1"/>
    <n v="0.41"/>
    <n v="0.3"/>
    <n v="4000000"/>
    <n v="0.26800000000000002"/>
    <n v="7121260"/>
    <n v="30700000"/>
    <x v="2"/>
    <d v="2023-04-05T00:00:00"/>
    <s v="all"/>
    <x v="2"/>
    <x v="9"/>
    <s v="None"/>
    <x v="0"/>
    <s v="https://admin.180markets.com.au/storage/13508/CPN-Term-Sheet-05.04.23vF2.pdf"/>
  </r>
  <r>
    <s v="Lode Resources Ltd"/>
    <s v="LODE RESOURCES LTD (XASX:LDR)"/>
    <x v="338"/>
    <x v="1"/>
    <n v="0.33500000000000002"/>
    <n v="0.3"/>
    <n v="4440000"/>
    <n v="0.10400000000000001"/>
    <n v="14722360"/>
    <n v="17300000"/>
    <x v="2"/>
    <d v="2023-02-02T00:00:00"/>
    <s v="all"/>
    <x v="2"/>
    <x v="2"/>
    <n v="3"/>
    <x v="1"/>
    <s v="https://admin.180markets.com.au/storage/12911/LDR-Term-Sheet-%243m-Placement-Feb.pdf"/>
  </r>
  <r>
    <s v="Matrix Composites and Engineering Limited"/>
    <s v="MATRIX COMPOSITES &amp; ENGINEERING LTD (XASX:MCE)"/>
    <x v="98"/>
    <x v="23"/>
    <n v="0.33500000000000002"/>
    <n v="0.28000000000000003"/>
    <n v="20200000"/>
    <n v="0.16399999999999998"/>
    <n v="51476570"/>
    <n v="47500000"/>
    <x v="2"/>
    <d v="2023-03-01T00:00:00"/>
    <s v="all"/>
    <x v="2"/>
    <x v="3"/>
    <s v="None"/>
    <x v="0"/>
    <s v="https://admin.180markets.com.au/storage/13150/MCE---Equity-Raising-March-2023---Deal-Sheet-%28FINAL%29.pdf"/>
  </r>
  <r>
    <s v="Finexia Financial Group Limited"/>
    <s v="FINEXIA FINANCIAL GROUP LIMITED (XASX:FNX)"/>
    <x v="484"/>
    <x v="13"/>
    <n v="0.34"/>
    <n v="0.27500000000000002"/>
    <n v="2000000"/>
    <n v="0.191"/>
    <n v="18068150"/>
    <n v="12500000"/>
    <x v="2"/>
    <d v="2023-02-23T00:00:00"/>
    <s v="all"/>
    <x v="2"/>
    <x v="2"/>
    <s v="None"/>
    <x v="0"/>
    <m/>
  </r>
  <r>
    <s v="Clean Seas Seafood Limited"/>
    <s v="CLEAN SEAS SEAFOOD LIMITED (XASX:CSS)"/>
    <x v="485"/>
    <x v="31"/>
    <n v="0.35499999999999998"/>
    <n v="0.27"/>
    <n v="8000000"/>
    <n v="0.23899999999999999"/>
    <n v="18520820"/>
    <n v="58700000"/>
    <x v="2"/>
    <d v="2023-11-23T00:00:00"/>
    <s v="all"/>
    <x v="2"/>
    <x v="10"/>
    <s v="None"/>
    <x v="0"/>
    <s v="https://admin.180markets.com.au/storage/15541/CSS---Equity-Raising-November-2023---Deal-Sheet-%28FINAL%29-2023.11.22.pdf"/>
  </r>
  <r>
    <s v="Nimy Resources Limited"/>
    <s v="NIMY RESOURCES LIMITED (XASX:NIM)"/>
    <x v="486"/>
    <x v="1"/>
    <n v="0.3"/>
    <n v="0.26500000000000001"/>
    <n v="2000000"/>
    <n v="0.1167"/>
    <n v="14525060"/>
    <n v="16600000.000000002"/>
    <x v="2"/>
    <d v="2023-02-13T00:00:00"/>
    <s v="all"/>
    <x v="2"/>
    <x v="2"/>
    <n v="2"/>
    <x v="1"/>
    <s v="https://admin.180markets.com.au/storage/12979/Nimy-Term-Sheet---Feb-Placement.pdf"/>
  </r>
  <r>
    <s v="Immutep Limited"/>
    <s v="IMMUTEP LIMITED (XASX:IMM)"/>
    <x v="46"/>
    <x v="14"/>
    <n v="0.3"/>
    <n v="0.26"/>
    <n v="50000000"/>
    <n v="0.13300000000000001"/>
    <n v="465788700"/>
    <n v="263800000"/>
    <x v="2"/>
    <d v="2023-05-31T00:00:00"/>
    <s v="all"/>
    <x v="2"/>
    <x v="4"/>
    <s v="None"/>
    <x v="0"/>
    <m/>
  </r>
  <r>
    <s v="Widgie Nickel Limited"/>
    <s v="WIN METALS LTD (XASX:WIN)"/>
    <x v="487"/>
    <x v="1"/>
    <n v="0.26"/>
    <n v="0.26"/>
    <n v="10000000"/>
    <n v="0"/>
    <n v="11001160"/>
    <n v="65400000.000000007"/>
    <x v="2"/>
    <d v="2023-05-18T00:00:00"/>
    <s v="all"/>
    <x v="2"/>
    <x v="4"/>
    <s v="None"/>
    <x v="0"/>
    <s v="https://admin.180markets.com.au/storage/13972/WIN---Term-Sheet-18-May-2023_Final.pdf"/>
  </r>
  <r>
    <s v="Green Technology Metals Limited"/>
    <s v="GREEN TECHNOLOGY METALS LIMITED (XASX:GT1)"/>
    <x v="488"/>
    <x v="1"/>
    <n v="0.28000000000000003"/>
    <n v="0.25"/>
    <n v="14400000"/>
    <n v="0.107"/>
    <n v="24102630"/>
    <n v="77300000"/>
    <x v="2"/>
    <d v="2023-12-07T00:00:00"/>
    <s v="all"/>
    <x v="2"/>
    <x v="0"/>
    <s v="None"/>
    <x v="0"/>
    <s v="https://admin.180markets.com.au/storage/15749/Term-Sheet---Green-Technology-Metals.pdf"/>
  </r>
  <r>
    <s v="True North Copper"/>
    <s v="TRUE NORTH COPPER LIMITED (XASX:TNC)"/>
    <x v="489"/>
    <x v="1"/>
    <m/>
    <n v="0.25"/>
    <n v="35000000"/>
    <n v="0"/>
    <n v="43414460"/>
    <n v="5590000"/>
    <x v="2"/>
    <d v="2023-05-01T00:00:00"/>
    <s v="all"/>
    <x v="2"/>
    <x v="4"/>
    <s v="None"/>
    <x v="0"/>
    <s v="https://admin.180markets.com.au/storage/13706/True-North-Copper---Deal-Summary---260423-vF.pdf"/>
  </r>
  <r>
    <s v="Burgundy Diamond Mines Limited"/>
    <s v="BURGUNDY DIAMOND MINES LIMITED (XASX:BDM)"/>
    <x v="490"/>
    <x v="1"/>
    <n v="0.3"/>
    <n v="0.25"/>
    <n v="231000000"/>
    <n v="0.13699999999999998"/>
    <n v="75330610"/>
    <n v="104700000"/>
    <x v="2"/>
    <d v="2023-04-27T00:00:00"/>
    <s v="all"/>
    <x v="2"/>
    <x v="9"/>
    <s v="None"/>
    <x v="0"/>
    <s v="https://admin.180markets.com.au/storage/13728/BDM_Deal-Sheet-%2827-Apr-23%29-FINAL.pdf"/>
  </r>
  <r>
    <s v="Burgundy Diamond Mines Limited"/>
    <s v="BURGUNDY DIAMOND MINES LIMITED (XASX:BDM)"/>
    <x v="490"/>
    <x v="1"/>
    <n v="0.3"/>
    <n v="0.25"/>
    <n v="231000000"/>
    <n v="0.16699999999999998"/>
    <n v="75330610"/>
    <n v="104700000"/>
    <x v="2"/>
    <d v="2023-03-30T00:00:00"/>
    <s v="all"/>
    <x v="2"/>
    <x v="3"/>
    <s v="None"/>
    <x v="0"/>
    <s v="https://admin.180markets.com.au/storage/13375/BDM_Deal-Sheet-%2828-Mar-23%29.pdf"/>
  </r>
  <r>
    <s v="AVJennings Limited"/>
    <s v="AVJENNINGS LIMITED (XASX:AVJ)"/>
    <x v="491"/>
    <x v="17"/>
    <n v="0.255"/>
    <n v="0.25"/>
    <n v="2800000"/>
    <n v="0"/>
    <n v="399163700"/>
    <n v="129100000"/>
    <x v="2"/>
    <d v="2023-11-08T00:00:00"/>
    <s v="all"/>
    <x v="2"/>
    <x v="10"/>
    <s v="None"/>
    <x v="0"/>
    <m/>
  </r>
  <r>
    <s v="Beamtree Holdings Limited"/>
    <s v="BEAMTREE HOLDINGS LIMITED (XASX:BMT)"/>
    <x v="492"/>
    <x v="3"/>
    <n v="0.28499999999999998"/>
    <n v="0.25"/>
    <n v="5000000"/>
    <n v="0.12300000000000001"/>
    <n v="83312910"/>
    <n v="70000000"/>
    <x v="2"/>
    <d v="2023-05-26T00:00:00"/>
    <s v="all"/>
    <x v="2"/>
    <x v="4"/>
    <s v="None"/>
    <x v="0"/>
    <s v="https://admin.180markets.com.au/storage/14067/BMT-Beamtree---Term-Sheet-Placement-%28May23%29.pdf"/>
  </r>
  <r>
    <s v="Victory Metals Limited"/>
    <s v="VICTORY METALS LIMITED (XASX:VTM)"/>
    <x v="493"/>
    <x v="1"/>
    <n v="0.3"/>
    <n v="0.24"/>
    <n v="2000000"/>
    <n v="0.2"/>
    <n v="40146000"/>
    <n v="16200000"/>
    <x v="2"/>
    <d v="2023-05-08T00:00:00"/>
    <s v="all"/>
    <x v="2"/>
    <x v="4"/>
    <n v="3"/>
    <x v="1"/>
    <s v="https://admin.180markets.com.au/storage/13851/VTM-Term-Sheet-.pdf"/>
  </r>
  <r>
    <s v="Tambourah Metals Limited"/>
    <s v="TAMBOURAH METALS LTD (XASX:TMB)"/>
    <x v="494"/>
    <x v="1"/>
    <n v="0.34"/>
    <n v="0.23499999999999999"/>
    <n v="2000000"/>
    <n v="0.309"/>
    <n v="2985930"/>
    <n v="18300000"/>
    <x v="2"/>
    <d v="2023-07-31T00:00:00"/>
    <s v="all"/>
    <x v="2"/>
    <x v="1"/>
    <n v="1"/>
    <x v="1"/>
    <s v="https://admin.180markets.com.au/storage/14559/Deal-Sheet---TMB.pdf"/>
  </r>
  <r>
    <s v="Microba Life Sciences Limited - Insto Shortfall"/>
    <s v="MICROBA LIFE SCIENCES LIMITED (XASX:MAP)"/>
    <x v="495"/>
    <x v="7"/>
    <n v="0.32"/>
    <n v="0.23"/>
    <n v="20000000"/>
    <n v="0.28100000000000003"/>
    <n v="109723700"/>
    <n v="111300000"/>
    <x v="2"/>
    <d v="2023-10-20T00:00:00"/>
    <s v="all"/>
    <x v="2"/>
    <x v="8"/>
    <s v="None"/>
    <x v="0"/>
    <s v="https://admin.180markets.com.au/storage/15206/Microba---Deal-Sheet-vF-%2819-October-2023%29.pdf"/>
  </r>
  <r>
    <s v="Microba Life Sciences Limited - Subunderwriting Commitment"/>
    <s v="MICROBA LIFE SCIENCES LIMITED (XASX:MAP)"/>
    <x v="495"/>
    <x v="7"/>
    <n v="0.32"/>
    <n v="0.23"/>
    <n v="20000000"/>
    <n v="0.28100000000000003"/>
    <n v="109723700"/>
    <n v="111300000"/>
    <x v="2"/>
    <d v="2023-10-20T00:00:00"/>
    <s v="all"/>
    <x v="2"/>
    <x v="8"/>
    <s v="None"/>
    <x v="0"/>
    <s v="https://admin.180markets.com.au/storage/15221/Microba---Deal-Sheet-vF-%2819-October-2023%29.pdf"/>
  </r>
  <r>
    <s v="Microba Life Sciences Limited - Subunderwriting Allocation"/>
    <s v="MICROBA LIFE SCIENCES LIMITED (XASX:MAP)"/>
    <x v="495"/>
    <x v="7"/>
    <n v="0.32"/>
    <n v="0.23"/>
    <n v="20000000"/>
    <n v="0.28100000000000003"/>
    <n v="109723700"/>
    <n v="111300000"/>
    <x v="2"/>
    <d v="2023-10-20T00:00:00"/>
    <s v="all"/>
    <x v="2"/>
    <x v="8"/>
    <s v="None"/>
    <x v="0"/>
    <s v="https://admin.180markets.com.au/storage/15501/Microba---Deal-Sheet-vF-%2819-October-2023%29.pdf"/>
  </r>
  <r>
    <s v="Black Cat Syndicate Limited"/>
    <s v="BLACK CAT SYNDICATE LIMITED (XASX:BC8)"/>
    <x v="40"/>
    <x v="1"/>
    <n v="0.26500000000000001"/>
    <n v="0.22500000000000001"/>
    <n v="7000000"/>
    <n v="0.151"/>
    <n v="385974900"/>
    <n v="70720000"/>
    <x v="2"/>
    <d v="2023-08-28T00:00:00"/>
    <s v="all"/>
    <x v="2"/>
    <x v="6"/>
    <n v="2"/>
    <x v="1"/>
    <s v="https://admin.180markets.com.au/storage/14814/Black-Cat-Syndicate---Term-Sheet.pdf"/>
  </r>
  <r>
    <s v="Cygnus Metals Limited"/>
    <s v="CYGNUS METALS LIMITED (XASX:CY5)"/>
    <x v="496"/>
    <x v="1"/>
    <n v="0.255"/>
    <n v="0.22500000000000001"/>
    <n v="7200000"/>
    <n v="0.11800000000000001"/>
    <n v="97556760"/>
    <n v="56900000"/>
    <x v="2"/>
    <d v="2023-08-17T00:00:00"/>
    <s v="all"/>
    <x v="2"/>
    <x v="6"/>
    <s v="None"/>
    <x v="0"/>
    <s v="https://admin.180markets.com.au/storage/14705/Cygnus-Metals-Term-Sheet---Final.pdf"/>
  </r>
  <r>
    <s v="Cynata Therapeutics Limited"/>
    <s v="CYNATA THERAPEUTICS LIMITED (XASX:CYP)"/>
    <x v="497"/>
    <x v="14"/>
    <n v="0.26"/>
    <n v="0.215"/>
    <n v="10000000"/>
    <n v="0.18899999999999997"/>
    <n v="51388750"/>
    <n v="37970000"/>
    <x v="2"/>
    <d v="2023-04-04T00:00:00"/>
    <s v="all"/>
    <x v="2"/>
    <x v="9"/>
    <n v="2"/>
    <x v="1"/>
    <s v="https://admin.180markets.com.au/storage/13474/CYP-Term-Sheet---vF.pdf"/>
  </r>
  <r>
    <s v="Burley Minerals Limited"/>
    <s v="BURLEY MINERALS LTD (XASX:BUR)"/>
    <x v="498"/>
    <x v="1"/>
    <n v="0.245"/>
    <n v="0.21"/>
    <n v="4330000"/>
    <n v="0.14300000000000002"/>
    <n v="8571140"/>
    <n v="15000000"/>
    <x v="2"/>
    <d v="2023-05-15T00:00:00"/>
    <s v="all"/>
    <x v="2"/>
    <x v="4"/>
    <s v="None"/>
    <x v="0"/>
    <s v="https://admin.180markets.com.au/storage/13932/Term-Sheet---Burley-Minerals.pdf"/>
  </r>
  <r>
    <s v="Calidus Resources Limited"/>
    <s v="CALIDUS RESOURCES LIMITED (XASX:CAI)"/>
    <x v="55"/>
    <x v="1"/>
    <n v="0.26500000000000001"/>
    <n v="0.21"/>
    <n v="20000000"/>
    <n v="0.20800000000000002"/>
    <n v="93678210"/>
    <n v="116500000"/>
    <x v="2"/>
    <d v="2023-04-19T00:00:00"/>
    <s v="all"/>
    <x v="2"/>
    <x v="9"/>
    <n v="2"/>
    <x v="1"/>
    <s v="https://admin.180markets.com.au/storage/13648/Calidus---Equity-Raising-Term-Sheet.pdf"/>
  </r>
  <r>
    <s v="Butn Limited"/>
    <s v="BUTN LIMITED (XASX:BTN)"/>
    <x v="499"/>
    <x v="5"/>
    <n v="0.21"/>
    <n v="0.2"/>
    <n v="2000000"/>
    <n v="4.8000000000000001E-2"/>
    <n v="22906250"/>
    <n v="21300000"/>
    <x v="2"/>
    <d v="2023-05-16T00:00:00"/>
    <s v="all"/>
    <x v="2"/>
    <x v="4"/>
    <s v="None"/>
    <x v="0"/>
    <s v="https://admin.180markets.com.au/storage/13926/BTN---Term-Sheet.pdf"/>
  </r>
  <r>
    <s v="Noble Helium Limited"/>
    <s v="NOBLE HELIUM LIMITED (XASX:NHE)"/>
    <x v="326"/>
    <x v="19"/>
    <n v="0.255"/>
    <n v="0.2"/>
    <n v="12000000"/>
    <n v="0.21600000000000003"/>
    <n v="20190400"/>
    <n v="50590000"/>
    <x v="2"/>
    <d v="2023-08-17T00:00:00"/>
    <s v="all"/>
    <x v="2"/>
    <x v="6"/>
    <s v="None"/>
    <x v="0"/>
    <s v="https://admin.180markets.com.au/storage/14700/NHE-New-Issue-Information-Sheet.pdf"/>
  </r>
  <r>
    <s v="Dotz Nano Limited"/>
    <s v="DOTZ NANO LIMITED (XASX:DTZ)"/>
    <x v="500"/>
    <x v="25"/>
    <n v="0.245"/>
    <n v="0.2"/>
    <n v="4000000"/>
    <n v="0.1837"/>
    <n v="53582590"/>
    <n v="114200000"/>
    <x v="2"/>
    <d v="2023-07-24T00:00:00"/>
    <s v="all"/>
    <x v="2"/>
    <x v="1"/>
    <n v="2"/>
    <x v="1"/>
    <s v="https://admin.180markets.com.au/storage/14473/DTZ_TS_JulyvF.pdf"/>
  </r>
  <r>
    <s v="K-Tig Limited"/>
    <s v="K-TIG LIMITED (XASX:KTG)"/>
    <x v="283"/>
    <x v="6"/>
    <m/>
    <n v="0.2"/>
    <n v="14000000"/>
    <n v="0"/>
    <n v="26581550"/>
    <n v="29900000"/>
    <x v="2"/>
    <d v="2023-08-09T00:00:00"/>
    <s v="all"/>
    <x v="2"/>
    <x v="6"/>
    <s v="None"/>
    <x v="0"/>
    <s v="https://admin.180markets.com.au/storage/14600/KTG-Term-Sheet-vMorgans-Network.pdf"/>
  </r>
  <r>
    <s v="The Environmental Group Limited"/>
    <s v="THE ENVIRONMENTAL GROUP LIMITED (XASX:EGL)"/>
    <x v="501"/>
    <x v="33"/>
    <n v="0.21"/>
    <n v="0.2"/>
    <n v="8000000"/>
    <n v="4.8000000000000001E-2"/>
    <n v="102734400"/>
    <n v="67800000"/>
    <x v="2"/>
    <d v="2023-04-19T00:00:00"/>
    <s v="all"/>
    <x v="2"/>
    <x v="9"/>
    <s v="None"/>
    <x v="0"/>
    <s v="https://admin.180markets.com.au/storage/13632/Term-Sheet---EGL-Placement---April-2023.pdf"/>
  </r>
  <r>
    <s v="Neometals Limited"/>
    <s v="NEOMETALS LTD (XASX:NMT)"/>
    <x v="502"/>
    <x v="1"/>
    <n v="0.25"/>
    <n v="0.19"/>
    <n v="7000000"/>
    <n v="0.24"/>
    <n v="56937460"/>
    <n v="105000000"/>
    <x v="2"/>
    <d v="2023-11-21T00:00:00"/>
    <s v="all"/>
    <x v="2"/>
    <x v="10"/>
    <s v="None"/>
    <x v="0"/>
    <s v="https://admin.180markets.com.au/storage/15516/NMT-Term-Sheet_Final%5B1%5D.pdf"/>
  </r>
  <r>
    <s v="Aura Energy Limited"/>
    <s v="AURA ENERGY LIMITED (XASX:AEE)"/>
    <x v="293"/>
    <x v="22"/>
    <n v="0.22500000000000001"/>
    <n v="0.185"/>
    <n v="9000000"/>
    <n v="0.17800000000000002"/>
    <n v="115797300"/>
    <n v="118900000"/>
    <x v="2"/>
    <d v="2023-05-01T00:00:00"/>
    <s v="all"/>
    <x v="2"/>
    <x v="4"/>
    <s v="None"/>
    <x v="0"/>
    <s v="https://admin.180markets.com.au/storage/13777/Aura-Energy-Term-Sheet.pdf"/>
  </r>
  <r>
    <s v="Noble Helium Limited"/>
    <s v="NOBLE HELIUM LIMITED (XASX:NHE)"/>
    <x v="326"/>
    <x v="19"/>
    <n v="0.24"/>
    <n v="0.18"/>
    <n v="12000000"/>
    <n v="0.25"/>
    <n v="20190400"/>
    <n v="29600000"/>
    <x v="2"/>
    <d v="2023-06-02T00:00:00"/>
    <s v="all"/>
    <x v="2"/>
    <x v="7"/>
    <s v="None"/>
    <x v="0"/>
    <s v="https://admin.180markets.com.au/storage/14116/MST-Financial---Noble-Helium-Final-Term-Sheet---1-June-2023.pdf"/>
  </r>
  <r>
    <s v="Strandline Resources Limited"/>
    <s v="STRANDLINE RESOURCES LIMITED (XASX:STA)"/>
    <x v="80"/>
    <x v="24"/>
    <n v="0.22"/>
    <n v="0.18"/>
    <n v="30000000"/>
    <n v="0.182"/>
    <n v="125780500"/>
    <n v="275600000"/>
    <x v="2"/>
    <d v="2023-07-31T00:00:00"/>
    <s v="all"/>
    <x v="2"/>
    <x v="1"/>
    <s v="None"/>
    <x v="0"/>
    <s v="https://admin.180markets.com.au/storage/14567/Strandline---Term-Sheet-vF.pdf"/>
  </r>
  <r>
    <s v="Nova Eye Medical Limited"/>
    <s v="NOVA EYE MEDICAL LIMITED (XASX:EYE)"/>
    <x v="503"/>
    <x v="15"/>
    <n v="0.23"/>
    <n v="0.18"/>
    <n v="8000000"/>
    <n v="0.217"/>
    <n v="34360910"/>
    <n v="33600000"/>
    <x v="2"/>
    <d v="2023-02-28T00:00:00"/>
    <s v="all"/>
    <x v="2"/>
    <x v="2"/>
    <s v="None"/>
    <x v="0"/>
    <s v="https://admin.180markets.com.au/storage/13126/Term-Sheet---EYE---Placement-Feb-2023.pdf"/>
  </r>
  <r>
    <s v="Metal Hawk Limited"/>
    <s v="METAL HAWK LIMITED (XASX:MHK)"/>
    <x v="504"/>
    <x v="1"/>
    <n v="0.22500000000000001"/>
    <n v="0.18"/>
    <n v="2500000"/>
    <n v="0.2"/>
    <n v="36318400"/>
    <n v="17800000"/>
    <x v="2"/>
    <d v="2023-11-22T00:00:00"/>
    <s v="all"/>
    <x v="2"/>
    <x v="10"/>
    <s v="None"/>
    <x v="0"/>
    <s v="https://admin.180markets.com.au/storage/15536/MHK-Term-Sheet.pdf"/>
  </r>
  <r>
    <s v="Sayona Mining Limited "/>
    <s v="SAYONA MINING LIMITED (XASX:SYA)"/>
    <x v="103"/>
    <x v="1"/>
    <n v="0.21"/>
    <n v="0.18"/>
    <n v="200000000"/>
    <n v="0.1429"/>
    <n v="265495800"/>
    <n v="277039100"/>
    <x v="2"/>
    <d v="2023-05-26T00:00:00"/>
    <s v="all"/>
    <x v="2"/>
    <x v="4"/>
    <s v="None"/>
    <x v="0"/>
    <s v="https://admin.180markets.com.au/storage/14079/SYA-Term-Sheet-26-May-2023_Final.pdf"/>
  </r>
  <r>
    <s v="Sayona Mining Limited "/>
    <s v="SAYONA MINING LIMITED (XASX:SYA)"/>
    <x v="103"/>
    <x v="1"/>
    <n v="0.21"/>
    <n v="0.18"/>
    <n v="200000000"/>
    <n v="0.1429"/>
    <n v="265495800"/>
    <n v="277039100"/>
    <x v="2"/>
    <d v="2023-05-26T00:00:00"/>
    <s v="all"/>
    <x v="2"/>
    <x v="4"/>
    <s v="None"/>
    <x v="0"/>
    <s v="https://admin.180markets.com.au/storage/14082/SYA-Term-Sheet-26-May-2023_Final.pdf"/>
  </r>
  <r>
    <s v="Mayur Resources"/>
    <s v="MAYUR RESOURCES LIMITED (XASX:MRL)"/>
    <x v="82"/>
    <x v="1"/>
    <n v="0.18"/>
    <n v="0.18"/>
    <n v="1500000"/>
    <n v="0"/>
    <n v="127780700"/>
    <n v="53200000"/>
    <x v="2"/>
    <d v="2023-04-28T00:00:00"/>
    <s v="all"/>
    <x v="2"/>
    <x v="9"/>
    <n v="2"/>
    <x v="1"/>
    <s v="https://admin.180markets.com.au/storage/13734/MRL_TS_2704vF.pdf"/>
  </r>
  <r>
    <s v="Elementos Limited"/>
    <s v="ELEMENTOS LIMITED (XASX:ELT)"/>
    <x v="505"/>
    <x v="1"/>
    <n v="0.22"/>
    <n v="0.18"/>
    <n v="3000000"/>
    <n v="0.182"/>
    <n v="15348570"/>
    <n v="39200000"/>
    <x v="2"/>
    <d v="2023-04-03T00:00:00"/>
    <s v="all"/>
    <x v="2"/>
    <x v="9"/>
    <s v="None"/>
    <x v="0"/>
    <m/>
  </r>
  <r>
    <s v="Tamboran Resources Limited"/>
    <s v="TAMBORAN RESOURCES CORPORATION (XASX:TBN)"/>
    <x v="300"/>
    <x v="10"/>
    <n v="0.20499999999999999"/>
    <n v="0.18"/>
    <n v="70000000"/>
    <n v="0.122"/>
    <n v="341382600"/>
    <n v="246800000"/>
    <x v="2"/>
    <d v="2023-06-26T00:00:00"/>
    <s v="all"/>
    <x v="2"/>
    <x v="7"/>
    <s v="None"/>
    <x v="0"/>
    <s v="https://admin.180markets.com.au/storage/14295/TBN---Capital-Raising.pdf"/>
  </r>
  <r>
    <s v="Omega Oil &amp; Gas Limited"/>
    <s v="Omega Oil &amp; Gas Ltd (XASX:OMA)"/>
    <x v="506"/>
    <x v="23"/>
    <n v="0.17"/>
    <n v="0.18"/>
    <n v="20000000"/>
    <n v="0"/>
    <n v="115279300"/>
    <n v="29430000"/>
    <x v="2"/>
    <d v="2023-08-04T00:00:00"/>
    <s v="all"/>
    <x v="2"/>
    <x v="6"/>
    <s v="None"/>
    <x v="0"/>
    <s v="https://admin.180markets.com.au/storage/14630/Omega-Oil-and-Gas-Term-Sheet.pdf"/>
  </r>
  <r>
    <s v="Little Green Pharma Limited"/>
    <s v="LITTLE GREEN PHARMA LTD (XASX:LGP)"/>
    <x v="305"/>
    <x v="8"/>
    <n v="0.19"/>
    <n v="0.18"/>
    <n v="4000000"/>
    <n v="5.2999999999999999E-2"/>
    <n v="33316030"/>
    <n v="51300000"/>
    <x v="2"/>
    <d v="2023-03-23T00:00:00"/>
    <s v="all"/>
    <x v="2"/>
    <x v="3"/>
    <s v="None"/>
    <x v="0"/>
    <s v="https://admin.180markets.com.au/storage/13338/LGP---Term-Sheet.pdf"/>
  </r>
  <r>
    <s v="Oneview Healthcare Plc"/>
    <s v="Oneview Healthcare PLC (XASX:ONE)"/>
    <x v="69"/>
    <x v="3"/>
    <n v="0.24"/>
    <n v="0.18"/>
    <n v="20000000"/>
    <n v="0.25"/>
    <n v="212357300"/>
    <n v="128000000"/>
    <x v="2"/>
    <d v="2023-07-24T00:00:00"/>
    <s v="all"/>
    <x v="2"/>
    <x v="1"/>
    <s v="None"/>
    <x v="0"/>
    <s v="https://admin.180markets.com.au/storage/14481/Oneview-Healthcare-PLC---Deal-Sheet---Proposed-Capital-Raising.pdf"/>
  </r>
  <r>
    <s v="Nuheara Limited"/>
    <s v="NUHEARA LIMITED (XASX:NUH)"/>
    <x v="309"/>
    <x v="21"/>
    <n v="0.20499999999999999"/>
    <n v="0.17"/>
    <n v="5000000"/>
    <n v="0.17100000000000001"/>
    <n v="18390510"/>
    <n v="31600000"/>
    <x v="2"/>
    <d v="2023-03-06T00:00:00"/>
    <s v="all"/>
    <x v="2"/>
    <x v="3"/>
    <s v="None"/>
    <x v="0"/>
    <s v="https://admin.180markets.com.au/storage/13187/NUH-Term-Sheet_6-March-2023_Final.pdf"/>
  </r>
  <r>
    <s v="Bowen Coking Coal Limited"/>
    <s v="BOWEN COKING COAL LIMITED (XASX:BCB)"/>
    <x v="95"/>
    <x v="1"/>
    <n v="0.22"/>
    <n v="0.17"/>
    <n v="40000000"/>
    <n v="0.22699999999999998"/>
    <n v="75428690"/>
    <n v="405200000"/>
    <x v="1"/>
    <d v="2023-06-02T00:00:00"/>
    <s v="all"/>
    <x v="2"/>
    <x v="7"/>
    <s v="None"/>
    <x v="0"/>
    <s v="https://admin.180markets.com.au/storage/14123/BCB-Term-Sheet-2-June-2023_Final.pdf"/>
  </r>
  <r>
    <s v="QEM Limited"/>
    <s v="QEM LIMITED (XASX:QEM)"/>
    <x v="507"/>
    <x v="22"/>
    <n v="0.18"/>
    <n v="0.17"/>
    <n v="2500000"/>
    <n v="9.4E-2"/>
    <n v="12404190"/>
    <n v="24400000"/>
    <x v="2"/>
    <d v="2023-06-20T00:00:00"/>
    <s v="all"/>
    <x v="2"/>
    <x v="7"/>
    <s v="None"/>
    <x v="0"/>
    <s v="https://admin.180markets.com.au/storage/14230/QEM_TERMSHEET_19JUN23.pdf"/>
  </r>
  <r>
    <s v="Arafura Rare Earths Limited"/>
    <s v="ARAFURA RARE EARTHS LTD (XASX:ARU)"/>
    <x v="118"/>
    <x v="1"/>
    <n v="0.2"/>
    <n v="0.16"/>
    <n v="20000000"/>
    <n v="0.2"/>
    <n v="308041100"/>
    <n v="412000000"/>
    <x v="1"/>
    <d v="2023-12-13T00:00:00"/>
    <s v="all"/>
    <x v="2"/>
    <x v="0"/>
    <n v="2"/>
    <x v="1"/>
    <s v="https://admin.180markets.com.au/storage/15809/ARU---Bloomberg.pdf"/>
  </r>
  <r>
    <s v="Lefroy Exploration Limited"/>
    <s v="LEFROY EXPLORATION LIMITED (XASX:LEX)"/>
    <x v="508"/>
    <x v="1"/>
    <n v="0.2"/>
    <n v="0.16"/>
    <n v="3500000"/>
    <n v="0.2"/>
    <n v="17853100"/>
    <n v="32100000"/>
    <x v="2"/>
    <d v="2023-09-21T00:00:00"/>
    <s v="all"/>
    <x v="2"/>
    <x v="5"/>
    <s v="None"/>
    <x v="0"/>
    <s v="https://admin.180markets.com.au/storage/15036/LEX-Term-Sheet-September-2023.pdf"/>
  </r>
  <r>
    <s v="Cokal Limited"/>
    <s v="COKAL LIMITED (XASX:CKA)"/>
    <x v="509"/>
    <x v="1"/>
    <n v="0.185"/>
    <n v="0.16"/>
    <n v="15000000"/>
    <n v="0.13500000000000001"/>
    <n v="59342190"/>
    <n v="174200000"/>
    <x v="2"/>
    <d v="2023-02-22T00:00:00"/>
    <s v="all"/>
    <x v="2"/>
    <x v="2"/>
    <s v="None"/>
    <x v="0"/>
    <s v="https://admin.180markets.com.au/storage/13043/CKA---Term-Sheet---February-2023_210223_FINAL.pdf"/>
  </r>
  <r>
    <s v="Silver Mines Limited"/>
    <s v="SILVER MINES LIMITED (XASX:SVL)"/>
    <x v="510"/>
    <x v="1"/>
    <n v="0.19500000000000001"/>
    <n v="0.16"/>
    <n v="12000000"/>
    <n v="0.17899999999999999"/>
    <n v="129923600"/>
    <s v="None"/>
    <x v="2"/>
    <d v="2023-02-08T00:00:00"/>
    <s v="all"/>
    <x v="2"/>
    <x v="2"/>
    <s v="None"/>
    <x v="0"/>
    <s v="https://admin.180markets.com.au/storage/12955/Term-Sheet---Silver-Mines-%281%29.pdf"/>
  </r>
  <r>
    <s v="Savannah Goldfields Limited"/>
    <s v="SAVANNAH GOLDFIELDS LIMITED (XASX:SVG)"/>
    <x v="511"/>
    <x v="1"/>
    <n v="0.16"/>
    <n v="0.15"/>
    <n v="5000000"/>
    <n v="7.0000000000000007E-2"/>
    <n v="5621700"/>
    <n v="30200000"/>
    <x v="2"/>
    <d v="2023-05-10T00:00:00"/>
    <s v="all"/>
    <x v="2"/>
    <x v="4"/>
    <n v="2"/>
    <x v="1"/>
    <s v="https://admin.180markets.com.au/storage/13859/SVG---Deal-Summary-Sheet---Placement--%2B-Conditional-Placement-2023-final.pdf"/>
  </r>
  <r>
    <s v="Galena Mining Limited "/>
    <s v="GALENA MINING LIMITED (XASX:G1A)"/>
    <x v="343"/>
    <x v="1"/>
    <n v="0.23"/>
    <n v="0.15"/>
    <n v="18000000"/>
    <n v="0.34799999999999998"/>
    <n v="44401550"/>
    <n v="142400000"/>
    <x v="2"/>
    <d v="2023-04-19T00:00:00"/>
    <s v="all"/>
    <x v="2"/>
    <x v="9"/>
    <s v="None"/>
    <x v="0"/>
    <s v="https://admin.180markets.com.au/storage/13643/G1A-Term-Sheet---19-April-2024_Final.pdf"/>
  </r>
  <r>
    <s v="Galena Mining Limited "/>
    <s v="GALENA MINING LIMITED (XASX:G1A)"/>
    <x v="343"/>
    <x v="1"/>
    <n v="0.23"/>
    <n v="0.15"/>
    <n v="18000000"/>
    <n v="0.34799999999999998"/>
    <n v="44401550"/>
    <n v="142400000"/>
    <x v="2"/>
    <d v="2023-04-19T00:00:00"/>
    <s v="all"/>
    <x v="2"/>
    <x v="9"/>
    <s v="None"/>
    <x v="0"/>
    <s v="https://admin.180markets.com.au/storage/13660/G1A-Term-Sheet---19-April-2024_Final.pdf"/>
  </r>
  <r>
    <s v="Koba Resources Limited"/>
    <s v="KOBA RESOURCES LIMITED (XASX:KOB)"/>
    <x v="330"/>
    <x v="1"/>
    <n v="0.14000000000000001"/>
    <n v="0.15"/>
    <n v="4000000"/>
    <n v="0"/>
    <n v="11416440"/>
    <n v="10640000"/>
    <x v="2"/>
    <d v="2023-02-21T00:00:00"/>
    <s v="all"/>
    <x v="2"/>
    <x v="2"/>
    <n v="4"/>
    <x v="1"/>
    <s v="https://admin.180markets.com.au/storage/13041/Koba-Term-Sheet-Feb-23.pdf"/>
  </r>
  <r>
    <s v="Siren Gold Limited"/>
    <s v="Siren Gold Ltd (XASX:SNG)"/>
    <x v="298"/>
    <x v="1"/>
    <n v="0.17499999999999999"/>
    <n v="0.15"/>
    <n v="2000000"/>
    <n v="0.14300000000000002"/>
    <n v="10729560"/>
    <n v="20500000"/>
    <x v="2"/>
    <d v="2023-02-01T00:00:00"/>
    <s v="all"/>
    <x v="2"/>
    <x v="2"/>
    <s v="None"/>
    <x v="0"/>
    <s v="https://admin.180markets.com.au/storage/12899/SNG-Term-Sheet_-Feb-2023-%28Final%29.pdf"/>
  </r>
  <r>
    <s v="State Gas Limited"/>
    <s v="STATE GAS LIMITED (XASX:GAS)"/>
    <x v="62"/>
    <x v="23"/>
    <n v="0.18"/>
    <n v="0.15"/>
    <n v="6000000"/>
    <n v="0.16699999999999998"/>
    <n v="15704030"/>
    <n v="40470000"/>
    <x v="2"/>
    <d v="2023-08-02T00:00:00"/>
    <s v="all"/>
    <x v="2"/>
    <x v="6"/>
    <s v="None"/>
    <x v="0"/>
    <s v="https://admin.180markets.com.au/storage/14591/GAS-Aug23-term-sheet.pdf"/>
  </r>
  <r>
    <s v="Tinybeans Group Ltd"/>
    <s v="TINYBEANS GROUP LTD (XASX:TNY)"/>
    <x v="512"/>
    <x v="3"/>
    <n v="0.2"/>
    <n v="0.15"/>
    <n v="500000"/>
    <n v="0.25"/>
    <n v="12128660"/>
    <n v="12600000"/>
    <x v="2"/>
    <d v="2023-06-28T00:00:00"/>
    <s v="all"/>
    <x v="2"/>
    <x v="7"/>
    <s v="None"/>
    <x v="0"/>
    <s v="https://admin.180markets.com.au/storage/14304/TNY---Equity-Raising-June-2023---Deal-Sheet_vF-2023.06.27-8.45am-AEST.pdf"/>
  </r>
  <r>
    <s v="Nordic Nickel Limited"/>
    <s v="NORDIC RESOURCES LTD (XASX:NNL)"/>
    <x v="513"/>
    <x v="1"/>
    <n v="0.16"/>
    <n v="0.14000000000000001"/>
    <n v="2000000"/>
    <n v="0.125"/>
    <n v="9579950"/>
    <n v="18400000"/>
    <x v="2"/>
    <d v="2023-12-07T00:00:00"/>
    <s v="all"/>
    <x v="2"/>
    <x v="0"/>
    <n v="2"/>
    <x v="1"/>
    <s v="https://admin.180markets.com.au/storage/15742/20231207_NNL-Capital-Raise-Term-Sheet_vF.pdf"/>
  </r>
  <r>
    <s v="Evolution Energy Minerals Limited"/>
    <s v="EVOLUTION ENERGY MINERALS LIMITED (XASX:EV1)"/>
    <x v="514"/>
    <x v="1"/>
    <n v="0.16500000000000001"/>
    <n v="0.14000000000000001"/>
    <n v="4500000"/>
    <n v="0.152"/>
    <n v="6527710"/>
    <n v="33000000"/>
    <x v="2"/>
    <d v="2023-10-06T00:00:00"/>
    <s v="all"/>
    <x v="2"/>
    <x v="8"/>
    <s v="None"/>
    <x v="0"/>
    <s v="https://admin.180markets.com.au/storage/15126/EV1-Term-Sheet.pdf"/>
  </r>
  <r>
    <s v="American West Metals Limited"/>
    <s v="AMERICAN WEST METALS LIMITED (XASX:AW1)"/>
    <x v="342"/>
    <x v="1"/>
    <n v="0.16"/>
    <n v="0.14000000000000001"/>
    <n v="7700000"/>
    <n v="0.125"/>
    <n v="27999900"/>
    <n v="47800000"/>
    <x v="2"/>
    <d v="2023-07-11T00:00:00"/>
    <s v="all"/>
    <x v="2"/>
    <x v="1"/>
    <s v="None"/>
    <x v="0"/>
    <s v="https://admin.180markets.com.au/storage/14405/1American-West-Metals---Term-Sheet.pdf"/>
  </r>
  <r>
    <s v="Group 6 Metals Limited"/>
    <s v="GROUP 6 METALS LIMITED (XASX:G6M)"/>
    <x v="316"/>
    <x v="1"/>
    <n v="0.16500000000000001"/>
    <n v="0.14000000000000001"/>
    <n v="27000000"/>
    <n v="0.152"/>
    <n v="25100570"/>
    <n v="132500000"/>
    <x v="2"/>
    <d v="2023-05-05T00:00:00"/>
    <s v="all"/>
    <x v="2"/>
    <x v="4"/>
    <n v="3"/>
    <x v="1"/>
    <s v="https://admin.180markets.com.au/storage/13833/230505---G6M-Term-Sheet.pdf"/>
  </r>
  <r>
    <s v="Rumble Resources Limited"/>
    <s v="RUMBLE RESOURCES LIMITED (XASX:RTR)"/>
    <x v="515"/>
    <x v="1"/>
    <n v="0.17"/>
    <n v="0.13500000000000001"/>
    <n v="7000000"/>
    <n v="0.20600000000000002"/>
    <n v="37555280"/>
    <n v="108250000"/>
    <x v="2"/>
    <d v="2023-08-11T00:00:00"/>
    <s v="all"/>
    <x v="2"/>
    <x v="6"/>
    <s v="None"/>
    <x v="0"/>
    <s v="https://admin.180markets.com.au/storage/14652/Rumble-Resources---New-issue-information-sheet.pdf"/>
  </r>
  <r>
    <s v="Torque Metals Limited"/>
    <s v="TORQUE METALS LIMITED (XASX:TOR)"/>
    <x v="516"/>
    <x v="1"/>
    <n v="0.16"/>
    <n v="0.13500000000000001"/>
    <n v="2500000"/>
    <n v="0.156"/>
    <n v="16477820"/>
    <n v="10100000"/>
    <x v="2"/>
    <d v="2023-02-28T00:00:00"/>
    <s v="all"/>
    <x v="2"/>
    <x v="2"/>
    <n v="2"/>
    <x v="1"/>
    <s v="https://admin.180markets.com.au/storage/13120/Indicative-Term-Sheet---TOR-%28Feb-2023%29-%281%29.pdf"/>
  </r>
  <r>
    <s v="Noble Helium Limited"/>
    <s v="NOBLE HELIUM LIMITED (XASX:NHE)"/>
    <x v="326"/>
    <x v="19"/>
    <n v="0.17"/>
    <n v="0.13"/>
    <n v="12000000"/>
    <n v="0.23530000000000001"/>
    <n v="20190400"/>
    <n v="43900000"/>
    <x v="2"/>
    <d v="2023-12-11T00:00:00"/>
    <s v="all"/>
    <x v="2"/>
    <x v="0"/>
    <n v="1"/>
    <x v="1"/>
    <s v="https://admin.180markets.com.au/storage/15762/2023.12-NHE-Issue-Information-Briefing-Sheet.pdf"/>
  </r>
  <r>
    <s v="Nuheara limited"/>
    <s v="NUHEARA LIMITED (XASX:NUH)"/>
    <x v="309"/>
    <x v="21"/>
    <n v="0.13500000000000001"/>
    <n v="0.13"/>
    <n v="10000000"/>
    <n v="3.7000000000000005E-2"/>
    <n v="18390510"/>
    <n v="27470000"/>
    <x v="2"/>
    <d v="2023-10-11T00:00:00"/>
    <s v="all"/>
    <x v="2"/>
    <x v="8"/>
    <s v="None"/>
    <x v="0"/>
    <s v="https://admin.180markets.com.au/storage/15136/NUH---Equity-Raising-October-2023---Deal-Sheet_vF-%283%29.pdf"/>
  </r>
  <r>
    <s v="Impedimed Limited"/>
    <s v="IMPEDIMED LIMITED (XASX:IPD)"/>
    <x v="517"/>
    <x v="15"/>
    <n v="0.155"/>
    <n v="0.13"/>
    <n v="20000000"/>
    <n v="0.161"/>
    <n v="105262800"/>
    <n v="277000000"/>
    <x v="2"/>
    <d v="2023-05-18T00:00:00"/>
    <s v="all"/>
    <x v="2"/>
    <x v="4"/>
    <s v="None"/>
    <x v="0"/>
    <s v="https://admin.180markets.com.au/storage/13983/IPD-Term-Sheet.pdf"/>
  </r>
  <r>
    <s v="QMines Limited"/>
    <s v="QMines Ltd (XASX:QML)"/>
    <x v="332"/>
    <x v="1"/>
    <n v="0.15"/>
    <n v="0.13"/>
    <n v="2500000"/>
    <n v="0.13"/>
    <n v="19591190"/>
    <n v="13500000"/>
    <x v="2"/>
    <d v="2023-04-28T00:00:00"/>
    <s v="all"/>
    <x v="2"/>
    <x v="9"/>
    <s v="None"/>
    <x v="0"/>
    <s v="https://admin.180markets.com.au/storage/13718/QML-Term-Sheet-April-27.pdf"/>
  </r>
  <r>
    <s v="Revolver Resources Holdings Limited"/>
    <s v="REVOLVER RESOURCES HOLDINGS LTD (XASX:RRR)"/>
    <x v="518"/>
    <x v="1"/>
    <n v="0.14499999999999999"/>
    <n v="0.13"/>
    <n v="3000000"/>
    <n v="0.1"/>
    <n v="8739980"/>
    <n v="14600000"/>
    <x v="2"/>
    <d v="2023-04-27T00:00:00"/>
    <s v="all"/>
    <x v="2"/>
    <x v="9"/>
    <n v="2"/>
    <x v="1"/>
    <s v="https://admin.180markets.com.au/storage/13701/RRR-Private-Placement-Apr23-%28003%29.pdf"/>
  </r>
  <r>
    <s v="Invictus Energy Ltd"/>
    <s v="INVICTUS ENERGY LTD (XASX:IVZ)"/>
    <x v="133"/>
    <x v="10"/>
    <n v="0.155"/>
    <n v="0.13"/>
    <n v="10000000"/>
    <n v="0.161"/>
    <n v="117054200"/>
    <n v="200000000"/>
    <x v="2"/>
    <d v="2023-12-21T00:00:00"/>
    <s v="all"/>
    <x v="2"/>
    <x v="0"/>
    <n v="2"/>
    <x v="1"/>
    <s v="https://admin.180markets.com.au/storage/15880/Term-Sheet---Invictus-Energy.pdf"/>
  </r>
  <r>
    <s v="MadPaws Limited"/>
    <s v="MAD PAWS HOLDINGS LIMITED (XASX:MPA)"/>
    <x v="312"/>
    <x v="38"/>
    <n v="0.16"/>
    <n v="0.13"/>
    <n v="4000000"/>
    <n v="0.1875"/>
    <n v="30671290"/>
    <n v="51000000"/>
    <x v="2"/>
    <d v="2023-02-09T00:00:00"/>
    <s v="all"/>
    <x v="2"/>
    <x v="2"/>
    <s v="None"/>
    <x v="0"/>
    <s v="https://admin.180markets.com.au/storage/12958/Mad-Paws-%28ASX.MPA%29-%244m-raise-Term-Sheet-%288Feb23%29.pdf"/>
  </r>
  <r>
    <s v="Bubs Australia Limited"/>
    <s v="BUBS AUSTRALIA LIMITED (XASX:BUB)"/>
    <x v="270"/>
    <x v="31"/>
    <n v="0.16500000000000001"/>
    <n v="0.125"/>
    <n v="14000000"/>
    <n v="0.24199999999999999"/>
    <n v="107175600"/>
    <n v="124300000"/>
    <x v="2"/>
    <d v="2023-11-22T00:00:00"/>
    <s v="all"/>
    <x v="2"/>
    <x v="10"/>
    <s v="None"/>
    <x v="0"/>
    <s v="https://admin.180markets.com.au/storage/15530/BUB---Capital-Raising-%28Nov-2023%29---Deal-Sheet.pdf"/>
  </r>
  <r>
    <s v="Saturn Metals Limited"/>
    <s v="SATURN METALS LIMITED (XASX:STN)"/>
    <x v="49"/>
    <x v="1"/>
    <n v="0.16"/>
    <n v="0.125"/>
    <n v="6000000"/>
    <n v="0.21899999999999997"/>
    <n v="74132370"/>
    <n v="25800000"/>
    <x v="2"/>
    <d v="2023-10-13T00:00:00"/>
    <s v="all"/>
    <x v="2"/>
    <x v="8"/>
    <s v="None"/>
    <x v="0"/>
    <s v="https://admin.180markets.com.au/storage/15168/STN-Term-Sheet-13-Oct-2023-Final.pdf"/>
  </r>
  <r>
    <s v="Meteoric Resources NL"/>
    <s v="METEORIC RESOURCES NL (XASX:MEI)"/>
    <x v="519"/>
    <x v="1"/>
    <n v="0.14499999999999999"/>
    <n v="0.125"/>
    <n v="20000000"/>
    <n v="0.13800000000000001"/>
    <n v="170411800"/>
    <n v="221500000"/>
    <x v="2"/>
    <d v="2023-04-03T00:00:00"/>
    <s v="all"/>
    <x v="2"/>
    <x v="9"/>
    <s v="None"/>
    <x v="0"/>
    <s v="https://admin.180markets.com.au/storage/13434/MEI-Term-Sheet-3-April-2023_Final.pdf"/>
  </r>
  <r>
    <s v="Ballymore Resources Limited"/>
    <s v="Ballymore Resources Ltd (XASX:BMR)"/>
    <x v="324"/>
    <x v="1"/>
    <n v="0.11"/>
    <n v="0.12"/>
    <n v="2000000"/>
    <n v="0"/>
    <n v="25625930"/>
    <n v="16100000.000000002"/>
    <x v="2"/>
    <d v="2023-11-27T00:00:00"/>
    <s v="all"/>
    <x v="2"/>
    <x v="10"/>
    <s v="None"/>
    <x v="0"/>
    <s v="https://admin.180markets.com.au/storage/15599/BMR-Term-Sheet.pdf"/>
  </r>
  <r>
    <s v="True North Copper Limited"/>
    <s v="TRUE NORTH COPPER LIMITED (XASX:TNC)"/>
    <x v="489"/>
    <x v="1"/>
    <n v="0.155"/>
    <n v="0.12"/>
    <n v="12500000"/>
    <n v="0.22600000000000001"/>
    <n v="43414460"/>
    <n v="40300000"/>
    <x v="2"/>
    <d v="2023-11-15T00:00:00"/>
    <s v="all"/>
    <x v="2"/>
    <x v="10"/>
    <s v="None"/>
    <x v="0"/>
    <s v="https://admin.180markets.com.au/storage/15443/TNC---Deal-Sheet-15.11-vF.pdf"/>
  </r>
  <r>
    <s v="Toubani Resources Inc"/>
    <s v="TOUBANI RESOURCES LIMITED (XASX:TRE)"/>
    <x v="520"/>
    <x v="1"/>
    <n v="0.14000000000000001"/>
    <n v="0.12"/>
    <n v="4050000"/>
    <n v="0.14300000000000002"/>
    <n v="30909590"/>
    <n v="14300000"/>
    <x v="2"/>
    <d v="2023-08-28T00:00:00"/>
    <s v="all"/>
    <x v="2"/>
    <x v="6"/>
    <s v="None"/>
    <x v="0"/>
    <s v="https://admin.180markets.com.au/storage/14822/TRE---Term-Sheet_.pdf"/>
  </r>
  <r>
    <s v="Narryer Metals Limited"/>
    <s v="Narryer Metals Ltd (XASX:NYM)"/>
    <x v="521"/>
    <x v="1"/>
    <n v="0.13500000000000001"/>
    <n v="0.12"/>
    <n v="1400000"/>
    <n v="0.111"/>
    <n v="10387230"/>
    <n v="4120000"/>
    <x v="2"/>
    <d v="2023-07-27T00:00:00"/>
    <s v="all"/>
    <x v="2"/>
    <x v="1"/>
    <s v="None"/>
    <x v="0"/>
    <s v="https://admin.180markets.com.au/storage/14535/NYM-Term-Sheet---July-2023-%28Final%29.pdf"/>
  </r>
  <r>
    <s v="Magnis Energy Technologies Limited"/>
    <s v="MAGNIS ENERGY TECHNOLOGIES LTD (XASX:MNS)"/>
    <x v="67"/>
    <x v="1"/>
    <n v="0.14499999999999999"/>
    <n v="0.12"/>
    <n v="5000000"/>
    <n v="0.17199999999999999"/>
    <n v="53977420"/>
    <n v="150000000"/>
    <x v="2"/>
    <d v="2023-07-14T00:00:00"/>
    <s v="all"/>
    <x v="2"/>
    <x v="1"/>
    <s v="None"/>
    <x v="0"/>
    <s v="https://admin.180markets.com.au/storage/14418/MNS_TS_July2023vF.pdf"/>
  </r>
  <r>
    <s v="Challenger Gold Limited"/>
    <s v="CHALLENGER GOLD LIMITED (XASX:CEL)"/>
    <x v="522"/>
    <x v="1"/>
    <n v="0.16"/>
    <n v="0.12"/>
    <n v="11000000"/>
    <n v="0.25"/>
    <n v="77636030"/>
    <n v="177100000"/>
    <x v="2"/>
    <d v="2023-06-13T00:00:00"/>
    <s v="all"/>
    <x v="2"/>
    <x v="7"/>
    <s v="None"/>
    <x v="0"/>
    <s v="https://admin.180markets.com.au/storage/14200/CEL---Deal-Summary-Sheet-%2813-June-2023%29.pdf"/>
  </r>
  <r>
    <s v="S2 Resources Limited"/>
    <s v="S2 RESOURCES LTD (XASX:S2R)"/>
    <x v="117"/>
    <x v="1"/>
    <n v="0.14000000000000001"/>
    <n v="0.12"/>
    <n v="5000000"/>
    <n v="0.14300000000000002"/>
    <n v="32605780"/>
    <n v="50000000"/>
    <x v="2"/>
    <d v="2023-02-23T00:00:00"/>
    <s v="all"/>
    <x v="2"/>
    <x v="2"/>
    <s v="None"/>
    <x v="0"/>
    <s v="https://admin.180markets.com.au/storage/13074/S2R-Placement-Term-Sheet-%281%29.pdf"/>
  </r>
  <r>
    <s v="Invictus Energy Limited"/>
    <s v="INVICTUS ENERGY LTD (XASX:IVZ)"/>
    <x v="133"/>
    <x v="10"/>
    <n v="0.13500000000000001"/>
    <n v="0.12"/>
    <n v="10500000"/>
    <n v="0.111"/>
    <n v="117054200"/>
    <n v="129699999.99999999"/>
    <x v="2"/>
    <d v="2023-06-05T00:00:00"/>
    <s v="all"/>
    <x v="2"/>
    <x v="7"/>
    <n v="2"/>
    <x v="1"/>
    <s v="https://admin.180markets.com.au/storage/14127/IVZ-Term-Sheet-Final.pdf"/>
  </r>
  <r>
    <s v="Invictus Energy Limited"/>
    <s v="INVICTUS ENERGY LTD (XASX:IVZ)"/>
    <x v="133"/>
    <x v="10"/>
    <n v="0.15"/>
    <n v="0.12"/>
    <n v="10000000"/>
    <n v="0.2"/>
    <n v="117054200"/>
    <n v="133199999.99999999"/>
    <x v="2"/>
    <d v="2023-04-05T00:00:00"/>
    <s v="all"/>
    <x v="2"/>
    <x v="9"/>
    <n v="2"/>
    <x v="1"/>
    <s v="https://admin.180markets.com.au/storage/13473/IVZ_Placement-Term-Sheet_2023_vF.pdf"/>
  </r>
  <r>
    <s v="Buru Energy Limited"/>
    <s v="BURU ENERGY LIMITED (XASX:BRU)"/>
    <x v="100"/>
    <x v="10"/>
    <n v="0.13500000000000001"/>
    <n v="0.115"/>
    <n v="6000000"/>
    <n v="0.14800000000000002"/>
    <n v="36632250"/>
    <n v="80500000"/>
    <x v="2"/>
    <d v="2023-11-13T00:00:00"/>
    <s v="all"/>
    <x v="2"/>
    <x v="10"/>
    <s v="None"/>
    <x v="0"/>
    <s v="https://admin.180markets.com.au/storage/15406/Buru-Energy---New-issue-information-sheet.pdf"/>
  </r>
  <r>
    <s v="Australian Pacific Coal Limited"/>
    <s v="AUSTRALIAN PACIFIC COAL LIMITED (XASX:AQC)"/>
    <x v="523"/>
    <x v="35"/>
    <n v="0.13"/>
    <n v="0.11"/>
    <n v="4000000"/>
    <n v="0.154"/>
    <n v="55336940"/>
    <n v="45200000"/>
    <x v="2"/>
    <d v="2023-08-30T00:00:00"/>
    <s v="all"/>
    <x v="2"/>
    <x v="6"/>
    <s v="None"/>
    <x v="0"/>
    <s v="https://admin.180markets.com.au/storage/14841/Australian-Pacific-Coal---New-issue-information-sheet-%28Final%29.pdf"/>
  </r>
  <r>
    <s v="Aeris Resources Limited"/>
    <s v="AERIS RESOURCES LIMITED (XASX:AIS)"/>
    <x v="90"/>
    <x v="1"/>
    <n v="0.15"/>
    <n v="0.11"/>
    <n v="30000000"/>
    <n v="0.26700000000000002"/>
    <n v="140402800"/>
    <n v="104200000"/>
    <x v="2"/>
    <d v="2023-11-27T00:00:00"/>
    <s v="all"/>
    <x v="2"/>
    <x v="10"/>
    <s v="None"/>
    <x v="0"/>
    <s v="https://admin.180markets.com.au/storage/15594/AERIS-RESOURCES-LIMITED-Term-Sheet.pdf"/>
  </r>
  <r>
    <s v="QMines Limited"/>
    <s v="QMines Ltd (XASX:QML)"/>
    <x v="332"/>
    <x v="1"/>
    <n v="0.13"/>
    <n v="0.11"/>
    <n v="2500000"/>
    <n v="0.15380000000000002"/>
    <n v="19591190"/>
    <n v="22200000"/>
    <x v="2"/>
    <d v="2023-08-23T00:00:00"/>
    <s v="all"/>
    <x v="2"/>
    <x v="6"/>
    <s v="None"/>
    <x v="0"/>
    <s v="https://admin.180markets.com.au/storage/14748/QML-Term-Sheet-.pdf"/>
  </r>
  <r>
    <s v="Cyprium Metals Limited "/>
    <s v="CYPRIUM METALS LIMITED (XASX:CYM)"/>
    <x v="86"/>
    <x v="1"/>
    <n v="0.13500000000000001"/>
    <n v="0.11"/>
    <n v="25000000"/>
    <n v="0.185"/>
    <n v="45466410"/>
    <n v="98600000"/>
    <x v="2"/>
    <d v="2023-02-03T00:00:00"/>
    <s v="all"/>
    <x v="2"/>
    <x v="2"/>
    <n v="1"/>
    <x v="1"/>
    <s v="https://admin.180markets.com.au/storage/12914/CYM---Equity-Raising-Term-Sheet.pdf"/>
  </r>
  <r>
    <s v="Cyprium Metals Limited "/>
    <s v="CYPRIUM METALS LIMITED (XASX:CYM)"/>
    <x v="86"/>
    <x v="1"/>
    <n v="0.13500000000000001"/>
    <n v="0.11"/>
    <n v="25000000"/>
    <n v="0.185"/>
    <n v="45466410"/>
    <n v="98600000"/>
    <x v="2"/>
    <d v="2023-02-03T00:00:00"/>
    <s v="all"/>
    <x v="2"/>
    <x v="2"/>
    <n v="1"/>
    <x v="1"/>
    <s v="https://admin.180markets.com.au/storage/12925/CYM---Equity-Raising-Term-Sheet.pdf"/>
  </r>
  <r>
    <s v="Latin Resources Limited"/>
    <s v="LATIN RESOURCES LIMITED (XASX:LRS)"/>
    <x v="325"/>
    <x v="1"/>
    <n v="0.11"/>
    <n v="0.105"/>
    <n v="30000000"/>
    <n v="4.4999999999999998E-2"/>
    <n v="476241300"/>
    <n v="242200000"/>
    <x v="2"/>
    <d v="2023-04-17T00:00:00"/>
    <s v="all"/>
    <x v="2"/>
    <x v="9"/>
    <s v="None"/>
    <x v="0"/>
    <s v="https://admin.180markets.com.au/storage/13610/Latin-Resources-Term-Sheet.pdf"/>
  </r>
  <r>
    <s v="Live Verdure Limited"/>
    <s v="LIVE VERDURE LTD (XASX:LV1)"/>
    <x v="327"/>
    <x v="31"/>
    <n v="0.15"/>
    <n v="0.1"/>
    <n v="1600000"/>
    <n v="0.33299999999999996"/>
    <n v="139677200"/>
    <n v="11100000"/>
    <x v="2"/>
    <d v="2023-02-28T00:00:00"/>
    <s v="all"/>
    <x v="2"/>
    <x v="2"/>
    <n v="2"/>
    <x v="1"/>
    <s v="https://admin.180markets.com.au/storage/13139/LV1-Term-Sheet-March-2023.pdf"/>
  </r>
  <r>
    <s v="BCAL Diagnostics Limited"/>
    <s v="BCAL DIAGNOSTICS LIMITED (XASX:BDX)"/>
    <x v="524"/>
    <x v="15"/>
    <n v="0.115"/>
    <n v="0.1"/>
    <n v="2000000"/>
    <n v="0.13"/>
    <n v="38426630"/>
    <n v="24520000"/>
    <x v="2"/>
    <d v="2023-08-25T00:00:00"/>
    <s v="all"/>
    <x v="2"/>
    <x v="6"/>
    <s v="None"/>
    <x v="0"/>
    <s v="https://admin.180markets.com.au/storage/14784/BDX---MST-Term-Sheet.pdf"/>
  </r>
  <r>
    <s v="Cannindah Resources Limited"/>
    <s v="CANNINDAH RESOURCES LIMITED (XASX:CAE)"/>
    <x v="297"/>
    <x v="1"/>
    <n v="0.12"/>
    <n v="0.1"/>
    <n v="2500000"/>
    <n v="0.16670000000000001"/>
    <n v="29851280"/>
    <n v="59000000"/>
    <x v="2"/>
    <d v="2023-09-19T00:00:00"/>
    <s v="all"/>
    <x v="2"/>
    <x v="5"/>
    <s v="None"/>
    <x v="0"/>
    <m/>
  </r>
  <r>
    <s v="Panther Metals Ltd"/>
    <s v="Panther Metals Ltd (XASX:PNT)"/>
    <x v="307"/>
    <x v="1"/>
    <n v="0.1"/>
    <n v="0.1"/>
    <n v="2700000"/>
    <n v="0"/>
    <n v="1737200"/>
    <n v="2980000"/>
    <x v="2"/>
    <d v="2023-04-21T00:00:00"/>
    <s v="all"/>
    <x v="2"/>
    <x v="9"/>
    <n v="1"/>
    <x v="1"/>
    <s v="https://admin.180markets.com.au/storage/13663/PNT---Term-Sheet.pdf"/>
  </r>
  <r>
    <s v="Sarama Resources Limited "/>
    <s v="Sarama Resources Ltd. (XASX:SRR)"/>
    <x v="525"/>
    <x v="1"/>
    <n v="0.105"/>
    <n v="0.1"/>
    <n v="1500000"/>
    <n v="0.05"/>
    <n v="8640950"/>
    <n v="3940000"/>
    <x v="2"/>
    <d v="2023-03-31T00:00:00"/>
    <s v="all"/>
    <x v="2"/>
    <x v="3"/>
    <n v="2"/>
    <x v="1"/>
    <s v="https://admin.180markets.com.au/storage/13401/SRR-Term-Sheet-%281%29.pdf"/>
  </r>
  <r>
    <s v="Sarama Resources Limited "/>
    <s v="Sarama Resources Ltd. (XASX:SRR)"/>
    <x v="525"/>
    <x v="1"/>
    <n v="0.105"/>
    <n v="0.1"/>
    <n v="1500000"/>
    <n v="0.05"/>
    <n v="8640950"/>
    <n v="3940000"/>
    <x v="2"/>
    <d v="2023-03-31T00:00:00"/>
    <s v="all"/>
    <x v="2"/>
    <x v="3"/>
    <n v="2"/>
    <x v="1"/>
    <s v="https://admin.180markets.com.au/storage/13412/SRR-Term-Sheet-%281%29.pdf"/>
  </r>
  <r>
    <s v="Mount Monger Resources Limited "/>
    <s v="MTM CRITICAL METALS LIMITED (XASX:MTM)"/>
    <x v="358"/>
    <x v="1"/>
    <n v="0.1"/>
    <n v="0.1"/>
    <n v="24000000"/>
    <n v="0.16699999999999998"/>
    <n v="87083250"/>
    <n v="5160000"/>
    <x v="2"/>
    <d v="2023-02-27T00:00:00"/>
    <s v="all"/>
    <x v="2"/>
    <x v="2"/>
    <n v="2"/>
    <x v="1"/>
    <s v="https://admin.180markets.com.au/storage/13094/MTM-Deal-Sheet_Feb-23-Placement.pdf"/>
  </r>
  <r>
    <s v="Mount Monger Resources Limited "/>
    <s v="MTM CRITICAL METALS LIMITED (XASX:MTM)"/>
    <x v="358"/>
    <x v="1"/>
    <n v="0.1"/>
    <n v="0.1"/>
    <n v="24000000"/>
    <n v="0.16699999999999998"/>
    <n v="87083250"/>
    <n v="5160000"/>
    <x v="2"/>
    <d v="2023-02-27T00:00:00"/>
    <s v="all"/>
    <x v="2"/>
    <x v="2"/>
    <n v="2"/>
    <x v="1"/>
    <s v="https://admin.180markets.com.au/storage/13129/MTM-Deal-Sheet_Feb-23-Placement.pdf"/>
  </r>
  <r>
    <s v="ADX Energy Ltd"/>
    <s v="ADX ENERGY LTD (XASX:ADX)"/>
    <x v="223"/>
    <x v="10"/>
    <n v="0.115"/>
    <n v="0.1"/>
    <n v="3000000"/>
    <n v="0.13"/>
    <n v="14921620"/>
    <n v="41800000"/>
    <x v="2"/>
    <d v="2023-11-20T00:00:00"/>
    <s v="all"/>
    <x v="2"/>
    <x v="10"/>
    <n v="2"/>
    <x v="1"/>
    <s v="https://admin.180markets.com.au/storage/15497/QA_Capital_ADX_Term_Sheet_Placement_Nov_23_Final_17112023.pdf"/>
  </r>
  <r>
    <s v="Centrex Limited"/>
    <s v="CENTREX LIMITED (XASX:CXM)"/>
    <x v="137"/>
    <x v="19"/>
    <n v="0.11"/>
    <n v="0.09"/>
    <n v="4000000"/>
    <n v="0.182"/>
    <n v="16473790"/>
    <n v="59000000"/>
    <x v="2"/>
    <d v="2023-08-21T00:00:00"/>
    <s v="all"/>
    <x v="2"/>
    <x v="6"/>
    <s v="None"/>
    <x v="0"/>
    <s v="https://admin.180markets.com.au/storage/14727/Term-Sheet---CXM---August-2023-FINAL.pdf"/>
  </r>
  <r>
    <s v="Cann Group Limited"/>
    <s v="CANN GROUP LIMITED (XASX:CAN)"/>
    <x v="68"/>
    <x v="7"/>
    <n v="0.11"/>
    <n v="0.09"/>
    <n v="1000000"/>
    <n v="0.182"/>
    <n v="16082580"/>
    <n v="46900000"/>
    <x v="2"/>
    <d v="2023-11-16T00:00:00"/>
    <s v="all"/>
    <x v="2"/>
    <x v="10"/>
    <n v="2"/>
    <x v="1"/>
    <s v="https://admin.180markets.com.au/storage/15441/CAN-Placement-Term-Sheet-%5Binv%5D.pdf"/>
  </r>
  <r>
    <s v="Bowen Coking Coal Limited"/>
    <s v="BOWEN COKING COAL LIMITED (XASX:BCB)"/>
    <x v="95"/>
    <x v="1"/>
    <n v="0.11"/>
    <n v="0.09"/>
    <n v="16800000"/>
    <n v="0.182"/>
    <n v="75428690"/>
    <n v="249200000"/>
    <x v="2"/>
    <d v="2023-11-02T00:00:00"/>
    <s v="all"/>
    <x v="2"/>
    <x v="10"/>
    <s v="None"/>
    <x v="0"/>
    <s v="https://admin.180markets.com.au/storage/15327/BCB-Term-Sheet-2-Nov-23_Final.pdf"/>
  </r>
  <r>
    <s v="Firetail Resources Limited"/>
    <s v="FIRETAIL RESOURCES LIMITED (XASX:FTL)"/>
    <x v="526"/>
    <x v="1"/>
    <n v="0.11"/>
    <n v="0.09"/>
    <n v="5000000"/>
    <n v="0.182"/>
    <n v="22212370"/>
    <n v="7560000"/>
    <x v="2"/>
    <d v="2023-07-03T00:00:00"/>
    <s v="all"/>
    <x v="2"/>
    <x v="1"/>
    <s v="None"/>
    <x v="0"/>
    <s v="https://admin.180markets.com.au/storage/14326/FTL---CPS-Term-Sheet---July-2023-Final.pdf"/>
  </r>
  <r>
    <s v="Firetail Resources Limited "/>
    <s v="FIRETAIL RESOURCES LIMITED (XASX:FTL)"/>
    <x v="526"/>
    <x v="1"/>
    <n v="0.11"/>
    <n v="0.09"/>
    <n v="5000000"/>
    <n v="0.182"/>
    <n v="22212370"/>
    <n v="7560000"/>
    <x v="2"/>
    <d v="2023-07-03T00:00:00"/>
    <s v="all"/>
    <x v="2"/>
    <x v="1"/>
    <s v="None"/>
    <x v="0"/>
    <s v="https://admin.180markets.com.au/storage/14339/FTL---CPS-Term-Sheet---July-2023-Final.pdf"/>
  </r>
  <r>
    <s v="Stavely Minerals Limited"/>
    <s v="STAVELY MINERALS LIMITED (XASX:SVY)"/>
    <x v="333"/>
    <x v="1"/>
    <n v="0.115"/>
    <n v="0.09"/>
    <n v="3000000"/>
    <n v="0.217"/>
    <n v="9792760"/>
    <n v="37500000"/>
    <x v="2"/>
    <d v="2023-06-27T00:00:00"/>
    <s v="all"/>
    <x v="2"/>
    <x v="7"/>
    <n v="2"/>
    <x v="1"/>
    <s v="https://admin.180markets.com.au/storage/14302/SVY-Term-Sheet.pdf"/>
  </r>
  <r>
    <s v="Aurelia Metals Limited"/>
    <s v="AURELIA METALS LIMITED (XASX:AMI)"/>
    <x v="527"/>
    <x v="1"/>
    <n v="0.115"/>
    <n v="0.09"/>
    <n v="10000000"/>
    <n v="0.217"/>
    <n v="312939500"/>
    <n v="142300000"/>
    <x v="2"/>
    <d v="2023-05-31T00:00:00"/>
    <s v="all"/>
    <x v="2"/>
    <x v="4"/>
    <s v="None"/>
    <x v="0"/>
    <s v="https://admin.180markets.com.au/storage/14102/Aurelia-Metals---Launch-Announcement.pdf"/>
  </r>
  <r>
    <s v="Native Mineral Resources Holdings Limited"/>
    <s v="NATIVE MINERAL RESOURCES HOLDINGS LIMITED (XASX:NMR)"/>
    <x v="75"/>
    <x v="1"/>
    <n v="9.7000000000000003E-2"/>
    <n v="0.09"/>
    <n v="1000000"/>
    <n v="7.2000000000000008E-2"/>
    <n v="25879770"/>
    <n v="11200000"/>
    <x v="2"/>
    <d v="2023-01-24T00:00:00"/>
    <s v="all"/>
    <x v="2"/>
    <x v="11"/>
    <n v="2"/>
    <x v="1"/>
    <m/>
  </r>
  <r>
    <s v="Kingston Resources Limited"/>
    <s v="KINGSTON RESOURCES LIMITED (XASX:KSN)"/>
    <x v="84"/>
    <x v="1"/>
    <n v="0.10249999999999999"/>
    <n v="8.5000000000000006E-2"/>
    <n v="5000000"/>
    <n v="0.17100000000000001"/>
    <n v="61540070"/>
    <n v="42600000"/>
    <x v="2"/>
    <d v="2023-06-22T00:00:00"/>
    <s v="all"/>
    <x v="2"/>
    <x v="7"/>
    <n v="2"/>
    <x v="1"/>
    <s v="https://admin.180markets.com.au/storage/14274/Kingston-Term-Sheet.pdf"/>
  </r>
  <r>
    <s v="Elixir Energy Limited"/>
    <s v="ELIXIR ENERGY LIMITED (XASX:EXR)"/>
    <x v="59"/>
    <x v="10"/>
    <n v="0.1"/>
    <n v="8.5000000000000006E-2"/>
    <n v="10000000"/>
    <n v="0.15"/>
    <n v="51462860"/>
    <n v="105600000"/>
    <x v="2"/>
    <d v="2023-12-11T00:00:00"/>
    <s v="all"/>
    <x v="2"/>
    <x v="0"/>
    <n v="3"/>
    <x v="1"/>
    <s v="https://admin.180markets.com.au/storage/15776/Term-Sheet---Placement-Elixir-Energy-Ltd-%28EXR%29---December-2023.pdf"/>
  </r>
  <r>
    <s v="Imugene Limited"/>
    <s v="IMUGENE LIMITED (XASX:IMU)"/>
    <x v="528"/>
    <x v="14"/>
    <n v="9.4E-2"/>
    <n v="8.4000000000000005E-2"/>
    <n v="30000000"/>
    <n v="0.10640000000000001"/>
    <n v="275925000"/>
    <n v="603800000"/>
    <x v="1"/>
    <d v="2023-08-16T00:00:00"/>
    <s v="all"/>
    <x v="2"/>
    <x v="6"/>
    <n v="1"/>
    <x v="1"/>
    <s v="https://admin.180markets.com.au/storage/14684/IMU---Deal-Sheet---vF.pdf"/>
  </r>
  <r>
    <s v="Pentanet Limited"/>
    <s v="Pentanet Ltd (XASX:5GG)"/>
    <x v="529"/>
    <x v="27"/>
    <n v="0.1"/>
    <n v="8.3000000000000004E-2"/>
    <n v="5300000"/>
    <n v="0.17"/>
    <n v="18626380"/>
    <n v="29600000"/>
    <x v="2"/>
    <d v="2023-04-14T00:00:00"/>
    <s v="all"/>
    <x v="2"/>
    <x v="9"/>
    <s v="None"/>
    <x v="0"/>
    <s v="https://admin.180markets.com.au/storage/13577/Pentanet---Term-Sheet-Retail.pdf"/>
  </r>
  <r>
    <s v="Dimerix Limited"/>
    <s v="DIMERIX LIMITED (XASX:DXB)"/>
    <x v="530"/>
    <x v="14"/>
    <n v="6.6000000000000003E-2"/>
    <n v="0.08"/>
    <n v="3200000"/>
    <n v="0"/>
    <n v="242820500"/>
    <n v="25600000"/>
    <x v="2"/>
    <d v="2023-08-21T00:00:00"/>
    <s v="all"/>
    <x v="2"/>
    <x v="6"/>
    <n v="2"/>
    <x v="1"/>
    <s v="https://admin.180markets.com.au/storage/14722/DXB-Deal-Sheet---vFinal-aug.pdf"/>
  </r>
  <r>
    <s v="Dimerix Limited - Sub Underwriting Commitment"/>
    <s v="DIMERIX LIMITED (XASX:DXB)"/>
    <x v="530"/>
    <x v="14"/>
    <n v="9.7000000000000003E-2"/>
    <n v="0.08"/>
    <n v="20500000"/>
    <n v="0.17499999999999999"/>
    <n v="242820500"/>
    <n v="31100000"/>
    <x v="2"/>
    <d v="2023-05-02T00:00:00"/>
    <s v="all"/>
    <x v="2"/>
    <x v="4"/>
    <n v="2"/>
    <x v="1"/>
    <s v="https://admin.180markets.com.au/storage/13775/DXB-Deal-Sheet---vF.pdf"/>
  </r>
  <r>
    <s v="Dimerix Limited - Final Sub Underwriting Allocation"/>
    <s v="DIMERIX LIMITED (XASX:DXB)"/>
    <x v="530"/>
    <x v="14"/>
    <n v="9.7000000000000003E-2"/>
    <n v="0.08"/>
    <n v="20500000"/>
    <n v="0.17499999999999999"/>
    <n v="242820500"/>
    <n v="31100000"/>
    <x v="2"/>
    <d v="2023-05-02T00:00:00"/>
    <s v="all"/>
    <x v="2"/>
    <x v="4"/>
    <n v="2"/>
    <x v="1"/>
    <s v="https://admin.180markets.com.au/storage/14087/DXB-Deal-Sheet---vF.pdf"/>
  </r>
  <r>
    <s v="Reward Minerals Limited"/>
    <s v="REWARD MINERALS LTD (XASX:RWD)"/>
    <x v="531"/>
    <x v="19"/>
    <n v="7.3999999999999996E-2"/>
    <n v="0.08"/>
    <n v="1000000"/>
    <n v="5.4000000000000006E-2"/>
    <n v="17304270"/>
    <n v="16900000"/>
    <x v="2"/>
    <d v="2023-04-13T00:00:00"/>
    <s v="all"/>
    <x v="2"/>
    <x v="9"/>
    <n v="1"/>
    <x v="1"/>
    <s v="https://admin.180markets.com.au/storage/13555/RWD_Deal-Sheet_Apri-23---Entitlement-Issue-Shortfall-Placement.pdf"/>
  </r>
  <r>
    <s v="Reward Minerals Limited"/>
    <s v="REWARD MINERALS LTD (XASX:RWD)"/>
    <x v="531"/>
    <x v="19"/>
    <n v="8.5999999999999993E-2"/>
    <n v="0.08"/>
    <n v="2600000"/>
    <n v="7.0000000000000007E-2"/>
    <n v="17304270"/>
    <n v="18200000"/>
    <x v="2"/>
    <d v="2023-03-20T00:00:00"/>
    <s v="all"/>
    <x v="2"/>
    <x v="3"/>
    <n v="2"/>
    <x v="1"/>
    <s v="https://admin.180markets.com.au/storage/13296/RWD_Deal-Sheet_Mar-23---Entitlement-Issue-Shortfall-Placement.pdf"/>
  </r>
  <r>
    <s v="Reward Minerals Limited sub-underwriting commitment"/>
    <s v="REWARD MINERALS LTD (XASX:RWD)"/>
    <x v="531"/>
    <x v="19"/>
    <n v="0.115"/>
    <n v="0.08"/>
    <n v="2600000"/>
    <n v="0.30399999999999999"/>
    <n v="17304270"/>
    <n v="18200000"/>
    <x v="2"/>
    <d v="2023-02-10T00:00:00"/>
    <s v="all"/>
    <x v="2"/>
    <x v="2"/>
    <n v="2"/>
    <x v="1"/>
    <s v="https://admin.180markets.com.au/storage/12967/RWD_Deal-Sheet_Feb-23---Entitlement-Issue-sub-underwriting.pdf"/>
  </r>
  <r>
    <s v="Retail Food Group Limited"/>
    <s v="RETAIL FOOD GROUP LIMITED (XASX:RFG)"/>
    <x v="532"/>
    <x v="31"/>
    <n v="9.0999999999999998E-2"/>
    <n v="0.08"/>
    <n v="24900000"/>
    <n v="0.121"/>
    <n v="132088300"/>
    <n v="183100000"/>
    <x v="2"/>
    <d v="2023-03-02T00:00:00"/>
    <s v="all"/>
    <x v="2"/>
    <x v="3"/>
    <s v="None"/>
    <x v="0"/>
    <s v="https://admin.180markets.com.au/storage/13157/Retail-Food-Group---Term-Sheet---Institutional.pdf"/>
  </r>
  <r>
    <s v="Cardiex Limited"/>
    <s v="CARDIEX LIMITED (XASX:CDX)"/>
    <x v="287"/>
    <x v="15"/>
    <n v="0.13500000000000001"/>
    <n v="0.08"/>
    <n v="4000000"/>
    <n v="0.40700000000000003"/>
    <n v="42549210"/>
    <n v="19300000"/>
    <x v="2"/>
    <d v="2023-12-18T00:00:00"/>
    <s v="all"/>
    <x v="2"/>
    <x v="0"/>
    <n v="3"/>
    <x v="1"/>
    <s v="https://admin.180markets.com.au/storage/15848/CDX--Deal-Sheet.pdf"/>
  </r>
  <r>
    <s v="Jayride Group Limited"/>
    <s v="JAYRIDE GROUP LIMITED (XASX:JAY)"/>
    <x v="533"/>
    <x v="0"/>
    <n v="8.5999999999999993E-2"/>
    <n v="0.08"/>
    <n v="1650000"/>
    <n v="6.9800000000000001E-2"/>
    <n v="477160"/>
    <n v="17500000"/>
    <x v="2"/>
    <d v="2023-09-22T00:00:00"/>
    <s v="all"/>
    <x v="2"/>
    <x v="5"/>
    <s v="None"/>
    <x v="0"/>
    <s v="https://admin.180markets.com.au/storage/15044/JAY-Term-Sheet-%2822-September-2023%29.pdf"/>
  </r>
  <r>
    <s v="Codrus Minerals Limited"/>
    <s v="Codrus Minerals Ltd (XASX:CDR)"/>
    <x v="534"/>
    <x v="1"/>
    <n v="9.1999999999999998E-2"/>
    <n v="0.08"/>
    <n v="920000"/>
    <n v="0.13"/>
    <n v="2811590"/>
    <n v="5310000"/>
    <x v="2"/>
    <d v="2023-09-21T00:00:00"/>
    <s v="all"/>
    <x v="2"/>
    <x v="5"/>
    <n v="1"/>
    <x v="1"/>
    <s v="https://admin.180markets.com.au/storage/15027/CDR_Term_Sheet.pdf"/>
  </r>
  <r>
    <s v="Emperor Energy Limited"/>
    <s v="EMPEROR ENERGY LIMITED (XASX:EMP)"/>
    <x v="185"/>
    <x v="10"/>
    <n v="0.01"/>
    <n v="0.08"/>
    <n v="500000"/>
    <n v="0.2"/>
    <n v="23444360"/>
    <n v="2690000"/>
    <x v="2"/>
    <d v="2023-10-30T00:00:00"/>
    <s v="all"/>
    <x v="2"/>
    <x v="8"/>
    <s v="None"/>
    <x v="0"/>
    <s v="https://admin.180markets.com.au/storage/15268/Term-Sheet-%26-App-form-27-Oct-23%5B48%5D.pdf"/>
  </r>
  <r>
    <s v="Bod Science Limited"/>
    <s v="BOD SCIENCE LIMITED (XASX:BOD)"/>
    <x v="535"/>
    <x v="8"/>
    <n v="0.11"/>
    <n v="0.08"/>
    <n v="1500000"/>
    <n v="0.27300000000000002"/>
    <n v="4610800"/>
    <n v="16800000"/>
    <x v="2"/>
    <d v="2023-08-02T00:00:00"/>
    <s v="all"/>
    <x v="2"/>
    <x v="6"/>
    <n v="2"/>
    <x v="1"/>
    <s v="https://admin.180markets.com.au/storage/14587/Term-Sheet---Placement-Bod-Science---August-2023.pdf"/>
  </r>
  <r>
    <s v="Fluence Corporation Limited"/>
    <s v="FLUENCE CORPORATION LIMITED (XASX:FLC)"/>
    <x v="536"/>
    <x v="39"/>
    <n v="0.14000000000000001"/>
    <n v="0.08"/>
    <n v="40700000"/>
    <n v="0.42899999999999999"/>
    <n v="73505720"/>
    <n v="91100000"/>
    <x v="2"/>
    <d v="2023-11-02T00:00:00"/>
    <s v="all"/>
    <x v="2"/>
    <x v="10"/>
    <s v="None"/>
    <x v="0"/>
    <s v="https://admin.180markets.com.au/storage/15310/FLC---Term-Sheet---vF.pdf"/>
  </r>
  <r>
    <s v="OzAurum Resources Ltd"/>
    <s v="OZAURUM RESOURCES LIMITED (XASX:OZM)"/>
    <x v="537"/>
    <x v="1"/>
    <n v="0.09"/>
    <n v="7.4999999999999997E-2"/>
    <n v="1430000"/>
    <n v="0.16670000000000001"/>
    <n v="11832690"/>
    <n v="11430000"/>
    <x v="2"/>
    <d v="2023-09-18T00:00:00"/>
    <s v="all"/>
    <x v="2"/>
    <x v="5"/>
    <n v="2"/>
    <x v="1"/>
    <s v="https://admin.180markets.com.au/storage/14986/OZM-Term-Sheet-Sept23_F.pdf"/>
  </r>
  <r>
    <s v="Siren Gold Limited"/>
    <s v="Siren Gold Ltd (XASX:SNG)"/>
    <x v="298"/>
    <x v="1"/>
    <n v="8.6999999999999994E-2"/>
    <n v="7.4999999999999997E-2"/>
    <n v="1500000"/>
    <n v="0.13800000000000001"/>
    <n v="10729560"/>
    <n v="12500000"/>
    <x v="2"/>
    <d v="2023-09-08T00:00:00"/>
    <s v="all"/>
    <x v="2"/>
    <x v="5"/>
    <n v="2"/>
    <x v="1"/>
    <s v="https://admin.180markets.com.au/storage/14928/SNG-Term-Sheet_-Sep-2023-%28Final%29.pdf"/>
  </r>
  <r>
    <s v="Alcidion Group Limited"/>
    <s v="ALCIDION GROUP LIMITED (XASX:ALC)"/>
    <x v="63"/>
    <x v="3"/>
    <n v="9.7000000000000003E-2"/>
    <n v="7.4999999999999997E-2"/>
    <n v="5000000"/>
    <n v="0.22699999999999998"/>
    <n v="88634880"/>
    <n v="123200000"/>
    <x v="2"/>
    <d v="2023-10-31T00:00:00"/>
    <s v="all"/>
    <x v="2"/>
    <x v="8"/>
    <s v="None"/>
    <x v="0"/>
    <s v="https://admin.180markets.com.au/storage/15299/Alcidion-Group-Ltd---Capital-Raise-Deal-Sheet_31-October-2023_R.pdf"/>
  </r>
  <r>
    <s v="Peninsula Energy Limited"/>
    <s v="PENINSULA ENERGY LIMITED (XASX:PEN)"/>
    <x v="102"/>
    <x v="22"/>
    <n v="0.12"/>
    <n v="7.4999999999999997E-2"/>
    <n v="50000000"/>
    <n v="0.375"/>
    <n v="174003400"/>
    <n v="150900000"/>
    <x v="2"/>
    <d v="2023-11-17T00:00:00"/>
    <s v="all"/>
    <x v="2"/>
    <x v="10"/>
    <n v="2"/>
    <x v="1"/>
    <s v="https://admin.180markets.com.au/storage/15470/Peninsula-Energy-Limited---Term-Sheet-Insto.pdf"/>
  </r>
  <r>
    <s v="AML3D Limited"/>
    <s v="AML3D LIMITED (XASX:AL3)"/>
    <x v="538"/>
    <x v="6"/>
    <n v="8.3000000000000004E-2"/>
    <n v="7.1999999999999995E-2"/>
    <n v="3000000"/>
    <n v="0.13300000000000001"/>
    <n v="75265020"/>
    <n v="15600000"/>
    <x v="2"/>
    <d v="2023-02-06T00:00:00"/>
    <s v="all"/>
    <x v="2"/>
    <x v="2"/>
    <s v="None"/>
    <x v="0"/>
    <s v="https://admin.180markets.com.au/storage/12922/Term-Sheet---AL3---Placement-Feb22-docx%5B58%5D.pdf"/>
  </r>
  <r>
    <s v="Podium Minerals Limited"/>
    <s v="PODIUM MINERALS LIMITED (XASX:POD)"/>
    <x v="296"/>
    <x v="1"/>
    <n v="7.6999999999999999E-2"/>
    <n v="7.1999999999999995E-2"/>
    <n v="3000000"/>
    <n v="0.04"/>
    <n v="20463610"/>
    <n v="25200000"/>
    <x v="2"/>
    <d v="2023-05-11T00:00:00"/>
    <s v="all"/>
    <x v="2"/>
    <x v="4"/>
    <s v="None"/>
    <x v="0"/>
    <s v="https://admin.180markets.com.au/storage/13880/Podium---Term-Sheet.pdf"/>
  </r>
  <r>
    <s v="Astral Resources NL"/>
    <s v="ASTRAL RESOURCES NL (XASX:AAR)"/>
    <x v="539"/>
    <x v="1"/>
    <n v="8.1000000000000003E-2"/>
    <n v="7.1999999999999995E-2"/>
    <n v="3000000"/>
    <n v="0.111"/>
    <n v="174041700"/>
    <n v="53900000"/>
    <x v="2"/>
    <d v="2023-04-26T00:00:00"/>
    <s v="all"/>
    <x v="2"/>
    <x v="9"/>
    <s v="None"/>
    <x v="0"/>
    <s v="https://admin.180markets.com.au/storage/13696/AAR-Term-Sheet---April-2023-vF2.pdf"/>
  </r>
  <r>
    <s v="Tivan Limited"/>
    <s v="TIVAN LIMITED (XASX:TVN)"/>
    <x v="540"/>
    <x v="1"/>
    <n v="7.8E-2"/>
    <n v="7.0999999999999994E-2"/>
    <n v="3000000"/>
    <n v="0.09"/>
    <n v="211418300"/>
    <n v="122600000"/>
    <x v="2"/>
    <d v="2023-12-07T00:00:00"/>
    <s v="all"/>
    <x v="2"/>
    <x v="0"/>
    <n v="2"/>
    <x v="1"/>
    <s v="https://admin.180markets.com.au/storage/15706/TVN---Term-Sheet-.pdf"/>
  </r>
  <r>
    <s v="Queensland Pacific Metals Limited"/>
    <s v="QPM ENERGY LIMITED (XASX:QPM)"/>
    <x v="94"/>
    <x v="19"/>
    <n v="9.2999999999999999E-2"/>
    <n v="7.0000000000000007E-2"/>
    <n v="10000000"/>
    <n v="0.247"/>
    <n v="148755300"/>
    <n v="162410000"/>
    <x v="2"/>
    <d v="2023-08-18T00:00:00"/>
    <s v="all"/>
    <x v="2"/>
    <x v="6"/>
    <n v="2"/>
    <x v="1"/>
    <s v="https://admin.180markets.com.au/storage/14708/QPM---Term-Sheet-18-August-2023_FInal-%281%29.pdf"/>
  </r>
  <r>
    <s v="HeraMED Limited"/>
    <s v="HERA MED LTD (XASX:HMD)"/>
    <x v="34"/>
    <x v="15"/>
    <n v="7.4999999999999997E-2"/>
    <n v="7.0000000000000007E-2"/>
    <n v="2500000"/>
    <n v="6.6699999999999995E-2"/>
    <n v="14885250"/>
    <s v="None"/>
    <x v="2"/>
    <d v="2023-07-11T00:00:00"/>
    <s v="all"/>
    <x v="2"/>
    <x v="1"/>
    <n v="2"/>
    <x v="1"/>
    <s v="https://admin.180markets.com.au/storage/14376/HMD_Placement-Term-Sheet.pdf"/>
  </r>
  <r>
    <s v="SRJ Technologies Group PLC"/>
    <s v="SRJ TECHNOLOGIES GROUP PLC (XASX:SRJ)"/>
    <x v="303"/>
    <x v="37"/>
    <n v="0.06"/>
    <n v="7.0000000000000007E-2"/>
    <n v="1350000"/>
    <n v="0"/>
    <n v="22392110"/>
    <n v="7840000"/>
    <x v="2"/>
    <d v="2023-09-12T00:00:00"/>
    <s v="all"/>
    <x v="2"/>
    <x v="5"/>
    <s v="None"/>
    <x v="0"/>
    <s v="https://admin.180markets.com.au/storage/14946/SRJ-Deal-Sheet---Sept-23%281%29.pdf"/>
  </r>
  <r>
    <s v="Altech Batteries Limited"/>
    <s v="ALTECH BATTERIES LTD (XASX:ATC)"/>
    <x v="128"/>
    <x v="6"/>
    <n v="9.6000000000000002E-2"/>
    <n v="7.0000000000000007E-2"/>
    <n v="2000000"/>
    <n v="0.27100000000000002"/>
    <n v="90114140"/>
    <n v="135500000"/>
    <x v="2"/>
    <d v="2023-07-13T00:00:00"/>
    <s v="all"/>
    <x v="2"/>
    <x v="1"/>
    <s v="None"/>
    <x v="0"/>
    <s v="https://admin.180markets.com.au/storage/14414/ATC-Placement-Term-Sheet-13-Jul-2023.pdf"/>
  </r>
  <r>
    <s v="Blackstone Minerals Limited"/>
    <s v="BLACKSTONE MINERALS LIMITED (XASX:BSX)"/>
    <x v="541"/>
    <x v="1"/>
    <n v="8.6999999999999994E-2"/>
    <n v="7.0000000000000007E-2"/>
    <n v="10200000"/>
    <n v="0.19500000000000001"/>
    <n v="17254910"/>
    <n v="41200000"/>
    <x v="2"/>
    <d v="2023-12-06T00:00:00"/>
    <s v="all"/>
    <x v="2"/>
    <x v="0"/>
    <s v="None"/>
    <x v="0"/>
    <s v="https://admin.180markets.com.au/storage/15685/BSX---Bloomberg---Final.pdf"/>
  </r>
  <r>
    <s v="Larvotto Resources Limited"/>
    <s v="LARVOTTO RESOURCES LIMITED (XASX:LRV)"/>
    <x v="310"/>
    <x v="1"/>
    <n v="0.125"/>
    <n v="7.0000000000000007E-2"/>
    <n v="6260000"/>
    <n v="0.44"/>
    <n v="247492000"/>
    <n v="8410000"/>
    <x v="2"/>
    <d v="2023-10-17T00:00:00"/>
    <s v="all"/>
    <x v="2"/>
    <x v="8"/>
    <s v="None"/>
    <x v="0"/>
    <s v="https://admin.180markets.com.au/storage/15185/Term-Sheet---LRV.pdf"/>
  </r>
  <r>
    <s v="Warriedar Resources Limited"/>
    <s v="WARRIEDAR RESOURCES LIMITED (XASX:WA8)"/>
    <x v="542"/>
    <x v="1"/>
    <n v="0.08"/>
    <n v="7.0000000000000007E-2"/>
    <n v="6200000"/>
    <n v="0.125"/>
    <n v="46828420"/>
    <n v="34500000"/>
    <x v="2"/>
    <d v="2023-09-04T00:00:00"/>
    <s v="all"/>
    <x v="2"/>
    <x v="5"/>
    <s v="None"/>
    <x v="0"/>
    <s v="https://admin.180markets.com.au/storage/14887/WA8---Equity-Raising-Term-Sheet-%28September-2023%29.pdf"/>
  </r>
  <r>
    <s v="Iceni Gold Limited"/>
    <s v="ICENI GOLD LIMITED (XASX:ICL)"/>
    <x v="543"/>
    <x v="1"/>
    <n v="8.5999999999999993E-2"/>
    <n v="7.0000000000000007E-2"/>
    <n v="2000000"/>
    <n v="0.18600000000000003"/>
    <n v="23707180"/>
    <n v="16500000"/>
    <x v="2"/>
    <d v="2023-09-01T00:00:00"/>
    <s v="all"/>
    <x v="2"/>
    <x v="5"/>
    <n v="2"/>
    <x v="1"/>
    <s v="https://admin.180markets.com.au/storage/14870/ICL-Term-Sheet---Sep-2023-%28Final%29.pdf"/>
  </r>
  <r>
    <s v="Pantera Minerals Limited "/>
    <s v="PANTERA LITHIUM LIMITED (XASX:PFE)"/>
    <x v="544"/>
    <x v="1"/>
    <n v="8.5000000000000006E-2"/>
    <n v="7.0000000000000007E-2"/>
    <n v="2000000"/>
    <n v="0.17600000000000002"/>
    <n v="8528110"/>
    <n v="7500000"/>
    <x v="2"/>
    <d v="2023-08-22T00:00:00"/>
    <s v="all"/>
    <x v="2"/>
    <x v="6"/>
    <s v="None"/>
    <x v="0"/>
    <s v="https://admin.180markets.com.au/storage/14736/PFE_Term-Sheet_Aug_2023.pdf"/>
  </r>
  <r>
    <s v="Pantera Minerals Limited "/>
    <s v="PANTERA LITHIUM LIMITED (XASX:PFE)"/>
    <x v="544"/>
    <x v="1"/>
    <n v="8.5000000000000006E-2"/>
    <n v="7.0000000000000007E-2"/>
    <n v="2000000"/>
    <n v="0.17600000000000002"/>
    <n v="8528110"/>
    <n v="7500000"/>
    <x v="2"/>
    <d v="2023-08-22T00:00:00"/>
    <s v="all"/>
    <x v="2"/>
    <x v="6"/>
    <s v="None"/>
    <x v="0"/>
    <s v="https://admin.180markets.com.au/storage/14760/PFE_Term-Sheet_Aug_2023.pdf"/>
  </r>
  <r>
    <s v="TechGen Metals Limited"/>
    <s v="TECHGEN METALS LTD (XASX:TG1)"/>
    <x v="545"/>
    <x v="1"/>
    <n v="8.1000000000000003E-2"/>
    <n v="7.0000000000000007E-2"/>
    <n v="1500000"/>
    <n v="0.13600000000000001"/>
    <n v="5394630"/>
    <n v="5200000"/>
    <x v="2"/>
    <d v="2023-06-07T00:00:00"/>
    <s v="all"/>
    <x v="2"/>
    <x v="7"/>
    <n v="3"/>
    <x v="1"/>
    <s v="https://admin.180markets.com.au/storage/14141/TG1_TERMSHEET_FINAL_5JUN23.pdf"/>
  </r>
  <r>
    <s v="Elixir Energy Limited"/>
    <s v="ELIXIR ENERGY LIMITED (XASX:EXR)"/>
    <x v="59"/>
    <x v="10"/>
    <n v="8.2000000000000003E-2"/>
    <n v="7.0000000000000007E-2"/>
    <n v="7500000"/>
    <n v="0.14599999999999999"/>
    <n v="51462860"/>
    <n v="76400000"/>
    <x v="2"/>
    <d v="2023-08-25T00:00:00"/>
    <s v="all"/>
    <x v="2"/>
    <x v="6"/>
    <n v="2"/>
    <x v="1"/>
    <s v="https://admin.180markets.com.au/storage/14803/Elixir-Energy-Limited---Term-Sheet---25-August-2023.pdf"/>
  </r>
  <r>
    <s v="Acumentis Group Limited"/>
    <s v="ACUMENTIS GROUP LIMITED (XASX:ACU)"/>
    <x v="546"/>
    <x v="17"/>
    <n v="7.9000000000000001E-2"/>
    <n v="7.0000000000000007E-2"/>
    <n v="3000000"/>
    <n v="0.114"/>
    <n v="20816770"/>
    <n v="13900000"/>
    <x v="2"/>
    <d v="2023-02-01T00:00:00"/>
    <s v="all"/>
    <x v="2"/>
    <x v="2"/>
    <s v="None"/>
    <x v="0"/>
    <s v="https://admin.180markets.com.au/storage/12881/ACU-Placement---January-2023---Enrizen-Capital-Term-Sheet.pdf"/>
  </r>
  <r>
    <s v="X2M Connect Limited"/>
    <s v="X2M CONNECT LIMITED (XASX:X2M)"/>
    <x v="367"/>
    <x v="3"/>
    <n v="7.4999999999999997E-2"/>
    <n v="6.8000000000000005E-2"/>
    <n v="750000"/>
    <n v="9.3000000000000013E-2"/>
    <n v="7915750"/>
    <n v="13500000"/>
    <x v="2"/>
    <d v="2023-04-14T00:00:00"/>
    <s v="all"/>
    <x v="2"/>
    <x v="9"/>
    <s v="None"/>
    <x v="0"/>
    <s v="https://admin.180markets.com.au/storage/13576/Deal-Summary_X2M_.pdf"/>
  </r>
  <r>
    <s v="Openn Negotiation Limited"/>
    <s v="OPENN NEGOTIATION LIMITED (XASX:OPN)"/>
    <x v="335"/>
    <x v="3"/>
    <n v="8.5999999999999993E-2"/>
    <n v="6.8000000000000005E-2"/>
    <n v="2000000"/>
    <n v="0.20899999999999999"/>
    <n v="6775080"/>
    <n v="12600000"/>
    <x v="2"/>
    <d v="2023-01-17T00:00:00"/>
    <s v="all"/>
    <x v="2"/>
    <x v="11"/>
    <n v="2"/>
    <x v="1"/>
    <s v="https://admin.180markets.com.au/storage/12794/OPN-Term-Sheet---%28January-2023%29.pdf"/>
  </r>
  <r>
    <s v="IDT Australia Limited "/>
    <s v="IDT AUSTRALIA LIMITED (XASX:IDT)"/>
    <x v="547"/>
    <x v="14"/>
    <n v="9.6000000000000002E-2"/>
    <n v="6.5000000000000002E-2"/>
    <n v="5000000"/>
    <n v="0.32299999999999995"/>
    <n v="49431820"/>
    <n v="23400000"/>
    <x v="2"/>
    <d v="2023-06-01T00:00:00"/>
    <s v="all"/>
    <x v="2"/>
    <x v="7"/>
    <s v="None"/>
    <x v="0"/>
    <s v="https://admin.180markets.com.au/storage/14118/Term-Sheet---IDT-Australia---June-2023.pdf"/>
  </r>
  <r>
    <s v="IDT Australia Limited "/>
    <s v="IDT AUSTRALIA LIMITED (XASX:IDT)"/>
    <x v="547"/>
    <x v="14"/>
    <n v="9.6000000000000002E-2"/>
    <n v="6.5000000000000002E-2"/>
    <n v="5000000"/>
    <n v="0.32299999999999995"/>
    <n v="49431820"/>
    <n v="23400000"/>
    <x v="2"/>
    <d v="2023-06-01T00:00:00"/>
    <s v="all"/>
    <x v="2"/>
    <x v="7"/>
    <s v="None"/>
    <x v="0"/>
    <s v="https://admin.180markets.com.au/storage/14129/Term-Sheet---IDT-Australia---June-2023.pdf"/>
  </r>
  <r>
    <s v="Medallion Metals Limited"/>
    <s v="Medallion Metals Ltd (XASX:MM8)"/>
    <x v="548"/>
    <x v="1"/>
    <n v="7.1999999999999995E-2"/>
    <n v="6.5000000000000002E-2"/>
    <n v="2000000"/>
    <n v="9.6999999999999989E-2"/>
    <n v="47082880"/>
    <n v="16600000.000000002"/>
    <x v="2"/>
    <d v="2023-07-11T00:00:00"/>
    <s v="all"/>
    <x v="2"/>
    <x v="1"/>
    <s v="None"/>
    <x v="0"/>
    <s v="https://admin.180markets.com.au/storage/14393/MM8-Term-Sheet.pdf"/>
  </r>
  <r>
    <s v="Gateway Mining Limited"/>
    <s v="GATEWAY MINING LIMITED (XASX:GML)"/>
    <x v="549"/>
    <x v="1"/>
    <n v="7.0000000000000007E-2"/>
    <n v="6.2E-2"/>
    <n v="2500000"/>
    <n v="0.1142"/>
    <n v="9811690"/>
    <n v="15800000"/>
    <x v="2"/>
    <d v="2023-01-23T00:00:00"/>
    <s v="all"/>
    <x v="2"/>
    <x v="11"/>
    <n v="3"/>
    <x v="1"/>
    <s v="https://admin.180markets.com.au/storage/12824/GML-Term-Sheet_January-2023.pdf"/>
  </r>
  <r>
    <s v="Verbrec Limited"/>
    <s v="VERBREC LIMITED (XASX:VBC)"/>
    <x v="89"/>
    <x v="26"/>
    <n v="8.2000000000000003E-2"/>
    <n v="0.06"/>
    <n v="1000000"/>
    <n v="0.26829999999999998"/>
    <n v="39192530"/>
    <n v="18200000"/>
    <x v="2"/>
    <d v="2023-11-16T00:00:00"/>
    <s v="all"/>
    <x v="2"/>
    <x v="10"/>
    <s v="None"/>
    <x v="0"/>
    <s v="https://admin.180markets.com.au/storage/15463/VBC-Term-Sheet-%2816-November-2023%29.pdf"/>
  </r>
  <r>
    <s v="Flynn Gold Limited"/>
    <s v="Flynn Gold Ltd (XASX:FG1)"/>
    <x v="357"/>
    <x v="1"/>
    <n v="6.4000000000000001E-2"/>
    <n v="0.06"/>
    <n v="4000000"/>
    <n v="6.3E-2"/>
    <n v="6794230"/>
    <n v="8700000"/>
    <x v="2"/>
    <d v="2023-12-08T00:00:00"/>
    <s v="all"/>
    <x v="2"/>
    <x v="0"/>
    <s v="None"/>
    <x v="0"/>
    <s v="https://admin.180markets.com.au/storage/15734/Flynn-Gold-%28FG1%29---Deal-Summary-Sheet-%287-December-2023%29.pdf"/>
  </r>
  <r>
    <s v="Pantoro Limited"/>
    <s v="PANTORO LIMITED (XASX:PNR)"/>
    <x v="336"/>
    <x v="1"/>
    <n v="7.0000000000000007E-2"/>
    <n v="0.06"/>
    <n v="30000000"/>
    <n v="0.20499999999999999"/>
    <n v="709943400"/>
    <n v="362200000"/>
    <x v="1"/>
    <d v="2023-08-07T00:00:00"/>
    <s v="all"/>
    <x v="2"/>
    <x v="6"/>
    <s v="None"/>
    <x v="0"/>
    <s v="https://admin.180markets.com.au/storage/14641/PNR-Term-Sheet_Final-.pdf"/>
  </r>
  <r>
    <s v="Aston Minerals"/>
    <s v="ASTON MINERALS LIMITED (XASX:ASO)"/>
    <x v="550"/>
    <x v="1"/>
    <n v="6.5000000000000002E-2"/>
    <n v="0.06"/>
    <n v="9500000"/>
    <n v="7.6999999999999999E-2"/>
    <n v="15540770"/>
    <n v="73900000"/>
    <x v="2"/>
    <d v="2023-07-21T00:00:00"/>
    <s v="all"/>
    <x v="2"/>
    <x v="1"/>
    <n v="2"/>
    <x v="1"/>
    <s v="https://admin.180markets.com.au/storage/14450/ASO_TS_JulyvF.pdf"/>
  </r>
  <r>
    <s v="Locksley Resources Limited"/>
    <s v="LOCKSLEY RESOURCES LIMITED (XASX:LKY)"/>
    <x v="551"/>
    <x v="1"/>
    <n v="6.5000000000000002E-2"/>
    <n v="0.06"/>
    <n v="3000000"/>
    <n v="7.6999999999999999E-2"/>
    <n v="2640000"/>
    <n v="4200000"/>
    <x v="2"/>
    <d v="2023-06-14T00:00:00"/>
    <s v="all"/>
    <x v="2"/>
    <x v="7"/>
    <s v="None"/>
    <x v="0"/>
    <s v="https://admin.180markets.com.au/storage/14203/LKY-Term-Sheet-06.23.pdf"/>
  </r>
  <r>
    <s v="Hammer Metals Limited"/>
    <s v="HAMMER METALS LIMITED (XASX:HMX)"/>
    <x v="135"/>
    <x v="1"/>
    <n v="6.9000000000000006E-2"/>
    <n v="0.06"/>
    <n v="3500000"/>
    <n v="0.13"/>
    <n v="27520520"/>
    <n v="55000000"/>
    <x v="2"/>
    <d v="2023-05-26T00:00:00"/>
    <s v="all"/>
    <x v="2"/>
    <x v="4"/>
    <s v="None"/>
    <x v="0"/>
    <s v="https://admin.180markets.com.au/storage/14077/Hammer-Metals-Limited---Term-Sheet.pdf"/>
  </r>
  <r>
    <s v="Trek Metals Limited"/>
    <s v="TREK METALS LIMITED (XASX:TKM)"/>
    <x v="123"/>
    <x v="1"/>
    <n v="7.4499999999999997E-2"/>
    <n v="0.06"/>
    <n v="5000000"/>
    <n v="0.19500000000000001"/>
    <n v="13003070"/>
    <n v="27100000"/>
    <x v="2"/>
    <d v="2023-05-24T00:00:00"/>
    <s v="all"/>
    <x v="2"/>
    <x v="4"/>
    <n v="3"/>
    <x v="1"/>
    <m/>
  </r>
  <r>
    <s v="Clara Resources Australia Limited "/>
    <s v="CLARA RESOURCES AUSTRALIA LTD (XASX:C7A)"/>
    <x v="552"/>
    <x v="1"/>
    <n v="1E-3"/>
    <n v="0.06"/>
    <n v="3500000"/>
    <n v="0.4"/>
    <n v="3791240"/>
    <n v="14200000"/>
    <x v="2"/>
    <d v="2023-04-04T00:00:00"/>
    <s v="all"/>
    <x v="2"/>
    <x v="9"/>
    <n v="2"/>
    <x v="1"/>
    <s v="https://admin.180markets.com.au/storage/13495/C7A-Placement-Two-Tranche-Term-03-April-2023.pdf"/>
  </r>
  <r>
    <s v="Pantoro Limited "/>
    <s v="PANTORO LIMITED (XASX:PNR)"/>
    <x v="336"/>
    <x v="1"/>
    <n v="8.7999999999999995E-2"/>
    <n v="0.06"/>
    <n v="75000000"/>
    <n v="0.318"/>
    <n v="709943400"/>
    <n v="156540000"/>
    <x v="2"/>
    <d v="2023-02-13T00:00:00"/>
    <s v="all"/>
    <x v="2"/>
    <x v="2"/>
    <s v="None"/>
    <x v="0"/>
    <s v="https://admin.180markets.com.au/storage/12985/PNR_Term-Sheet---13-Feb-2023_Final.pdf"/>
  </r>
  <r>
    <s v="Pantoro Limited "/>
    <s v="PANTORO LIMITED (XASX:PNR)"/>
    <x v="336"/>
    <x v="1"/>
    <n v="8.7999999999999995E-2"/>
    <n v="0.06"/>
    <n v="75000000"/>
    <n v="0.318"/>
    <n v="709943400"/>
    <n v="156540000"/>
    <x v="2"/>
    <d v="2023-02-13T00:00:00"/>
    <s v="all"/>
    <x v="2"/>
    <x v="2"/>
    <s v="None"/>
    <x v="0"/>
    <s v="https://admin.180markets.com.au/storage/12989/PNR_Term-Sheet---13-Feb-2023_Final.pdf"/>
  </r>
  <r>
    <s v="Bluglass Limited"/>
    <s v="BLUGLASS LIMITED (XASX:BLG)"/>
    <x v="553"/>
    <x v="12"/>
    <n v="7.4999999999999997E-2"/>
    <n v="0.06"/>
    <n v="10700000"/>
    <n v="0.2"/>
    <n v="42328560"/>
    <n v="100460000"/>
    <x v="2"/>
    <d v="2023-03-09T00:00:00"/>
    <s v="all"/>
    <x v="2"/>
    <x v="3"/>
    <s v="None"/>
    <x v="0"/>
    <s v="https://admin.180markets.com.au/storage/13228/BLG-Term-Sheet---vF-.pdf"/>
  </r>
  <r>
    <s v="Inventis Limited"/>
    <s v="INVENTIS LIMITED (XASX:IVT)"/>
    <x v="224"/>
    <x v="33"/>
    <n v="6.0999999999999999E-2"/>
    <n v="5.8000000000000003E-2"/>
    <n v="1200000"/>
    <n v="0"/>
    <n v="1910610"/>
    <n v="3830000"/>
    <x v="2"/>
    <d v="2023-04-18T00:00:00"/>
    <s v="all"/>
    <x v="2"/>
    <x v="9"/>
    <s v="None"/>
    <x v="0"/>
    <m/>
  </r>
  <r>
    <s v="PYC Therapeutics Limited"/>
    <s v="PYC THERAPEUTICS LIMITED (XASX:PYC)"/>
    <x v="554"/>
    <x v="14"/>
    <n v="6.4000000000000001E-2"/>
    <n v="5.5E-2"/>
    <n v="30000000"/>
    <n v="0.14099999999999999"/>
    <n v="569261400"/>
    <n v="204000000"/>
    <x v="2"/>
    <d v="2023-05-10T00:00:00"/>
    <s v="all"/>
    <x v="2"/>
    <x v="4"/>
    <s v="None"/>
    <x v="0"/>
    <s v="https://admin.180markets.com.au/storage/13865/PYC---Term-Sheet.pdf"/>
  </r>
  <r>
    <s v="Singular Health Group Ltd"/>
    <s v="Singular Health Group Ltd (XASX:SHG)"/>
    <x v="555"/>
    <x v="15"/>
    <n v="9.1999999999999998E-2"/>
    <n v="5.5E-2"/>
    <n v="850000"/>
    <n v="0.40200000000000002"/>
    <n v="59094080"/>
    <n v="10400000"/>
    <x v="2"/>
    <d v="2023-04-03T00:00:00"/>
    <s v="all"/>
    <x v="2"/>
    <x v="9"/>
    <n v="10"/>
    <x v="1"/>
    <m/>
  </r>
  <r>
    <s v="Xanadu Mines Limited"/>
    <s v="XANADU MINES LTD (XASX:XAM)"/>
    <x v="556"/>
    <x v="1"/>
    <n v="6.8000000000000005E-2"/>
    <n v="5.5E-2"/>
    <n v="10000000"/>
    <n v="0.191"/>
    <n v="89873290"/>
    <n v="109700000"/>
    <x v="2"/>
    <d v="2023-11-17T00:00:00"/>
    <s v="all"/>
    <x v="2"/>
    <x v="10"/>
    <s v="None"/>
    <x v="0"/>
    <s v="https://admin.180markets.com.au/storage/15459/XAM_Deal-Sheet.pdf"/>
  </r>
  <r>
    <s v="HIllgrove Resources Limited "/>
    <s v="HILLGROVE RESOURCES LIMITED (XASX:HGO)"/>
    <x v="170"/>
    <x v="1"/>
    <n v="6.4000000000000001E-2"/>
    <n v="5.2999999999999999E-2"/>
    <n v="36500000"/>
    <n v="0.17199999999999999"/>
    <n v="85917780"/>
    <n v="72000000"/>
    <x v="2"/>
    <d v="2023-02-27T00:00:00"/>
    <s v="all"/>
    <x v="2"/>
    <x v="2"/>
    <s v="None"/>
    <x v="0"/>
    <s v="https://admin.180markets.com.au/storage/13121/Term-Sheet---Hillgrove.pdf"/>
  </r>
  <r>
    <s v="HIllgrove Resources Limited "/>
    <s v="HILLGROVE RESOURCES LIMITED (XASX:HGO)"/>
    <x v="170"/>
    <x v="1"/>
    <n v="6.4000000000000001E-2"/>
    <n v="5.2999999999999999E-2"/>
    <n v="37000000"/>
    <n v="0.17199999999999999"/>
    <n v="85917780"/>
    <n v="72000000"/>
    <x v="2"/>
    <d v="2023-02-27T00:00:00"/>
    <s v="all"/>
    <x v="2"/>
    <x v="2"/>
    <s v="None"/>
    <x v="0"/>
    <s v="https://admin.180markets.com.au/storage/13136/Term-Sheet---Hillgrove.pdf"/>
  </r>
  <r>
    <s v="Energy Technologies Ltd"/>
    <s v="ENERGY TECHNOLOGIES LIMITED (XASX:EGY)"/>
    <x v="124"/>
    <x v="6"/>
    <n v="6.4000000000000001E-2"/>
    <n v="5.1999999999999998E-2"/>
    <n v="2000000"/>
    <n v="0.187"/>
    <n v="14279910"/>
    <n v="16200000"/>
    <x v="2"/>
    <d v="2023-02-27T00:00:00"/>
    <s v="all"/>
    <x v="2"/>
    <x v="2"/>
    <s v="None"/>
    <x v="0"/>
    <s v="https://admin.180markets.com.au/storage/13106/EGY-Term-Sheet-February-2023-2.pdf"/>
  </r>
  <r>
    <s v="Yandal Resources Limited"/>
    <s v="YANDAL RESOURCES LIMITED (XASX:YRL)"/>
    <x v="345"/>
    <x v="1"/>
    <n v="5.8000000000000003E-2"/>
    <n v="5.1999999999999998E-2"/>
    <n v="3500000"/>
    <n v="0.10300000000000001"/>
    <n v="47931420"/>
    <n v="9200000"/>
    <x v="2"/>
    <d v="2023-11-08T00:00:00"/>
    <s v="all"/>
    <x v="2"/>
    <x v="10"/>
    <n v="2"/>
    <x v="1"/>
    <s v="https://admin.180markets.com.au/storage/15370/YRL---Term-Sheet.pdf"/>
  </r>
  <r>
    <s v="Alligator Energy Limited"/>
    <s v="ALLIGATOR ENERGY LTD (XASX:AGE)"/>
    <x v="189"/>
    <x v="22"/>
    <n v="6.8000000000000005E-2"/>
    <n v="5.1999999999999998E-2"/>
    <n v="20000000"/>
    <n v="0.23499999999999999"/>
    <n v="127828800"/>
    <n v="198400000"/>
    <x v="2"/>
    <d v="2023-09-18T00:00:00"/>
    <s v="all"/>
    <x v="2"/>
    <x v="5"/>
    <n v="2"/>
    <x v="1"/>
    <s v="https://admin.180markets.com.au/storage/14989/Term-Sheet---Alligator-Energy-Limited---September-2023.pdf"/>
  </r>
  <r>
    <s v="Voltaic Strategic Resources Limited"/>
    <s v="VOLTAIC STRATEGIC RESOURCES LTD (XASX:VSR)"/>
    <x v="413"/>
    <x v="6"/>
    <n v="6.4000000000000001E-2"/>
    <n v="0.05"/>
    <n v="5000000"/>
    <n v="0.21899999999999997"/>
    <n v="7378150"/>
    <n v="19700000"/>
    <x v="2"/>
    <d v="2023-05-11T00:00:00"/>
    <s v="all"/>
    <x v="2"/>
    <x v="4"/>
    <n v="2"/>
    <x v="1"/>
    <s v="https://admin.180markets.com.au/storage/13876/RMCF_VSR_DealSheet_10-May-2023.pdf"/>
  </r>
  <r>
    <s v="Voltaic Strategic Resources Limited "/>
    <s v="VOLTAIC STRATEGIC RESOURCES LTD (XASX:VSR)"/>
    <x v="413"/>
    <x v="6"/>
    <n v="6.4000000000000001E-2"/>
    <n v="0.05"/>
    <n v="5000000"/>
    <n v="0.21899999999999997"/>
    <n v="7378150"/>
    <n v="19700000"/>
    <x v="2"/>
    <d v="2023-05-11T00:00:00"/>
    <s v="all"/>
    <x v="2"/>
    <x v="4"/>
    <n v="2"/>
    <x v="1"/>
    <s v="https://admin.180markets.com.au/storage/13904/RMCF_VSR_DealSheet_10-May-2023.pdf"/>
  </r>
  <r>
    <s v="Pantera Minerals Limited"/>
    <s v="PANTERA LITHIUM LIMITED (XASX:PFE)"/>
    <x v="544"/>
    <x v="1"/>
    <n v="5.2999999999999999E-2"/>
    <n v="0.05"/>
    <n v="2000000"/>
    <n v="5.7000000000000002E-2"/>
    <n v="8528110"/>
    <n v="5670000"/>
    <x v="2"/>
    <d v="2023-12-08T00:00:00"/>
    <s v="all"/>
    <x v="2"/>
    <x v="0"/>
    <n v="2"/>
    <x v="1"/>
    <s v="https://admin.180markets.com.au/storage/15727/PFE_Term-Sheet_Dec_2023_vF.pdf"/>
  </r>
  <r>
    <s v="Indiana Resources Limited"/>
    <s v="INDIANA RESOURCES LIMITED (XASX:IDA)"/>
    <x v="557"/>
    <x v="1"/>
    <n v="5.8000000000000003E-2"/>
    <n v="0.05"/>
    <n v="4000000"/>
    <n v="0.13789999999999999"/>
    <n v="44991270"/>
    <n v="31200000"/>
    <x v="2"/>
    <d v="2023-10-16T00:00:00"/>
    <s v="all"/>
    <x v="2"/>
    <x v="8"/>
    <s v="None"/>
    <x v="0"/>
    <s v="https://admin.180markets.com.au/storage/15182/IDA-Term-Sheet.pdf"/>
  </r>
  <r>
    <s v="Nexus Minerals Limited"/>
    <s v="NEXUS MINERALS LIMITED (XASX:NXM)"/>
    <x v="311"/>
    <x v="1"/>
    <n v="0.05"/>
    <n v="0.05"/>
    <n v="3300000"/>
    <n v="0"/>
    <n v="25377310"/>
    <n v="16600000.000000002"/>
    <x v="2"/>
    <d v="2023-09-27T00:00:00"/>
    <s v="all"/>
    <x v="2"/>
    <x v="5"/>
    <n v="2"/>
    <x v="1"/>
    <s v="https://admin.180markets.com.au/storage/15071/NXM---announcement.pdf"/>
  </r>
  <r>
    <s v="Resource Mining Corporation Limited"/>
    <s v="RESOURCE MINING CORPORATION LIMITED (XASX:RMI)"/>
    <x v="558"/>
    <x v="1"/>
    <n v="5.6000000000000001E-2"/>
    <n v="0.05"/>
    <n v="1000000"/>
    <n v="0.10710000000000001"/>
    <n v="3914090"/>
    <n v="29440000"/>
    <x v="2"/>
    <d v="2023-08-14T00:00:00"/>
    <s v="all"/>
    <x v="2"/>
    <x v="6"/>
    <s v="None"/>
    <x v="0"/>
    <s v="https://admin.180markets.com.au/storage/14664/RMI-Final-Ignite-Equity-Term-Sheet.pdf"/>
  </r>
  <r>
    <s v="Kincora Copper Limited"/>
    <s v="Kincora Copper Limited (XASX:KCC)"/>
    <x v="559"/>
    <x v="1"/>
    <n v="6.7000000000000004E-2"/>
    <n v="0.05"/>
    <n v="1500000"/>
    <n v="0.254"/>
    <n v="8480120"/>
    <n v="8060000.0000000009"/>
    <x v="2"/>
    <d v="2023-07-28T00:00:00"/>
    <s v="all"/>
    <x v="2"/>
    <x v="1"/>
    <n v="2"/>
    <x v="1"/>
    <s v="https://admin.180markets.com.au/storage/14536/Kincora-Copper---Final-Term-Sheet-270723.pdf"/>
  </r>
  <r>
    <s v="Boadicea Resources Ltd"/>
    <s v="BOA RESOURCES LTD (XASX:BOA)"/>
    <x v="560"/>
    <x v="1"/>
    <n v="4.8000000000000001E-2"/>
    <n v="0.05"/>
    <n v="2400000"/>
    <n v="0"/>
    <n v="2713760"/>
    <n v="3840000"/>
    <x v="2"/>
    <d v="2023-07-04T00:00:00"/>
    <s v="all"/>
    <x v="2"/>
    <x v="1"/>
    <n v="2"/>
    <x v="1"/>
    <s v="https://admin.180markets.com.au/storage/14329/BOA---Term-Sheet.pdf"/>
  </r>
  <r>
    <s v="Dalaroo Metals Limited"/>
    <s v="Dalaroo Metals Ltd (XASX:DAL)"/>
    <x v="561"/>
    <x v="1"/>
    <n v="6.2E-2"/>
    <n v="0.05"/>
    <n v="1500000"/>
    <n v="0.19399999999999998"/>
    <n v="4967500"/>
    <n v="1850000"/>
    <x v="2"/>
    <d v="2023-05-26T00:00:00"/>
    <s v="all"/>
    <x v="2"/>
    <x v="4"/>
    <n v="2"/>
    <x v="1"/>
    <s v="https://admin.180markets.com.au/storage/14064/DAL-Term-Sheet-Final.pdf"/>
  </r>
  <r>
    <s v="Nagambie Resources Limited"/>
    <s v="NAGAMBIE RESOURCES LIMITED (XASX:NAG)"/>
    <x v="256"/>
    <x v="1"/>
    <n v="4.3999999999999997E-2"/>
    <n v="0.05"/>
    <n v="5400000"/>
    <n v="0"/>
    <n v="12049540"/>
    <n v="23600000"/>
    <x v="2"/>
    <d v="2023-04-18T00:00:00"/>
    <s v="all"/>
    <x v="2"/>
    <x v="9"/>
    <n v="1"/>
    <x v="1"/>
    <s v="https://admin.180markets.com.au/storage/13604/NAG---Term-Sheet.pdf"/>
  </r>
  <r>
    <s v="Miramar Resources Limited"/>
    <s v="Miramar Resources Ltd (XASX:M2R)"/>
    <x v="317"/>
    <x v="1"/>
    <n v="5.8000000000000003E-2"/>
    <n v="0.05"/>
    <n v="1300000"/>
    <n v="0.13800000000000001"/>
    <n v="1587290"/>
    <n v="4099999.9999999995"/>
    <x v="2"/>
    <d v="2023-03-13T00:00:00"/>
    <s v="all"/>
    <x v="2"/>
    <x v="3"/>
    <n v="1"/>
    <x v="1"/>
    <s v="https://admin.180markets.com.au/storage/13239/Miramar_Term-Sheet_March-2023.pdf"/>
  </r>
  <r>
    <s v="Wellnex Life Limited"/>
    <s v="WELLNEX LIFE LIMITED (XASX:WNX)"/>
    <x v="562"/>
    <x v="38"/>
    <n v="5.2999999999999999E-2"/>
    <n v="0.05"/>
    <n v="25300000"/>
    <n v="5.7000000000000002E-2"/>
    <n v="19531090"/>
    <n v="23000000"/>
    <x v="2"/>
    <d v="2023-08-04T00:00:00"/>
    <s v="all"/>
    <x v="2"/>
    <x v="6"/>
    <s v="None"/>
    <x v="0"/>
    <s v="https://admin.180markets.com.au/storage/14598/Wellnex-placement.pdf"/>
  </r>
  <r>
    <s v="Adveritas Limited"/>
    <s v="ADVERITAS LIMITED (XASX:AV1)"/>
    <x v="563"/>
    <x v="3"/>
    <n v="0.06"/>
    <n v="4.8000000000000001E-2"/>
    <n v="5000000"/>
    <n v="0.2"/>
    <n v="72975700"/>
    <n v="31000000"/>
    <x v="2"/>
    <d v="2023-05-12T00:00:00"/>
    <s v="all"/>
    <x v="2"/>
    <x v="4"/>
    <s v="None"/>
    <x v="0"/>
    <s v="https://admin.180markets.com.au/storage/13903/MST-Capital-Markets---Adveritas-Limited-Term-Sheet--11-May-2023----UPDATED.pdf"/>
  </r>
  <r>
    <s v="Dreadnought Resources Limited"/>
    <s v="DREADNOUGHT RESOURCES LTD (XASX:DRE)"/>
    <x v="207"/>
    <x v="1"/>
    <n v="5.1999999999999998E-2"/>
    <n v="4.7E-2"/>
    <n v="5000000"/>
    <n v="9.6000000000000002E-2"/>
    <n v="45213600"/>
    <n v="174700000"/>
    <x v="2"/>
    <d v="2023-09-27T00:00:00"/>
    <s v="all"/>
    <x v="2"/>
    <x v="5"/>
    <s v="None"/>
    <x v="0"/>
    <s v="https://admin.180markets.com.au/storage/15082/DRE-Deal-Sheet---Sept-2023-Final.pdf"/>
  </r>
  <r>
    <s v="Zeotech Limited"/>
    <s v="ZEOTECH LIMITED (XASX:ZEO)"/>
    <x v="391"/>
    <x v="1"/>
    <n v="5.8000000000000003E-2"/>
    <n v="4.5999999999999999E-2"/>
    <n v="2500000"/>
    <n v="0.2069"/>
    <n v="96394290"/>
    <n v="95200000"/>
    <x v="2"/>
    <d v="2023-06-23T00:00:00"/>
    <s v="all"/>
    <x v="2"/>
    <x v="7"/>
    <n v="2"/>
    <x v="1"/>
    <s v="https://admin.180markets.com.au/storage/14270/ZEO_TS_June23vf_2.pdf"/>
  </r>
  <r>
    <s v="Aguia Resources Limited"/>
    <s v="AGUIA RESOURCES LIMITED (XASX:AGR)"/>
    <x v="138"/>
    <x v="19"/>
    <n v="5.7000000000000002E-2"/>
    <n v="4.4999999999999998E-2"/>
    <n v="1500000"/>
    <n v="0.21050000000000002"/>
    <n v="42229440"/>
    <n v="27000000"/>
    <x v="2"/>
    <d v="2023-02-21T00:00:00"/>
    <s v="all"/>
    <x v="2"/>
    <x v="2"/>
    <s v="None"/>
    <x v="0"/>
    <s v="https://admin.180markets.com.au/storage/13011/20230218-1b.%29-AGR-Placement-Term-Sheet-Feb-2023%5B1%5D%5B4%5D%5B2%5D.pdf"/>
  </r>
  <r>
    <s v="Orexplore Technologies Limited "/>
    <s v="Orexplore Technologies Ltd (XASX:OXT)"/>
    <x v="564"/>
    <x v="1"/>
    <n v="5.1999999999999998E-2"/>
    <n v="4.4999999999999998E-2"/>
    <n v="1400000"/>
    <n v="0.13500000000000001"/>
    <n v="3517480"/>
    <n v="5400000"/>
    <x v="2"/>
    <d v="2023-09-04T00:00:00"/>
    <s v="all"/>
    <x v="2"/>
    <x v="5"/>
    <s v="None"/>
    <x v="0"/>
    <s v="https://admin.180markets.com.au/storage/14898/Orexplore-Term-Sheet---4.09.23.pdf"/>
  </r>
  <r>
    <s v="Orexplore Technologies Limited "/>
    <s v="Orexplore Technologies Ltd (XASX:OXT)"/>
    <x v="564"/>
    <x v="1"/>
    <n v="5.1999999999999998E-2"/>
    <n v="4.4999999999999998E-2"/>
    <n v="1400000"/>
    <n v="0.13500000000000001"/>
    <n v="3517480"/>
    <n v="5400000"/>
    <x v="2"/>
    <d v="2023-09-04T00:00:00"/>
    <s v="all"/>
    <x v="2"/>
    <x v="5"/>
    <s v="None"/>
    <x v="0"/>
    <s v="https://admin.180markets.com.au/storage/14912/Orexplore-Term-Sheet---4.09.23.pdf"/>
  </r>
  <r>
    <s v="Sky Metals Limited"/>
    <s v="SKY METALS LIMITED (XASX:SKY)"/>
    <x v="565"/>
    <x v="1"/>
    <n v="5.5E-2"/>
    <n v="4.4999999999999998E-2"/>
    <n v="3600000"/>
    <n v="0.182"/>
    <n v="39088670"/>
    <n v="20720000"/>
    <x v="2"/>
    <d v="2023-05-18T00:00:00"/>
    <s v="all"/>
    <x v="2"/>
    <x v="4"/>
    <s v="None"/>
    <x v="0"/>
    <s v="https://admin.180markets.com.au/storage/13962/SKY-Term-Sheet-May-2023-vF.pdf"/>
  </r>
  <r>
    <s v="RareX Limited"/>
    <s v="RAREX LIMITED (XASX:REE)"/>
    <x v="566"/>
    <x v="1"/>
    <n v="0.06"/>
    <n v="4.4999999999999998E-2"/>
    <n v="2500000"/>
    <n v="0.25"/>
    <n v="8008460"/>
    <n v="34800000"/>
    <x v="2"/>
    <d v="2023-05-03T00:00:00"/>
    <s v="all"/>
    <x v="2"/>
    <x v="4"/>
    <n v="2"/>
    <x v="1"/>
    <s v="https://admin.180markets.com.au/storage/13799/RareX-Term-Sheet.pdf"/>
  </r>
  <r>
    <s v="Horizon Minerals Limited"/>
    <s v="HORIZON MINERALS LIMITED (XASX:HRZ)"/>
    <x v="362"/>
    <x v="1"/>
    <n v="4.7E-2"/>
    <n v="4.4999999999999998E-2"/>
    <n v="4200000"/>
    <n v="0"/>
    <n v="70680160"/>
    <n v="29300000"/>
    <x v="2"/>
    <d v="2023-03-29T00:00:00"/>
    <s v="all"/>
    <x v="2"/>
    <x v="3"/>
    <s v="None"/>
    <x v="0"/>
    <m/>
  </r>
  <r>
    <s v="The Hydration Pharmaceuticals Company Limited"/>
    <s v="The Hydration Pharmaceuticals Co Ltd (XASX:HPC)"/>
    <x v="567"/>
    <x v="8"/>
    <n v="0.06"/>
    <n v="4.4999999999999998E-2"/>
    <n v="5100000"/>
    <n v="0.25"/>
    <n v="3658960"/>
    <n v="8810000"/>
    <x v="2"/>
    <d v="2023-08-01T00:00:00"/>
    <s v="all"/>
    <x v="2"/>
    <x v="6"/>
    <n v="2"/>
    <x v="1"/>
    <s v="https://admin.180markets.com.au/storage/14579/HPC---Deal-Term-Sheet-July-23---FINAL.pdf"/>
  </r>
  <r>
    <s v="Krakatoa Resources Limited"/>
    <s v="KRAKATOA RESOURCES LIMITED (XASX:KTA)"/>
    <x v="568"/>
    <x v="1"/>
    <n v="4.9000000000000002E-2"/>
    <n v="4.2999999999999997E-2"/>
    <n v="1505000"/>
    <n v="0.12"/>
    <n v="4721070"/>
    <n v="21300000"/>
    <x v="2"/>
    <d v="2023-11-28T00:00:00"/>
    <s v="all"/>
    <x v="2"/>
    <x v="10"/>
    <s v="None"/>
    <x v="0"/>
    <s v="https://admin.180markets.com.au/storage/15604/20231127_Terms-Sheet-KTA-Placement.pdf"/>
  </r>
  <r>
    <s v="Sprintex Limited"/>
    <s v="SPRINTEX LIMITED (XASX:SIX)"/>
    <x v="143"/>
    <x v="28"/>
    <n v="4.4999999999999998E-2"/>
    <n v="0.04"/>
    <n v="1500000"/>
    <n v="0.111"/>
    <n v="32691460"/>
    <n v="12000000"/>
    <x v="2"/>
    <d v="2023-07-10T00:00:00"/>
    <s v="all"/>
    <x v="2"/>
    <x v="1"/>
    <n v="2"/>
    <x v="1"/>
    <m/>
  </r>
  <r>
    <s v="Savannah Goldfields Limited"/>
    <s v="SAVANNAH GOLDFIELDS LIMITED (XASX:SVG)"/>
    <x v="511"/>
    <x v="1"/>
    <n v="4.4999999999999998E-2"/>
    <n v="0.04"/>
    <n v="3200000"/>
    <n v="0.11"/>
    <n v="5621700"/>
    <n v="9000000"/>
    <x v="2"/>
    <d v="2023-12-21T00:00:00"/>
    <s v="all"/>
    <x v="2"/>
    <x v="0"/>
    <n v="2"/>
    <x v="1"/>
    <s v="https://admin.180markets.com.au/storage/15872/SVG---Deal-Summary-Sheet---Entitlement-Offer-2023-final.pdf"/>
  </r>
  <r>
    <s v="AuKing Mining Limited"/>
    <s v="AUKING MINING LIMITED (XASX:AKN)"/>
    <x v="569"/>
    <x v="1"/>
    <n v="0.04"/>
    <n v="0.04"/>
    <n v="1250000"/>
    <n v="0"/>
    <n v="2059120"/>
    <n v="8160000"/>
    <x v="2"/>
    <d v="2023-11-09T00:00:00"/>
    <s v="all"/>
    <x v="2"/>
    <x v="10"/>
    <n v="2"/>
    <x v="1"/>
    <s v="https://admin.180markets.com.au/storage/15394/AKN---Term-Sheet---November-2023.pdf"/>
  </r>
  <r>
    <s v="Dalaroo Metals Limited"/>
    <s v="Dalaroo Metals Ltd (XASX:DAL)"/>
    <x v="561"/>
    <x v="1"/>
    <n v="5.1999999999999998E-2"/>
    <n v="0.04"/>
    <n v="1000000"/>
    <n v="0.23"/>
    <n v="4967500"/>
    <n v="3950000"/>
    <x v="2"/>
    <d v="2023-10-11T00:00:00"/>
    <s v="all"/>
    <x v="2"/>
    <x v="8"/>
    <n v="2"/>
    <x v="1"/>
    <s v="https://admin.180markets.com.au/storage/15145/DAL-Term-Sheet-Oct-2023.pdf"/>
  </r>
  <r>
    <s v="Greater Western Exploration Limited"/>
    <s v="GREAT WESTERN EXPLORATION LIMITED (XASX:GTE)"/>
    <x v="570"/>
    <x v="1"/>
    <n v="4.4999999999999998E-2"/>
    <n v="0.04"/>
    <n v="2800000"/>
    <n v="0.111"/>
    <n v="14095700"/>
    <n v="8170000"/>
    <x v="2"/>
    <d v="2023-03-29T00:00:00"/>
    <s v="all"/>
    <x v="2"/>
    <x v="3"/>
    <s v="None"/>
    <x v="0"/>
    <s v="https://admin.180markets.com.au/storage/13379/GTE---Term-Sheet-%28Mar-2023%29.pdf"/>
  </r>
  <r>
    <s v="Hartshead Resources NL"/>
    <s v="HARTSHEAD RESOURCES NL (XASX:HHR)"/>
    <x v="405"/>
    <x v="10"/>
    <n v="0.05"/>
    <n v="0.04"/>
    <n v="20000000"/>
    <n v="0.2"/>
    <n v="25278140"/>
    <n v="114630000"/>
    <x v="2"/>
    <d v="2023-04-04T00:00:00"/>
    <s v="all"/>
    <x v="2"/>
    <x v="9"/>
    <s v="None"/>
    <x v="0"/>
    <s v="https://admin.180markets.com.au/storage/13469/HHR---Deal-Sheet.pdf"/>
  </r>
  <r>
    <s v="TZ Limited"/>
    <s v="TZ LIMITED (XASX:TZL)"/>
    <x v="113"/>
    <x v="3"/>
    <n v="4.3999999999999997E-2"/>
    <n v="0.04"/>
    <n v="1500000"/>
    <n v="9.0899999999999995E-2"/>
    <n v="15916850"/>
    <n v="9800000"/>
    <x v="2"/>
    <d v="2023-03-17T00:00:00"/>
    <s v="all"/>
    <x v="2"/>
    <x v="3"/>
    <n v="2"/>
    <x v="1"/>
    <s v="https://admin.180markets.com.au/storage/13288/TZL-Term-Sheet-March-2023.pdf"/>
  </r>
  <r>
    <s v="Investigator Resources Ltd"/>
    <s v="INVESTIGATOR RESOURCES LTD (XASX:IVR)"/>
    <x v="390"/>
    <x v="1"/>
    <n v="4.5999999999999999E-2"/>
    <n v="3.9E-2"/>
    <n v="3000000"/>
    <n v="0.152"/>
    <n v="36544230"/>
    <n v="66099999.999999993"/>
    <x v="2"/>
    <d v="2023-12-11T00:00:00"/>
    <s v="all"/>
    <x v="2"/>
    <x v="0"/>
    <n v="2"/>
    <x v="1"/>
    <s v="https://admin.180markets.com.au/storage/15779/231211---Investigator-Term-Sheet.pdf"/>
  </r>
  <r>
    <s v="St George Mining Limited"/>
    <s v="ST GEORGE MINING LIMITED (XASX:SGQ)"/>
    <x v="146"/>
    <x v="1"/>
    <n v="4.4999999999999998E-2"/>
    <n v="3.7999999999999999E-2"/>
    <n v="2000000"/>
    <n v="0.15560000000000002"/>
    <n v="34679130"/>
    <n v="38100000"/>
    <x v="2"/>
    <d v="2023-11-08T00:00:00"/>
    <s v="all"/>
    <x v="2"/>
    <x v="10"/>
    <n v="2"/>
    <x v="1"/>
    <s v="https://admin.180markets.com.au/storage/15371/RMC_SGQ_-DEAL-SHEET_20231108.pdf"/>
  </r>
  <r>
    <s v="Globe Metals &amp; Mining Limited"/>
    <s v="GLOBE METALS &amp; MINING LIMITED (XASX:GBE)"/>
    <x v="377"/>
    <x v="1"/>
    <n v="4.4999999999999998E-2"/>
    <n v="3.6999999999999998E-2"/>
    <n v="1900000"/>
    <n v="0.17800000000000002"/>
    <n v="23618200"/>
    <n v="30250000"/>
    <x v="2"/>
    <d v="2023-10-31T00:00:00"/>
    <s v="all"/>
    <x v="2"/>
    <x v="8"/>
    <s v="None"/>
    <x v="0"/>
    <s v="https://admin.180markets.com.au/storage/15292/Globe-Metals-and-Mining---Term-Sheet-.pdf"/>
  </r>
  <r>
    <s v="Atomo Diagnostics Limited"/>
    <s v="ATOMO DIAGNOSTICS LIMITED (XASX:AT1)"/>
    <x v="571"/>
    <x v="15"/>
    <n v="5.1999999999999998E-2"/>
    <n v="3.5999999999999997E-2"/>
    <n v="2000000"/>
    <n v="0.32700000000000001"/>
    <n v="11505640"/>
    <n v="29700000"/>
    <x v="2"/>
    <d v="2023-07-11T00:00:00"/>
    <s v="all"/>
    <x v="2"/>
    <x v="1"/>
    <s v="None"/>
    <x v="0"/>
    <s v="https://admin.180markets.com.au/storage/14400/AT1---Deal-Sheet-vF-.pdf"/>
  </r>
  <r>
    <s v="xReality Group Limited"/>
    <s v="XREALITY GROUP LTD (XASX:XRG)"/>
    <x v="572"/>
    <x v="0"/>
    <n v="4.4999999999999998E-2"/>
    <n v="3.5000000000000003E-2"/>
    <n v="500000"/>
    <n v="0.22"/>
    <n v="23902220"/>
    <n v="20300000"/>
    <x v="2"/>
    <d v="2023-10-16T00:00:00"/>
    <s v="all"/>
    <x v="2"/>
    <x v="8"/>
    <n v="2"/>
    <x v="1"/>
    <s v="https://admin.180markets.com.au/storage/15189/XRG-Term-Sheet-16-October-2023.pdf"/>
  </r>
  <r>
    <s v="Tennant Minerals Limited"/>
    <s v="TENNANT MINERALS LIMITED (XASX:TMS)"/>
    <x v="573"/>
    <x v="1"/>
    <n v="3.9E-2"/>
    <n v="3.5000000000000003E-2"/>
    <n v="5000000"/>
    <n v="0.10300000000000001"/>
    <n v="10514790"/>
    <n v="24000000"/>
    <x v="2"/>
    <d v="2023-02-13T00:00:00"/>
    <s v="all"/>
    <x v="2"/>
    <x v="2"/>
    <n v="2"/>
    <x v="1"/>
    <s v="https://admin.180markets.com.au/storage/12983/TMS_%245mPlacement_Term-Sheet-FINAL.pdf"/>
  </r>
  <r>
    <s v="Respiri Limited"/>
    <s v="RESPIRI LIMITED (XASX:RSH)"/>
    <x v="574"/>
    <x v="15"/>
    <n v="0.04"/>
    <n v="3.4000000000000002E-2"/>
    <n v="3000000"/>
    <n v="0.15"/>
    <n v="99160340"/>
    <n v="34400000"/>
    <x v="2"/>
    <d v="2023-08-07T00:00:00"/>
    <s v="all"/>
    <x v="2"/>
    <x v="6"/>
    <n v="2"/>
    <x v="1"/>
    <s v="https://admin.180markets.com.au/storage/14629/RSH_TS_August23.pdf"/>
  </r>
  <r>
    <s v="Arizona Lithium Limited"/>
    <s v="ARIZONA LITHIUM LIMITED (XASX:AZL)"/>
    <x v="156"/>
    <x v="1"/>
    <n v="3.9E-2"/>
    <n v="3.4000000000000002E-2"/>
    <n v="16649999.999999998"/>
    <n v="0.13"/>
    <n v="50179960"/>
    <n v="124800000"/>
    <x v="2"/>
    <d v="2023-12-15T00:00:00"/>
    <s v="all"/>
    <x v="2"/>
    <x v="0"/>
    <n v="2"/>
    <x v="1"/>
    <s v="https://admin.180markets.com.au/storage/15827/Term-Sheet-AZL-14122023.pdf"/>
  </r>
  <r>
    <s v="Magnum Mining and Exploration Limited"/>
    <s v="MAGNUM MINING AND EXPLORATION LIMITED (XASX:MGU)"/>
    <x v="398"/>
    <x v="1"/>
    <n v="3.9E-2"/>
    <n v="3.3000000000000002E-2"/>
    <n v="2500000"/>
    <n v="0.15380000000000002"/>
    <n v="8093610"/>
    <n v="26000000"/>
    <x v="2"/>
    <d v="2023-09-13T00:00:00"/>
    <s v="all"/>
    <x v="2"/>
    <x v="5"/>
    <n v="2"/>
    <x v="1"/>
    <s v="https://admin.180markets.com.au/storage/14966/Term-sheet-MGU_IOS_13-9-2023_fin.pdf"/>
  </r>
  <r>
    <s v="Pivotal Metals Limited"/>
    <s v="PIVOTAL METALS LIMITED (XASX:PVT)"/>
    <x v="575"/>
    <x v="1"/>
    <n v="0.04"/>
    <n v="3.2500000000000001E-2"/>
    <n v="6850000"/>
    <n v="0.1875"/>
    <n v="5896970"/>
    <n v="19100000"/>
    <x v="2"/>
    <d v="2023-05-12T00:00:00"/>
    <s v="all"/>
    <x v="2"/>
    <x v="4"/>
    <n v="2"/>
    <x v="1"/>
    <s v="https://admin.180markets.com.au/storage/13885/PVT_TERMSHEET_FINAL_11MAY23%5B93%5D%5B67%5D%5B5%5D%5B35%5D.pdf"/>
  </r>
  <r>
    <s v="AnteoTech Limited"/>
    <s v="ANTEOTECH LTD (XASX:ADO)"/>
    <x v="576"/>
    <x v="14"/>
    <n v="3.9E-2"/>
    <n v="3.2000000000000001E-2"/>
    <n v="4500000"/>
    <n v="0.17899999999999999"/>
    <n v="45990110"/>
    <n v="79900000"/>
    <x v="2"/>
    <d v="2023-07-25T00:00:00"/>
    <s v="all"/>
    <x v="2"/>
    <x v="1"/>
    <n v="2"/>
    <x v="1"/>
    <s v="https://admin.180markets.com.au/storage/14478/AnteoTech-Ltd-Term-Sheet-24072023.pdf"/>
  </r>
  <r>
    <s v="Kalgoorlie Mining Limited"/>
    <s v="Kalgoorlie Gold Mining Ltd (XASX:KAL)"/>
    <x v="577"/>
    <x v="1"/>
    <n v="4.2000000000000003E-2"/>
    <n v="3.2000000000000001E-2"/>
    <n v="680000"/>
    <n v="0.23800000000000002"/>
    <n v="4642840"/>
    <n v="3600000"/>
    <x v="2"/>
    <d v="2023-05-23T00:00:00"/>
    <s v="all"/>
    <x v="2"/>
    <x v="4"/>
    <n v="1"/>
    <x v="1"/>
    <s v="https://admin.180markets.com.au/storage/14020/KalGold-Termsheet.pdf"/>
  </r>
  <r>
    <s v="Strickland Metals Limited"/>
    <s v="STRICKLAND METALS LIMITED (XASX:STK)"/>
    <x v="578"/>
    <x v="1"/>
    <n v="3.6999999999999998E-2"/>
    <n v="3.2000000000000001E-2"/>
    <n v="3000000"/>
    <n v="0.13500000000000001"/>
    <n v="165556100"/>
    <n v="53200000"/>
    <x v="2"/>
    <d v="2023-02-01T00:00:00"/>
    <s v="all"/>
    <x v="2"/>
    <x v="2"/>
    <s v="None"/>
    <x v="0"/>
    <s v="https://admin.180markets.com.au/storage/12893/STK-Term-Sheet-February-2023_Final.pdf"/>
  </r>
  <r>
    <s v="South Harz Potash Limited"/>
    <s v="SOUTH HARZ POTASH LTD (XASX:SHP)"/>
    <x v="115"/>
    <x v="19"/>
    <n v="3.5999999999999997E-2"/>
    <n v="0.03"/>
    <n v="2250000"/>
    <n v="0.16699999999999998"/>
    <n v="11580020"/>
    <n v="20500000"/>
    <x v="2"/>
    <d v="2023-07-31T00:00:00"/>
    <s v="all"/>
    <x v="2"/>
    <x v="1"/>
    <n v="4"/>
    <x v="1"/>
    <s v="https://admin.180markets.com.au/storage/14563/SHP_Placement_Term-Sheet_July-2023-vf1.pdf"/>
  </r>
  <r>
    <s v="Titan Minerals Limited"/>
    <s v="TITAN MINERALS LIMITED (XASX:TTM)"/>
    <x v="579"/>
    <x v="1"/>
    <n v="3.3000000000000002E-2"/>
    <n v="0.03"/>
    <n v="7600000"/>
    <n v="9.0999999999999998E-2"/>
    <n v="96980370"/>
    <n v="50300000"/>
    <x v="2"/>
    <d v="2023-11-28T00:00:00"/>
    <s v="all"/>
    <x v="2"/>
    <x v="10"/>
    <n v="1"/>
    <x v="1"/>
    <s v="https://admin.180markets.com.au/storage/15622/FTerm-Sheet---Titan-Minerals-Limited-%2828.11.2023%29.pdf"/>
  </r>
  <r>
    <s v="Mineral Commodities Limited"/>
    <s v="MINERAL COMMODITIES LTD (XASX:MRC)"/>
    <x v="580"/>
    <x v="1"/>
    <n v="0.03"/>
    <n v="0.03"/>
    <n v="10000000"/>
    <n v="0"/>
    <n v="25596290"/>
    <n v="26700000"/>
    <x v="2"/>
    <d v="2023-11-24T00:00:00"/>
    <s v="all"/>
    <x v="2"/>
    <x v="10"/>
    <s v="None"/>
    <x v="0"/>
    <s v="https://admin.180markets.com.au/storage/15519/Term-Sheet---MRC-Shortfall-Placement---November-2023.pdf"/>
  </r>
  <r>
    <s v="Cazaly Resources Limited"/>
    <s v="CAZALY RESOURCES LIMITED (XASX:CAZ)"/>
    <x v="581"/>
    <x v="1"/>
    <n v="3.4000000000000002E-2"/>
    <n v="0.03"/>
    <n v="2000000"/>
    <n v="0.1176"/>
    <n v="5535640"/>
    <n v="13400000"/>
    <x v="2"/>
    <d v="2023-11-24T00:00:00"/>
    <s v="all"/>
    <x v="2"/>
    <x v="10"/>
    <s v="None"/>
    <x v="0"/>
    <s v="https://admin.180markets.com.au/storage/15560/Barclay-Wells-Term-Sheet---CAZ-3c-23.11.23-Final.pdf"/>
  </r>
  <r>
    <s v="Forrestania Resources LTD"/>
    <s v="Forrestania Resources Ltd (XASX:FRS)"/>
    <x v="331"/>
    <x v="1"/>
    <n v="0.03"/>
    <n v="0.03"/>
    <n v="1500000"/>
    <n v="0"/>
    <n v="2195670"/>
    <n v="3680000"/>
    <x v="2"/>
    <d v="2023-11-10T00:00:00"/>
    <s v="all"/>
    <x v="2"/>
    <x v="10"/>
    <n v="2"/>
    <x v="1"/>
    <s v="https://admin.180markets.com.au/storage/15374/FRS---Term-Sheet.pdf"/>
  </r>
  <r>
    <s v="Mineral Commodities Limited"/>
    <s v="MINERAL COMMODITIES LTD (XASX:MRC)"/>
    <x v="580"/>
    <x v="1"/>
    <n v="0.04"/>
    <n v="0.03"/>
    <n v="15000000"/>
    <n v="0.25"/>
    <n v="25596290"/>
    <n v="35700000"/>
    <x v="2"/>
    <d v="2023-10-26T00:00:00"/>
    <s v="all"/>
    <x v="2"/>
    <x v="8"/>
    <s v="None"/>
    <x v="0"/>
    <s v="https://admin.180markets.com.au/storage/15261/Term-Sheet---ANREO-Mineral-Commodities-%28MRC%29---October-2023.pdf"/>
  </r>
  <r>
    <s v="Northern Minerals Limited"/>
    <s v="NORTHERN MINERALS LIMITED (XASX:NTU)"/>
    <x v="173"/>
    <x v="1"/>
    <n v="3.3000000000000002E-2"/>
    <n v="0.03"/>
    <n v="25000000"/>
    <n v="9.0999999999999998E-2"/>
    <n v="157675200"/>
    <n v="167600000"/>
    <x v="2"/>
    <d v="2023-08-29T00:00:00"/>
    <s v="all"/>
    <x v="2"/>
    <x v="6"/>
    <s v="None"/>
    <x v="0"/>
    <s v="https://admin.180markets.com.au/storage/14831/Northern-Minerals---Bloomberg.pdf"/>
  </r>
  <r>
    <s v="Superior Resources Limited"/>
    <s v="SUPERIOR RESOURCES LIMITED (XASX:SPQ)"/>
    <x v="394"/>
    <x v="1"/>
    <n v="3.3000000000000002E-2"/>
    <n v="0.03"/>
    <n v="4000000"/>
    <n v="0.09"/>
    <n v="13019180"/>
    <n v="56100000"/>
    <x v="2"/>
    <d v="2023-05-23T00:00:00"/>
    <s v="all"/>
    <x v="2"/>
    <x v="4"/>
    <n v="2"/>
    <x v="1"/>
    <s v="https://admin.180markets.com.au/storage/13997/SPQ-TermSheet_Final_21-5_23-%281%29.pdf"/>
  </r>
  <r>
    <s v="Aurumin Limited - Sub-underwriting"/>
    <s v="Aurumin Ltd (XASX:AUN)"/>
    <x v="83"/>
    <x v="1"/>
    <n v="0.03"/>
    <n v="0.03"/>
    <n v="2960000"/>
    <n v="0"/>
    <n v="31907850"/>
    <n v="5930000"/>
    <x v="2"/>
    <d v="2023-04-13T00:00:00"/>
    <s v="all"/>
    <x v="2"/>
    <x v="9"/>
    <n v="1"/>
    <x v="1"/>
    <s v="https://admin.180markets.com.au/storage/13541/AUN-Term-Sheet-Apr-23---Final.pdf"/>
  </r>
  <r>
    <s v="Dateline Resources Limited"/>
    <s v="DATELINE RESOURCES LIMITED (XASX:DTR)"/>
    <x v="141"/>
    <x v="1"/>
    <n v="3.5999999999999997E-2"/>
    <n v="0.03"/>
    <n v="3000000"/>
    <n v="0.16670000000000001"/>
    <n v="7548780"/>
    <n v="17630000"/>
    <x v="2"/>
    <d v="2023-02-27T00:00:00"/>
    <s v="all"/>
    <x v="2"/>
    <x v="2"/>
    <n v="2"/>
    <x v="1"/>
    <s v="https://admin.180markets.com.au/storage/13098/DTR-Term-Sheet.pdf"/>
  </r>
  <r>
    <s v="Bod Science Limited"/>
    <s v="BOD SCIENCE LIMITED (XASX:BOD)"/>
    <x v="535"/>
    <x v="8"/>
    <n v="5.6000000000000001E-2"/>
    <n v="0.03"/>
    <n v="2000000"/>
    <n v="0.46700000000000003"/>
    <n v="4610800"/>
    <n v="9930000"/>
    <x v="2"/>
    <d v="2023-11-06T00:00:00"/>
    <s v="all"/>
    <x v="2"/>
    <x v="10"/>
    <s v="None"/>
    <x v="0"/>
    <s v="https://admin.180markets.com.au/storage/15359/Placement-Term-Sheet---Bod-Science---November-2023-.pdf"/>
  </r>
  <r>
    <s v="Wellnex Life Limited"/>
    <s v="WELLNEX LIFE LIMITED (XASX:WNX)"/>
    <x v="562"/>
    <x v="38"/>
    <n v="5.2999999999999999E-2"/>
    <n v="2.8000000000000001E-2"/>
    <n v="10500000"/>
    <n v="0.28399999999999997"/>
    <n v="19531090"/>
    <n v="25800000"/>
    <x v="2"/>
    <d v="2023-12-01T00:00:00"/>
    <s v="all"/>
    <x v="2"/>
    <x v="0"/>
    <n v="3"/>
    <x v="1"/>
    <s v="https://admin.180markets.com.au/storage/15675/Wellnex-Life-Limited----Shortfall-Offer-Term-Sheet-%28Insto%29%5B100%5D.pdf"/>
  </r>
  <r>
    <s v="GBM Resources Limited"/>
    <s v="GBM RESOURCES LIMITED (XASX:GBZ)"/>
    <x v="129"/>
    <x v="1"/>
    <n v="3.3000000000000002E-2"/>
    <n v="2.7E-2"/>
    <n v="1500000"/>
    <n v="0.182"/>
    <n v="9368560"/>
    <n v="18600000"/>
    <x v="2"/>
    <d v="2023-05-03T00:00:00"/>
    <s v="all"/>
    <x v="2"/>
    <x v="4"/>
    <s v="None"/>
    <x v="0"/>
    <s v="https://admin.180markets.com.au/storage/13785/GBM-Resources-Ltd_Deal-Sheet_2-May-2023_Release.pdf"/>
  </r>
  <r>
    <s v="PainChek Limited"/>
    <s v="PAINCHEK LTD (XASX:PCK)"/>
    <x v="404"/>
    <x v="3"/>
    <n v="2.8000000000000001E-2"/>
    <n v="2.7E-2"/>
    <n v="3500000"/>
    <n v="3.6000000000000004E-2"/>
    <n v="47001830"/>
    <n v="38900000"/>
    <x v="2"/>
    <d v="2023-09-12T00:00:00"/>
    <s v="all"/>
    <x v="2"/>
    <x v="5"/>
    <s v="None"/>
    <x v="0"/>
    <s v="https://admin.180markets.com.au/storage/14949/PCK---Term-Sheet.pdf"/>
  </r>
  <r>
    <s v="Sunstone Metals Limited"/>
    <s v="SUNSTONE METALS LTD (XASX:STM)"/>
    <x v="373"/>
    <x v="1"/>
    <n v="2.9000000000000001E-2"/>
    <n v="2.5999999999999999E-2"/>
    <n v="10000000"/>
    <n v="0.10300000000000001"/>
    <n v="36050030"/>
    <n v="76000000"/>
    <x v="2"/>
    <d v="2023-05-11T00:00:00"/>
    <s v="all"/>
    <x v="2"/>
    <x v="4"/>
    <s v="None"/>
    <x v="0"/>
    <m/>
  </r>
  <r>
    <s v="Neurizer Limited"/>
    <s v="NEURIZER LTD (XASX:NRZ)"/>
    <x v="582"/>
    <x v="19"/>
    <n v="2.5000000000000001E-2"/>
    <n v="2.5000000000000001E-2"/>
    <n v="3200000"/>
    <n v="0"/>
    <n v="6129740"/>
    <n v="31900000"/>
    <x v="2"/>
    <d v="2023-11-17T00:00:00"/>
    <s v="all"/>
    <x v="2"/>
    <x v="10"/>
    <n v="1"/>
    <x v="1"/>
    <s v="https://admin.180markets.com.au/storage/15454/NRZ---Term-Sheet.pdf"/>
  </r>
  <r>
    <s v="Bluechiip Limited"/>
    <s v="BLUECHIIP LIMITED (XASX:BCT)"/>
    <x v="583"/>
    <x v="15"/>
    <n v="2.9000000000000001E-2"/>
    <n v="2.5000000000000001E-2"/>
    <n v="1500000"/>
    <n v="0.13800000000000001"/>
    <n v="4596510"/>
    <n v="17400000"/>
    <x v="2"/>
    <d v="2023-05-04T00:00:00"/>
    <s v="all"/>
    <x v="2"/>
    <x v="4"/>
    <s v="None"/>
    <x v="0"/>
    <s v="https://admin.180markets.com.au/storage/13793/BCT---Deal-Sheet.pdf"/>
  </r>
  <r>
    <s v="FBR Limited"/>
    <s v="FBR LTD (XASX:FBR)"/>
    <x v="175"/>
    <x v="6"/>
    <n v="3.2000000000000001E-2"/>
    <n v="2.5000000000000001E-2"/>
    <n v="5000000"/>
    <n v="0.21899999999999997"/>
    <n v="207454200"/>
    <n v="115350000"/>
    <x v="2"/>
    <d v="2023-10-06T00:00:00"/>
    <s v="all"/>
    <x v="2"/>
    <x v="8"/>
    <s v="None"/>
    <x v="0"/>
    <s v="https://admin.180markets.com.au/storage/15118/FBR---Deal-Sheet.pdf"/>
  </r>
  <r>
    <s v="Terragen Holdings Limited"/>
    <s v="TERRAGEN HOLDINGS LIMITED (XASX:TGH)"/>
    <x v="584"/>
    <x v="31"/>
    <n v="2.8000000000000001E-2"/>
    <n v="2.4E-2"/>
    <n v="2900000"/>
    <n v="0.14300000000000002"/>
    <n v="20200690"/>
    <n v="5430000"/>
    <x v="2"/>
    <d v="2023-06-06T00:00:00"/>
    <s v="all"/>
    <x v="2"/>
    <x v="7"/>
    <s v="None"/>
    <x v="0"/>
    <s v="https://admin.180markets.com.au/storage/14148/TGH---Equity-Raising-June-2023---Deal-Sheet-vF-2023.06.06.pdf"/>
  </r>
  <r>
    <s v="Great Southern Mining Limited"/>
    <s v="GREAT SOUTHERN MINING LIMITED (XASX:GSN)"/>
    <x v="162"/>
    <x v="1"/>
    <n v="0.03"/>
    <n v="2.4E-2"/>
    <n v="2250000"/>
    <n v="0.2"/>
    <n v="20744260"/>
    <n v="17800000"/>
    <x v="2"/>
    <d v="2023-01-31T00:00:00"/>
    <s v="all"/>
    <x v="2"/>
    <x v="11"/>
    <s v="None"/>
    <x v="0"/>
    <s v="https://admin.180markets.com.au/storage/12877/GSN-Term-Sheet-%28Jan%2723%29.pdf"/>
  </r>
  <r>
    <s v="South Harz Potash limited"/>
    <s v="SOUTH HARZ POTASH LTD (XASX:SHP)"/>
    <x v="115"/>
    <x v="19"/>
    <n v="2.8000000000000001E-2"/>
    <n v="2.3E-2"/>
    <n v="1000000"/>
    <n v="0.17899999999999999"/>
    <n v="11580020"/>
    <n v="19620000"/>
    <x v="2"/>
    <d v="2023-12-13T00:00:00"/>
    <s v="all"/>
    <x v="2"/>
    <x v="0"/>
    <s v="None"/>
    <x v="0"/>
    <s v="https://admin.180markets.com.au/storage/15802/SHP_Placement_Term-Sheet_Dec-2023-vf2-%282%29%5B59%5D.pdf"/>
  </r>
  <r>
    <s v="Antilles Gold Limited"/>
    <s v="ANTILLES GOLD LIMITED (XASX:AAU)"/>
    <x v="154"/>
    <x v="1"/>
    <n v="2.8000000000000001E-2"/>
    <n v="2.3E-2"/>
    <n v="1500000"/>
    <n v="0.17899999999999999"/>
    <n v="7431500"/>
    <n v="18500000"/>
    <x v="2"/>
    <d v="2023-11-24T00:00:00"/>
    <s v="all"/>
    <x v="2"/>
    <x v="10"/>
    <n v="1"/>
    <x v="1"/>
    <s v="https://admin.180markets.com.au/storage/15544/AAU-Placement-Term-Sheet-NOV23i.pdf"/>
  </r>
  <r>
    <s v="Antilles Gold Limited"/>
    <s v="ANTILLES GOLD LIMITED (XASX:AAU)"/>
    <x v="154"/>
    <x v="1"/>
    <n v="2.9000000000000001E-2"/>
    <n v="2.3E-2"/>
    <n v="1250000"/>
    <n v="0.20699999999999999"/>
    <n v="7431500"/>
    <n v="17000000"/>
    <x v="2"/>
    <d v="2023-09-05T00:00:00"/>
    <s v="all"/>
    <x v="2"/>
    <x v="5"/>
    <n v="1"/>
    <x v="1"/>
    <s v="https://admin.180markets.com.au/storage/14903/AAU-Placement-Term-Sheet-FINAL_inv.pdf"/>
  </r>
  <r>
    <s v="Raiden Resources Limited"/>
    <s v="RAIDEN RESOURCES LIMITED (XASX:RDN)"/>
    <x v="585"/>
    <x v="1"/>
    <n v="2.5000000000000001E-2"/>
    <n v="2.1999999999999999E-2"/>
    <n v="5500000"/>
    <n v="0.12"/>
    <n v="24156240"/>
    <n v="51400000"/>
    <x v="2"/>
    <d v="2023-08-28T00:00:00"/>
    <s v="all"/>
    <x v="2"/>
    <x v="6"/>
    <s v="None"/>
    <x v="0"/>
    <s v="https://admin.180markets.com.au/storage/14817/RDN--MST--Deal-Sheet.pdf"/>
  </r>
  <r>
    <s v="Grand Gulf Energy Limited"/>
    <s v="GRAND GULF ENERGY LIMITED (XASX:GGE)"/>
    <x v="388"/>
    <x v="10"/>
    <n v="2.5999999999999999E-2"/>
    <n v="2.1999999999999999E-2"/>
    <n v="1500000"/>
    <n v="0.154"/>
    <n v="4900770"/>
    <n v="41800000"/>
    <x v="2"/>
    <d v="2023-03-22T00:00:00"/>
    <s v="all"/>
    <x v="2"/>
    <x v="3"/>
    <n v="2"/>
    <x v="1"/>
    <s v="https://admin.180markets.com.au/storage/13334/Indicative-Term-Sheet---GGE-%28March-2023%29.pdf"/>
  </r>
  <r>
    <s v="Syntara Limited"/>
    <s v="SYNTARA LIMITED (XASX:SNT)"/>
    <x v="586"/>
    <x v="8"/>
    <n v="2.7E-2"/>
    <n v="2.1999999999999999E-2"/>
    <n v="10000000"/>
    <n v="0.185"/>
    <n v="102654400"/>
    <n v="19500000"/>
    <x v="2"/>
    <d v="2023-12-18T00:00:00"/>
    <s v="all"/>
    <x v="2"/>
    <x v="0"/>
    <s v="None"/>
    <x v="0"/>
    <s v="https://admin.180markets.com.au/storage/15845/20231218-Syntara-Term-Sheet---Final.pdf"/>
  </r>
  <r>
    <s v="Anatara Life Sciences Limited"/>
    <s v="ANATARA LIFESCIENCES LTD (XASX:ANR)"/>
    <x v="587"/>
    <x v="8"/>
    <n v="0.03"/>
    <n v="2.1999999999999999E-2"/>
    <n v="1060000"/>
    <n v="0.26700000000000002"/>
    <n v="11949490"/>
    <n v="3600000"/>
    <x v="2"/>
    <d v="2023-11-01T00:00:00"/>
    <s v="all"/>
    <x v="2"/>
    <x v="10"/>
    <s v="None"/>
    <x v="0"/>
    <s v="https://admin.180markets.com.au/storage/15322/Term-Sheet---Entitlement-Offer-Anatara-Lifesciences-Ltd-%28ANR%29----2023.pdf"/>
  </r>
  <r>
    <s v="Bluechiip Limited"/>
    <s v="BLUECHIIP LIMITED (XASX:BCT)"/>
    <x v="583"/>
    <x v="15"/>
    <n v="2.7E-2"/>
    <n v="2.1000000000000001E-2"/>
    <n v="1700000"/>
    <n v="0.22219999999999998"/>
    <n v="4596510"/>
    <n v="20700000"/>
    <x v="2"/>
    <d v="2023-10-16T00:00:00"/>
    <s v="all"/>
    <x v="2"/>
    <x v="8"/>
    <s v="None"/>
    <x v="0"/>
    <s v="https://admin.180markets.com.au/storage/15180/BCT---Deal-Sheet.pdf"/>
  </r>
  <r>
    <s v="Ionic Rare Earths Limited"/>
    <s v="IONIC RARE EARTHS LIMITED (XASX:IXR)"/>
    <x v="588"/>
    <x v="1"/>
    <n v="0.27"/>
    <n v="2.1000000000000001E-2"/>
    <n v="5000000"/>
    <n v="0.22"/>
    <n v="31430570"/>
    <n v="87000000"/>
    <x v="2"/>
    <d v="2023-11-16T00:00:00"/>
    <s v="all"/>
    <x v="2"/>
    <x v="10"/>
    <s v="None"/>
    <x v="0"/>
    <s v="https://admin.180markets.com.au/storage/15467/Term-Sheet---Ionic-Rare-Earths.pdf"/>
  </r>
  <r>
    <s v="Blue Star Helium Limited"/>
    <s v="BLUE STAR HELIUM LIMITED (XASX:BNL)"/>
    <x v="167"/>
    <x v="1"/>
    <n v="2.7E-2"/>
    <n v="2.1000000000000001E-2"/>
    <n v="5000000"/>
    <n v="0.222"/>
    <n v="12126980"/>
    <n v="40000000"/>
    <x v="2"/>
    <d v="2023-10-13T00:00:00"/>
    <s v="all"/>
    <x v="2"/>
    <x v="8"/>
    <s v="None"/>
    <x v="0"/>
    <s v="https://admin.180markets.com.au/storage/15164/BNL---Term-Sheet.pdf"/>
  </r>
  <r>
    <s v="AdAlta Limited"/>
    <s v="ADALTA LIMITED (XASX:1AD)"/>
    <x v="158"/>
    <x v="14"/>
    <n v="2.3E-2"/>
    <n v="0.02"/>
    <n v="1230000"/>
    <n v="0.13"/>
    <n v="11050520"/>
    <n v="10200000"/>
    <x v="2"/>
    <d v="2023-11-03T00:00:00"/>
    <s v="all"/>
    <x v="2"/>
    <x v="10"/>
    <n v="1"/>
    <x v="1"/>
    <s v="https://admin.180markets.com.au/storage/15343/1AD-Term-Sheet-Nov%2723.pdf"/>
  </r>
  <r>
    <s v="BPH Energy Limited"/>
    <s v="BPH ENERGY LTD (XASX:BPH)"/>
    <x v="109"/>
    <x v="14"/>
    <n v="2.4E-2"/>
    <n v="0.02"/>
    <n v="1250000"/>
    <n v="0.16699999999999998"/>
    <n v="10964100"/>
    <n v="16700000"/>
    <x v="2"/>
    <d v="2023-09-08T00:00:00"/>
    <s v="all"/>
    <x v="2"/>
    <x v="5"/>
    <n v="2"/>
    <x v="1"/>
    <s v="https://admin.180markets.com.au/storage/14919/BPH-Placement-Term-Sheet-SEP23.pdf"/>
  </r>
  <r>
    <s v="Forbidden Foods Limited"/>
    <s v="FORBIDDEN FOODS LIMITED (XASX:FFF)"/>
    <x v="589"/>
    <x v="31"/>
    <n v="1.9E-2"/>
    <n v="0.02"/>
    <n v="733000"/>
    <n v="0"/>
    <n v="4005560"/>
    <n v="3700000"/>
    <x v="2"/>
    <d v="2023-08-08T00:00:00"/>
    <s v="all"/>
    <x v="2"/>
    <x v="6"/>
    <n v="1"/>
    <x v="1"/>
    <s v="https://admin.180markets.com.au/storage/14644/FFF-Placement-Document-Aug-2023-CHA.pdf"/>
  </r>
  <r>
    <s v="HeraMED Limited"/>
    <s v="HERA MED LTD (XASX:HMD)"/>
    <x v="34"/>
    <x v="15"/>
    <n v="0.03"/>
    <n v="0.02"/>
    <n v="2500000"/>
    <n v="0.33299999999999996"/>
    <n v="14885250"/>
    <n v="8390000"/>
    <x v="2"/>
    <d v="2023-12-14T00:00:00"/>
    <s v="all"/>
    <x v="2"/>
    <x v="0"/>
    <s v="None"/>
    <x v="0"/>
    <s v="https://admin.180markets.com.au/storage/15806/HMD_Placement-Term-Sheet_vF%5B71%5D.pdf"/>
  </r>
  <r>
    <s v="Poseidon Nickel Limited"/>
    <s v="POSEIDON NICKEL LIMITED (XASX:POS)"/>
    <x v="127"/>
    <x v="1"/>
    <n v="2.5999999999999999E-2"/>
    <n v="0.02"/>
    <n v="6000000"/>
    <n v="0.23100000000000001"/>
    <n v="18917510"/>
    <n v="88500000"/>
    <x v="2"/>
    <d v="2023-08-03T00:00:00"/>
    <s v="all"/>
    <x v="2"/>
    <x v="6"/>
    <s v="None"/>
    <x v="0"/>
    <s v="https://admin.180markets.com.au/storage/14610/Term-Sheet-3-Aug-2023_Final.pdf"/>
  </r>
  <r>
    <s v="Prospech Limited T1"/>
    <s v="PROSPECH LIMITED (XASX:PRS)"/>
    <x v="590"/>
    <x v="1"/>
    <n v="2.4E-2"/>
    <n v="0.02"/>
    <n v="2000000"/>
    <n v="0.16670000000000001"/>
    <n v="6576520"/>
    <n v="2120000"/>
    <x v="2"/>
    <d v="2023-03-15T00:00:00"/>
    <s v="all"/>
    <x v="2"/>
    <x v="3"/>
    <n v="2"/>
    <x v="1"/>
    <s v="https://admin.180markets.com.au/storage/13278/PRS-TERMS-15-MARCH-2023---FINAL.pdf"/>
  </r>
  <r>
    <s v="Prospech Limited T2"/>
    <s v="PROSPECH LIMITED (XASX:PRS)"/>
    <x v="590"/>
    <x v="1"/>
    <n v="2.4E-2"/>
    <n v="0.02"/>
    <n v="2000000"/>
    <n v="0.16670000000000001"/>
    <n v="6576520"/>
    <n v="2120000"/>
    <x v="2"/>
    <d v="2023-03-15T00:00:00"/>
    <s v="all"/>
    <x v="2"/>
    <x v="3"/>
    <n v="2"/>
    <x v="1"/>
    <s v="https://admin.180markets.com.au/storage/13302/PRS-TERMS-15-MARCH-2023---FINAL.pdf"/>
  </r>
  <r>
    <s v="Dateline Resources Limited"/>
    <s v="DATELINE RESOURCES LIMITED (XASX:DTR)"/>
    <x v="141"/>
    <x v="1"/>
    <n v="3.5999999999999997E-2"/>
    <n v="0.02"/>
    <n v="2500000"/>
    <n v="0.44"/>
    <n v="7548780"/>
    <n v="20300000"/>
    <x v="2"/>
    <d v="2023-03-01T00:00:00"/>
    <s v="all"/>
    <x v="2"/>
    <x v="3"/>
    <n v="2"/>
    <x v="1"/>
    <s v="https://admin.180markets.com.au/storage/13134/DTR-Term-Sheet-NEW.pdf"/>
  </r>
  <r>
    <s v="BPH Energy Limited"/>
    <s v="BPH ENERGY LTD (XASX:BPH)"/>
    <x v="109"/>
    <x v="14"/>
    <n v="2.1999999999999999E-2"/>
    <n v="1.9E-2"/>
    <n v="800000"/>
    <n v="0.13600000000000001"/>
    <n v="10964100"/>
    <n v="10964100"/>
    <x v="2"/>
    <d v="2023-04-14T00:00:00"/>
    <s v="all"/>
    <x v="2"/>
    <x v="9"/>
    <n v="2"/>
    <x v="1"/>
    <s v="https://admin.180markets.com.au/storage/13579/BPH-Placement-Term-Sheet_APR.pdf"/>
  </r>
  <r>
    <s v="LCL Resources Limited"/>
    <s v="LCL RESOURCES LIMITED (XASX:LCL)"/>
    <x v="96"/>
    <x v="1"/>
    <n v="2.4E-2"/>
    <n v="1.9E-2"/>
    <n v="2000000"/>
    <n v="0.20800000000000002"/>
    <n v="9558500"/>
    <n v="15000000"/>
    <x v="2"/>
    <d v="2023-11-28T00:00:00"/>
    <s v="all"/>
    <x v="2"/>
    <x v="10"/>
    <n v="2"/>
    <x v="1"/>
    <s v="https://admin.180markets.com.au/storage/15610/LCL_TermSheet_Nov-%281%29.pdf"/>
  </r>
  <r>
    <s v="Bryah Resources Limited"/>
    <s v="BRYAH RESOURCES LIMITED (XASX:BYH)"/>
    <x v="157"/>
    <x v="1"/>
    <n v="1.7999999999999999E-2"/>
    <n v="1.9E-2"/>
    <n v="1800000"/>
    <n v="0"/>
    <n v="1509860"/>
    <n v="5060000"/>
    <x v="2"/>
    <d v="2023-05-25T00:00:00"/>
    <s v="all"/>
    <x v="2"/>
    <x v="4"/>
    <n v="2"/>
    <x v="1"/>
    <m/>
  </r>
  <r>
    <s v="Elixinol Wellness Limited"/>
    <s v="ELIXINOL WELLNESS LIMITED (XASX:EXL)"/>
    <x v="591"/>
    <x v="38"/>
    <n v="2.4E-2"/>
    <n v="1.7999999999999999E-2"/>
    <n v="1250000"/>
    <n v="0.25"/>
    <n v="7949520"/>
    <n v="7600000"/>
    <x v="2"/>
    <d v="2023-04-04T00:00:00"/>
    <s v="all"/>
    <x v="2"/>
    <x v="9"/>
    <s v="None"/>
    <x v="0"/>
    <s v="https://admin.180markets.com.au/storage/13442/Elixinol-Placement-Term-Sheet.pdf"/>
  </r>
  <r>
    <s v="Rent.com.au Limited - sub-underwriting commitment"/>
    <s v="RENT.COM.AU LIMITED (XASX:RNT)"/>
    <x v="379"/>
    <x v="17"/>
    <n v="0.02"/>
    <n v="1.7500000000000002E-2"/>
    <n v="2000000"/>
    <n v="0.125"/>
    <n v="12888780"/>
    <n v="11000000"/>
    <x v="2"/>
    <d v="2023-10-31T00:00:00"/>
    <s v="all"/>
    <x v="2"/>
    <x v="8"/>
    <n v="2"/>
    <x v="1"/>
    <s v="https://admin.180markets.com.au/storage/15286/RMCF-RNT_DealSheet_Oct23_Entitlement-Issue.pdf"/>
  </r>
  <r>
    <s v="Bryah Resources Limited"/>
    <s v="BRYAH RESOURCES LIMITED (XASX:BYH)"/>
    <x v="157"/>
    <x v="1"/>
    <n v="0.02"/>
    <n v="1.7000000000000001E-2"/>
    <n v="1000000"/>
    <n v="0.15"/>
    <n v="1509860"/>
    <n v="7200000"/>
    <x v="2"/>
    <d v="2023-11-20T00:00:00"/>
    <s v="all"/>
    <x v="2"/>
    <x v="10"/>
    <n v="3"/>
    <x v="1"/>
    <s v="https://admin.180markets.com.au/storage/15477/BYH-Term-Sheet-Final-Nov-23.pdf"/>
  </r>
  <r>
    <s v="Golden State Mining Limited "/>
    <s v="GOLDEN STATE MINING LIMITED (XASX:GSM)"/>
    <x v="112"/>
    <x v="1"/>
    <n v="2.5000000000000001E-2"/>
    <n v="1.7000000000000001E-2"/>
    <n v="1000000"/>
    <n v="0.32"/>
    <n v="2234970"/>
    <n v="4780000"/>
    <x v="2"/>
    <d v="2023-11-09T00:00:00"/>
    <s v="all"/>
    <x v="2"/>
    <x v="10"/>
    <n v="1"/>
    <x v="1"/>
    <s v="https://admin.180markets.com.au/storage/15383/GSM-term-sheet---Nov-2023.pdf"/>
  </r>
  <r>
    <s v="Golden State Mining Limited "/>
    <s v="GOLDEN STATE MINING LIMITED (XASX:GSM)"/>
    <x v="112"/>
    <x v="1"/>
    <n v="2.5000000000000001E-2"/>
    <n v="1.7000000000000001E-2"/>
    <n v="1000000"/>
    <n v="0.32"/>
    <n v="2234970"/>
    <n v="4780000"/>
    <x v="2"/>
    <d v="2023-11-09T00:00:00"/>
    <s v="all"/>
    <x v="2"/>
    <x v="10"/>
    <n v="1"/>
    <x v="1"/>
    <s v="https://admin.180markets.com.au/storage/15398/GSM-term-sheet---Nov-2023.pdf"/>
  </r>
  <r>
    <s v="Entyr Limited"/>
    <s v="ENTYR LIMITED (XASX:ETR)"/>
    <x v="592"/>
    <x v="33"/>
    <n v="1.9E-2"/>
    <n v="1.7000000000000001E-2"/>
    <n v="7000000"/>
    <n v="0.105"/>
    <n v="13881730"/>
    <n v="28600000"/>
    <x v="2"/>
    <d v="2023-05-09T00:00:00"/>
    <s v="all"/>
    <x v="2"/>
    <x v="4"/>
    <n v="2"/>
    <x v="1"/>
    <s v="https://admin.180markets.com.au/storage/13847/ETR---Capital-Raising-Deal-Sheet-vF-2023.05.08%5B69%5D.pdf"/>
  </r>
  <r>
    <s v="Rent.com.au Limited"/>
    <s v="RENT.COM.AU LIMITED (XASX:RNT)"/>
    <x v="379"/>
    <x v="17"/>
    <n v="1.7999999999999999E-2"/>
    <n v="1.7000000000000001E-2"/>
    <n v="1950000"/>
    <n v="0"/>
    <n v="12888780"/>
    <n v="8240000"/>
    <x v="2"/>
    <d v="2023-12-07T00:00:00"/>
    <s v="all"/>
    <x v="2"/>
    <x v="0"/>
    <n v="2"/>
    <x v="1"/>
    <s v="https://admin.180markets.com.au/storage/15708/RMCF-RNT_DealSheet_Dec23_Entitlement-Issue-Shortfall.pdf"/>
  </r>
  <r>
    <s v="Golden Mile Resources Limited"/>
    <s v="GOLDEN MILE RESOURCES LTD (XASX:G88)"/>
    <x v="380"/>
    <x v="1"/>
    <n v="1.4999999999999999E-2"/>
    <n v="1.6E-2"/>
    <n v="1300000"/>
    <n v="0"/>
    <n v="3969780"/>
    <n v="3440000"/>
    <x v="2"/>
    <d v="2023-03-23T00:00:00"/>
    <s v="all"/>
    <x v="2"/>
    <x v="3"/>
    <n v="2"/>
    <x v="1"/>
    <s v="https://admin.180markets.com.au/storage/13323/G88---Term-Sheet.pdf"/>
  </r>
  <r>
    <s v="Gratifii Limited"/>
    <s v="GRATIFII LIMITED (XASX:GTI)"/>
    <x v="407"/>
    <x v="3"/>
    <n v="1.6E-2"/>
    <n v="1.6E-2"/>
    <n v="2049999.9999999998"/>
    <n v="0"/>
    <n v="32235920"/>
    <n v="17600000"/>
    <x v="2"/>
    <d v="2023-06-09T00:00:00"/>
    <s v="all"/>
    <x v="2"/>
    <x v="7"/>
    <s v="None"/>
    <x v="0"/>
    <s v="https://admin.180markets.com.au/storage/14190/GTI---Final---Deal-Sheet-7-June-2023-.pdf"/>
  </r>
  <r>
    <s v="Middle Island Resources Limited"/>
    <s v="MIDDLE ISLAND RESOURCES LIMITED (XASX:MDI)"/>
    <x v="593"/>
    <x v="1"/>
    <n v="1.7000000000000001E-2"/>
    <n v="1.4999999999999999E-2"/>
    <n v="1100000"/>
    <n v="0.11800000000000001"/>
    <n v="3550210"/>
    <n v="2400000"/>
    <x v="2"/>
    <d v="2023-11-16T00:00:00"/>
    <s v="all"/>
    <x v="2"/>
    <x v="10"/>
    <n v="1"/>
    <x v="1"/>
    <s v="https://admin.180markets.com.au/storage/15434/MDI---Term-Sheet.pdf"/>
  </r>
  <r>
    <s v="Moho Resources Limited"/>
    <s v="MOHO RESOURCES LIMITED (XASX:MOH)"/>
    <x v="594"/>
    <x v="1"/>
    <n v="1.9E-2"/>
    <n v="1.4999999999999999E-2"/>
    <n v="600000"/>
    <n v="0.21"/>
    <n v="3582370"/>
    <n v="3950000"/>
    <x v="2"/>
    <d v="2023-05-24T00:00:00"/>
    <s v="all"/>
    <x v="2"/>
    <x v="4"/>
    <n v="2"/>
    <x v="1"/>
    <s v="https://admin.180markets.com.au/storage/14035/MOH-Term-Sheet.pdf"/>
  </r>
  <r>
    <s v="Sunshine Gold Limited"/>
    <s v="SUNSHINE METALS LIMITED (XASX:SHN)"/>
    <x v="176"/>
    <x v="1"/>
    <n v="1.7000000000000001E-2"/>
    <n v="1.4999999999999999E-2"/>
    <n v="3500000"/>
    <n v="0.1176"/>
    <n v="12701160"/>
    <n v="13100000"/>
    <x v="2"/>
    <d v="2023-05-04T00:00:00"/>
    <s v="all"/>
    <x v="2"/>
    <x v="4"/>
    <s v="None"/>
    <x v="0"/>
    <s v="https://admin.180markets.com.au/storage/13801/Deal-Sheet---Sunshine-Gold.pdf"/>
  </r>
  <r>
    <s v="Orion Minerals Limited"/>
    <s v="ORION MINERALS LTD (XASX:ORN)"/>
    <x v="180"/>
    <x v="1"/>
    <n v="1.6E-2"/>
    <n v="1.4999999999999999E-2"/>
    <n v="10000000"/>
    <n v="9.0899999999999995E-2"/>
    <n v="102574200"/>
    <n v="81000000"/>
    <x v="2"/>
    <d v="2023-03-14T00:00:00"/>
    <s v="all"/>
    <x v="2"/>
    <x v="3"/>
    <n v="1"/>
    <x v="1"/>
    <s v="https://admin.180markets.com.au/storage/13260/ORN-Termsheet-March-2023-GTT_FINAL.pdf"/>
  </r>
  <r>
    <s v="Southern Hemisphere Mining Limited"/>
    <s v="SOUTHERN HEMISPHERE MINING LIMITED (XASX:SUH)"/>
    <x v="595"/>
    <x v="1"/>
    <n v="1.9E-2"/>
    <n v="1.4999999999999999E-2"/>
    <n v="2500000"/>
    <n v="0.21050000000000002"/>
    <n v="27977120"/>
    <n v="7900000"/>
    <x v="2"/>
    <d v="2023-01-11T00:00:00"/>
    <s v="all"/>
    <x v="2"/>
    <x v="11"/>
    <s v="None"/>
    <x v="0"/>
    <m/>
  </r>
  <r>
    <s v="TMK Energy Limited"/>
    <s v="TMK ENERGY LIMITED (XASX:TMK)"/>
    <x v="596"/>
    <x v="10"/>
    <n v="1.7999999999999999E-2"/>
    <n v="1.4500000000000001E-2"/>
    <n v="4000000"/>
    <n v="0.19399999999999998"/>
    <n v="18651130"/>
    <n v="83500000"/>
    <x v="2"/>
    <d v="2023-04-19T00:00:00"/>
    <s v="all"/>
    <x v="2"/>
    <x v="9"/>
    <n v="2"/>
    <x v="1"/>
    <s v="https://admin.180markets.com.au/storage/13634/TMK_Term-Sheet_April_2023_vF.pdf"/>
  </r>
  <r>
    <s v="Bastion Minerals Ltd"/>
    <s v="BASTION MINERALS LIMITED (XASX:BMO)"/>
    <x v="597"/>
    <x v="1"/>
    <n v="1.4E-2"/>
    <n v="1.4E-2"/>
    <n v="2000000"/>
    <n v="0"/>
    <n v="4223620"/>
    <n v="2900000"/>
    <x v="2"/>
    <d v="2023-12-19T00:00:00"/>
    <s v="all"/>
    <x v="2"/>
    <x v="0"/>
    <s v="None"/>
    <x v="0"/>
    <s v="https://admin.180markets.com.au/storage/15856/BMO-Term-Sheet-18-Dec-2023-FINAL.pdf"/>
  </r>
  <r>
    <s v="West Wits Mining Limited"/>
    <s v="WEST WITS MINING LIMITED (XASX:WWI)"/>
    <x v="164"/>
    <x v="1"/>
    <n v="1.6E-2"/>
    <n v="1.4E-2"/>
    <n v="1500000"/>
    <n v="0.125"/>
    <n v="38447540"/>
    <n v="32700000.000000004"/>
    <x v="2"/>
    <d v="2023-02-08T00:00:00"/>
    <s v="all"/>
    <x v="2"/>
    <x v="2"/>
    <s v="None"/>
    <x v="0"/>
    <s v="https://admin.180markets.com.au/storage/12951/TermSheet-WestWitsWWI-%281%29.pdf"/>
  </r>
  <r>
    <s v="Parkway Corporate Limited"/>
    <s v="PARKWAY CORPORATE LIMITED (XASX:PWN)"/>
    <x v="598"/>
    <x v="33"/>
    <n v="1.7000000000000001E-2"/>
    <n v="1.4E-2"/>
    <n v="4000000"/>
    <n v="0.17600000000000002"/>
    <n v="33205370"/>
    <n v="26700000"/>
    <x v="2"/>
    <d v="2023-08-22T00:00:00"/>
    <s v="all"/>
    <x v="2"/>
    <x v="6"/>
    <s v="None"/>
    <x v="0"/>
    <s v="https://admin.180markets.com.au/storage/14724/PWN-21082023-TS.pdf"/>
  </r>
  <r>
    <s v="Senetas Corporation Limited"/>
    <s v="SENETAS CORPORATION LIMITED (XASX:SEN)"/>
    <x v="395"/>
    <x v="3"/>
    <n v="1.7999999999999999E-2"/>
    <n v="1.4E-2"/>
    <n v="5000000"/>
    <n v="0.222"/>
    <n v="43043500"/>
    <n v="21900000"/>
    <x v="2"/>
    <d v="2023-11-24T00:00:00"/>
    <s v="all"/>
    <x v="2"/>
    <x v="10"/>
    <n v="3"/>
    <x v="1"/>
    <s v="https://admin.180markets.com.au/storage/15558/Senetas-Limited---Final-Deal-Sheet---November-23.pdf"/>
  </r>
  <r>
    <s v="Foresta Group Holdings Ltd"/>
    <s v="FORESTA GROUP HOLDINGS LIMITED (XASX:FGH)"/>
    <x v="599"/>
    <x v="19"/>
    <n v="1.6E-2"/>
    <n v="1.2999999999999999E-2"/>
    <n v="2500000"/>
    <n v="0.1875"/>
    <n v="23662070"/>
    <n v="33049999.999999996"/>
    <x v="2"/>
    <d v="2023-10-03T00:00:00"/>
    <s v="all"/>
    <x v="2"/>
    <x v="8"/>
    <n v="1"/>
    <x v="1"/>
    <s v="https://admin.180markets.com.au/storage/15105/Termsheet--Foresta-Group-Private-Placement.pdf"/>
  </r>
  <r>
    <s v="ENRG Elements Limited"/>
    <s v="ENRG ELEMENTS LTD (XASX:EEL)"/>
    <x v="600"/>
    <x v="1"/>
    <n v="1.4999999999999999E-2"/>
    <n v="1.2500000000000001E-2"/>
    <n v="2000000"/>
    <n v="0.16699999999999998"/>
    <n v="3253780"/>
    <n v="15100000"/>
    <x v="2"/>
    <d v="2023-06-08T00:00:00"/>
    <s v="all"/>
    <x v="2"/>
    <x v="7"/>
    <s v="None"/>
    <x v="0"/>
    <s v="https://admin.180markets.com.au/storage/14165/ENRG-Elements-Term-Sheet.pdf"/>
  </r>
  <r>
    <s v="Superior Resources Limited"/>
    <s v="SUPERIOR RESOURCES LIMITED (XASX:SPQ)"/>
    <x v="394"/>
    <x v="1"/>
    <n v="1.6E-2"/>
    <n v="1.2E-2"/>
    <n v="1500000"/>
    <n v="0.25"/>
    <n v="13019180"/>
    <n v="23480000"/>
    <x v="2"/>
    <d v="2023-12-15T00:00:00"/>
    <s v="all"/>
    <x v="2"/>
    <x v="0"/>
    <n v="2"/>
    <x v="1"/>
    <s v="https://admin.180markets.com.au/storage/15823/SUPERIOR-RESOURCES-TERM-SHEET%5B82%5D.pdf"/>
  </r>
  <r>
    <s v="Sunstone Metals Limited"/>
    <s v="SUNSTONE METALS LTD (XASX:STM)"/>
    <x v="373"/>
    <x v="1"/>
    <n v="1.4E-2"/>
    <n v="1.2E-2"/>
    <n v="4000000"/>
    <n v="0.14300000000000002"/>
    <n v="36050030"/>
    <n v="46230000"/>
    <x v="2"/>
    <d v="2023-12-11T00:00:00"/>
    <s v="all"/>
    <x v="2"/>
    <x v="0"/>
    <s v="None"/>
    <x v="0"/>
    <m/>
  </r>
  <r>
    <s v="Resources &amp; Energy Group Limited"/>
    <s v="RESOURCES &amp; ENERGY GROUP LIMITED (XASX:REZ)"/>
    <x v="601"/>
    <x v="1"/>
    <n v="1.4999999999999999E-2"/>
    <n v="1.2E-2"/>
    <n v="1000000"/>
    <n v="0.2"/>
    <n v="21492450"/>
    <n v="7500000"/>
    <x v="2"/>
    <d v="2023-10-26T00:00:00"/>
    <s v="all"/>
    <x v="2"/>
    <x v="8"/>
    <n v="4"/>
    <x v="1"/>
    <s v="https://admin.180markets.com.au/storage/15253/20231025-Term_Sheet_-_REZ.pdf"/>
  </r>
  <r>
    <s v="Marvel Gold Limited"/>
    <s v="MARVEL GOLD LIMITED (XASX:MVL)"/>
    <x v="602"/>
    <x v="1"/>
    <n v="1.2999999999999999E-2"/>
    <n v="1.2E-2"/>
    <n v="1750000"/>
    <n v="7.6999999999999999E-2"/>
    <n v="7774120"/>
    <n v="9960000"/>
    <x v="2"/>
    <d v="2023-05-05T00:00:00"/>
    <s v="all"/>
    <x v="2"/>
    <x v="4"/>
    <s v="None"/>
    <x v="0"/>
    <s v="https://admin.180markets.com.au/storage/13831/MVL-Term-Sheet-.pdf"/>
  </r>
  <r>
    <s v="Impact Minerals"/>
    <s v="IMPACT MINERALS LIMITED (XASX:IPT)"/>
    <x v="425"/>
    <x v="1"/>
    <n v="1.2999999999999999E-2"/>
    <n v="1.2E-2"/>
    <n v="4000000"/>
    <n v="7.6999999999999999E-2"/>
    <n v="33653770"/>
    <n v="32259999.999999996"/>
    <x v="2"/>
    <d v="2023-04-27T00:00:00"/>
    <s v="all"/>
    <x v="2"/>
    <x v="9"/>
    <s v="None"/>
    <x v="0"/>
    <s v="https://admin.180markets.com.au/storage/13711/IPT-Ignite-Equity-Term-Sheet.pdf"/>
  </r>
  <r>
    <s v="Wellfully Limited"/>
    <s v="WELLFULLY LIMITED (XASX:WFL)"/>
    <x v="155"/>
    <x v="14"/>
    <n v="1.4999999999999999E-2"/>
    <n v="1.0999999999999999E-2"/>
    <n v="5000000"/>
    <n v="0.26600000000000001"/>
    <n v="1478830"/>
    <n v="5870000"/>
    <x v="2"/>
    <d v="2023-02-21T00:00:00"/>
    <s v="all"/>
    <x v="2"/>
    <x v="2"/>
    <s v="None"/>
    <x v="0"/>
    <s v="https://admin.180markets.com.au/storage/13028/WFL---CPS-Term-Sheet---February-2023.pdf"/>
  </r>
  <r>
    <s v="Avenira Limited"/>
    <s v="AVENIRA LIMITED (XASX:AEV)"/>
    <x v="603"/>
    <x v="1"/>
    <n v="1.4E-2"/>
    <n v="1.0999999999999999E-2"/>
    <n v="4500000"/>
    <n v="0.214"/>
    <n v="25352270"/>
    <n v="24300000"/>
    <x v="2"/>
    <d v="2023-12-04T00:00:00"/>
    <s v="all"/>
    <x v="2"/>
    <x v="0"/>
    <s v="None"/>
    <x v="0"/>
    <s v="https://admin.180markets.com.au/storage/15674/AEV-Term-Sheet---4-Dec-2023_Final.pdf"/>
  </r>
  <r>
    <s v="Surefire Resources NL"/>
    <s v="SUREFIRE RESOURCES NL (XASX:SRN)"/>
    <x v="604"/>
    <x v="1"/>
    <n v="1.6E-2"/>
    <n v="1.0999999999999999E-2"/>
    <n v="2000000"/>
    <n v="0.31"/>
    <n v="7248920"/>
    <n v="22480000"/>
    <x v="2"/>
    <d v="2023-11-02T00:00:00"/>
    <s v="all"/>
    <x v="2"/>
    <x v="10"/>
    <n v="1"/>
    <x v="1"/>
    <s v="https://admin.180markets.com.au/storage/15313/SRN_TS_OctvF.pdf"/>
  </r>
  <r>
    <s v="West Wits Mining Limited"/>
    <s v="WEST WITS MINING LIMITED (XASX:WWI)"/>
    <x v="164"/>
    <x v="1"/>
    <n v="1.4E-2"/>
    <n v="1.0999999999999999E-2"/>
    <n v="1000000"/>
    <n v="0.214"/>
    <n v="38447540"/>
    <n v="32500000"/>
    <x v="2"/>
    <d v="2023-10-30T00:00:00"/>
    <s v="all"/>
    <x v="2"/>
    <x v="8"/>
    <s v="None"/>
    <x v="0"/>
    <s v="https://admin.180markets.com.au/storage/15276/WWI-Ignite-Equity-Far-East-Term-Sheet.pdf"/>
  </r>
  <r>
    <s v="Avenira Limited"/>
    <s v="AVENIRA LIMITED (XASX:AEV)"/>
    <x v="603"/>
    <x v="1"/>
    <n v="1.7000000000000001E-2"/>
    <n v="1.0999999999999999E-2"/>
    <n v="3000000"/>
    <n v="0.35299999999999998"/>
    <n v="25352270"/>
    <n v="21200000"/>
    <x v="2"/>
    <d v="2023-04-04T00:00:00"/>
    <s v="all"/>
    <x v="2"/>
    <x v="9"/>
    <s v="None"/>
    <x v="0"/>
    <s v="https://admin.180markets.com.au/storage/13481/AEV-Term-Sheet---4-April-2023_Final.pdf"/>
  </r>
  <r>
    <s v="EV Resources Limited"/>
    <s v="EV RESOURCES LTD (XASX:EVR)"/>
    <x v="605"/>
    <x v="1"/>
    <n v="0.01"/>
    <n v="0.01"/>
    <n v="2000000"/>
    <n v="0"/>
    <n v="5437510"/>
    <n v="9600000"/>
    <x v="2"/>
    <d v="2023-11-30T00:00:00"/>
    <s v="all"/>
    <x v="2"/>
    <x v="10"/>
    <n v="1"/>
    <x v="1"/>
    <s v="https://admin.180markets.com.au/storage/15647/EV-Resources---Deal-Sheet---November-2023-2.pdf"/>
  </r>
  <r>
    <s v="Castle Minerals Limited"/>
    <s v="CASTLE MINERALS LIMITED (XASX:CDT)"/>
    <x v="606"/>
    <x v="1"/>
    <n v="1.0999999999999999E-2"/>
    <n v="0.01"/>
    <n v="487500"/>
    <n v="9.0999999999999998E-2"/>
    <n v="3793630"/>
    <n v="12900000"/>
    <x v="2"/>
    <d v="2023-11-05T00:00:00"/>
    <s v="all"/>
    <x v="2"/>
    <x v="10"/>
    <n v="2"/>
    <x v="1"/>
    <m/>
  </r>
  <r>
    <s v="Alma Metals Limited"/>
    <s v="Alma Metals Limited (XASX:ALM)"/>
    <x v="607"/>
    <x v="1"/>
    <n v="1.0999999999999999E-2"/>
    <n v="0.01"/>
    <n v="2000000"/>
    <n v="9.0999999999999998E-2"/>
    <n v="7931730"/>
    <n v="10540000"/>
    <x v="2"/>
    <d v="2023-05-22T00:00:00"/>
    <s v="all"/>
    <x v="2"/>
    <x v="4"/>
    <s v="None"/>
    <x v="0"/>
    <s v="https://admin.180markets.com.au/storage/13993/Alma-Metals-ALM---Private-Placement-Term-Sheet---2023.docx-%281%29.pdf"/>
  </r>
  <r>
    <s v="Peako Limited"/>
    <s v="PEAKO LIMITED (XASX:PKO)"/>
    <x v="608"/>
    <x v="1"/>
    <n v="0.01"/>
    <n v="0.01"/>
    <n v="1500000"/>
    <n v="0"/>
    <n v="4380570"/>
    <n v="3790000"/>
    <x v="2"/>
    <d v="2023-03-31T00:00:00"/>
    <s v="all"/>
    <x v="2"/>
    <x v="3"/>
    <n v="2"/>
    <x v="1"/>
    <s v="https://admin.180markets.com.au/storage/13407/PKO---Term-Sheet.pdf"/>
  </r>
  <r>
    <s v="Conico Ltd"/>
    <s v="Conico Ltd (XASX:CNJ)"/>
    <x v="163"/>
    <x v="1"/>
    <n v="1.0999999999999999E-2"/>
    <n v="0.01"/>
    <n v="500000"/>
    <n v="9.0899999999999995E-2"/>
    <n v="1899900"/>
    <n v="17470000"/>
    <x v="2"/>
    <d v="2023-02-23T00:00:00"/>
    <s v="all"/>
    <x v="2"/>
    <x v="2"/>
    <n v="2"/>
    <x v="1"/>
    <s v="https://admin.180markets.com.au/storage/13078/RMCF_CNJ_DealSheet_20230223_Final.pdf"/>
  </r>
  <r>
    <s v="Pancontinental Energy NL"/>
    <s v="PANCONTINENTAL ENERGY NL (XASX:PCL)"/>
    <x v="231"/>
    <x v="10"/>
    <n v="1.0999999999999999E-2"/>
    <n v="0.01"/>
    <n v="4250000"/>
    <n v="9.0999999999999998E-2"/>
    <n v="154595100"/>
    <n v="76000000"/>
    <x v="2"/>
    <d v="2023-05-11T00:00:00"/>
    <s v="all"/>
    <x v="2"/>
    <x v="4"/>
    <n v="2"/>
    <x v="1"/>
    <s v="https://admin.180markets.com.au/storage/13890/Deal-Sheet_PCL-May-2023.pdf"/>
  </r>
  <r>
    <s v="Kneomedia Limited"/>
    <s v="KNEOMEDIA LIMITED (XASX:KNM)"/>
    <x v="422"/>
    <x v="3"/>
    <n v="1.0999999999999999E-2"/>
    <n v="0.01"/>
    <n v="1500000"/>
    <n v="9.0999999999999998E-2"/>
    <n v="3066540"/>
    <n v="16200000"/>
    <x v="2"/>
    <d v="2023-02-02T00:00:00"/>
    <s v="all"/>
    <x v="2"/>
    <x v="2"/>
    <n v="2"/>
    <x v="1"/>
    <s v="https://admin.180markets.com.au/storage/12888/KNM.pdf"/>
  </r>
  <r>
    <s v="Simble Solutions LTD"/>
    <s v="SIMBLE SOLUTIONS LIMITED (XASX:SIS)"/>
    <x v="416"/>
    <x v="3"/>
    <n v="1.2E-2"/>
    <n v="0.01"/>
    <n v="1300000"/>
    <n v="0.16699999999999998"/>
    <n v="3345320"/>
    <n v="5400000"/>
    <x v="2"/>
    <d v="2023-01-30T00:00:00"/>
    <s v="all"/>
    <x v="2"/>
    <x v="11"/>
    <n v="1"/>
    <x v="1"/>
    <s v="https://admin.180markets.com.au/storage/12851/Ignite-Equity-SIS-Term-Sheet-FINAL.pdf"/>
  </r>
  <r>
    <s v="Toro Energy Limited"/>
    <s v="TORO ENERGY LIMITED (XASX:TOE)"/>
    <x v="426"/>
    <x v="22"/>
    <n v="1.2E-2"/>
    <n v="0.01"/>
    <n v="4500000"/>
    <n v="0.16699999999999998"/>
    <n v="22853550"/>
    <n v="52310000"/>
    <x v="2"/>
    <d v="2023-09-07T00:00:00"/>
    <s v="all"/>
    <x v="2"/>
    <x v="5"/>
    <n v="2"/>
    <x v="1"/>
    <s v="https://admin.180markets.com.au/storage/14916/TOE---Term-Sheet.pdf"/>
  </r>
  <r>
    <s v="88 Energy Limited"/>
    <s v="88 ENERGY LIMITED (XASX:88E)"/>
    <x v="186"/>
    <x v="10"/>
    <n v="1.2E-2"/>
    <n v="9.4999999999999998E-3"/>
    <n v="10500000"/>
    <n v="0.20800000000000002"/>
    <n v="57867620"/>
    <s v="None"/>
    <x v="2"/>
    <d v="2023-02-02T00:00:00"/>
    <s v="all"/>
    <x v="2"/>
    <x v="2"/>
    <s v="None"/>
    <x v="0"/>
    <s v="https://admin.180markets.com.au/storage/12907/Deal-Sheet---88-Energy-%2888E%29---Feb-2023.pdf"/>
  </r>
  <r>
    <s v="GBM Resources Limited"/>
    <s v="GBM RESOURCES LIMITED (XASX:GBZ)"/>
    <x v="129"/>
    <x v="1"/>
    <n v="1.0999999999999999E-2"/>
    <n v="8.9999999999999993E-3"/>
    <n v="2200000"/>
    <n v="0.13600000000000001"/>
    <n v="9368560"/>
    <n v="6800000"/>
    <x v="2"/>
    <d v="2023-12-18T00:00:00"/>
    <s v="all"/>
    <x v="2"/>
    <x v="0"/>
    <n v="2"/>
    <x v="1"/>
    <s v="https://admin.180markets.com.au/storage/15842/GBM-Resources-Limited---Term-Sheet.pdf"/>
  </r>
  <r>
    <s v="Argent Minerals Limited"/>
    <s v="ARGENT MINERALS LIMITED (XASX:ARD)"/>
    <x v="420"/>
    <x v="1"/>
    <n v="1.0999999999999999E-2"/>
    <n v="8.9999999999999993E-3"/>
    <n v="1250000"/>
    <n v="0.222"/>
    <n v="27467170"/>
    <n v="13000000"/>
    <x v="2"/>
    <d v="2023-12-07T00:00:00"/>
    <s v="all"/>
    <x v="2"/>
    <x v="0"/>
    <n v="3"/>
    <x v="1"/>
    <s v="https://admin.180markets.com.au/storage/15739/Term-Sheet---ARD-FINAL.pdf"/>
  </r>
  <r>
    <s v="Spenda Limited"/>
    <s v="SPENDA LIMITED (XASX:SPX)"/>
    <x v="609"/>
    <x v="3"/>
    <n v="1.0999999999999999E-2"/>
    <n v="8.9999999999999993E-3"/>
    <n v="2500000"/>
    <n v="0.18"/>
    <n v="41536940"/>
    <n v="31900000"/>
    <x v="2"/>
    <d v="2023-06-09T00:00:00"/>
    <s v="all"/>
    <x v="2"/>
    <x v="7"/>
    <n v="2"/>
    <x v="1"/>
    <s v="https://admin.180markets.com.au/storage/14180/SPX_TS_Junevf.pdf"/>
  </r>
  <r>
    <s v="Grand Gulf Energy Limited "/>
    <s v="GRAND GULF ENERGY LIMITED (XASX:GGE)"/>
    <x v="388"/>
    <x v="10"/>
    <n v="0.01"/>
    <n v="8.0000000000000002E-3"/>
    <n v="3200000"/>
    <n v="0.2"/>
    <n v="4900770"/>
    <n v="18400000"/>
    <x v="2"/>
    <d v="2023-08-22T00:00:00"/>
    <s v="all"/>
    <x v="2"/>
    <x v="6"/>
    <n v="4"/>
    <x v="1"/>
    <s v="https://admin.180markets.com.au/storage/14733/GGE-Term-Sheet-08.23.pdf"/>
  </r>
  <r>
    <s v="Grand Gulf Energy Limited "/>
    <s v="GRAND GULF ENERGY LIMITED (XASX:GGE)"/>
    <x v="388"/>
    <x v="10"/>
    <n v="0.01"/>
    <n v="8.0000000000000002E-3"/>
    <n v="3200000"/>
    <n v="0.2"/>
    <n v="4900770"/>
    <n v="18400000"/>
    <x v="2"/>
    <d v="2023-08-22T00:00:00"/>
    <s v="all"/>
    <x v="2"/>
    <x v="6"/>
    <n v="4"/>
    <x v="1"/>
    <s v="https://admin.180markets.com.au/storage/14777/GGE-Term-Sheet-08.23.pdf"/>
  </r>
  <r>
    <s v="Moho Resources NL"/>
    <s v="MOHO RESOURCES LIMITED (XASX:MOH)"/>
    <x v="594"/>
    <x v="1"/>
    <n v="8.9999999999999993E-3"/>
    <n v="7.0000000000000001E-3"/>
    <n v="476000"/>
    <n v="0"/>
    <n v="3582370"/>
    <n v="2450000"/>
    <x v="2"/>
    <d v="2023-09-28T00:00:00"/>
    <s v="all"/>
    <x v="2"/>
    <x v="5"/>
    <s v="None"/>
    <x v="0"/>
    <s v="https://admin.180markets.com.au/storage/15088/RMC_MOHO_-DEAL-SHEET_20230927_Final.pdf"/>
  </r>
  <r>
    <s v="Labyrinth Resources Limited"/>
    <s v="LABYRINTH RESOURCES LIMITED (XASX:GG8)"/>
    <x v="610"/>
    <x v="1"/>
    <n v="0.01"/>
    <n v="7.0000000000000001E-3"/>
    <n v="1000000"/>
    <n v="0.3"/>
    <n v="123066900"/>
    <n v="9590000"/>
    <x v="2"/>
    <d v="2023-06-30T00:00:00"/>
    <s v="all"/>
    <x v="2"/>
    <x v="7"/>
    <s v="None"/>
    <x v="0"/>
    <m/>
  </r>
  <r>
    <s v="Avecho Biotechnology Limited"/>
    <s v="AVECHO BIOTECHNOLOGY LIMITED (XASX:AVE)"/>
    <x v="611"/>
    <x v="14"/>
    <n v="8.9999999999999993E-3"/>
    <n v="6.0000000000000001E-3"/>
    <n v="4000000"/>
    <n v="0.33329999999999999"/>
    <n v="12677190"/>
    <n v="14100000"/>
    <x v="2"/>
    <d v="2023-08-23T00:00:00"/>
    <s v="all"/>
    <x v="2"/>
    <x v="6"/>
    <n v="2"/>
    <x v="1"/>
    <s v="https://admin.180markets.com.au/storage/14768/20230822-AVE-CPS-Term-Sheet-.pdf"/>
  </r>
  <r>
    <s v="Lincoln Minerals Limited"/>
    <s v="LINCOLN MINERALS LIMITED (XASX:LML)"/>
    <x v="612"/>
    <x v="1"/>
    <n v="7.0000000000000001E-3"/>
    <n v="6.0000000000000001E-3"/>
    <n v="1700000"/>
    <n v="0.14300000000000002"/>
    <n v="10281300"/>
    <n v="4019999.9999999995"/>
    <x v="2"/>
    <d v="2023-10-20T00:00:00"/>
    <s v="all"/>
    <x v="2"/>
    <x v="8"/>
    <s v="None"/>
    <x v="0"/>
    <s v="https://admin.180markets.com.au/storage/15215/Term-Sheet_LML_October-2023---SWM-Term-Sheet.pdf"/>
  </r>
  <r>
    <s v="88 Energy Limited"/>
    <s v="88 ENERGY LIMITED (XASX:88E)"/>
    <x v="186"/>
    <x v="10"/>
    <n v="6.4999999999999997E-3"/>
    <n v="6.0000000000000001E-3"/>
    <n v="8700000"/>
    <n v="7.6999999999999999E-2"/>
    <n v="57867620"/>
    <n v="130699999.99999999"/>
    <x v="2"/>
    <d v="2023-08-29T00:00:00"/>
    <s v="all"/>
    <x v="2"/>
    <x v="6"/>
    <s v="None"/>
    <x v="0"/>
    <s v="https://admin.180markets.com.au/storage/14829/Deal-Sheet_88E_August-2023.pdf"/>
  </r>
  <r>
    <s v="Eden Innovations Ltd"/>
    <s v="EDEN INNOVATIONS LTD (XASX:EDE)"/>
    <x v="195"/>
    <x v="24"/>
    <n v="7.0000000000000001E-3"/>
    <n v="5.0000000000000001E-3"/>
    <n v="1300000"/>
    <n v="0.28570000000000001"/>
    <n v="8219760"/>
    <n v="17600000"/>
    <x v="2"/>
    <d v="2023-04-19T00:00:00"/>
    <s v="all"/>
    <x v="2"/>
    <x v="9"/>
    <s v="None"/>
    <x v="0"/>
    <m/>
  </r>
  <r>
    <s v="Resolution Minerals Ltd"/>
    <s v="RESOLUTION MINERALS LTD (XASX:RML)"/>
    <x v="424"/>
    <x v="1"/>
    <n v="5.0000000000000001E-3"/>
    <n v="5.0000000000000001E-3"/>
    <n v="1300000"/>
    <n v="0"/>
    <n v="2490280"/>
    <n v="5400000"/>
    <x v="2"/>
    <d v="2023-04-26T00:00:00"/>
    <s v="all"/>
    <x v="2"/>
    <x v="9"/>
    <n v="2"/>
    <x v="1"/>
    <m/>
  </r>
  <r>
    <s v="88 Energy Limited"/>
    <s v="88 ENERGY LIMITED (XASX:88E)"/>
    <x v="186"/>
    <x v="10"/>
    <n v="5.0000000000000001E-3"/>
    <n v="4.4999999999999997E-3"/>
    <n v="10000000"/>
    <n v="0.182"/>
    <n v="57867620"/>
    <n v="99500000"/>
    <x v="2"/>
    <d v="2023-11-28T00:00:00"/>
    <s v="all"/>
    <x v="2"/>
    <x v="10"/>
    <n v="3"/>
    <x v="1"/>
    <s v="https://admin.180markets.com.au/storage/15615/88E-Term-Sheet----Nov-2023.pdf"/>
  </r>
  <r>
    <s v="Advance Metals Limited"/>
    <s v="ADVANCE METALS LIMITED (XASX:AVM)"/>
    <x v="427"/>
    <x v="1"/>
    <n v="4.0000000000000001E-3"/>
    <n v="4.0000000000000001E-3"/>
    <n v="535000"/>
    <n v="0"/>
    <n v="6739970"/>
    <n v="2900000"/>
    <x v="2"/>
    <d v="2023-10-15T00:00:00"/>
    <s v="all"/>
    <x v="2"/>
    <x v="8"/>
    <n v="2"/>
    <x v="1"/>
    <s v="https://admin.180markets.com.au/storage/15172/AVM-Term-Sheet-Final---Oct-2023.pdf"/>
  </r>
  <r>
    <s v="Alterity Therapeutics Limited "/>
    <s v="ALTERITY THERAPEUTICS LIMITED (XASX:ATH)"/>
    <x v="613"/>
    <x v="14"/>
    <n v="7.0000000000000001E-3"/>
    <n v="3.5000000000000001E-3"/>
    <n v="4000000"/>
    <n v="0.5"/>
    <n v="74574710"/>
    <n v="17000000"/>
    <x v="2"/>
    <d v="2023-11-21T00:00:00"/>
    <s v="all"/>
    <x v="2"/>
    <x v="10"/>
    <s v="None"/>
    <x v="0"/>
    <s v="https://admin.180markets.com.au/storage/15506/Alterity---Deal-Sheet---21-November-2023.pdf"/>
  </r>
  <r>
    <s v="Alterity Therapeutics Limited "/>
    <s v="ALTERITY THERAPEUTICS LIMITED (XASX:ATH)"/>
    <x v="613"/>
    <x v="14"/>
    <n v="7.0000000000000001E-3"/>
    <n v="3.5000000000000001E-3"/>
    <n v="4000000"/>
    <n v="0.5"/>
    <n v="74574710"/>
    <n v="17000000"/>
    <x v="2"/>
    <d v="2023-11-21T00:00:00"/>
    <s v="all"/>
    <x v="2"/>
    <x v="10"/>
    <s v="None"/>
    <x v="0"/>
    <s v="https://admin.180markets.com.au/storage/15527/Alterity---Deal-Sheet---21-November-2023.pdf"/>
  </r>
  <r>
    <s v="RBR Group Limited"/>
    <s v="RBR GROUP LIMITED (XASX:RBR)"/>
    <x v="614"/>
    <x v="40"/>
    <n v="4.0000000000000001E-3"/>
    <n v="3.0000000000000001E-3"/>
    <n v="750000"/>
    <n v="0.25"/>
    <n v="2580280"/>
    <n v="5630000"/>
    <x v="2"/>
    <d v="2023-02-28T00:00:00"/>
    <s v="all"/>
    <x v="2"/>
    <x v="2"/>
    <n v="2"/>
    <x v="1"/>
    <s v="https://admin.180markets.com.au/storage/13123/RBR-Group-Limited-Term-Sheet-2023.pdf"/>
  </r>
  <r>
    <s v="Linius Technologies Limited"/>
    <s v="LINIUS TECHNOLOGIES LIMITED (XASX:LNU)"/>
    <x v="429"/>
    <x v="3"/>
    <n v="4.0000000000000001E-3"/>
    <n v="3.0000000000000001E-3"/>
    <n v="900000"/>
    <n v="0.25"/>
    <n v="6151220"/>
    <n v="12900000"/>
    <x v="2"/>
    <d v="2023-04-19T00:00:00"/>
    <s v="all"/>
    <x v="2"/>
    <x v="9"/>
    <s v="None"/>
    <x v="0"/>
    <s v="https://admin.180markets.com.au/storage/13638/LNU-Term-Sheet---Placement---180423%5B3%5D.pdf"/>
  </r>
  <r>
    <s v="Great Northern Minerals Limited"/>
    <s v="GREAT NORTHERN MINERALS LIMITED (XASX:GNM)"/>
    <x v="226"/>
    <x v="1"/>
    <n v="3.0000000000000001E-3"/>
    <n v="2.5000000000000001E-3"/>
    <n v="1250000"/>
    <n v="0.16670000000000001"/>
    <n v="2319440"/>
    <n v="5130000"/>
    <x v="2"/>
    <d v="2023-04-24T00:00:00"/>
    <s v="all"/>
    <x v="2"/>
    <x v="9"/>
    <n v="1"/>
    <x v="1"/>
    <s v="https://admin.180markets.com.au/storage/13682/GNM---CPS-Term-Sheet---April-2023.pdf"/>
  </r>
  <r>
    <s v="Great Northern Minerals Limited - T1"/>
    <s v="GREAT NORTHERN MINERALS LIMITED (XASX:GNM)"/>
    <x v="226"/>
    <x v="1"/>
    <n v="3.0000000000000001E-3"/>
    <n v="2.5000000000000001E-3"/>
    <n v="1250000"/>
    <n v="0.16670000000000001"/>
    <n v="2319440"/>
    <n v="5130000"/>
    <x v="2"/>
    <d v="2023-04-24T00:00:00"/>
    <s v="all"/>
    <x v="2"/>
    <x v="9"/>
    <n v="1"/>
    <x v="1"/>
    <s v="https://admin.180markets.com.au/storage/13688/GNM---CPS-Term-Sheet---April-2023.pdf"/>
  </r>
  <r>
    <s v="Great Northern Minerals Limited - T2"/>
    <s v="GREAT NORTHERN MINERALS LIMITED (XASX:GNM)"/>
    <x v="226"/>
    <x v="1"/>
    <n v="3.0000000000000001E-3"/>
    <n v="2.5000000000000001E-3"/>
    <n v="1250000"/>
    <n v="0.16670000000000001"/>
    <n v="2319440"/>
    <n v="5130000"/>
    <x v="2"/>
    <d v="2023-04-24T00:00:00"/>
    <s v="all"/>
    <x v="2"/>
    <x v="9"/>
    <n v="1"/>
    <x v="1"/>
    <s v="https://admin.180markets.com.au/storage/13690/GNM---CPS-Term-Sheet---April-2023.pdf"/>
  </r>
  <r>
    <s v="Cyclone Metals Ltd"/>
    <s v="CYCLONE METALS LIMITED (XASX:CLE)"/>
    <x v="431"/>
    <x v="1"/>
    <n v="3.0000000000000001E-3"/>
    <n v="2.5000000000000001E-3"/>
    <n v="1350000"/>
    <n v="0.16670000000000001"/>
    <n v="57768740"/>
    <n v="18400000"/>
    <x v="2"/>
    <d v="2023-01-17T00:00:00"/>
    <s v="all"/>
    <x v="2"/>
    <x v="11"/>
    <s v="None"/>
    <x v="0"/>
    <s v="https://admin.180markets.com.au/storage/12797/Cyclone-Metals-Ltd---Placement_Term-Sheet_110123-v2%5B26%5D.pdf"/>
  </r>
  <r>
    <s v="Traka Resources LTD - Sub underwriting"/>
    <s v="TRAKA RESOURCES LIMITED (XASX:TKL)"/>
    <x v="214"/>
    <x v="1"/>
    <n v="3.0000000000000001E-3"/>
    <n v="2E-3"/>
    <n v="1750000"/>
    <n v="0.33"/>
    <n v="2125790"/>
    <n v="2600000"/>
    <x v="2"/>
    <d v="2023-12-14T00:00:00"/>
    <s v="all"/>
    <x v="2"/>
    <x v="0"/>
    <n v="2"/>
    <x v="1"/>
    <s v="https://admin.180markets.com.au/storage/15813/TKL_NREO_SubUnderwriting_TermSheet-_.pdf"/>
  </r>
  <r>
    <s v="Linius Technologies Limited"/>
    <s v="LINIUS TECHNOLOGIES LIMITED (XASX:LNU)"/>
    <x v="429"/>
    <x v="3"/>
    <n v="2E-3"/>
    <n v="2E-3"/>
    <n v="250000"/>
    <n v="0"/>
    <n v="6151220"/>
    <n v="9040000"/>
    <x v="2"/>
    <d v="2023-12-14T00:00:00"/>
    <s v="all"/>
    <x v="2"/>
    <x v="0"/>
    <s v="None"/>
    <x v="0"/>
    <s v="https://admin.180markets.com.au/storage/15796/LNU-Termsheet-Dec-2023-%28002%29%5B2%5D.pdf"/>
  </r>
  <r>
    <s v="Linius Technologies Limited"/>
    <s v="LINIUS TECHNOLOGIES LIMITED (XASX:LNU)"/>
    <x v="429"/>
    <x v="3"/>
    <n v="2E-3"/>
    <n v="2E-3"/>
    <n v="650000"/>
    <n v="0"/>
    <n v="6151220"/>
    <n v="8450000"/>
    <x v="2"/>
    <d v="2023-10-13T00:00:00"/>
    <s v="all"/>
    <x v="2"/>
    <x v="8"/>
    <s v="None"/>
    <x v="0"/>
    <s v="https://admin.180markets.com.au/storage/15156/LNU-Termsheet-Oct-2023.pdf"/>
  </r>
  <r>
    <s v="EMU NL "/>
    <s v="EMU NL (XASX:EMU)"/>
    <x v="178"/>
    <x v="1"/>
    <n v="2.5000000000000001E-3"/>
    <n v="1.5E-3"/>
    <n v="2000000"/>
    <n v="0.4"/>
    <n v="5386620"/>
    <n v="3630000"/>
    <x v="2"/>
    <d v="2023-10-11T00:00:00"/>
    <s v="all"/>
    <x v="2"/>
    <x v="8"/>
    <n v="2"/>
    <x v="1"/>
    <s v="https://admin.180markets.com.au/storage/15138/EMU-Term-Sheet.pdf"/>
  </r>
  <r>
    <s v="EMU NL "/>
    <s v="EMU NL (XASX:EMU)"/>
    <x v="178"/>
    <x v="1"/>
    <n v="2.5000000000000001E-3"/>
    <n v="1.5E-3"/>
    <n v="2000000"/>
    <n v="0.4"/>
    <n v="5386620"/>
    <n v="3630000"/>
    <x v="2"/>
    <d v="2023-10-11T00:00:00"/>
    <s v="all"/>
    <x v="2"/>
    <x v="8"/>
    <n v="2"/>
    <x v="1"/>
    <s v="https://admin.180markets.com.au/storage/15153/EMU-Term-Sheet.pdf"/>
  </r>
  <r>
    <s v="Alice Queen Limited"/>
    <s v="ALICE QUEEN LIMITED (XASX:AQX)"/>
    <x v="221"/>
    <x v="1"/>
    <n v="2E-3"/>
    <n v="1.5E-3"/>
    <n v="500000"/>
    <n v="0.25"/>
    <n v="9175120"/>
    <n v="4400000"/>
    <x v="2"/>
    <d v="2023-01-31T00:00:00"/>
    <s v="all"/>
    <x v="2"/>
    <x v="11"/>
    <n v="2"/>
    <x v="1"/>
    <s v="https://admin.180markets.com.au/storage/12860/AQX---Term-Sheet.pdf"/>
  </r>
  <r>
    <s v="Clara Resources Australia Limited "/>
    <s v="CLARA RESOURCES AUSTRALIA LTD (XASX:C7A)"/>
    <x v="552"/>
    <x v="1"/>
    <n v="1E-3"/>
    <n v="5.9999999999999995E-4"/>
    <n v="3500000"/>
    <n v="0.4"/>
    <n v="3791240"/>
    <n v="14200000"/>
    <x v="2"/>
    <d v="2023-04-04T00:00:00"/>
    <s v="all"/>
    <x v="2"/>
    <x v="9"/>
    <n v="2"/>
    <x v="1"/>
    <s v="https://admin.180markets.com.au/storage/13450/C7A-Placement-Two-Tranche-Term-03-April-2023.pdf"/>
  </r>
  <r>
    <s v="Ansell Limited"/>
    <s v="ANSELL LIMITED (XASX:ANN)"/>
    <x v="615"/>
    <x v="15"/>
    <n v="23.89"/>
    <n v="22.45"/>
    <n v="400000000"/>
    <n v="0.06"/>
    <n v="5073044000"/>
    <n v="5020504000"/>
    <x v="0"/>
    <d v="2024-04-08T00:00:00"/>
    <s v="all"/>
    <x v="3"/>
    <x v="9"/>
    <s v="None"/>
    <x v="0"/>
    <s v="https://admin.180markets.com.au/storage/16582/Ansell-to-acquire-Kimberly-Clark%27s-Personal-PPE-Business.PDF"/>
  </r>
  <r>
    <s v="Metals Acquisition Limited"/>
    <s v="MAC COPPER LIMITED (XASX:MAC)"/>
    <x v="616"/>
    <x v="1"/>
    <n v="20.7"/>
    <n v="18"/>
    <n v="140000000"/>
    <n v="0.13"/>
    <n v="714348200"/>
    <n v="673000000"/>
    <x v="1"/>
    <d v="2024-10-09T00:00:00"/>
    <s v="all"/>
    <x v="3"/>
    <x v="8"/>
    <s v="None"/>
    <x v="0"/>
    <s v="https://admin.180markets.com.au/storage/19764/MAC---Term-Sheet.pdf"/>
  </r>
  <r>
    <s v="WA1 Resources Limited"/>
    <s v="WA1 Resources Ltd (XASX:WA1)"/>
    <x v="617"/>
    <x v="1"/>
    <n v="18.84"/>
    <n v="17"/>
    <n v="50000000"/>
    <n v="9.8000000000000004E-2"/>
    <n v="879627900"/>
    <n v="937863500"/>
    <x v="1"/>
    <d v="2024-07-10T00:00:00"/>
    <s v="all"/>
    <x v="3"/>
    <x v="1"/>
    <s v="None"/>
    <x v="0"/>
    <s v="https://admin.180markets.com.au/storage/17521/WA1---Bloomberg.pdf"/>
  </r>
  <r>
    <s v="Anteris Technologies Ltd"/>
    <s v="ANTERIS TECHNOLOGIES LTD (XASX:AVR)"/>
    <x v="434"/>
    <x v="15"/>
    <n v="17.05"/>
    <n v="16"/>
    <n v="30000000"/>
    <n v="6.2E-2"/>
    <n v="202872200"/>
    <n v="327700000"/>
    <x v="1"/>
    <d v="2024-07-22T00:00:00"/>
    <s v="all"/>
    <x v="3"/>
    <x v="1"/>
    <s v="None"/>
    <x v="0"/>
    <s v="https://admin.180markets.com.au/storage/17608/Anteris-Technologies---Bloomberg.pdf"/>
  </r>
  <r>
    <s v="Lifestyle Communities Limited"/>
    <s v="LIFESTYLE COMMUNITIES LTD (XASX:LIC)"/>
    <x v="618"/>
    <x v="17"/>
    <n v="17.329999999999998"/>
    <n v="16"/>
    <n v="275000000"/>
    <n v="7.6700000000000004E-2"/>
    <n v="1123661000"/>
    <n v="11717230000"/>
    <x v="3"/>
    <d v="2024-02-22T00:00:00"/>
    <s v="all"/>
    <x v="3"/>
    <x v="2"/>
    <s v="None"/>
    <x v="0"/>
    <s v="https://admin.180markets.com.au/storage/16188/Lifestyle-Communities-announces-%24275M-Entitlement-Offer.pdf"/>
  </r>
  <r>
    <s v="WA1 Resources Limited"/>
    <s v="WA1 Resources Ltd (XASX:WA1)"/>
    <x v="617"/>
    <x v="1"/>
    <n v="11.14"/>
    <n v="10"/>
    <n v="30000000"/>
    <n v="0.10199999999999999"/>
    <n v="879627900"/>
    <n v="638700000"/>
    <x v="1"/>
    <d v="2024-01-17T00:00:00"/>
    <s v="all"/>
    <x v="3"/>
    <x v="11"/>
    <s v="None"/>
    <x v="0"/>
    <s v="https://admin.180markets.com.au/storage/15924/WA1-Resources-Term-Sheet-17.01.2024%5B92%5D.pdf"/>
  </r>
  <r>
    <s v="HMC Capital Limited"/>
    <s v="HMC CAPITAL LIMITED (XASX:HMC)"/>
    <x v="439"/>
    <x v="13"/>
    <n v="9.2100000000000009"/>
    <n v="8.75"/>
    <n v="300000000"/>
    <n v="0.05"/>
    <n v="3814375000"/>
    <n v="3814375000"/>
    <x v="0"/>
    <d v="2024-10-24T00:00:00"/>
    <s v="all"/>
    <x v="3"/>
    <x v="8"/>
    <s v="None"/>
    <x v="0"/>
    <s v="https://admin.180markets.com.au/storage/20265/HMC-to-Establish-Global-DigiCo-Platform-and-Equity-Raising.PDF"/>
  </r>
  <r>
    <s v="Challenger Group Limited"/>
    <s v="CHALLENGER LIMITED (XASX:CGF)"/>
    <x v="619"/>
    <x v="43"/>
    <n v="7"/>
    <n v="6.71"/>
    <n v="460000000"/>
    <n v="4.0999999999999995E-2"/>
    <n v="4224428000"/>
    <n v="4800000000"/>
    <x v="0"/>
    <d v="2024-09-04T00:00:00"/>
    <s v="all"/>
    <x v="3"/>
    <x v="5"/>
    <s v="None"/>
    <x v="0"/>
    <m/>
  </r>
  <r>
    <s v="HMC Capital Limited"/>
    <s v="HMC CAPITAL LIMITED (XASX:HMC)"/>
    <x v="439"/>
    <x v="13"/>
    <n v="6.92"/>
    <n v="6.5"/>
    <n v="100000000"/>
    <n v="6.0999999999999999E-2"/>
    <n v="3814375000"/>
    <n v="3814375000"/>
    <x v="0"/>
    <d v="2024-05-24T00:00:00"/>
    <s v="all"/>
    <x v="3"/>
    <x v="4"/>
    <s v="None"/>
    <x v="0"/>
    <s v="https://admin.180markets.com.au/storage/17113/HMC-term-sheet.pdf"/>
  </r>
  <r>
    <s v="Capricorn Metals Limited"/>
    <s v="CAPRICORN METALS LTD (XASX:CMM)"/>
    <x v="620"/>
    <x v="1"/>
    <n v="6.31"/>
    <n v="6"/>
    <n v="200000000"/>
    <n v="4.9000000000000002E-2"/>
    <n v="3245312000"/>
    <s v="None"/>
    <x v="0"/>
    <d v="2024-10-30T00:00:00"/>
    <s v="all"/>
    <x v="3"/>
    <x v="8"/>
    <s v="None"/>
    <x v="0"/>
    <s v="https://admin.180markets.com.au/storage/20400/CMM---Bloomberg-Term-Sheet-%28Oct-24%29-%281%29.pdf"/>
  </r>
  <r>
    <s v="IPH Limited"/>
    <s v="IPH Limited (XASX:IPH)"/>
    <x v="621"/>
    <x v="33"/>
    <n v="6.08"/>
    <n v="5.65"/>
    <n v="100000000"/>
    <n v="7.0999999999999994E-2"/>
    <n v="1315734000"/>
    <n v="1356766000"/>
    <x v="1"/>
    <d v="2024-08-22T00:00:00"/>
    <s v="all"/>
    <x v="3"/>
    <x v="6"/>
    <s v="None"/>
    <x v="0"/>
    <s v="https://admin.180markets.com.au/storage/18309/IPH-Term-Sheet.pdf"/>
  </r>
  <r>
    <s v="Propel Funeral Partners Limited"/>
    <s v="PROPEL FUNERAL PARTNERS LIMITED (XASX:PFP)"/>
    <x v="622"/>
    <x v="16"/>
    <n v="5.38"/>
    <n v="5.15"/>
    <n v="80000000"/>
    <n v="4.2999999999999997E-2"/>
    <n v="798778900"/>
    <n v="636600000"/>
    <x v="1"/>
    <d v="2024-01-30T00:00:00"/>
    <s v="all"/>
    <x v="3"/>
    <x v="11"/>
    <s v="None"/>
    <x v="0"/>
    <s v="https://admin.180markets.com.au/storage/15977/Propel-Funeral-Partners---Deal-sheet_30.01.2024.pdf"/>
  </r>
  <r>
    <s v="Adriatic Metals PLC"/>
    <s v="ADRIATIC METALS PLC (XASX:ADT)"/>
    <x v="440"/>
    <x v="1"/>
    <n v="4.4000000000000004"/>
    <n v="4.1500000000000004"/>
    <n v="75800000"/>
    <n v="5.7000000000000002E-2"/>
    <n v="670044400"/>
    <n v="691642900"/>
    <x v="1"/>
    <d v="2024-05-27T00:00:00"/>
    <s v="all"/>
    <x v="3"/>
    <x v="4"/>
    <s v="None"/>
    <x v="0"/>
    <s v="https://admin.180markets.com.au/storage/17128/Adriatic-Metals-PLC-%28ADT%29---Bloomberg-%2824-May-2024%29.pdf"/>
  </r>
  <r>
    <s v="Select Harvests Limited"/>
    <s v="SELECT HARVESTS LIMITED (XASX:SHV)"/>
    <x v="623"/>
    <x v="31"/>
    <n v="4.5"/>
    <n v="3.8"/>
    <n v="30000000"/>
    <n v="0.156"/>
    <n v="643747600"/>
    <n v="544700000"/>
    <x v="1"/>
    <d v="2024-09-20T00:00:00"/>
    <s v="all"/>
    <x v="3"/>
    <x v="5"/>
    <s v="None"/>
    <x v="0"/>
    <s v="https://admin.180markets.com.au/storage/19181/SHV---Termsheet---vF.pdf"/>
  </r>
  <r>
    <s v="Brazilian Rare Earths Limited"/>
    <s v="Brazilian Rare Earths Ltd (XASX:BRE)"/>
    <x v="624"/>
    <x v="1"/>
    <n v="3.65"/>
    <n v="3.3"/>
    <n v="66000000"/>
    <n v="9.6000000000000002E-2"/>
    <n v="247556900"/>
    <n v="250000000"/>
    <x v="2"/>
    <d v="2024-06-12T00:00:00"/>
    <s v="all"/>
    <x v="3"/>
    <x v="7"/>
    <s v="None"/>
    <x v="0"/>
    <s v="https://admin.180markets.com.au/storage/17297/BRE-Term-Sheet-%281%29.pdf"/>
  </r>
  <r>
    <s v="Bannerman Energy Ltd"/>
    <s v="BANNERMAN ENERGY LTD (XASX:BMN)"/>
    <x v="625"/>
    <x v="22"/>
    <n v="3.58"/>
    <n v="3.3"/>
    <n v="76000000"/>
    <n v="7.8E-2"/>
    <n v="514899400"/>
    <n v="547200000"/>
    <x v="1"/>
    <d v="2024-06-26T00:00:00"/>
    <s v="all"/>
    <x v="3"/>
    <x v="7"/>
    <s v="None"/>
    <x v="0"/>
    <s v="https://admin.180markets.com.au/storage/17418/BMN---Bloomberg-%281%29.pdf"/>
  </r>
  <r>
    <s v="IperionX Limited"/>
    <s v="IPERIONX LIMITED (XASX:IPX)"/>
    <x v="452"/>
    <x v="1"/>
    <n v="3.45"/>
    <n v="3.2"/>
    <n v="100000000"/>
    <n v="7.2000000000000008E-2"/>
    <n v="1329713000"/>
    <n v="900350000"/>
    <x v="1"/>
    <d v="2024-10-17T00:00:00"/>
    <s v="all"/>
    <x v="3"/>
    <x v="8"/>
    <s v="None"/>
    <x v="0"/>
    <s v="https://admin.180markets.com.au/storage/20043/IPX-Term-Sheet-17-Oct-24-Final-ROW.pdf"/>
  </r>
  <r>
    <s v="Clarity Pharmaceuticals Limited"/>
    <s v="CLARITY PHARMACEUTICALS LTD (XASX:CU6)"/>
    <x v="626"/>
    <x v="14"/>
    <n v="2.85"/>
    <n v="2.5499999999999998"/>
    <n v="121000000"/>
    <n v="0.105"/>
    <n v="1111449000"/>
    <n v="749900000"/>
    <x v="1"/>
    <d v="2024-03-26T00:00:00"/>
    <s v="all"/>
    <x v="3"/>
    <x v="3"/>
    <s v="None"/>
    <x v="0"/>
    <s v="https://admin.180markets.com.au/storage/16492/2024-03-26-CU6-Capital-Raising-investor-presentation.pdf"/>
  </r>
  <r>
    <s v="PM CAPITAL GLOBAL OPPORTUNITIES FUND LIMITED"/>
    <s v="PM CAPITAL GLOBAL OPPORTUNITIES FUND LIMITED (XASX:PGF)"/>
    <x v="627"/>
    <x v="13"/>
    <n v="2.34"/>
    <n v="2.19"/>
    <n v="100000000"/>
    <n v="6.4000000000000001E-2"/>
    <n v="1125527000"/>
    <n v="958600000"/>
    <x v="1"/>
    <d v="2024-07-31T00:00:00"/>
    <s v="all"/>
    <x v="3"/>
    <x v="1"/>
    <s v="None"/>
    <x v="0"/>
    <s v="https://admin.180markets.com.au/storage/17802/Term-Sheet---PM-Capital-Global-Opportunities-Fund-Limited.pdf"/>
  </r>
  <r>
    <s v="Metrics Income Opportunities Trust"/>
    <s v="METRICS INCOME OPPORTUNITIES TRUST (XASX:MOT)"/>
    <x v="11"/>
    <x v="9"/>
    <n v="2.25"/>
    <n v="2.14"/>
    <n v="92000000"/>
    <n v="4.8899999999999999E-2"/>
    <n v="677707800"/>
    <n v="647700000"/>
    <x v="1"/>
    <d v="2024-05-01T00:00:00"/>
    <s v="all"/>
    <x v="3"/>
    <x v="4"/>
    <s v="None"/>
    <x v="0"/>
    <s v="https://admin.180markets.com.au/storage/16836/Metrics-Income-Opportunities-Trust---Term-Sheet.pdf"/>
  </r>
  <r>
    <s v="Gryphon Capital Income Trust"/>
    <s v="GRYPHON CAPITAL INCOME TRUST (XASX:GCI)"/>
    <x v="628"/>
    <x v="9"/>
    <n v="2.0299999999999998"/>
    <n v="2"/>
    <n v="167000000"/>
    <n v="1.4999999999999999E-2"/>
    <n v="851488400"/>
    <n v="681000000"/>
    <x v="1"/>
    <d v="2024-10-09T00:00:00"/>
    <s v="all"/>
    <x v="3"/>
    <x v="8"/>
    <s v="None"/>
    <x v="0"/>
    <s v="https://admin.180markets.com.au/storage/19706/GCI%2BTerm%2BSheet.pdf"/>
  </r>
  <r>
    <s v="Gryphon Capital Income Trust"/>
    <s v="GRYPHON CAPITAL INCOME TRUST (XASX:GCI)"/>
    <x v="628"/>
    <x v="9"/>
    <n v="2.0099999999999998"/>
    <n v="2"/>
    <n v="97300000"/>
    <n v="5.0000000000000001E-3"/>
    <n v="851488400"/>
    <n v="493600000"/>
    <x v="1"/>
    <d v="2024-02-28T00:00:00"/>
    <s v="all"/>
    <x v="3"/>
    <x v="2"/>
    <s v="None"/>
    <x v="0"/>
    <s v="https://admin.180markets.com.au/storage/15982/PDS-for-GCI-Entitlement-Offer.pdf"/>
  </r>
  <r>
    <s v="Generation Development Group"/>
    <s v="GENERATION DEVELOPMENT GROUP LIMITED (XASX:GDG)"/>
    <x v="629"/>
    <x v="9"/>
    <n v="2.25"/>
    <n v="1.95"/>
    <n v="62000000"/>
    <n v="0.13300000000000001"/>
    <n v="1332188000"/>
    <n v="429100000"/>
    <x v="1"/>
    <d v="2024-06-04T00:00:00"/>
    <s v="all"/>
    <x v="3"/>
    <x v="7"/>
    <s v="None"/>
    <x v="0"/>
    <s v="https://admin.180markets.com.au/storage/17224/GDG-TermSheet.pdf"/>
  </r>
  <r>
    <s v="DUG Technology Limited"/>
    <s v="DUG TECHNOLOGY LTD (XASX:DUG)"/>
    <x v="36"/>
    <x v="3"/>
    <n v="2.1800000000000002"/>
    <n v="1.9"/>
    <n v="30000000"/>
    <n v="0.128"/>
    <n v="173035000"/>
    <n v="254000000"/>
    <x v="2"/>
    <d v="2024-10-16T00:00:00"/>
    <s v="all"/>
    <x v="3"/>
    <x v="8"/>
    <s v="None"/>
    <x v="0"/>
    <s v="https://admin.180markets.com.au/storage/20037/DUG-Term-Sheet.pdf"/>
  </r>
  <r>
    <s v="STEP ONE CLOTHING LIMITED"/>
    <s v="STEP ONE CLOTHING LIMITED (XASX:STP)"/>
    <x v="630"/>
    <x v="38"/>
    <n v="1.875"/>
    <n v="1.75"/>
    <n v="30000000"/>
    <n v="6.7000000000000004E-2"/>
    <n v="235382200"/>
    <n v="347500000"/>
    <x v="1"/>
    <d v="2024-09-26T00:00:00"/>
    <s v="all"/>
    <x v="3"/>
    <x v="5"/>
    <s v="None"/>
    <x v="0"/>
    <m/>
  </r>
  <r>
    <s v="Electro Optic Systems Holdings Limited"/>
    <s v="ELECTRO OPTIC SYSTEMS HOLDINGS LIMITED (XASX:EOS)"/>
    <x v="248"/>
    <x v="18"/>
    <n v="2.08"/>
    <n v="1.7"/>
    <n v="35000000"/>
    <n v="0.183"/>
    <n v="227683500"/>
    <n v="356200000"/>
    <x v="1"/>
    <d v="2024-03-22T00:00:00"/>
    <s v="all"/>
    <x v="3"/>
    <x v="3"/>
    <s v="None"/>
    <x v="0"/>
    <s v="https://admin.180markets.com.au/storage/16438/Electro-Optic-Systems-Holdings-Ltd---Bloomberg.pdf"/>
  </r>
  <r>
    <s v="WCM Global Growth Limited"/>
    <s v="WCM GLOBAL GROWTH LIMITED (XASX:WQG)"/>
    <x v="631"/>
    <x v="13"/>
    <n v="1.66"/>
    <n v="1.56"/>
    <n v="41300000"/>
    <n v="6.0199999999999997E-2"/>
    <n v="389648600"/>
    <n v="293000000"/>
    <x v="2"/>
    <d v="2024-11-01T00:00:00"/>
    <s v="all"/>
    <x v="3"/>
    <x v="10"/>
    <s v="None"/>
    <x v="0"/>
    <s v="https://admin.180markets.com.au/storage/20412/WQG-Term-Sheet.pdf"/>
  </r>
  <r>
    <s v="Bellevue Gold Limited"/>
    <s v="BELLEVUE GOLD LIMITED (XASX:BGL)"/>
    <x v="38"/>
    <x v="1"/>
    <n v="1.83"/>
    <n v="1.55"/>
    <n v="150000000"/>
    <n v="0.153"/>
    <n v="1598283000"/>
    <n v="1514839000"/>
    <x v="1"/>
    <d v="2024-07-25T00:00:00"/>
    <s v="all"/>
    <x v="3"/>
    <x v="1"/>
    <s v="None"/>
    <x v="0"/>
    <s v="https://admin.180markets.com.au/storage/17686/Bellevue-Gold-Limited---Bloomberg-%281%29.pdf"/>
  </r>
  <r>
    <s v="Coventry Group Limited"/>
    <s v="COVENTRY GROUP LIMITED (XASX:CYG)"/>
    <x v="632"/>
    <x v="1"/>
    <n v="1.47"/>
    <n v="1.45"/>
    <n v="25000000"/>
    <n v="1.3999999999999999E-2"/>
    <n v="120484200"/>
    <n v="140200000"/>
    <x v="2"/>
    <d v="2024-04-15T00:00:00"/>
    <s v="all"/>
    <x v="3"/>
    <x v="9"/>
    <s v="None"/>
    <x v="0"/>
    <s v="https://admin.180markets.com.au/storage/16634/Coventry---Capital-Raising-Deal-Sheet-%28April-2024%29--vF.pdf"/>
  </r>
  <r>
    <s v="Cyclopharm Limited"/>
    <s v="CYCLOPHARM LIMITED (XASX:CYC)"/>
    <x v="633"/>
    <x v="15"/>
    <n v="1.65"/>
    <n v="1.42"/>
    <n v="20000000"/>
    <n v="0.13900000000000001"/>
    <n v="250057900"/>
    <n v="155400000"/>
    <x v="2"/>
    <d v="2024-05-24T00:00:00"/>
    <s v="all"/>
    <x v="3"/>
    <x v="4"/>
    <s v="None"/>
    <x v="0"/>
    <s v="https://admin.180markets.com.au/storage/17110/Cyclopharm-Limited---BP-Deal-Sheet---230524-vF-%28002%29.pdf"/>
  </r>
  <r>
    <s v="Judo Capital Holdings Limited"/>
    <s v="JUDO CAPITAL HOLDINGS LIMITED (XASX:JDO)"/>
    <x v="634"/>
    <x v="5"/>
    <n v="1.38"/>
    <n v="1.34"/>
    <n v="43200000"/>
    <n v="2.8999999999999998E-2"/>
    <n v="2151002000"/>
    <n v="2167763000"/>
    <x v="0"/>
    <d v="2024-04-11T00:00:00"/>
    <s v="all"/>
    <x v="3"/>
    <x v="9"/>
    <s v="None"/>
    <x v="0"/>
    <s v="https://admin.180markets.com.au/storage/16616/Untitled-document.pdf"/>
  </r>
  <r>
    <s v="Magnetic Resources NL"/>
    <s v="MAGNETIC RESOURCES NL (XASX:MAU)"/>
    <x v="468"/>
    <x v="1"/>
    <n v="1.365"/>
    <n v="1.25"/>
    <n v="10000000"/>
    <n v="8.4000000000000005E-2"/>
    <n v="345254900"/>
    <n v="356000000"/>
    <x v="1"/>
    <d v="2024-09-26T00:00:00"/>
    <s v="all"/>
    <x v="3"/>
    <x v="5"/>
    <s v="None"/>
    <x v="0"/>
    <s v="https://admin.180markets.com.au/storage/19384/MAU---Term-Sheet-%28Sep-24%29-%281%29.pdf"/>
  </r>
  <r>
    <s v="Virdis Mining and Minerals Limited"/>
    <s v="VIRIDIS MINING AND MINERALS LIMITED (XASX:VMM)"/>
    <x v="635"/>
    <x v="1"/>
    <n v="1.355"/>
    <n v="1.25"/>
    <n v="8000000"/>
    <n v="7.8E-2"/>
    <n v="29670140"/>
    <n v="75500000"/>
    <x v="2"/>
    <d v="2024-04-19T00:00:00"/>
    <s v="all"/>
    <x v="3"/>
    <x v="9"/>
    <s v="None"/>
    <x v="0"/>
    <s v="https://admin.180markets.com.au/storage/16724/VMM-Term-Sheet_.pdf"/>
  </r>
  <r>
    <s v="Deep Yellow Limited "/>
    <s v="DEEP YELLOW LIMITED (XASX:DYL)"/>
    <x v="636"/>
    <x v="22"/>
    <n v="1.2749999999999999"/>
    <n v="1.2250000000000001"/>
    <n v="220000000"/>
    <n v="3.9E-2"/>
    <n v="1283775000"/>
    <n v="975000000"/>
    <x v="1"/>
    <d v="2024-03-07T00:00:00"/>
    <s v="all"/>
    <x v="3"/>
    <x v="3"/>
    <s v="None"/>
    <x v="0"/>
    <s v="https://admin.180markets.com.au/storage/16299/Deep-Yellow---Deal-Sheet-v.F-%28002%29.pdf"/>
  </r>
  <r>
    <s v="Deep Yellow Limited "/>
    <s v="DEEP YELLOW LIMITED (XASX:DYL)"/>
    <x v="636"/>
    <x v="22"/>
    <n v="1.2749999999999999"/>
    <n v="1.2250000000000001"/>
    <n v="220000000"/>
    <n v="3.9E-2"/>
    <n v="1283775000"/>
    <n v="975000000"/>
    <x v="1"/>
    <d v="2024-03-07T00:00:00"/>
    <s v="all"/>
    <x v="3"/>
    <x v="3"/>
    <s v="None"/>
    <x v="0"/>
    <s v="https://admin.180markets.com.au/storage/16316/Deep-Yellow---Deal-Sheet-v.F-%28002%29.pdf"/>
  </r>
  <r>
    <s v="Australian Strategic Materials Limited"/>
    <s v="AUSTRALIAN STRATEGIC MATERIALS LIMITED (XASX:ASM)"/>
    <x v="5"/>
    <x v="1"/>
    <n v="1.44"/>
    <n v="1.1599999999999999"/>
    <n v="13000000"/>
    <n v="0.19440000000000002"/>
    <n v="86126830"/>
    <n v="240200000"/>
    <x v="2"/>
    <d v="2024-04-16T00:00:00"/>
    <s v="all"/>
    <x v="3"/>
    <x v="9"/>
    <n v="1"/>
    <x v="1"/>
    <s v="https://admin.180markets.com.au/storage/16646/ASM-Term-Sheet-%281%29.pdf"/>
  </r>
  <r>
    <s v="DroneShield Limited"/>
    <s v="DRONESHIELD LIMITED (XASX:DRO)"/>
    <x v="479"/>
    <x v="18"/>
    <n v="1.39"/>
    <n v="1.1499999999999999"/>
    <n v="120000000"/>
    <n v="0.17300000000000001"/>
    <n v="536350800"/>
    <n v="1059000"/>
    <x v="2"/>
    <d v="2024-07-31T00:00:00"/>
    <s v="all"/>
    <x v="3"/>
    <x v="1"/>
    <s v="None"/>
    <x v="0"/>
    <s v="https://admin.180markets.com.au/storage/17843/DroneShield-Ltd-Capital-Raising-Term-Sheet-%28July-2024%29-vF.pdf"/>
  </r>
  <r>
    <s v="Santana Minerals Limited"/>
    <s v="SANTANA MINERALS LIMITED (XASX:SMI)"/>
    <x v="76"/>
    <x v="1"/>
    <n v="1.27"/>
    <n v="1.1499999999999999"/>
    <n v="30800000"/>
    <n v="9.4E-2"/>
    <n v="323771500"/>
    <n v="226500000"/>
    <x v="2"/>
    <d v="2024-04-24T00:00:00"/>
    <s v="all"/>
    <x v="3"/>
    <x v="9"/>
    <s v="None"/>
    <x v="0"/>
    <s v="https://admin.180markets.com.au/storage/16767/SMI-Deal-Sheet---April24-v.F-%282%29.pdf"/>
  </r>
  <r>
    <s v="De Grey Mining Limited"/>
    <s v="DE GREY MINING LTD (XASX:DEG)"/>
    <x v="255"/>
    <x v="1"/>
    <n v="1.2649999999999999"/>
    <n v="1.1000000000000001"/>
    <n v="600000000"/>
    <n v="0.13"/>
    <n v="4759065000"/>
    <n v="4842978000"/>
    <x v="0"/>
    <d v="2024-05-08T00:00:00"/>
    <s v="all"/>
    <x v="3"/>
    <x v="4"/>
    <s v="None"/>
    <x v="0"/>
    <s v="https://admin.180markets.com.au/storage/16926/DEG---Bloomberg-Term-Sheet-%281%29.pdf"/>
  </r>
  <r>
    <s v="Andean Silver Limited"/>
    <s v="ANDEAN SILVER LIMITED (XASX:ASL)"/>
    <x v="637"/>
    <x v="1"/>
    <n v="1.17"/>
    <n v="1.05"/>
    <n v="20000000"/>
    <n v="0.10300000000000001"/>
    <n v="166712400"/>
    <n v="135000000"/>
    <x v="2"/>
    <d v="2024-09-17T00:00:00"/>
    <s v="all"/>
    <x v="3"/>
    <x v="5"/>
    <s v="None"/>
    <x v="0"/>
    <s v="https://admin.180markets.com.au/storage/18998/ASL-Term-Sheet-%281%29.pdf"/>
  </r>
  <r>
    <s v="Heartland Group Holdings Limited"/>
    <s v="HEARTLAND GROUP HOLDINGS LIMITED (XASX:HGH)"/>
    <x v="638"/>
    <x v="5"/>
    <n v="1.1200000000000001"/>
    <n v="1"/>
    <n v="105000000"/>
    <n v="0.18"/>
    <n v="1012053000"/>
    <n v="805900000"/>
    <x v="1"/>
    <d v="2024-04-08T00:00:00"/>
    <s v="all"/>
    <x v="3"/>
    <x v="9"/>
    <s v="None"/>
    <x v="0"/>
    <s v="https://admin.180markets.com.au/storage/16574/HEARTLAND-GROUP-HOLDINGS-LIMITED.pdf"/>
  </r>
  <r>
    <s v="Reward Minerals Limited"/>
    <s v="REWARD MINERALS LTD (XASX:RWD)"/>
    <x v="531"/>
    <x v="19"/>
    <m/>
    <n v="1"/>
    <n v="4000000"/>
    <n v="0"/>
    <n v="17304270"/>
    <n v="11400000"/>
    <x v="2"/>
    <d v="2024-02-20T00:00:00"/>
    <s v="all"/>
    <x v="3"/>
    <x v="2"/>
    <s v="None"/>
    <x v="0"/>
    <s v="https://admin.180markets.com.au/storage/16134/RMCF-Tyson-Resources_DealSheet_Feb-24-Final.pdf"/>
  </r>
  <r>
    <s v="Jayride Group Limited "/>
    <s v="JAYRIDE GROUP LIMITED (XASX:JAY)"/>
    <x v="533"/>
    <x v="0"/>
    <n v="2.5000000000000001E-2"/>
    <n v="1"/>
    <n v="1500000"/>
    <n v="0"/>
    <n v="477160"/>
    <n v="5860000"/>
    <x v="2"/>
    <d v="2024-02-02T00:00:00"/>
    <s v="all"/>
    <x v="3"/>
    <x v="2"/>
    <s v="None"/>
    <x v="0"/>
    <s v="https://admin.180markets.com.au/storage/16009/JAY-Term-Sheet%5B100%5D.pdf"/>
  </r>
  <r>
    <s v="Jayride Group Limited "/>
    <s v="JAYRIDE GROUP LIMITED (XASX:JAY)"/>
    <x v="533"/>
    <x v="0"/>
    <n v="2.5000000000000001E-2"/>
    <n v="1"/>
    <n v="1500000"/>
    <n v="0"/>
    <n v="477160"/>
    <n v="5860000"/>
    <x v="2"/>
    <d v="2024-02-02T00:00:00"/>
    <s v="all"/>
    <x v="3"/>
    <x v="2"/>
    <s v="None"/>
    <x v="0"/>
    <s v="https://admin.180markets.com.au/storage/16047/JAY-Term-Sheet%5B100%5D.pdf"/>
  </r>
  <r>
    <s v="Australian Potash Limited"/>
    <s v="APC MINERALS LIMITED (XASX:APC)"/>
    <x v="106"/>
    <x v="1"/>
    <n v="1E-3"/>
    <n v="1"/>
    <n v="1000000"/>
    <n v="0"/>
    <n v="1430420"/>
    <n v="4000000"/>
    <x v="2"/>
    <d v="2024-11-01T00:00:00"/>
    <s v="all"/>
    <x v="3"/>
    <x v="10"/>
    <s v="None"/>
    <x v="0"/>
    <s v="https://admin.180markets.com.au/storage/20453/Term-Sheet---Australian-Potash-%281%29.pdf"/>
  </r>
  <r>
    <s v="Pursuit Minerals Limited"/>
    <s v="PURSUIT MINERALS LTD (XASX:PUR)"/>
    <x v="639"/>
    <x v="1"/>
    <n v="3.0000000000000001E-3"/>
    <n v="1"/>
    <n v="1000000"/>
    <n v="0"/>
    <n v="5779710"/>
    <n v="11000000"/>
    <x v="2"/>
    <d v="2024-10-23T00:00:00"/>
    <s v="all"/>
    <x v="3"/>
    <x v="8"/>
    <n v="1"/>
    <x v="1"/>
    <s v="https://admin.180markets.com.au/storage/20186/PUR-Term-Sheet.pdf"/>
  </r>
  <r>
    <s v="AMA Group Limited"/>
    <s v="AMA GROUP LIMITED (XASX:AMA)"/>
    <x v="640"/>
    <x v="16"/>
    <n v="4.4999999999999998E-2"/>
    <n v="1"/>
    <n v="32500000"/>
    <n v="0.192"/>
    <n v="248695000"/>
    <n v="171200000"/>
    <x v="2"/>
    <d v="2024-08-09T00:00:00"/>
    <s v="all"/>
    <x v="3"/>
    <x v="6"/>
    <s v="None"/>
    <x v="0"/>
    <s v="https://admin.180markets.com.au/storage/18024/AMA-Group-Limited---Retail-Bookbuild-Bloomberg-vF.pdf"/>
  </r>
  <r>
    <s v="PainChek Limited Sub underwriting commitment"/>
    <s v="PAINCHEK LTD (XASX:PCK)"/>
    <x v="404"/>
    <x v="3"/>
    <n v="3.4000000000000002E-2"/>
    <n v="1"/>
    <n v="2500000"/>
    <n v="0"/>
    <n v="47001830"/>
    <n v="48800000"/>
    <x v="2"/>
    <d v="2024-02-12T00:00:00"/>
    <s v="all"/>
    <x v="3"/>
    <x v="2"/>
    <s v="None"/>
    <x v="0"/>
    <s v="https://admin.180markets.com.au/storage/16102/PCK---Term-Sheet%5B30%5D.pdf"/>
  </r>
  <r>
    <s v="Firefly Metals Limited"/>
    <s v="FIREFLY METALS LTD (XASX:FFM)"/>
    <x v="641"/>
    <x v="1"/>
    <n v="1.0449999999999999"/>
    <n v="0.95"/>
    <n v="60000000"/>
    <n v="9.0999999999999998E-2"/>
    <n v="473614600"/>
    <n v="502000000"/>
    <x v="1"/>
    <d v="2024-09-24T00:00:00"/>
    <s v="all"/>
    <x v="3"/>
    <x v="5"/>
    <s v="None"/>
    <x v="0"/>
    <s v="https://admin.180markets.com.au/storage/19257/FFM-Term-Sheet---vF-%281%29.pdf"/>
  </r>
  <r>
    <s v="Conrad Asia Energy Limited"/>
    <s v="Conrad Asia Energy Ltd (XASX:CRD)"/>
    <x v="642"/>
    <x v="10"/>
    <n v="1.1000000000000001"/>
    <n v="0.95"/>
    <n v="10000000"/>
    <n v="0.13600000000000001"/>
    <n v="157720400"/>
    <n v="108000000"/>
    <x v="2"/>
    <d v="2024-01-31T00:00:00"/>
    <s v="all"/>
    <x v="3"/>
    <x v="11"/>
    <s v="None"/>
    <x v="0"/>
    <s v="https://admin.180markets.com.au/storage/15993/CRD---Deal-Sheet-31-Jan.pdf"/>
  </r>
  <r>
    <s v="Magnetic Resources NL"/>
    <s v="MAGNETIC RESOURCES NL (XASX:MAU)"/>
    <x v="468"/>
    <x v="1"/>
    <n v="1.01"/>
    <n v="0.9"/>
    <n v="11000000"/>
    <n v="0.109"/>
    <n v="345254900"/>
    <n v="247100000"/>
    <x v="2"/>
    <d v="2024-03-13T00:00:00"/>
    <s v="all"/>
    <x v="3"/>
    <x v="3"/>
    <s v="None"/>
    <x v="0"/>
    <s v="https://admin.180markets.com.au/storage/16366/MAU---Term-Sheet-%28March-2024%29.pdf"/>
  </r>
  <r>
    <s v="Winsome Resources Limited"/>
    <s v="WINSOME RESOURCES LIMITED (XASX:WR1)"/>
    <x v="643"/>
    <x v="1"/>
    <n v="0.96499999999999997"/>
    <n v="0.85"/>
    <n v="7000000"/>
    <n v="0.11900000000000001"/>
    <n v="102067400"/>
    <n v="184000000"/>
    <x v="2"/>
    <d v="2024-06-13T00:00:00"/>
    <s v="all"/>
    <x v="3"/>
    <x v="7"/>
    <s v="None"/>
    <x v="0"/>
    <s v="https://admin.180markets.com.au/storage/17311/WR1---Term-Sheet---Final.pdf"/>
  </r>
  <r>
    <s v="Patriot Battery Metals Inc."/>
    <s v="Patriot Battery Metals Inc (XASX:PMT)"/>
    <x v="449"/>
    <x v="1"/>
    <n v="0.995"/>
    <n v="0.85"/>
    <n v="44000000"/>
    <n v="0.14599999999999999"/>
    <n v="446468200"/>
    <n v="589500000"/>
    <x v="1"/>
    <d v="2024-05-20T00:00:00"/>
    <s v="all"/>
    <x v="3"/>
    <x v="4"/>
    <s v="None"/>
    <x v="0"/>
    <s v="https://admin.180markets.com.au/storage/17058/PMT---Term-Sheet-%281%29-%281%29.pdf"/>
  </r>
  <r>
    <s v="SRG Global Limited"/>
    <s v="SRG GLOBAL LIMITED (XASX:SRG)"/>
    <x v="461"/>
    <x v="26"/>
    <n v="0.86499999999999999"/>
    <n v="0.83"/>
    <n v="60000000"/>
    <n v="0.04"/>
    <n v="863589200"/>
    <n v="451000000"/>
    <x v="1"/>
    <d v="2024-08-20T00:00:00"/>
    <s v="all"/>
    <x v="3"/>
    <x v="6"/>
    <s v="None"/>
    <x v="0"/>
    <s v="https://admin.180markets.com.au/storage/18250/SRG-Global-Limited---Deal-Sheet.pdf"/>
  </r>
  <r>
    <s v="EBR Systems Inc."/>
    <s v="EBR SYSTEMS, INC. (XASX:EBR)"/>
    <x v="455"/>
    <x v="15"/>
    <n v="0.97499999999999998"/>
    <n v="0.82"/>
    <n v="37400000"/>
    <n v="0.159"/>
    <n v="619697300"/>
    <n v="300500000"/>
    <x v="1"/>
    <d v="2024-09-18T00:00:00"/>
    <s v="all"/>
    <x v="3"/>
    <x v="5"/>
    <s v="None"/>
    <x v="0"/>
    <s v="https://admin.180markets.com.au/storage/19063/EBR---BP-Deal-Sheet-vFinal-%281%29.pdf"/>
  </r>
  <r>
    <s v="DroneShield Limited"/>
    <s v="DRONESHIELD LIMITED (XASX:DRO)"/>
    <x v="479"/>
    <x v="18"/>
    <n v="1.1200000000000001"/>
    <n v="0.8"/>
    <n v="70000000"/>
    <n v="0.28600000000000003"/>
    <n v="536350800"/>
    <n v="690500000"/>
    <x v="1"/>
    <d v="2024-04-18T00:00:00"/>
    <s v="all"/>
    <x v="3"/>
    <x v="9"/>
    <s v="None"/>
    <x v="0"/>
    <s v="https://admin.180markets.com.au/storage/16704/Droneshield-Limited-%28DRO%29---Term-Sheet---vF.pdf"/>
  </r>
  <r>
    <s v="Tolu Minerals Limited"/>
    <s v="TOLU MINERALS LIMITED (XASX:TOK)"/>
    <x v="644"/>
    <x v="1"/>
    <n v="1.02"/>
    <n v="0.8"/>
    <n v="22000000"/>
    <n v="0.21600000000000003"/>
    <n v="95185540"/>
    <n v="78000000"/>
    <x v="2"/>
    <d v="2024-10-22T00:00:00"/>
    <s v="all"/>
    <x v="3"/>
    <x v="8"/>
    <s v="None"/>
    <x v="0"/>
    <s v="https://admin.180markets.com.au/storage/20188/TOK-TermSheet.pdf"/>
  </r>
  <r>
    <s v="Genetic Signatures Limited"/>
    <s v="GENETIC SIGNATURES LIMITED (XASX:GSS)"/>
    <x v="473"/>
    <x v="15"/>
    <m/>
    <n v="0.75"/>
    <n v="6000000"/>
    <n v="0"/>
    <n v="129469100"/>
    <s v="None"/>
    <x v="2"/>
    <d v="2024-06-04T00:00:00"/>
    <s v="all"/>
    <x v="3"/>
    <x v="7"/>
    <s v="None"/>
    <x v="0"/>
    <s v="https://admin.180markets.com.au/storage/17237/GSS---Termsheet---vF-%28002%29.pdf"/>
  </r>
  <r>
    <s v="Astron Corporation Limited"/>
    <s v="Astron Corporation Limited (XASX:ATR)"/>
    <x v="269"/>
    <x v="1"/>
    <n v="0.75"/>
    <n v="0.66"/>
    <n v="3000000"/>
    <n v="0.12"/>
    <n v="75917320"/>
    <n v="137000000"/>
    <x v="2"/>
    <d v="2024-10-15T00:00:00"/>
    <s v="all"/>
    <x v="3"/>
    <x v="8"/>
    <s v="None"/>
    <x v="0"/>
    <s v="https://admin.180markets.com.au/storage/19969/ATR_Term_Sheet.pdf"/>
  </r>
  <r>
    <s v="Sun Silver Limited"/>
    <s v="SUN SILVER LIMITED (XASX:SS1)"/>
    <x v="645"/>
    <x v="1"/>
    <n v="0.72499999999999998"/>
    <n v="0.62"/>
    <n v="8000000"/>
    <n v="0.14499999999999999"/>
    <n v="65525200"/>
    <n v="47700000"/>
    <x v="2"/>
    <d v="2024-09-16T00:00:00"/>
    <s v="all"/>
    <x v="3"/>
    <x v="5"/>
    <s v="None"/>
    <x v="0"/>
    <s v="https://admin.180markets.com.au/storage/18948/Sun-Silver---Term-Sheet-%281%29.pdf"/>
  </r>
  <r>
    <s v="Eureka Group Holdings Limited"/>
    <s v="EUREKA GROUP HOLDINGS LIMITED (XASX:EGH)"/>
    <x v="273"/>
    <x v="7"/>
    <n v="0.68"/>
    <n v="0.61"/>
    <n v="70400000"/>
    <n v="9.6000000000000002E-2"/>
    <n v="260869800"/>
    <n v="213000000"/>
    <x v="2"/>
    <d v="2024-10-24T00:00:00"/>
    <s v="all"/>
    <x v="3"/>
    <x v="8"/>
    <s v="None"/>
    <x v="0"/>
    <s v="https://admin.180markets.com.au/storage/20269/Untitled-document---Google-Docs.pdf"/>
  </r>
  <r>
    <s v="Clearview Wealth"/>
    <s v="CLEARVIEW WEALTH LIMITED (XASX:CVW)"/>
    <x v="646"/>
    <x v="43"/>
    <n v="0.6"/>
    <n v="0.59"/>
    <n v="43000000"/>
    <n v="1.67E-2"/>
    <n v="243353700"/>
    <n v="380800000"/>
    <x v="1"/>
    <d v="2024-05-16T00:00:00"/>
    <s v="all"/>
    <x v="3"/>
    <x v="4"/>
    <s v="None"/>
    <x v="0"/>
    <s v="https://admin.180markets.com.au/storage/17029/AUS_CVW_240423_A_slice_of_life.pdf"/>
  </r>
  <r>
    <s v="ImExHS Ltd"/>
    <s v="IMEXHS LIMITED (XASX:IME)"/>
    <x v="272"/>
    <x v="15"/>
    <n v="0.65"/>
    <n v="0.55000000000000004"/>
    <n v="1500000"/>
    <n v="0.154"/>
    <n v="16979680"/>
    <n v="28000000"/>
    <x v="2"/>
    <d v="2024-03-08T00:00:00"/>
    <s v="all"/>
    <x v="3"/>
    <x v="3"/>
    <s v="None"/>
    <x v="0"/>
    <s v="https://admin.180markets.com.au/storage/16306/IMEXHS---Term-Sheet%5B37%5D.pdf"/>
  </r>
  <r>
    <s v="Syrah Resources Limited"/>
    <s v="SYRAH RESOURCES LIMITED (XASX:SYR)"/>
    <x v="647"/>
    <x v="1"/>
    <n v="0.7"/>
    <n v="0.55000000000000004"/>
    <n v="98000000"/>
    <n v="0.214"/>
    <n v="238025100"/>
    <n v="475100000"/>
    <x v="1"/>
    <d v="2024-03-13T00:00:00"/>
    <s v="all"/>
    <x v="3"/>
    <x v="3"/>
    <s v="None"/>
    <x v="0"/>
    <s v="https://admin.180markets.com.au/storage/16372/Document4.pdf"/>
  </r>
  <r>
    <s v="Structural Monitoring Systems Plc"/>
    <s v="STRUCTURAL MONITORING SYSTEMS PLC (XASX:SMN)"/>
    <x v="41"/>
    <x v="18"/>
    <n v="0.69"/>
    <n v="0.52"/>
    <n v="5000000"/>
    <n v="0.24600000000000002"/>
    <n v="74066420"/>
    <n v="89000000"/>
    <x v="2"/>
    <d v="2024-11-01T00:00:00"/>
    <s v="all"/>
    <x v="3"/>
    <x v="10"/>
    <n v="4"/>
    <x v="1"/>
    <s v="https://admin.180markets.com.au/storage/20431/SMN---Termsheet---vF-%281%29.pdf"/>
  </r>
  <r>
    <s v="Argenica Therapeutics Limited"/>
    <s v="Argenica Therapeutics Ltd (XASX:AGN)"/>
    <x v="474"/>
    <x v="14"/>
    <n v="0.63500000000000001"/>
    <n v="0.52"/>
    <n v="10000000"/>
    <n v="0.18100000000000002"/>
    <n v="89664990"/>
    <n v="63300000"/>
    <x v="2"/>
    <d v="2024-04-10T00:00:00"/>
    <s v="all"/>
    <x v="3"/>
    <x v="9"/>
    <s v="None"/>
    <x v="0"/>
    <s v="https://admin.180markets.com.au/storage/16600/AGN---Term-Sheet---10-April-2024-Final.pdf"/>
  </r>
  <r>
    <s v="Black Cat Syndicate Limited"/>
    <s v="BLACK CAT SYNDICATE LIMITED (XASX:BC8)"/>
    <x v="40"/>
    <x v="1"/>
    <n v="0.63500000000000001"/>
    <n v="0.52"/>
    <n v="60000000"/>
    <n v="0.18100000000000002"/>
    <n v="385974900"/>
    <n v="282000000"/>
    <x v="2"/>
    <d v="2024-10-25T00:00:00"/>
    <s v="all"/>
    <x v="3"/>
    <x v="8"/>
    <s v="None"/>
    <x v="0"/>
    <s v="https://admin.180markets.com.au/storage/20343/BC8-Term-Sheet-25-Oct-24-Final-ROW-%281%29.pdf"/>
  </r>
  <r>
    <s v="Black Cat Syndicate Limited -Tranche1"/>
    <s v="BLACK CAT SYNDICATE LIMITED (XASX:BC8)"/>
    <x v="40"/>
    <x v="1"/>
    <n v="0.63500000000000001"/>
    <n v="0.52"/>
    <n v="60000000"/>
    <n v="0.18100000000000002"/>
    <n v="385974900"/>
    <n v="282000000"/>
    <x v="2"/>
    <d v="2024-10-25T00:00:00"/>
    <s v="all"/>
    <x v="3"/>
    <x v="8"/>
    <s v="None"/>
    <x v="0"/>
    <s v="https://admin.180markets.com.au/storage/20353/BC8-Term-Sheet-25-Oct-24-Final-ROW-%281%29.pdf"/>
  </r>
  <r>
    <s v="Black Cat Syndicate Limited -Tranche 2"/>
    <s v="BLACK CAT SYNDICATE LIMITED (XASX:BC8)"/>
    <x v="40"/>
    <x v="1"/>
    <n v="0.63500000000000001"/>
    <n v="0.52"/>
    <n v="60000000"/>
    <n v="0.18100000000000002"/>
    <n v="385974900"/>
    <n v="282000000"/>
    <x v="2"/>
    <d v="2024-10-25T00:00:00"/>
    <s v="all"/>
    <x v="3"/>
    <x v="8"/>
    <s v="None"/>
    <x v="0"/>
    <s v="https://admin.180markets.com.au/storage/20355/BC8-Term-Sheet-25-Oct-24-Final-ROW-%281%29.pdf"/>
  </r>
  <r>
    <s v="AIC Mines Limited"/>
    <s v="AIC MINES LIMITED (XASX:A1M)"/>
    <x v="469"/>
    <x v="1"/>
    <n v="0.59"/>
    <n v="0.52"/>
    <n v="57200000"/>
    <n v="0.11900000000000001"/>
    <n v="189975300"/>
    <n v="272900000"/>
    <x v="2"/>
    <d v="2024-05-23T00:00:00"/>
    <s v="all"/>
    <x v="3"/>
    <x v="4"/>
    <s v="None"/>
    <x v="0"/>
    <s v="https://admin.180markets.com.au/storage/17084/AIC-Mines-Limited---Retail-Term-Sheet-%281%29.pdf"/>
  </r>
  <r>
    <s v="Toro Energy Limited"/>
    <s v="TORO ENERGY LIMITED (XASX:TOE)"/>
    <x v="426"/>
    <x v="22"/>
    <n v="0.6"/>
    <n v="0.52"/>
    <n v="11000000"/>
    <n v="0.13300000000000001"/>
    <n v="22853550"/>
    <n v="58000000"/>
    <x v="2"/>
    <d v="2024-01-18T00:00:00"/>
    <s v="all"/>
    <x v="3"/>
    <x v="11"/>
    <s v="None"/>
    <x v="0"/>
    <s v="https://admin.180markets.com.au/storage/15929/TOE---Term-Sheet-.pdf"/>
  </r>
  <r>
    <s v="Mithril Resources Limited"/>
    <s v="MITHRIL SILVER AND GOLD LIMITED (XASX:MTH)"/>
    <x v="205"/>
    <x v="1"/>
    <n v="0.56499999999999995"/>
    <n v="0.5"/>
    <n v="8500000"/>
    <n v="0.115"/>
    <n v="53895500"/>
    <n v="60000000"/>
    <x v="2"/>
    <d v="2024-10-25T00:00:00"/>
    <s v="all"/>
    <x v="3"/>
    <x v="8"/>
    <n v="2"/>
    <x v="1"/>
    <s v="https://admin.180markets.com.au/storage/20292/MTH_Placement_TS_Oct_vF.pdf"/>
  </r>
  <r>
    <s v="Hazer Group Limited"/>
    <s v="HAZER GROUP LIMITED (XASX:HZR)"/>
    <x v="466"/>
    <x v="33"/>
    <n v="0.55500000000000005"/>
    <n v="0.5"/>
    <n v="10000000"/>
    <n v="0.1"/>
    <n v="85197430"/>
    <n v="111600000"/>
    <x v="2"/>
    <d v="2024-02-16T00:00:00"/>
    <s v="all"/>
    <x v="3"/>
    <x v="2"/>
    <n v="4"/>
    <x v="1"/>
    <s v="https://admin.180markets.com.au/storage/16127/HZR-Term-Sheet.pdf"/>
  </r>
  <r>
    <s v="Intelligent Monitoring Group Limited"/>
    <s v="INTELLIGENT MONITORING GROUP LIMITED (XASX:IMB)"/>
    <x v="334"/>
    <x v="33"/>
    <n v="0.5"/>
    <n v="0.48"/>
    <n v="20000000"/>
    <n v="0.04"/>
    <n v="175768700"/>
    <n v="151000000"/>
    <x v="2"/>
    <d v="2024-11-05T00:00:00"/>
    <s v="all"/>
    <x v="3"/>
    <x v="10"/>
    <s v="None"/>
    <x v="0"/>
    <s v="https://admin.180markets.com.au/storage/20473/IMB_Placement-and-Sell-Down_Term-Sheet.pdf"/>
  </r>
  <r>
    <s v="Galan Lithium Limited"/>
    <s v="GALAN LITHIUM LIMITED (XASX:GLN)"/>
    <x v="48"/>
    <x v="1"/>
    <n v="0.54"/>
    <n v="0.46"/>
    <n v="15000000"/>
    <n v="0.14800000000000002"/>
    <n v="98406360"/>
    <n v="190900000"/>
    <x v="2"/>
    <d v="2024-01-29T00:00:00"/>
    <s v="all"/>
    <x v="3"/>
    <x v="11"/>
    <n v="1"/>
    <x v="1"/>
    <s v="https://admin.180markets.com.au/storage/15963/GLN-Bloomberg.pdf"/>
  </r>
  <r>
    <s v="Imricor Medical Systems Inc."/>
    <s v="IMRICOR MEDICAL SYSTEMS, INC. (XASX:IMR)"/>
    <x v="35"/>
    <x v="15"/>
    <n v="0.61499999999999999"/>
    <n v="0.45"/>
    <n v="15000000"/>
    <n v="0.26800000000000002"/>
    <n v="352579400"/>
    <n v="103900000"/>
    <x v="2"/>
    <d v="2024-02-01T00:00:00"/>
    <s v="all"/>
    <x v="3"/>
    <x v="2"/>
    <s v="None"/>
    <x v="0"/>
    <s v="https://admin.180markets.com.au/storage/16021/Imricor---Term-Sheet-vlaunch.pdf"/>
  </r>
  <r>
    <s v="Recce Pharmaceuticals Ltd"/>
    <s v="RECCE PHARMACEUTICALS LTD (XASX:RCE)"/>
    <x v="471"/>
    <x v="8"/>
    <n v="0.6"/>
    <n v="0.45"/>
    <n v="7000000"/>
    <n v="0.25"/>
    <n v="103182900"/>
    <n v="111000000"/>
    <x v="2"/>
    <d v="2024-07-01T00:00:00"/>
    <s v="all"/>
    <x v="3"/>
    <x v="1"/>
    <s v="None"/>
    <x v="0"/>
    <s v="https://admin.180markets.com.au/storage/17443/Recce-Pharmaceuticals-%28RCE%29---Term-Sheet-June.pdf"/>
  </r>
  <r>
    <s v="VHM Limited"/>
    <s v="VHM LIMITED (XASX:VHM)"/>
    <x v="648"/>
    <x v="24"/>
    <n v="0.57999999999999996"/>
    <n v="0.42"/>
    <n v="1500000"/>
    <n v="0.27600000000000002"/>
    <n v="71431900"/>
    <n v="89400000"/>
    <x v="2"/>
    <d v="2024-07-24T00:00:00"/>
    <s v="all"/>
    <x v="3"/>
    <x v="1"/>
    <s v="None"/>
    <x v="0"/>
    <s v="https://admin.180markets.com.au/storage/17647/VHM-Limited---Term-Sheet-%281%29.pdf"/>
  </r>
  <r>
    <s v="Live Verdure Limited"/>
    <s v="LIVE VERDURE LTD (XASX:LV1)"/>
    <x v="327"/>
    <x v="31"/>
    <n v="0.55000000000000004"/>
    <n v="0.42"/>
    <n v="3570000"/>
    <n v="0.23600000000000002"/>
    <n v="139677200"/>
    <n v="71000000"/>
    <x v="2"/>
    <d v="2024-10-02T00:00:00"/>
    <s v="all"/>
    <x v="3"/>
    <x v="8"/>
    <s v="None"/>
    <x v="0"/>
    <s v="https://admin.180markets.com.au/storage/19485/LV1-Term-Sheet-%281%29.pdf"/>
  </r>
  <r>
    <s v="Artrya Limited"/>
    <s v="ARTRYA LIMITED (XASX:AYA)"/>
    <x v="649"/>
    <x v="7"/>
    <n v="0.5"/>
    <n v="0.42"/>
    <n v="5000000"/>
    <n v="0.16"/>
    <n v="79129950"/>
    <n v="39000000"/>
    <x v="2"/>
    <d v="2024-11-08T00:00:00"/>
    <s v="all"/>
    <x v="3"/>
    <x v="10"/>
    <s v="None"/>
    <x v="0"/>
    <s v="https://admin.180markets.com.au/storage/20501/AYA-Term-Sheet-8-Nov-24-Final-%281%29.pdf"/>
  </r>
  <r>
    <s v="Opthea Limited"/>
    <s v="Opthea Limited (XASX:OPT)"/>
    <x v="250"/>
    <x v="14"/>
    <n v="4.8500000000000001E-2"/>
    <n v="0.4"/>
    <n v="10000000"/>
    <n v="0.17499999999999999"/>
    <n v="1292814000"/>
    <n v="1114282000"/>
    <x v="1"/>
    <d v="2024-06-12T00:00:00"/>
    <s v="all"/>
    <x v="3"/>
    <x v="7"/>
    <n v="3"/>
    <x v="1"/>
    <s v="https://admin.180markets.com.au/storage/17300/Opthea-Limited---Final-Term-Sheet---12-June-2024.pdf"/>
  </r>
  <r>
    <s v="Vysarn Limited"/>
    <s v="VYSARN LIMITED (XASX:VYS)"/>
    <x v="650"/>
    <x v="26"/>
    <n v="0.47499999999999998"/>
    <n v="0.4"/>
    <n v="38000000"/>
    <n v="0.158"/>
    <n v="242624600"/>
    <n v="200400000"/>
    <x v="2"/>
    <d v="2024-09-11T00:00:00"/>
    <s v="all"/>
    <x v="3"/>
    <x v="5"/>
    <s v="None"/>
    <x v="0"/>
    <s v="https://admin.180markets.com.au/storage/18897/VYS---Term-Sheet-.pdf"/>
  </r>
  <r>
    <s v="Immutep Limited"/>
    <s v="IMMUTEP LIMITED (XASX:IMM)"/>
    <x v="46"/>
    <x v="14"/>
    <n v="0.45"/>
    <n v="0.38"/>
    <n v="72000000"/>
    <n v="0.156"/>
    <n v="465788700"/>
    <n v="535000000"/>
    <x v="1"/>
    <d v="2024-06-03T00:00:00"/>
    <s v="all"/>
    <x v="3"/>
    <x v="7"/>
    <s v="None"/>
    <x v="0"/>
    <s v="https://admin.180markets.com.au/storage/17204/IMM-Term-Sheet.pdf"/>
  </r>
  <r>
    <s v="St Barbara Limited "/>
    <s v="ST BARBARA LIMITED (XASX:SBM)"/>
    <x v="651"/>
    <x v="1"/>
    <n v="0.46"/>
    <n v="0.38"/>
    <n v="100000000"/>
    <n v="0.17399999999999999"/>
    <n v="270711600"/>
    <n v="372000000"/>
    <x v="1"/>
    <d v="2024-11-01T00:00:00"/>
    <s v="all"/>
    <x v="3"/>
    <x v="10"/>
    <s v="None"/>
    <x v="0"/>
    <s v="https://admin.180markets.com.au/storage/20435/SBM-Term-Sheet-1-Nov-24_Final.pdf"/>
  </r>
  <r>
    <s v="Bellavista Resources Limited"/>
    <s v="Bellavista Resources Ltd (XASX:BVR)"/>
    <x v="652"/>
    <x v="1"/>
    <n v="0.42499999999999999"/>
    <n v="0.38"/>
    <n v="4000000"/>
    <n v="0.106"/>
    <n v="39949990"/>
    <n v="32000000"/>
    <x v="2"/>
    <d v="2024-11-01T00:00:00"/>
    <s v="all"/>
    <x v="3"/>
    <x v="10"/>
    <s v="None"/>
    <x v="0"/>
    <s v="https://admin.180markets.com.au/storage/20442/BVR-Term-Sheet-%281%29.pdf"/>
  </r>
  <r>
    <s v="St Barbara Limited "/>
    <s v="ST BARBARA LIMITED (XASX:SBM)"/>
    <x v="651"/>
    <x v="1"/>
    <n v="0.46"/>
    <n v="0.38"/>
    <n v="100000000"/>
    <n v="0.17399999999999999"/>
    <n v="270711600"/>
    <n v="372000000"/>
    <x v="1"/>
    <d v="2024-11-01T00:00:00"/>
    <s v="all"/>
    <x v="3"/>
    <x v="10"/>
    <s v="None"/>
    <x v="0"/>
    <s v="https://admin.180markets.com.au/storage/20457/SBM-Term-Sheet-1-Nov-24_Final.pdf"/>
  </r>
  <r>
    <s v="St Barbara Limited"/>
    <s v="ST BARBARA LIMITED (XASX:SBM)"/>
    <x v="651"/>
    <x v="1"/>
    <n v="0.46"/>
    <n v="0.38"/>
    <n v="100000000"/>
    <n v="0.17399999999999999"/>
    <n v="270711600"/>
    <n v="372000000"/>
    <x v="1"/>
    <d v="2024-11-01T00:00:00"/>
    <s v="all"/>
    <x v="3"/>
    <x v="10"/>
    <s v="None"/>
    <x v="0"/>
    <s v="https://admin.180markets.com.au/storage/20459/SBM-Term-Sheet-1-Nov-24_Final.pdf"/>
  </r>
  <r>
    <s v="Talga Group Ltd"/>
    <s v="TALGA GROUP LTD (XASX:TLG)"/>
    <x v="253"/>
    <x v="1"/>
    <n v="0.495"/>
    <n v="0.38"/>
    <n v="8000000"/>
    <n v="0.23199999999999998"/>
    <n v="214729700"/>
    <n v="188100000"/>
    <x v="2"/>
    <d v="2024-07-26T00:00:00"/>
    <s v="all"/>
    <x v="3"/>
    <x v="1"/>
    <s v="None"/>
    <x v="0"/>
    <s v="https://admin.180markets.com.au/storage/17759/TLG---Term-Sheet.pdf"/>
  </r>
  <r>
    <s v="Medical Developments International Limited"/>
    <s v="MEDICAL DEVELOPMENTS INTERNATIONAL LIMITED (XASX:MVP)"/>
    <x v="242"/>
    <x v="8"/>
    <n v="0.48499999999999999"/>
    <n v="0.38"/>
    <n v="5550000"/>
    <n v="0.21600000000000003"/>
    <n v="89563370"/>
    <n v="41900000"/>
    <x v="2"/>
    <d v="2024-07-26T00:00:00"/>
    <s v="all"/>
    <x v="3"/>
    <x v="1"/>
    <s v="None"/>
    <x v="0"/>
    <s v="https://admin.180markets.com.au/storage/17734/MVP---Termsheet---vF.pdf"/>
  </r>
  <r>
    <s v="Qoria Limited"/>
    <s v="QORIA LIMITED (XASX:QOR)"/>
    <x v="653"/>
    <x v="3"/>
    <n v="0.39"/>
    <n v="0.372"/>
    <n v="30000000"/>
    <n v="4.5999999999999999E-2"/>
    <n v="618253000"/>
    <n v="472000000"/>
    <x v="1"/>
    <d v="2024-09-26T00:00:00"/>
    <s v="all"/>
    <x v="3"/>
    <x v="5"/>
    <s v="None"/>
    <x v="0"/>
    <s v="https://admin.180markets.com.au/storage/19392/UCPS-Term-Sheet---Qoria-Limited.pdf"/>
  </r>
  <r>
    <s v="Amaero International Limited"/>
    <s v="Amaero International Ltd (XASX:3DA)"/>
    <x v="654"/>
    <x v="6"/>
    <n v="0.36499999999999999"/>
    <n v="0.35"/>
    <n v="20000000"/>
    <n v="4.0999999999999995E-2"/>
    <n v="215404100"/>
    <n v="198300000"/>
    <x v="2"/>
    <d v="2024-09-13T00:00:00"/>
    <s v="all"/>
    <x v="3"/>
    <x v="5"/>
    <s v="None"/>
    <x v="0"/>
    <s v="https://admin.180markets.com.au/storage/18920/Amaero-International-Limited---Term-Sheet-%281%29.pdf"/>
  </r>
  <r>
    <s v="Amaero International Ltd"/>
    <s v="Amaero International Ltd (XASX:3DA)"/>
    <x v="654"/>
    <x v="6"/>
    <n v="0.37"/>
    <n v="0.33"/>
    <n v="20000000"/>
    <n v="0.1081"/>
    <n v="215404100"/>
    <n v="177400000"/>
    <x v="2"/>
    <d v="2024-03-25T00:00:00"/>
    <s v="all"/>
    <x v="3"/>
    <x v="3"/>
    <s v="None"/>
    <x v="0"/>
    <s v="https://admin.180markets.com.au/storage/16484/Amaero-Int-%283DA%29-Term-Sheet-Mar-25-2024-CurranCo-Final-%281%29.pdf"/>
  </r>
  <r>
    <s v="AURUM RESOURCES LIMITED "/>
    <s v="AURUM RESOURCES LIMITED (XASX:AUE)"/>
    <x v="655"/>
    <x v="1"/>
    <n v="0.4"/>
    <n v="0.33"/>
    <n v="17000000"/>
    <n v="0.17499999999999999"/>
    <n v="57971540"/>
    <n v="36600000"/>
    <x v="2"/>
    <d v="2024-06-11T00:00:00"/>
    <s v="all"/>
    <x v="3"/>
    <x v="7"/>
    <s v="None"/>
    <x v="0"/>
    <s v="https://admin.180markets.com.au/storage/17287/AUE-Term-Sheet-11-June-2024_Final-%281%29.pdf"/>
  </r>
  <r>
    <s v="AURUM RESOURCES LIMITED "/>
    <s v="AURUM RESOURCES LIMITED (XASX:AUE)"/>
    <x v="655"/>
    <x v="1"/>
    <n v="0.4"/>
    <n v="0.33"/>
    <n v="17000000"/>
    <n v="0.17499999999999999"/>
    <n v="57971540"/>
    <n v="36600000"/>
    <x v="2"/>
    <d v="2024-06-11T00:00:00"/>
    <s v="all"/>
    <x v="3"/>
    <x v="7"/>
    <s v="None"/>
    <x v="0"/>
    <s v="https://admin.180markets.com.au/storage/17302/AUE-Term-Sheet-11-June-2024_Final-%281%29.pdf"/>
  </r>
  <r>
    <s v="Jupiter Mines Limited"/>
    <s v="JUPITER MINES LIMITED (XASX:JMS)"/>
    <x v="656"/>
    <x v="1"/>
    <n v="0.32553599999999999"/>
    <n v="0.32553599999999999"/>
    <n v="47400000"/>
    <n v="8.5000000000000006E-2"/>
    <n v="303961500"/>
    <n v="705400000"/>
    <x v="1"/>
    <d v="2024-05-20T00:00:00"/>
    <s v="all"/>
    <x v="3"/>
    <x v="4"/>
    <s v="None"/>
    <x v="0"/>
    <s v="https://admin.180markets.com.au/storage/17065/Jupiter-Mines-Limited---Block-Trade.pdf"/>
  </r>
  <r>
    <s v="Elevate Uranium Ltd"/>
    <s v="ELEVATE URANIUM LTD (XASX:EL8)"/>
    <x v="657"/>
    <x v="22"/>
    <n v="0.38"/>
    <n v="0.32500000000000001"/>
    <n v="25000000"/>
    <n v="0.14499999999999999"/>
    <n v="109900500"/>
    <n v="111000000"/>
    <x v="2"/>
    <d v="2024-10-18T00:00:00"/>
    <s v="all"/>
    <x v="3"/>
    <x v="8"/>
    <s v="None"/>
    <x v="0"/>
    <s v="https://admin.180markets.com.au/storage/20102/Elevate-Uranium-%28EL8%29---Placement-Term-Sheet---October-2024-%281%29-%281%29.pdf"/>
  </r>
  <r>
    <s v="ClearVue Technologies Limited"/>
    <s v="CLEARVUE TECHNOLOGIES LIMITED (XASX:CPV)"/>
    <x v="658"/>
    <x v="19"/>
    <n v="0.40500000000000003"/>
    <n v="0.32"/>
    <n v="7500000"/>
    <n v="0.21"/>
    <n v="52299090"/>
    <n v="100000000"/>
    <x v="2"/>
    <d v="2024-10-15T00:00:00"/>
    <s v="all"/>
    <x v="3"/>
    <x v="8"/>
    <s v="None"/>
    <x v="0"/>
    <s v="https://admin.180markets.com.au/storage/19984/Termsheet--CPV-.pdf"/>
  </r>
  <r>
    <s v="Western Mines Group Ltd"/>
    <s v="Western Mines Group Ltd (XASX:WMG)"/>
    <x v="659"/>
    <x v="1"/>
    <n v="0.34499999999999997"/>
    <n v="0.32"/>
    <n v="3070000"/>
    <n v="7.2499999999999995E-2"/>
    <n v="11745930"/>
    <n v="26200000"/>
    <x v="2"/>
    <d v="2024-06-21T00:00:00"/>
    <s v="all"/>
    <x v="3"/>
    <x v="7"/>
    <s v="None"/>
    <x v="0"/>
    <s v="https://admin.180markets.com.au/storage/17366/WMG-Term-Sheet_June24-190624-%281%29.pdf"/>
  </r>
  <r>
    <s v="Australian Gold and Copper Limited"/>
    <s v="AUSTRALIAN GOLD AND COPPER LTD (XASX:AGC)"/>
    <x v="660"/>
    <x v="1"/>
    <n v="0.41499999999999998"/>
    <n v="0.32"/>
    <n v="11000000"/>
    <n v="0.22899999999999998"/>
    <n v="34640620"/>
    <s v="None"/>
    <x v="2"/>
    <d v="2024-05-28T00:00:00"/>
    <s v="all"/>
    <x v="3"/>
    <x v="4"/>
    <s v="None"/>
    <x v="0"/>
    <s v="https://admin.180markets.com.au/storage/17153/AGC---Term-Sheet-%2828.05.24%29.pdf"/>
  </r>
  <r>
    <s v="Intelligent Monitoring Group Ltd"/>
    <s v="INTELLIGENT MONITORING GROUP LIMITED (XASX:IMB)"/>
    <x v="334"/>
    <x v="33"/>
    <n v="0.34499999999999997"/>
    <n v="0.32"/>
    <n v="19300000"/>
    <n v="7.2000000000000008E-2"/>
    <n v="175768700"/>
    <n v="83300000"/>
    <x v="2"/>
    <d v="2024-05-24T00:00:00"/>
    <s v="all"/>
    <x v="3"/>
    <x v="4"/>
    <s v="None"/>
    <x v="0"/>
    <s v="https://admin.180markets.com.au/storage/17106/IMB_Term-Sheet_May-2024_v3-%281%29.pdf"/>
  </r>
  <r>
    <s v="Clean TeQ Water Limited"/>
    <s v="CLEAN TEQ WATER LIMITED (XASX:CNQ)"/>
    <x v="278"/>
    <x v="26"/>
    <n v="0.37"/>
    <n v="0.31"/>
    <n v="5000000"/>
    <n v="0.16"/>
    <n v="18060580"/>
    <n v="24100000"/>
    <x v="2"/>
    <d v="2024-04-18T00:00:00"/>
    <s v="all"/>
    <x v="3"/>
    <x v="9"/>
    <n v="3"/>
    <x v="1"/>
    <s v="https://admin.180markets.com.au/storage/16692/CNQ_TERMSHEET_16APR24.pdf"/>
  </r>
  <r>
    <s v="Turaco Gold Limited"/>
    <s v="TURACO GOLD LIMITED (XASX:TCG)"/>
    <x v="116"/>
    <x v="1"/>
    <n v="0.36"/>
    <n v="0.31"/>
    <n v="30000000"/>
    <n v="0.13900000000000001"/>
    <n v="277145500"/>
    <n v="255000000"/>
    <x v="2"/>
    <d v="2024-10-16T00:00:00"/>
    <s v="all"/>
    <x v="3"/>
    <x v="8"/>
    <s v="None"/>
    <x v="0"/>
    <s v="https://admin.180markets.com.au/storage/20023/TCG---Term-Sheet-%28Oct-24%29-%281%29.pdf"/>
  </r>
  <r>
    <s v="Magnetite Mines Limited"/>
    <s v="MAGNETITE MINES LIMITED (XASX:MGT)"/>
    <x v="410"/>
    <x v="1"/>
    <n v="0.3"/>
    <n v="0.31"/>
    <n v="5000000"/>
    <n v="0"/>
    <n v="11177580"/>
    <n v="30500000"/>
    <x v="2"/>
    <d v="2024-07-19T00:00:00"/>
    <s v="all"/>
    <x v="3"/>
    <x v="1"/>
    <s v="None"/>
    <x v="0"/>
    <s v="https://admin.180markets.com.au/storage/17585/MGT---offer-document.pdf"/>
  </r>
  <r>
    <s v="Dimerix Limited"/>
    <s v="DIMERIX LIMITED (XASX:DXB)"/>
    <x v="530"/>
    <x v="14"/>
    <n v="0.3"/>
    <n v="0.3"/>
    <n v="20000000"/>
    <n v="0"/>
    <n v="242820500"/>
    <n v="136000000"/>
    <x v="2"/>
    <d v="2024-03-11T00:00:00"/>
    <s v="all"/>
    <x v="3"/>
    <x v="3"/>
    <s v="None"/>
    <x v="0"/>
    <s v="https://admin.180markets.com.au/storage/16333/DXB---Final-Term-Sheet.pdf"/>
  </r>
  <r>
    <s v="Hancock &amp; Gore Ltd"/>
    <s v="HANCOCK &amp; GORE LTD (XASX:HNG)"/>
    <x v="61"/>
    <x v="6"/>
    <n v="0.32"/>
    <n v="0.3"/>
    <n v="15000000"/>
    <n v="6.3E-2"/>
    <n v="129174500"/>
    <n v="95900000"/>
    <x v="2"/>
    <d v="2024-09-03T00:00:00"/>
    <s v="all"/>
    <x v="3"/>
    <x v="5"/>
    <s v="None"/>
    <x v="0"/>
    <s v="https://admin.180markets.com.au/storage/18598/Term-Sheet---Hancock-Gore.pdf"/>
  </r>
  <r>
    <s v="American Rare Earths limited"/>
    <s v="AMERICAN RARE EARTHS LIMITED (XASX:ARR)"/>
    <x v="290"/>
    <x v="1"/>
    <n v="0.42"/>
    <n v="0.3"/>
    <n v="13500000"/>
    <n v="0.28600000000000003"/>
    <s v="#FIELD!"/>
    <n v="188300000"/>
    <x v="2"/>
    <d v="2024-02-21T00:00:00"/>
    <s v="all"/>
    <x v="3"/>
    <x v="2"/>
    <s v="None"/>
    <x v="0"/>
    <s v="https://admin.180markets.com.au/storage/16174/American-Rare-Earths-%28ARR%29---Term-Sheet---Final.pdf"/>
  </r>
  <r>
    <s v="Highfield Resources Limited"/>
    <s v="HIGHFIELD RESOURCES LIMITED (XASX:HFR)"/>
    <x v="47"/>
    <x v="19"/>
    <n v="0.3"/>
    <n v="0.2989"/>
    <n v="17900000"/>
    <n v="4.0000000000000001E-3"/>
    <n v="112593300"/>
    <n v="118000000"/>
    <x v="2"/>
    <d v="2024-09-25T00:00:00"/>
    <s v="all"/>
    <x v="3"/>
    <x v="5"/>
    <s v="None"/>
    <x v="0"/>
    <s v="https://admin.180markets.com.au/storage/19266/Highfield-Resources-Bloomberg-Sept-2024-%281%29.pdf"/>
  </r>
  <r>
    <s v="Oneview Healthcare PLC"/>
    <s v="Oneview Healthcare PLC (XASX:ONE)"/>
    <x v="69"/>
    <x v="3"/>
    <n v="0.32"/>
    <n v="0.28999999999999998"/>
    <n v="15000000"/>
    <n v="9.3800000000000008E-2"/>
    <n v="212357300"/>
    <n v="217000000"/>
    <x v="2"/>
    <d v="2024-11-11T00:00:00"/>
    <s v="all"/>
    <x v="3"/>
    <x v="10"/>
    <s v="None"/>
    <x v="0"/>
    <s v="https://admin.180markets.com.au/storage/20515/ONE---Deal-Sheet---vF.pdf"/>
  </r>
  <r>
    <s v="Compudemics Limited"/>
    <s v="COMPUMEDICS LIMITED (XASX:CMP)"/>
    <x v="661"/>
    <x v="15"/>
    <n v="0.34"/>
    <n v="0.28000000000000003"/>
    <n v="1950000"/>
    <n v="0.18"/>
    <n v="53821010"/>
    <n v="60200000"/>
    <x v="2"/>
    <d v="2024-07-03T00:00:00"/>
    <s v="all"/>
    <x v="3"/>
    <x v="1"/>
    <s v="None"/>
    <x v="0"/>
    <s v="https://admin.180markets.com.au/storage/17455/CMP_Placement_TS_June-2024vF.pdf"/>
  </r>
  <r>
    <s v="Lycaon Resources Limited"/>
    <s v="LYCAON RESOURCES LTD (XASX:LYN)"/>
    <x v="662"/>
    <x v="1"/>
    <n v="0.33"/>
    <n v="0.28000000000000003"/>
    <n v="2000000"/>
    <n v="0.1515"/>
    <n v="9007420"/>
    <n v="14500000"/>
    <x v="2"/>
    <d v="2024-04-30T00:00:00"/>
    <s v="all"/>
    <x v="3"/>
    <x v="9"/>
    <s v="None"/>
    <x v="0"/>
    <s v="https://admin.180markets.com.au/storage/16815/LYN---Term-Sheet---April-2024-%28FINAL%29.pdf"/>
  </r>
  <r>
    <s v="Belararox Limited"/>
    <s v="BELARAROX LIMITED (XASX:BRX)"/>
    <x v="268"/>
    <x v="1"/>
    <n v="0.33500000000000002"/>
    <n v="0.28000000000000003"/>
    <n v="3000000"/>
    <n v="0.16399999999999998"/>
    <n v="21594620"/>
    <n v="23800000"/>
    <x v="2"/>
    <d v="2024-03-06T00:00:00"/>
    <s v="all"/>
    <x v="3"/>
    <x v="3"/>
    <n v="2"/>
    <x v="1"/>
    <s v="https://admin.180markets.com.au/storage/16285/Evolution-Capital_BRX_TS06032024.pdf"/>
  </r>
  <r>
    <s v="Unico Silver Limited"/>
    <s v="UNICO SILVER LIMITED (XASX:USL)"/>
    <x v="663"/>
    <x v="1"/>
    <n v="0.3075"/>
    <n v="0.27"/>
    <n v="20000000"/>
    <n v="0.122"/>
    <n v="78829880"/>
    <n v="109000000"/>
    <x v="2"/>
    <d v="2024-11-04T00:00:00"/>
    <s v="all"/>
    <x v="3"/>
    <x v="10"/>
    <s v="None"/>
    <x v="0"/>
    <s v="https://admin.180markets.com.au/storage/20465/USL---Term-Sheet-%281%29.pdf"/>
  </r>
  <r>
    <s v="Black Cat Syndicate Limited "/>
    <s v="BLACK CAT SYNDICATE LIMITED (XASX:BC8)"/>
    <x v="40"/>
    <x v="1"/>
    <n v="0.34499999999999997"/>
    <n v="0.27"/>
    <n v="25000000"/>
    <n v="0.217"/>
    <n v="385974900"/>
    <n v="106500000"/>
    <x v="2"/>
    <d v="2024-05-31T00:00:00"/>
    <s v="all"/>
    <x v="3"/>
    <x v="4"/>
    <s v="None"/>
    <x v="0"/>
    <s v="https://admin.180markets.com.au/storage/17189/Black-Cat-Syndicate-Term-Sheet_31-May-2024-%281%29.pdf"/>
  </r>
  <r>
    <s v="Black Cat Syndicate Limited "/>
    <s v="BLACK CAT SYNDICATE LIMITED (XASX:BC8)"/>
    <x v="40"/>
    <x v="1"/>
    <n v="0.34499999999999997"/>
    <n v="0.27"/>
    <n v="25000000"/>
    <n v="0.217"/>
    <n v="385974900"/>
    <n v="106500000"/>
    <x v="2"/>
    <d v="2024-05-31T00:00:00"/>
    <s v="all"/>
    <x v="3"/>
    <x v="4"/>
    <s v="None"/>
    <x v="0"/>
    <s v="https://admin.180markets.com.au/storage/17228/Black-Cat-Syndicate-Term-Sheet_31-May-2024-%281%29.pdf"/>
  </r>
  <r>
    <s v="Frontier Energy Limited "/>
    <s v="FRONTIER ENERGY LIMITED (XASX:FHE)"/>
    <x v="664"/>
    <x v="29"/>
    <n v="0.45500000000000002"/>
    <n v="0.25"/>
    <n v="16800000"/>
    <n v="0.45100000000000001"/>
    <n v="59232240"/>
    <n v="203300000"/>
    <x v="2"/>
    <d v="2024-08-27T00:00:00"/>
    <s v="all"/>
    <x v="3"/>
    <x v="6"/>
    <s v="None"/>
    <x v="0"/>
    <s v="https://admin.180markets.com.au/storage/18386/Frontier-Energy-Limited---Term-Sheet-final.pdf"/>
  </r>
  <r>
    <s v="Frontier Energy Limited "/>
    <s v="FRONTIER ENERGY LIMITED (XASX:FHE)"/>
    <x v="664"/>
    <x v="29"/>
    <n v="0.45500000000000002"/>
    <n v="0.25"/>
    <n v="16800000"/>
    <n v="0.45100000000000001"/>
    <n v="59232240"/>
    <n v="203300000"/>
    <x v="2"/>
    <d v="2024-08-27T00:00:00"/>
    <s v="all"/>
    <x v="3"/>
    <x v="6"/>
    <s v="None"/>
    <x v="0"/>
    <s v="https://admin.180markets.com.au/storage/18427/Frontier-Energy-Limited---Term-Sheet-final.pdf"/>
  </r>
  <r>
    <s v="Belarox Limited"/>
    <s v="BELARAROX LIMITED (XASX:BRX)"/>
    <x v="268"/>
    <x v="1"/>
    <n v="0.28499999999999998"/>
    <n v="0.25"/>
    <n v="8000000"/>
    <n v="0.12300000000000001"/>
    <n v="21594620"/>
    <n v="30000000"/>
    <x v="2"/>
    <d v="2024-10-21T00:00:00"/>
    <s v="all"/>
    <x v="3"/>
    <x v="8"/>
    <s v="None"/>
    <x v="0"/>
    <s v="https://admin.180markets.com.au/storage/20171/BRX---Term-Sheet-%281%29.pdf"/>
  </r>
  <r>
    <s v="Waratah Minerals Limited "/>
    <s v="WARATAH MINERALS LIMITED (XASX:WTM)"/>
    <x v="665"/>
    <x v="1"/>
    <n v="0.27"/>
    <n v="0.25"/>
    <n v="5000000"/>
    <n v="7.4099999999999999E-2"/>
    <n v="29346190"/>
    <n v="48600000"/>
    <x v="2"/>
    <d v="2024-08-02T00:00:00"/>
    <s v="all"/>
    <x v="3"/>
    <x v="6"/>
    <s v="None"/>
    <x v="0"/>
    <s v="https://admin.180markets.com.au/storage/17922/WTM---Term-Sheet-vF-%281%29.pdf"/>
  </r>
  <r>
    <s v="Waratah Minerals Limited "/>
    <s v="WARATAH MINERALS LIMITED (XASX:WTM)"/>
    <x v="665"/>
    <x v="1"/>
    <n v="0.27"/>
    <n v="0.25"/>
    <n v="5000000"/>
    <n v="7.4099999999999999E-2"/>
    <n v="29346190"/>
    <n v="48600000"/>
    <x v="2"/>
    <d v="2024-08-02T00:00:00"/>
    <s v="all"/>
    <x v="3"/>
    <x v="6"/>
    <s v="None"/>
    <x v="0"/>
    <s v="https://admin.180markets.com.au/storage/17975/WTM---Term-Sheet-vF-%281%29.pdf"/>
  </r>
  <r>
    <s v="Summit Minerals Limited"/>
    <s v="SUMMIT MINERALS LIMITED (XASX:SUM)"/>
    <x v="666"/>
    <x v="1"/>
    <n v="0.29499999999999998"/>
    <n v="0.25"/>
    <n v="2900000"/>
    <n v="0.15"/>
    <n v="10455360"/>
    <n v="18400000"/>
    <x v="2"/>
    <d v="2024-07-09T00:00:00"/>
    <s v="all"/>
    <x v="3"/>
    <x v="1"/>
    <s v="None"/>
    <x v="0"/>
    <s v="https://admin.180markets.com.au/storage/17495/SUM-Term-Sheet.pdf"/>
  </r>
  <r>
    <s v="BCI Minerals Limited - Shortfall Allocation Sub underwriting"/>
    <s v="BCI MINERALS LIMITED (XASX:BCI)"/>
    <x v="51"/>
    <x v="1"/>
    <n v="0.27500000000000002"/>
    <n v="0.25"/>
    <n v="60000000"/>
    <n v="9.0999999999999998E-2"/>
    <n v="750279700"/>
    <n v="334100000"/>
    <x v="1"/>
    <d v="2024-02-01T00:00:00"/>
    <s v="all"/>
    <x v="3"/>
    <x v="2"/>
    <s v="None"/>
    <x v="0"/>
    <s v="https://admin.180markets.com.au/storage/16023/BCI-Minerals--Bloomberg.pdf"/>
  </r>
  <r>
    <s v="Rubicon Water Limited"/>
    <s v="Rubicon Water Ltd (XASX:RWL)"/>
    <x v="667"/>
    <x v="39"/>
    <n v="0.32"/>
    <n v="0.25"/>
    <n v="16000000"/>
    <n v="0.21899999999999997"/>
    <n v="85446760"/>
    <n v="55200000"/>
    <x v="2"/>
    <d v="2024-08-05T00:00:00"/>
    <s v="all"/>
    <x v="3"/>
    <x v="6"/>
    <s v="None"/>
    <x v="0"/>
    <s v="https://admin.180markets.com.au/storage/17948/Rubicon-Term-Sheet.pdf"/>
  </r>
  <r>
    <s v="Nova Minerals Limited"/>
    <s v="NOVA MINERALS LIMITED (XASX:NVA)"/>
    <x v="126"/>
    <x v="1"/>
    <n v="0.25"/>
    <n v="0.24"/>
    <n v="7000000"/>
    <n v="0.04"/>
    <n v="103032800"/>
    <n v="52700000"/>
    <x v="2"/>
    <d v="2024-04-04T00:00:00"/>
    <s v="all"/>
    <x v="3"/>
    <x v="9"/>
    <s v="None"/>
    <x v="0"/>
    <s v="https://admin.180markets.com.au/storage/16542/NVA-placement---Term-Sheet.pdf"/>
  </r>
  <r>
    <s v="Atlantic Lithium Limited"/>
    <s v="ATLANTIC LITHIUM LIMITED (XASX:A11)"/>
    <x v="470"/>
    <x v="1"/>
    <n v="0.255"/>
    <n v="0.23"/>
    <n v="9000000"/>
    <n v="9.8000000000000004E-2"/>
    <n v="74679070"/>
    <n v="166000000"/>
    <x v="2"/>
    <d v="2024-10-25T00:00:00"/>
    <s v="all"/>
    <x v="3"/>
    <x v="8"/>
    <s v="None"/>
    <x v="0"/>
    <m/>
  </r>
  <r>
    <s v="Loyal Lithium Limited"/>
    <s v="LOYAL LITHIUM LIMITED (XASX:LLI)"/>
    <x v="668"/>
    <x v="1"/>
    <n v="0.27"/>
    <n v="0.23"/>
    <n v="1400000"/>
    <n v="0.14800000000000002"/>
    <n v="9871840"/>
    <n v="22500000"/>
    <x v="2"/>
    <d v="2024-05-16T00:00:00"/>
    <s v="all"/>
    <x v="3"/>
    <x v="4"/>
    <s v="None"/>
    <x v="0"/>
    <s v="https://admin.180markets.com.au/storage/17009/Term-Sheet---Loyal-Lithium-%281%29.pdf"/>
  </r>
  <r>
    <s v="Galan Lithium Limited"/>
    <s v="GALAN LITHIUM LIMITED (XASX:GLN)"/>
    <x v="48"/>
    <x v="1"/>
    <n v="0.28999999999999998"/>
    <n v="0.23"/>
    <n v="10000000"/>
    <n v="0.20699999999999999"/>
    <n v="98406360"/>
    <n v="119800000"/>
    <x v="2"/>
    <d v="2024-05-16T00:00:00"/>
    <s v="all"/>
    <x v="3"/>
    <x v="4"/>
    <n v="2"/>
    <x v="1"/>
    <s v="https://admin.180markets.com.au/storage/17020/GLN-Term-Sheet-16-May-2024-Final-%281%29.pdf"/>
  </r>
  <r>
    <s v="Sparc Technologies Limited"/>
    <s v="SPARC TECHNOLOGIES LIMITED (XASX:SPN)"/>
    <x v="263"/>
    <x v="19"/>
    <n v="0.28000000000000003"/>
    <n v="0.22"/>
    <n v="1500000"/>
    <n v="0.214"/>
    <n v="22530140"/>
    <n v="24000000"/>
    <x v="2"/>
    <d v="2024-04-19T00:00:00"/>
    <s v="all"/>
    <x v="3"/>
    <x v="9"/>
    <n v="2"/>
    <x v="1"/>
    <s v="https://admin.180markets.com.au/storage/16710/Term-Sheet---SPN-%281%29.pdf"/>
  </r>
  <r>
    <s v="Victory Metals Limited"/>
    <s v="VICTORY METALS LIMITED (XASX:VTM)"/>
    <x v="493"/>
    <x v="1"/>
    <n v="0.26500000000000001"/>
    <n v="0.22"/>
    <n v="2000000"/>
    <n v="0.20499999999999999"/>
    <n v="40146000"/>
    <n v="21600000"/>
    <x v="2"/>
    <d v="2024-05-17T00:00:00"/>
    <s v="all"/>
    <x v="3"/>
    <x v="4"/>
    <s v="None"/>
    <x v="0"/>
    <s v="https://admin.180markets.com.au/storage/17043/VTM-Term-Sheet.pdf"/>
  </r>
  <r>
    <s v="Ora Banda Mining Ltd"/>
    <s v="ORA BANDA MINING LTD (XASX:OBM)"/>
    <x v="91"/>
    <x v="1"/>
    <n v="0.255"/>
    <n v="0.22"/>
    <n v="30000000"/>
    <n v="0.13699999999999998"/>
    <n v="1542244000"/>
    <n v="435400000"/>
    <x v="1"/>
    <d v="2024-02-28T00:00:00"/>
    <s v="all"/>
    <x v="3"/>
    <x v="2"/>
    <s v="None"/>
    <x v="0"/>
    <s v="https://admin.180markets.com.au/storage/16239/OBM---Term-Sheet-.pdf"/>
  </r>
  <r>
    <s v="Nova Eye Medical Limited"/>
    <s v="NOVA EYE MEDICAL LIMITED (XASX:EYE)"/>
    <x v="503"/>
    <x v="15"/>
    <n v="0.27500000000000002"/>
    <n v="0.21"/>
    <n v="8000000"/>
    <n v="0.23600000000000002"/>
    <n v="34360910"/>
    <n v="52400000"/>
    <x v="2"/>
    <d v="2024-02-13T00:00:00"/>
    <s v="all"/>
    <x v="3"/>
    <x v="2"/>
    <s v="None"/>
    <x v="0"/>
    <s v="https://admin.180markets.com.au/storage/16100/EYE--Deal-Sheet-Feb-2024.pdf"/>
  </r>
  <r>
    <s v="BlueBet Holdings Limited"/>
    <s v="Bluebet Holdings Ltd (XASX:BBT)"/>
    <x v="669"/>
    <x v="3"/>
    <n v="0.3"/>
    <n v="0.21"/>
    <n v="20000000"/>
    <n v="0.3"/>
    <n v="186855700"/>
    <n v="60300000"/>
    <x v="2"/>
    <d v="2024-04-11T00:00:00"/>
    <s v="all"/>
    <x v="3"/>
    <x v="9"/>
    <s v="None"/>
    <x v="0"/>
    <s v="https://admin.180markets.com.au/storage/16613/BBT-announces-merger-with-betr--%2420m-equity-raise.PDF"/>
  </r>
  <r>
    <s v="BlueBet Holdings Limited "/>
    <s v="Bluebet Holdings Ltd (XASX:BBT)"/>
    <x v="669"/>
    <x v="3"/>
    <n v="0.3"/>
    <n v="0.21"/>
    <n v="20000000"/>
    <n v="0.3"/>
    <n v="186855700"/>
    <n v="60300000"/>
    <x v="2"/>
    <d v="2024-04-11T00:00:00"/>
    <s v="all"/>
    <x v="3"/>
    <x v="9"/>
    <s v="None"/>
    <x v="0"/>
    <s v="https://admin.180markets.com.au/storage/16627/BBT-announces-merger-with-betr--%2420m-equity-raise.PDF"/>
  </r>
  <r>
    <s v="BlueBet Holdings Limited "/>
    <s v="Bluebet Holdings Ltd (XASX:BBT)"/>
    <x v="669"/>
    <x v="3"/>
    <n v="0.3"/>
    <n v="0.21"/>
    <n v="20000000"/>
    <n v="0.3"/>
    <n v="186855700"/>
    <n v="60300000"/>
    <x v="2"/>
    <d v="2024-04-11T00:00:00"/>
    <s v="all"/>
    <x v="3"/>
    <x v="9"/>
    <s v="None"/>
    <x v="0"/>
    <s v="https://admin.180markets.com.au/storage/16630/BBT-announces-merger-with-betr--%2420m-equity-raise.PDF"/>
  </r>
  <r>
    <s v="Australian Vintage Limited"/>
    <s v="AUSTRALIAN VINTAGE LTD (XASX:AVG)"/>
    <x v="670"/>
    <x v="11"/>
    <n v="0.34499999999999997"/>
    <n v="0.2"/>
    <n v="5500000"/>
    <n v="0.42"/>
    <n v="42830180"/>
    <n v="87200000"/>
    <x v="2"/>
    <d v="2024-06-12T00:00:00"/>
    <s v="all"/>
    <x v="3"/>
    <x v="7"/>
    <s v="None"/>
    <x v="0"/>
    <s v="https://admin.180markets.com.au/storage/17285/AVG-Term-Sheet.pdf"/>
  </r>
  <r>
    <s v="Chariot Corporation Ltd"/>
    <s v="Chariot Corp Ltd (XASX:CC9)"/>
    <x v="671"/>
    <x v="1"/>
    <n v="0.28000000000000003"/>
    <n v="0.2"/>
    <n v="1250000"/>
    <n v="0.28600000000000003"/>
    <n v="11440500"/>
    <n v="42000000"/>
    <x v="2"/>
    <d v="2024-10-18T00:00:00"/>
    <s v="all"/>
    <x v="3"/>
    <x v="8"/>
    <s v="None"/>
    <x v="0"/>
    <s v="https://admin.180markets.com.au/storage/20047/Ignite-Equity-CC9-Term-Sheet.pdf"/>
  </r>
  <r>
    <s v="Magnetite Mines Ltd"/>
    <s v="MAGNETITE MINES LIMITED (XASX:MGT)"/>
    <x v="410"/>
    <x v="1"/>
    <n v="0.18"/>
    <n v="0.2"/>
    <n v="4099999.9999999995"/>
    <n v="0"/>
    <n v="11177580"/>
    <n v="19000000"/>
    <x v="2"/>
    <d v="2024-09-25T00:00:00"/>
    <s v="all"/>
    <x v="3"/>
    <x v="5"/>
    <n v="1"/>
    <x v="1"/>
    <s v="https://admin.180markets.com.au/storage/19262/MGT---Term-Sheet-%281%29.pdf"/>
  </r>
  <r>
    <s v="Connected Minerals Ltd"/>
    <s v="CONNECTED MINERALS LIMITED (XASX:CML)"/>
    <x v="672"/>
    <x v="1"/>
    <m/>
    <n v="0.2"/>
    <n v="2500000"/>
    <n v="0"/>
    <n v="8271640"/>
    <n v="8271640"/>
    <x v="2"/>
    <d v="2024-09-04T00:00:00"/>
    <s v="all"/>
    <x v="3"/>
    <x v="5"/>
    <s v="None"/>
    <x v="0"/>
    <m/>
  </r>
  <r>
    <s v="Industrial Minerals Limited"/>
    <s v="Industrial Minerals Ltd (XASX:IND)"/>
    <x v="673"/>
    <x v="1"/>
    <n v="0.27"/>
    <n v="0.2"/>
    <n v="1500000"/>
    <n v="0.25900000000000001"/>
    <n v="8835480"/>
    <n v="18600000"/>
    <x v="2"/>
    <d v="2024-07-30T00:00:00"/>
    <s v="all"/>
    <x v="3"/>
    <x v="1"/>
    <n v="2"/>
    <x v="1"/>
    <s v="https://admin.180markets.com.au/storage/17780/IND_TermSheetJuly_v2-%281%29.pdf"/>
  </r>
  <r>
    <s v="Mithril Resources Limited"/>
    <s v="MITHRIL SILVER AND GOLD LIMITED (XASX:MTH)"/>
    <x v="205"/>
    <x v="1"/>
    <n v="0.155"/>
    <n v="0.2"/>
    <n v="4000000"/>
    <n v="0"/>
    <n v="53895500"/>
    <n v="21000000"/>
    <x v="2"/>
    <d v="2024-06-25T00:00:00"/>
    <s v="all"/>
    <x v="3"/>
    <x v="7"/>
    <n v="1"/>
    <x v="1"/>
    <s v="https://admin.180markets.com.au/storage/17393/MTH_Placement_TS_June-2024_F.pdf"/>
  </r>
  <r>
    <s v="Latitude 66 Limited"/>
    <s v="LATITUDE 66 LTD (XASX:LAT)"/>
    <x v="674"/>
    <x v="1"/>
    <n v="2E-3"/>
    <n v="0.2"/>
    <n v="4000000"/>
    <n v="0"/>
    <n v="5019020"/>
    <n v="6739830"/>
    <x v="2"/>
    <d v="2024-05-24T00:00:00"/>
    <s v="all"/>
    <x v="3"/>
    <x v="4"/>
    <s v="None"/>
    <x v="0"/>
    <s v="https://admin.180markets.com.au/storage/17070/Deal-Sheet---LAT-%281%29.pdf"/>
  </r>
  <r>
    <s v="Prime Financial Group Limited"/>
    <s v="PRIME FINANCIAL GROUP LIMITED (XASX:PFG)"/>
    <x v="675"/>
    <x v="33"/>
    <n v="0.20499999999999999"/>
    <n v="0.2"/>
    <n v="3300000"/>
    <n v="2.4E-2"/>
    <n v="54734420"/>
    <n v="45700000"/>
    <x v="2"/>
    <d v="2024-06-07T00:00:00"/>
    <s v="all"/>
    <x v="3"/>
    <x v="7"/>
    <s v="None"/>
    <x v="0"/>
    <s v="https://admin.180markets.com.au/storage/17259/Term-Sheet---Prime-Financial-Group--Final-%281%29.pdf"/>
  </r>
  <r>
    <s v="BrainChip Holdings Limited"/>
    <s v="BRAINCHIP HOLDINGS LTD (XASX:BRN)"/>
    <x v="676"/>
    <x v="3"/>
    <n v="0.2"/>
    <n v="0.193"/>
    <n v="18000000"/>
    <n v="3.5000000000000003E-2"/>
    <n v="562153400"/>
    <n v="371200000"/>
    <x v="1"/>
    <d v="2024-07-24T00:00:00"/>
    <s v="all"/>
    <x v="3"/>
    <x v="1"/>
    <s v="None"/>
    <x v="0"/>
    <s v="https://admin.180markets.com.au/storage/17635/BRN-Placement-Term-Sheet---Unified-Capital-Partners.pdf"/>
  </r>
  <r>
    <s v="Predictive Discovery Limited"/>
    <s v="PREDICTIVE DISCOVERY LIMITED (XASX:PDI)"/>
    <x v="677"/>
    <x v="1"/>
    <n v="0.21"/>
    <n v="0.19"/>
    <n v="47500000"/>
    <n v="9.5000000000000001E-2"/>
    <n v="622989000"/>
    <n v="436000000"/>
    <x v="1"/>
    <d v="2024-04-30T00:00:00"/>
    <s v="all"/>
    <x v="3"/>
    <x v="9"/>
    <s v="None"/>
    <x v="0"/>
    <s v="https://admin.180markets.com.au/storage/16847/PDI---Bloomberg.pdf"/>
  </r>
  <r>
    <s v="Austco Healthcare Limited"/>
    <s v="AUSTCO HEALTHCARE LIMITED (XASX:AHC)"/>
    <x v="678"/>
    <x v="15"/>
    <n v="0.19500000000000001"/>
    <n v="0.185"/>
    <n v="6900000"/>
    <n v="5.0999999999999997E-2"/>
    <n v="109218300"/>
    <n v="58100000"/>
    <x v="2"/>
    <d v="2024-04-22T00:00:00"/>
    <s v="all"/>
    <x v="3"/>
    <x v="9"/>
    <s v="None"/>
    <x v="0"/>
    <s v="https://admin.180markets.com.au/storage/16744/AHC-Term-Sheet---April-2024-vF-%28002%29-%281%29.pdf"/>
  </r>
  <r>
    <s v="Summit Minerals Limited "/>
    <s v="SUMMIT MINERALS LIMITED (XASX:SUM)"/>
    <x v="666"/>
    <x v="1"/>
    <n v="0.215"/>
    <n v="0.185"/>
    <n v="1500000"/>
    <n v="0.13900000000000001"/>
    <n v="10455360"/>
    <n v="10250000"/>
    <x v="2"/>
    <d v="2024-05-24T00:00:00"/>
    <s v="all"/>
    <x v="3"/>
    <x v="4"/>
    <s v="None"/>
    <x v="0"/>
    <s v="https://admin.180markets.com.au/storage/17094/SUM-Term-Sheet-%281%29.pdf"/>
  </r>
  <r>
    <s v="Summit Minerals Limited "/>
    <s v="SUMMIT MINERALS LIMITED (XASX:SUM)"/>
    <x v="666"/>
    <x v="1"/>
    <n v="0.215"/>
    <n v="0.185"/>
    <n v="1500000"/>
    <n v="0.13900000000000001"/>
    <n v="10455360"/>
    <n v="10250000"/>
    <x v="2"/>
    <d v="2024-05-24T00:00:00"/>
    <s v="all"/>
    <x v="3"/>
    <x v="4"/>
    <s v="None"/>
    <x v="0"/>
    <s v="https://admin.180markets.com.au/storage/17123/SUM-Term-Sheet-%281%29.pdf"/>
  </r>
  <r>
    <s v="CurveBeam AI Limited"/>
    <s v="CURVEBEAM AI LIMITED (XASX:CVB)"/>
    <x v="679"/>
    <x v="15"/>
    <n v="0.23499999999999999"/>
    <n v="0.18"/>
    <n v="4000000"/>
    <n v="0.23399999999999999"/>
    <n v="36865300"/>
    <n v="51400000"/>
    <x v="2"/>
    <d v="2024-08-02T00:00:00"/>
    <s v="all"/>
    <x v="3"/>
    <x v="6"/>
    <s v="None"/>
    <x v="0"/>
    <s v="https://admin.180markets.com.au/storage/17913/240801%2BProject%2BCrystal%2B-%2BTerm%2BSheet%2BvFF.pdf"/>
  </r>
  <r>
    <s v="Aura Energy Limited"/>
    <s v="AURA ENERGY LIMITED (XASX:AEE)"/>
    <x v="293"/>
    <x v="22"/>
    <n v="0.22"/>
    <n v="0.18"/>
    <n v="16000000"/>
    <n v="0.182"/>
    <n v="115797300"/>
    <n v="130300000.00000001"/>
    <x v="2"/>
    <d v="2024-03-15T00:00:00"/>
    <s v="all"/>
    <x v="3"/>
    <x v="3"/>
    <n v="4"/>
    <x v="1"/>
    <s v="https://admin.180markets.com.au/storage/16381/AEE---BP-Term-Sheet.pdf"/>
  </r>
  <r>
    <s v="Unico Silver Limited"/>
    <s v="UNICO SILVER LIMITED (XASX:USL)"/>
    <x v="663"/>
    <x v="1"/>
    <n v="0.19500000000000001"/>
    <n v="0.17"/>
    <n v="5000000"/>
    <n v="0.128"/>
    <n v="78829880"/>
    <n v="59300000"/>
    <x v="2"/>
    <d v="2024-08-21T00:00:00"/>
    <s v="all"/>
    <x v="3"/>
    <x v="6"/>
    <s v="None"/>
    <x v="0"/>
    <s v="https://admin.180markets.com.au/storage/18289/Term-Sheet---Unico-Silver-Ltd---August-2024-%283%29-%281%29.pdf"/>
  </r>
  <r>
    <s v="Toubani Resources Limited"/>
    <s v="TOUBANI RESOURCES LIMITED (XASX:TRE)"/>
    <x v="520"/>
    <x v="1"/>
    <n v="0.18"/>
    <n v="0.17"/>
    <n v="10000000"/>
    <n v="5.5999999999999994E-2"/>
    <n v="30909590"/>
    <n v="30400000"/>
    <x v="2"/>
    <d v="2024-08-19T00:00:00"/>
    <s v="all"/>
    <x v="3"/>
    <x v="6"/>
    <s v="None"/>
    <x v="0"/>
    <s v="https://admin.180markets.com.au/storage/18195/Toubani-Resources-%28TRE%29---Term-Sheet-Final-%281%29.pdf"/>
  </r>
  <r>
    <s v="Comet Ridge Limited"/>
    <s v="COMET RIDGE LTD (XASX:COI)"/>
    <x v="313"/>
    <x v="10"/>
    <n v="0.19500000000000001"/>
    <n v="0.17"/>
    <n v="15000000"/>
    <n v="0.128"/>
    <n v="164510300"/>
    <n v="198000000"/>
    <x v="2"/>
    <d v="2024-02-12T00:00:00"/>
    <s v="all"/>
    <x v="3"/>
    <x v="2"/>
    <s v="None"/>
    <x v="0"/>
    <s v="https://admin.180markets.com.au/storage/16098/Term-Sheet---Comet-Ridge-Ltd---February-2024..pdf"/>
  </r>
  <r>
    <s v="SATURN METALS LIMITED "/>
    <s v="SATURN METALS LIMITED (XASX:STN)"/>
    <x v="49"/>
    <x v="1"/>
    <n v="0.19500000000000001"/>
    <n v="0.16500000000000001"/>
    <n v="15000000"/>
    <n v="0.154"/>
    <n v="74132370"/>
    <n v="43700000"/>
    <x v="2"/>
    <d v="2024-06-27T00:00:00"/>
    <s v="all"/>
    <x v="3"/>
    <x v="7"/>
    <s v="None"/>
    <x v="0"/>
    <s v="https://admin.180markets.com.au/storage/17429/STN-Term-Sheet-27-June-2024-%281%29.pdf"/>
  </r>
  <r>
    <s v="SATURN METALS LIMITED "/>
    <s v="SATURN METALS LIMITED (XASX:STN)"/>
    <x v="49"/>
    <x v="1"/>
    <n v="0.19500000000000001"/>
    <n v="0.16500000000000001"/>
    <n v="15000000"/>
    <n v="0.154"/>
    <n v="74132370"/>
    <n v="43700000"/>
    <x v="2"/>
    <d v="2024-06-27T00:00:00"/>
    <s v="all"/>
    <x v="3"/>
    <x v="7"/>
    <s v="None"/>
    <x v="0"/>
    <s v="https://admin.180markets.com.au/storage/17435/STN-Term-Sheet-27-June-2024-%281%29.pdf"/>
  </r>
  <r>
    <s v="IODM Limited"/>
    <s v="IODM LIMITED (XASX:IOD)"/>
    <x v="680"/>
    <x v="3"/>
    <n v="0.18"/>
    <n v="0.16500000000000001"/>
    <n v="1400000"/>
    <n v="8.3000000000000004E-2"/>
    <n v="98144190"/>
    <n v="108000000"/>
    <x v="2"/>
    <d v="2024-08-01T00:00:00"/>
    <s v="all"/>
    <x v="3"/>
    <x v="6"/>
    <s v="None"/>
    <x v="0"/>
    <s v="https://admin.180markets.com.au/storage/17866/IODM-Limited---Term-Sheet.pdf"/>
  </r>
  <r>
    <s v="Arafura Rare Earths Limited "/>
    <s v="ARAFURA RARE EARTHS LTD (XASX:ARU)"/>
    <x v="118"/>
    <x v="1"/>
    <n v="0.19"/>
    <n v="0.16"/>
    <n v="20000000"/>
    <n v="0.158"/>
    <n v="308041100"/>
    <n v="439000000"/>
    <x v="1"/>
    <d v="2024-07-24T00:00:00"/>
    <s v="all"/>
    <x v="3"/>
    <x v="1"/>
    <s v="None"/>
    <x v="0"/>
    <s v="https://admin.180markets.com.au/storage/17656/Arafura-Rare-Earths-%28ARU%29---Bloomberg.pdf"/>
  </r>
  <r>
    <s v="Arafura Rare Earths Limited "/>
    <s v="ARAFURA RARE EARTHS LTD (XASX:ARU)"/>
    <x v="118"/>
    <x v="1"/>
    <n v="0.19"/>
    <n v="0.16"/>
    <n v="20000000"/>
    <n v="0.158"/>
    <n v="308041100"/>
    <n v="439000000"/>
    <x v="1"/>
    <d v="2024-07-24T00:00:00"/>
    <s v="all"/>
    <x v="3"/>
    <x v="1"/>
    <s v="None"/>
    <x v="0"/>
    <s v="https://admin.180markets.com.au/storage/17700/Arafura-Rare-Earths-%28ARU%29---Bloomberg.pdf"/>
  </r>
  <r>
    <s v="Empire Energy Group Limited"/>
    <s v="EMPIRE ENERGY GROUP LIMITED (XASX:EEG)"/>
    <x v="66"/>
    <x v="10"/>
    <n v="0.185"/>
    <n v="0.16"/>
    <n v="30800000"/>
    <n v="0.13500000000000001"/>
    <n v="203460600"/>
    <n v="143100000"/>
    <x v="2"/>
    <d v="2024-04-16T00:00:00"/>
    <s v="all"/>
    <x v="3"/>
    <x v="9"/>
    <s v="None"/>
    <x v="0"/>
    <s v="https://admin.180markets.com.au/storage/16670/Capital-Raising-Term-Sheet---Empire-Energy_Apr-2024--%281%29-%281%29.pdf"/>
  </r>
  <r>
    <s v="PURE HYDROGEN CORPORATION LIMITED"/>
    <s v="PURE HYDROGEN CORPORATION LIMITED (XASX:PH2)"/>
    <x v="681"/>
    <x v="42"/>
    <n v="0.17499999999999999"/>
    <n v="0.16"/>
    <n v="3000000"/>
    <n v="8.5699999999999998E-2"/>
    <n v="36601120"/>
    <n v="66300000"/>
    <x v="2"/>
    <d v="2024-06-24T00:00:00"/>
    <s v="all"/>
    <x v="3"/>
    <x v="7"/>
    <n v="1"/>
    <x v="1"/>
    <s v="https://admin.180markets.com.au/storage/17375/PureHydrogenPH2_TermSheetJune-%283%29-%281%29.pdf"/>
  </r>
  <r>
    <s v="Basin Energy Limited"/>
    <s v="BASIN ENERGY LIMITED (XASX:BSN)"/>
    <x v="682"/>
    <x v="22"/>
    <n v="0.185"/>
    <n v="0.16"/>
    <n v="3300000"/>
    <n v="0.13500000000000001"/>
    <n v="2088100"/>
    <n v="16600000.000000002"/>
    <x v="2"/>
    <d v="2024-02-01T00:00:00"/>
    <s v="all"/>
    <x v="3"/>
    <x v="2"/>
    <s v="None"/>
    <x v="0"/>
    <s v="https://admin.180markets.com.au/storage/16008/BSN---Term-Sheet.pdf"/>
  </r>
  <r>
    <s v="Echo IQ Limited"/>
    <s v="ECHOIQ LIMITED (XASX:EIQ)"/>
    <x v="683"/>
    <x v="15"/>
    <n v="0.16"/>
    <n v="0.15"/>
    <n v="6000000"/>
    <n v="6.3E-2"/>
    <n v="141245100"/>
    <n v="86000000"/>
    <x v="2"/>
    <d v="2024-09-05T00:00:00"/>
    <s v="all"/>
    <x v="3"/>
    <x v="5"/>
    <s v="None"/>
    <x v="0"/>
    <s v="https://admin.180markets.com.au/storage/18729/Echo-IQ---Placement-Term-Sheet-%281%29.pdf"/>
  </r>
  <r>
    <s v="WIA Gold Limited"/>
    <s v="WIA GOLD LIMITED (XASX:WIA)"/>
    <x v="684"/>
    <x v="1"/>
    <n v="0.155"/>
    <n v="0.15"/>
    <n v="30000000"/>
    <n v="3.2000000000000001E-2"/>
    <n v="177137400"/>
    <n v="179000000"/>
    <x v="2"/>
    <d v="2024-11-04T00:00:00"/>
    <s v="all"/>
    <x v="3"/>
    <x v="10"/>
    <s v="None"/>
    <x v="0"/>
    <s v="https://admin.180markets.com.au/storage/20462/WIA-Term-Sheet-4-Nov-24_Final_A%2430m.pdf"/>
  </r>
  <r>
    <s v="Akora Resources Limited"/>
    <s v="AKORA RESOURCES LIMITED (XASX:AKO)"/>
    <x v="284"/>
    <x v="1"/>
    <n v="0.15"/>
    <n v="0.15"/>
    <n v="800000"/>
    <n v="0"/>
    <n v="17556390"/>
    <n v="14200000"/>
    <x v="2"/>
    <d v="2024-04-16T00:00:00"/>
    <s v="all"/>
    <x v="3"/>
    <x v="9"/>
    <s v="None"/>
    <x v="0"/>
    <s v="https://admin.180markets.com.au/storage/16651/Akora-Resources-Term-Sheet-14Apr24.pdf"/>
  </r>
  <r>
    <s v="City Chic Collective Limited"/>
    <s v="CITY CHIC COLLECTIVE LIMITED (XASX:CCX)"/>
    <x v="685"/>
    <x v="38"/>
    <n v="0.3"/>
    <n v="0.15"/>
    <n v="5400000"/>
    <n v="0.5"/>
    <n v="44293150"/>
    <n v="69600000"/>
    <x v="2"/>
    <d v="2024-06-21T00:00:00"/>
    <s v="all"/>
    <x v="3"/>
    <x v="7"/>
    <s v="None"/>
    <x v="0"/>
    <s v="https://admin.180markets.com.au/storage/17377/CCX---Bloomberg-%281%29.pdf"/>
  </r>
  <r>
    <s v="City Chic Collective Limited - Sub-Underwriting"/>
    <s v="CITY CHIC COLLECTIVE LIMITED (XASX:CCX)"/>
    <x v="685"/>
    <x v="38"/>
    <n v="0.3"/>
    <n v="0.15"/>
    <n v="5400000"/>
    <n v="0"/>
    <n v="44293150"/>
    <n v="69600000"/>
    <x v="2"/>
    <d v="2024-06-21T00:00:00"/>
    <s v="all"/>
    <x v="3"/>
    <x v="7"/>
    <s v="None"/>
    <x v="0"/>
    <m/>
  </r>
  <r>
    <s v="Caravel Minerals Limited"/>
    <s v="CARAVEL MINERALS LIMITED (XASX:CVV)"/>
    <x v="97"/>
    <x v="1"/>
    <n v="0.185"/>
    <n v="0.14499999999999999"/>
    <n v="4000000"/>
    <n v="0.21600000000000003"/>
    <n v="108703200"/>
    <n v="87000000"/>
    <x v="2"/>
    <d v="2024-10-16T00:00:00"/>
    <s v="all"/>
    <x v="3"/>
    <x v="8"/>
    <s v="None"/>
    <x v="0"/>
    <s v="https://admin.180markets.com.au/storage/20035/Term-Sheet---Caravel-Minerals-%281%29.pdf"/>
  </r>
  <r>
    <s v="Power Minerals Limited"/>
    <s v="POWER MINERALS LIMITED (XASX:PNN)"/>
    <x v="57"/>
    <x v="1"/>
    <n v="0.155"/>
    <n v="0.14000000000000001"/>
    <n v="2000000"/>
    <n v="9.6799999999999997E-2"/>
    <n v="10019230"/>
    <n v="14400000"/>
    <x v="2"/>
    <d v="2024-07-05T00:00:00"/>
    <s v="all"/>
    <x v="3"/>
    <x v="1"/>
    <n v="1"/>
    <x v="1"/>
    <s v="https://admin.180markets.com.au/storage/17477/PNN-Term-Sheet.pdf"/>
  </r>
  <r>
    <s v="Power Minerals Limited"/>
    <s v="POWER MINERALS LIMITED (XASX:PNN)"/>
    <x v="57"/>
    <x v="1"/>
    <n v="0.18"/>
    <n v="0.14000000000000001"/>
    <n v="1000000"/>
    <n v="0.222"/>
    <n v="10019230"/>
    <n v="15700000"/>
    <x v="2"/>
    <d v="2024-03-21T00:00:00"/>
    <s v="all"/>
    <x v="3"/>
    <x v="3"/>
    <n v="2"/>
    <x v="1"/>
    <s v="https://admin.180markets.com.au/storage/16430/PNN-Term-Sheet.pdf"/>
  </r>
  <r>
    <s v="Silver Mines Limited"/>
    <s v="SILVER MINES LIMITED (XASX:SVL)"/>
    <x v="510"/>
    <x v="1"/>
    <n v="0.17"/>
    <n v="0.13500000000000001"/>
    <n v="6000000"/>
    <n v="0.20600000000000002"/>
    <n v="129923600"/>
    <n v="238700000"/>
    <x v="2"/>
    <d v="2024-02-02T00:00:00"/>
    <s v="all"/>
    <x v="3"/>
    <x v="2"/>
    <s v="None"/>
    <x v="0"/>
    <s v="https://admin.180markets.com.au/storage/16027/Silver-Mines---Term-Sheet-.pdf"/>
  </r>
  <r>
    <s v="AVA Risk Group Limited"/>
    <s v="AVA RISK GROUP LIMITED (XASX:AVA)"/>
    <x v="686"/>
    <x v="32"/>
    <n v="0.16"/>
    <n v="0.13"/>
    <n v="3000000"/>
    <n v="0.188"/>
    <n v="29047200"/>
    <n v="41000000"/>
    <x v="2"/>
    <d v="2024-03-27T00:00:00"/>
    <s v="all"/>
    <x v="3"/>
    <x v="3"/>
    <s v="None"/>
    <x v="0"/>
    <s v="https://admin.180markets.com.au/storage/16518/AVA-Risk-Group---Term-Sheet-Final.pdf"/>
  </r>
  <r>
    <s v="Torque Metals Limited"/>
    <s v="TORQUE METALS LIMITED (XASX:TOR)"/>
    <x v="516"/>
    <x v="1"/>
    <n v="0.15"/>
    <n v="0.13"/>
    <n v="2000000"/>
    <n v="0.13300000000000001"/>
    <n v="16477820"/>
    <n v="23000000"/>
    <x v="2"/>
    <d v="2024-03-19T00:00:00"/>
    <s v="all"/>
    <x v="3"/>
    <x v="3"/>
    <n v="2"/>
    <x v="1"/>
    <s v="https://admin.180markets.com.au/storage/16403/TOR_TermSheet_19032024.pdf"/>
  </r>
  <r>
    <s v="International Graphite Limited"/>
    <s v="INTERNATIONAL GRAPHITE LIMITED (XASX:IG6)"/>
    <x v="687"/>
    <x v="1"/>
    <n v="0.14499999999999999"/>
    <n v="0.125"/>
    <n v="5000000"/>
    <n v="0.15"/>
    <n v="11807060"/>
    <n v="24100000"/>
    <x v="2"/>
    <d v="2024-04-22T00:00:00"/>
    <s v="all"/>
    <x v="3"/>
    <x v="9"/>
    <s v="None"/>
    <x v="0"/>
    <s v="https://admin.180markets.com.au/storage/16737/20240415---Term-sheet_IG6_April-2024_Updated-22.04-%28003%29-%281%29.pdf"/>
  </r>
  <r>
    <s v="Australian Pacific Coal Limited"/>
    <s v="AUSTRALIAN PACIFIC COAL LIMITED (XASX:AQC)"/>
    <x v="523"/>
    <x v="35"/>
    <n v="0.16700000000000001"/>
    <n v="0.12"/>
    <n v="20000000"/>
    <n v="0.28399999999999997"/>
    <n v="55336940"/>
    <n v="89000000"/>
    <x v="2"/>
    <d v="2024-10-02T00:00:00"/>
    <s v="all"/>
    <x v="3"/>
    <x v="8"/>
    <s v="None"/>
    <x v="0"/>
    <s v="https://admin.180markets.com.au/storage/19488/AQC---Bloomberg-%281%29.pdf"/>
  </r>
  <r>
    <s v="Titomic Limited"/>
    <s v="TITOMIC LIMITED (XASX:TTT)"/>
    <x v="322"/>
    <x v="6"/>
    <n v="0.13500000000000001"/>
    <n v="0.12"/>
    <n v="25000000"/>
    <n v="0.111"/>
    <n v="298295700"/>
    <n v="139300000"/>
    <x v="2"/>
    <d v="2024-10-14T00:00:00"/>
    <s v="all"/>
    <x v="3"/>
    <x v="8"/>
    <s v="None"/>
    <x v="0"/>
    <s v="https://admin.180markets.com.au/storage/19925/Titomic-Limited-%28TTT%29---Term-Sheet.pdf"/>
  </r>
  <r>
    <s v="Titomic Limited "/>
    <s v="TITOMIC LIMITED (XASX:TTT)"/>
    <x v="322"/>
    <x v="6"/>
    <n v="0.13500000000000001"/>
    <n v="0.12"/>
    <n v="25000000"/>
    <n v="0.111"/>
    <n v="298295700"/>
    <n v="139300000"/>
    <x v="2"/>
    <d v="2024-10-14T00:00:00"/>
    <s v="all"/>
    <x v="3"/>
    <x v="8"/>
    <s v="None"/>
    <x v="0"/>
    <s v="https://admin.180markets.com.au/storage/20012/Titomic-Limited-%28TTT%29---Term-Sheet.pdf"/>
  </r>
  <r>
    <s v="Cavalier Resources Limited"/>
    <s v="Cavalier Resources Ltd (XASX:CVR)"/>
    <x v="688"/>
    <x v="1"/>
    <n v="0.12"/>
    <n v="0.12"/>
    <n v="456000"/>
    <n v="0"/>
    <n v="5784220"/>
    <n v="5000000"/>
    <x v="2"/>
    <d v="2024-10-22T00:00:00"/>
    <s v="all"/>
    <x v="3"/>
    <x v="8"/>
    <s v="None"/>
    <x v="0"/>
    <s v="https://admin.180markets.com.au/storage/20202/CVR-Term-Sheet-%281%29.pdf"/>
  </r>
  <r>
    <s v="Amplia Therapeutics Limited"/>
    <s v="AMPLIA THERAPEUTICS LIMITED (XASX:ATX)"/>
    <x v="87"/>
    <x v="14"/>
    <n v="0.13500000000000001"/>
    <n v="0.115"/>
    <n v="13000000"/>
    <n v="0.14800000000000002"/>
    <n v="32975980"/>
    <n v="37000000"/>
    <x v="2"/>
    <d v="2024-10-31T00:00:00"/>
    <s v="all"/>
    <x v="3"/>
    <x v="8"/>
    <n v="4"/>
    <x v="1"/>
    <s v="https://admin.180markets.com.au/storage/20386/ATX---Term-Sheet-vF%28BP%29-%281%29.pdf"/>
  </r>
  <r>
    <s v="Toubani Resources Limited"/>
    <s v="TOUBANI RESOURCES LIMITED (XASX:TRE)"/>
    <x v="520"/>
    <x v="1"/>
    <n v="0.13500000000000001"/>
    <n v="0.115"/>
    <n v="3500000"/>
    <n v="0.14800000000000002"/>
    <n v="30909590"/>
    <n v="15400000"/>
    <x v="2"/>
    <d v="2024-04-24T00:00:00"/>
    <s v="all"/>
    <x v="3"/>
    <x v="9"/>
    <s v="None"/>
    <x v="0"/>
    <s v="https://admin.180markets.com.au/storage/16786/Toubani-Resources-%28TRE%29---Term-Sheet---Final-%281%29.pdf"/>
  </r>
  <r>
    <s v="Cobalt Blue Holdings Limited"/>
    <s v="COBALT BLUE HOLDINGS LIMITED (XASX:COB)"/>
    <x v="64"/>
    <x v="1"/>
    <n v="0.14000000000000001"/>
    <n v="0.115"/>
    <n v="3000000"/>
    <n v="0.17899999999999999"/>
    <n v="26638430"/>
    <n v="53000000"/>
    <x v="2"/>
    <d v="2024-04-16T00:00:00"/>
    <s v="all"/>
    <x v="3"/>
    <x v="9"/>
    <n v="1"/>
    <x v="1"/>
    <s v="https://admin.180markets.com.au/storage/16674/Term-Sheet---Cobalt-Blue.pdf"/>
  </r>
  <r>
    <s v="Global Uranium and Enrichment Limited"/>
    <s v="GLOBAL URANIUM AND ENRICHMENT LTD (XASX:GUE)"/>
    <x v="689"/>
    <x v="1"/>
    <n v="0.13"/>
    <n v="0.115"/>
    <n v="5000000"/>
    <n v="0.115"/>
    <n v="22693400"/>
    <n v="27600000"/>
    <x v="2"/>
    <d v="2024-02-21T00:00:00"/>
    <s v="all"/>
    <x v="3"/>
    <x v="2"/>
    <s v="None"/>
    <x v="0"/>
    <s v="https://admin.180markets.com.au/storage/16170/GUE---Term-Sheet-.pdf"/>
  </r>
  <r>
    <s v="Singular Health Group Limited"/>
    <s v="Singular Health Group Ltd (XASX:SHG)"/>
    <x v="555"/>
    <x v="15"/>
    <n v="0.15"/>
    <n v="0.11"/>
    <n v="4300000"/>
    <n v="0.26700000000000002"/>
    <n v="59094080"/>
    <n v="21200000"/>
    <x v="2"/>
    <d v="2024-02-12T00:00:00"/>
    <s v="all"/>
    <x v="3"/>
    <x v="2"/>
    <s v="None"/>
    <x v="0"/>
    <s v="https://admin.180markets.com.au/storage/16087/SHG-Term-Sheet---FINAL-120224.pdf"/>
  </r>
  <r>
    <s v="Meteoric Resources NL"/>
    <s v="METEORIC RESOURCES NL (XASX:MEI)"/>
    <x v="519"/>
    <x v="1"/>
    <n v="0.12"/>
    <n v="0.11"/>
    <n v="30000000"/>
    <n v="8.3000000000000004E-2"/>
    <n v="170411800"/>
    <n v="238800000"/>
    <x v="2"/>
    <d v="2024-07-25T00:00:00"/>
    <s v="all"/>
    <x v="3"/>
    <x v="1"/>
    <s v="None"/>
    <x v="0"/>
    <s v="https://admin.180markets.com.au/storage/17685/Meteoric-Resources-NL-Bloomberg-250724.pdf"/>
  </r>
  <r>
    <s v="Galan Lithium Limited"/>
    <s v="GALAN LITHIUM LIMITED (XASX:GLN)"/>
    <x v="48"/>
    <x v="1"/>
    <n v="0.115"/>
    <n v="0.105"/>
    <n v="10500000"/>
    <n v="8.6999999999999994E-2"/>
    <n v="98406360"/>
    <n v="58300000"/>
    <x v="2"/>
    <d v="2024-09-06T00:00:00"/>
    <s v="all"/>
    <x v="3"/>
    <x v="5"/>
    <s v="None"/>
    <x v="0"/>
    <s v="https://admin.180markets.com.au/storage/18788/GLN-Term-Sheet-6-Sep-Final-%281%29.pdf"/>
  </r>
  <r>
    <s v="Larvotto Resources Limited"/>
    <s v="LARVOTTO RESOURCES LIMITED (XASX:LRV)"/>
    <x v="310"/>
    <x v="1"/>
    <n v="0.13"/>
    <n v="0.105"/>
    <n v="4500000"/>
    <n v="0.192"/>
    <n v="247492000"/>
    <n v="32600000"/>
    <x v="2"/>
    <d v="2024-07-04T00:00:00"/>
    <s v="all"/>
    <x v="3"/>
    <x v="1"/>
    <s v="None"/>
    <x v="0"/>
    <s v="https://admin.180markets.com.au/storage/17481/Term-Sheet---Larvotto-Resources.pdf"/>
  </r>
  <r>
    <s v="American West Metals Limited"/>
    <s v="AMERICAN WEST METALS LIMITED (XASX:AW1)"/>
    <x v="342"/>
    <x v="1"/>
    <n v="0.12"/>
    <n v="0.105"/>
    <n v="7800000"/>
    <n v="0.125"/>
    <n v="27999900"/>
    <n v="52400000"/>
    <x v="2"/>
    <d v="2024-02-19T00:00:00"/>
    <s v="all"/>
    <x v="3"/>
    <x v="2"/>
    <s v="None"/>
    <x v="0"/>
    <s v="https://admin.180markets.com.au/storage/16151/American-West-Metals-Term-Sheet.pdf"/>
  </r>
  <r>
    <s v="ADX Energy Ltd"/>
    <s v="ADX ENERGY LTD (XASX:ADX)"/>
    <x v="223"/>
    <x v="10"/>
    <n v="0.115"/>
    <n v="0.105"/>
    <n v="5000000"/>
    <n v="8.6999999999999994E-2"/>
    <n v="14921620"/>
    <n v="50500000"/>
    <x v="2"/>
    <d v="2024-04-30T00:00:00"/>
    <s v="all"/>
    <x v="3"/>
    <x v="9"/>
    <n v="2"/>
    <x v="1"/>
    <s v="https://admin.180markets.com.au/storage/16842/ADX-Energy---Term-Sheet.pdf"/>
  </r>
  <r>
    <s v="ADX Energy Ltd"/>
    <s v="ADX ENERGY LTD (XASX:ADX)"/>
    <x v="223"/>
    <x v="10"/>
    <n v="0.115"/>
    <n v="0.105"/>
    <n v="5000000"/>
    <n v="0"/>
    <n v="14921620"/>
    <n v="50500000"/>
    <x v="2"/>
    <d v="2024-04-29T00:00:00"/>
    <s v="all"/>
    <x v="3"/>
    <x v="9"/>
    <n v="2"/>
    <x v="1"/>
    <m/>
  </r>
  <r>
    <s v="Top Shelf International Holdings Ltd"/>
    <s v="TOP SHELF INTERNATIONAL HOLDINGS LTD (XASX:TSI)"/>
    <x v="15"/>
    <x v="11"/>
    <n v="0.17499999999999999"/>
    <n v="0.1"/>
    <n v="13900000"/>
    <n v="0.43"/>
    <n v="13004290"/>
    <n v="36500000"/>
    <x v="2"/>
    <d v="2024-05-23T00:00:00"/>
    <s v="all"/>
    <x v="3"/>
    <x v="4"/>
    <n v="2"/>
    <x v="1"/>
    <s v="https://admin.180markets.com.au/storage/17089/TSI_Term_Sheet_May_2024_vF-%281%29.pdf"/>
  </r>
  <r>
    <s v="Dotz Nano Limited"/>
    <s v="DOTZ NANO LIMITED (XASX:DTZ)"/>
    <x v="500"/>
    <x v="25"/>
    <n v="0.15"/>
    <n v="0.1"/>
    <n v="5000000"/>
    <n v="0.33"/>
    <n v="53582590"/>
    <n v="78600000"/>
    <x v="2"/>
    <d v="2024-07-29T00:00:00"/>
    <s v="all"/>
    <x v="3"/>
    <x v="1"/>
    <n v="1"/>
    <x v="1"/>
    <s v="https://admin.180markets.com.au/storage/17742/DTZ-EAP-Term-Sheet-FINAL-260724-%281%29.pdf"/>
  </r>
  <r>
    <s v="BCAL Diagnostics Limited "/>
    <s v="BCAL DIAGNOSTICS LIMITED (XASX:BDX)"/>
    <x v="524"/>
    <x v="15"/>
    <n v="0.17499999999999999"/>
    <n v="0.1"/>
    <n v="5000000"/>
    <n v="0.42859999999999998"/>
    <n v="38426630"/>
    <n v="44200000"/>
    <x v="2"/>
    <d v="2024-05-31T00:00:00"/>
    <s v="all"/>
    <x v="3"/>
    <x v="4"/>
    <s v="None"/>
    <x v="0"/>
    <s v="https://admin.180markets.com.au/storage/17170/20240529-BCAL-Placement-Terms-%281%29.pdf"/>
  </r>
  <r>
    <s v="BCAL Diagnostics Limited -  Tranche 2"/>
    <s v="BCAL DIAGNOSTICS LIMITED (XASX:BDX)"/>
    <x v="524"/>
    <x v="15"/>
    <n v="0.17499999999999999"/>
    <n v="0.1"/>
    <n v="5000000"/>
    <n v="0.42859999999999998"/>
    <n v="38426630"/>
    <n v="44200000"/>
    <x v="2"/>
    <d v="2024-05-31T00:00:00"/>
    <s v="all"/>
    <x v="3"/>
    <x v="4"/>
    <s v="None"/>
    <x v="0"/>
    <s v="https://admin.180markets.com.au/storage/17199/20240529-BCAL-Placement-Terms-%281%29.pdf"/>
  </r>
  <r>
    <s v="Peak Rare Earths Limited"/>
    <s v="PEAK RARE EARTHS LIMITED (XASX:PEK)"/>
    <x v="140"/>
    <x v="1"/>
    <n v="0.19"/>
    <n v="0.1"/>
    <n v="6000000"/>
    <n v="0.47399999999999998"/>
    <n v="49234140"/>
    <n v="51000000"/>
    <x v="2"/>
    <d v="2024-11-01T00:00:00"/>
    <s v="all"/>
    <x v="3"/>
    <x v="10"/>
    <s v="None"/>
    <x v="0"/>
    <s v="https://admin.180markets.com.au/storage/20451/PEK---Term-Sheet.pdf"/>
  </r>
  <r>
    <s v="Lode Resources Ltd "/>
    <s v="LODE RESOURCES LTD (XASX:LDR)"/>
    <x v="338"/>
    <x v="1"/>
    <n v="0.115"/>
    <n v="0.1"/>
    <n v="4000000"/>
    <n v="0.13"/>
    <n v="14722360"/>
    <n v="12000000"/>
    <x v="2"/>
    <d v="2024-10-30T00:00:00"/>
    <s v="all"/>
    <x v="3"/>
    <x v="8"/>
    <s v="None"/>
    <x v="0"/>
    <s v="https://admin.180markets.com.au/storage/20384/LDR_TERM-SHEET-%281%29.pdf"/>
  </r>
  <r>
    <s v="Lode Resources Ltd "/>
    <s v="LODE RESOURCES LTD (XASX:LDR)"/>
    <x v="338"/>
    <x v="1"/>
    <n v="0.115"/>
    <n v="0.1"/>
    <n v="4000000"/>
    <n v="0.13"/>
    <n v="14722360"/>
    <n v="12000000"/>
    <x v="2"/>
    <d v="2024-10-30T00:00:00"/>
    <s v="all"/>
    <x v="3"/>
    <x v="8"/>
    <s v="None"/>
    <x v="0"/>
    <s v="https://admin.180markets.com.au/storage/20407/LDR_TERM-SHEET-%281%29.pdf"/>
  </r>
  <r>
    <s v="Battery Age Minerals Limited"/>
    <s v="BATTERY AGE MINERALS LTD (XASX:BM8)"/>
    <x v="475"/>
    <x v="1"/>
    <s v="0.12 "/>
    <n v="0.1"/>
    <n v="1000000"/>
    <n v="0.16670000000000001"/>
    <n v="10017590"/>
    <n v="10000000"/>
    <x v="2"/>
    <d v="2024-10-03T00:00:00"/>
    <s v="all"/>
    <x v="3"/>
    <x v="8"/>
    <s v="None"/>
    <x v="0"/>
    <s v="https://admin.180markets.com.au/storage/19560/Battery-Age-Minerals-Term-Sheet---October-2024--%281%29-%281%29.pdf"/>
  </r>
  <r>
    <s v="Lachlan Star Limited"/>
    <s v="LACHLAN STAR LIMITED (XASX:LSA)"/>
    <x v="690"/>
    <x v="1"/>
    <n v="0.14499999999999999"/>
    <n v="0.1"/>
    <n v="3000000"/>
    <n v="0.31"/>
    <n v="12628660"/>
    <n v="27000000"/>
    <x v="2"/>
    <d v="2024-09-25T00:00:00"/>
    <s v="all"/>
    <x v="3"/>
    <x v="5"/>
    <s v="None"/>
    <x v="0"/>
    <s v="https://admin.180markets.com.au/storage/19247/LSA---Term-Sheet.pdf"/>
  </r>
  <r>
    <s v="Killi Resources Limited"/>
    <s v="Killi Resources Ltd (XASX:KLI)"/>
    <x v="691"/>
    <x v="1"/>
    <n v="0.115"/>
    <n v="0.1"/>
    <n v="1000000"/>
    <n v="0.13"/>
    <n v="8834100"/>
    <n v="13500000"/>
    <x v="2"/>
    <d v="2024-08-15T00:00:00"/>
    <s v="all"/>
    <x v="3"/>
    <x v="6"/>
    <s v="None"/>
    <x v="0"/>
    <s v="https://admin.180markets.com.au/storage/18106/Killi-Resources---Term-Sheet.pdf"/>
  </r>
  <r>
    <s v="Prospect Resources Limited"/>
    <s v="PROSPECT RESOURCES LIMITED (XASX:PSC)"/>
    <x v="692"/>
    <x v="1"/>
    <n v="0.11"/>
    <n v="0.1"/>
    <n v="8000000"/>
    <n v="9.0999999999999998E-2"/>
    <n v="55457200"/>
    <n v="52700000"/>
    <x v="2"/>
    <d v="2024-07-31T00:00:00"/>
    <s v="all"/>
    <x v="3"/>
    <x v="1"/>
    <s v="None"/>
    <x v="0"/>
    <s v="https://admin.180markets.com.au/storage/17851/PSC-Term-Sheet.pdf"/>
  </r>
  <r>
    <s v="Copper Search Limited"/>
    <s v="COPPER SEARCH LIMITED (XASX:CUS)"/>
    <x v="693"/>
    <x v="1"/>
    <n v="0.13500000000000001"/>
    <n v="0.1"/>
    <n v="1000000"/>
    <n v="0.35"/>
    <n v="3414830"/>
    <n v="12500000"/>
    <x v="2"/>
    <d v="2024-05-29T00:00:00"/>
    <s v="all"/>
    <x v="3"/>
    <x v="4"/>
    <n v="2"/>
    <x v="1"/>
    <s v="https://admin.180markets.com.au/storage/17142/CUS-Term-Sheet.pdf"/>
  </r>
  <r>
    <s v="Boab Metals Limited"/>
    <s v="BOAB METALS LIMITED (XASX:BML)"/>
    <x v="291"/>
    <x v="1"/>
    <n v="0.125"/>
    <n v="0.1"/>
    <n v="1000000"/>
    <n v="0.2"/>
    <n v="37343220"/>
    <n v="22900000"/>
    <x v="2"/>
    <d v="2024-05-01T00:00:00"/>
    <s v="all"/>
    <x v="3"/>
    <x v="4"/>
    <s v="None"/>
    <x v="0"/>
    <s v="https://admin.180markets.com.au/storage/16882/Boab-Metals-Ltd-Term-Sheet.pdf"/>
  </r>
  <r>
    <s v="Waratah Minerals Limited"/>
    <s v="WARATAH MINERALS LIMITED (XASX:WTM)"/>
    <x v="665"/>
    <x v="1"/>
    <n v="0.105"/>
    <n v="0.1"/>
    <n v="3000000"/>
    <n v="4.8000000000000001E-2"/>
    <n v="29346190"/>
    <n v="15700000"/>
    <x v="2"/>
    <d v="2024-04-22T00:00:00"/>
    <s v="all"/>
    <x v="3"/>
    <x v="9"/>
    <s v="None"/>
    <x v="0"/>
    <s v="https://admin.180markets.com.au/storage/16740/WTM_Term-Sheet_April-2024-v4.pdf"/>
  </r>
  <r>
    <s v="Macarthur Minerals"/>
    <s v="MACARTHUR MINERALS LIMITED (XASX:MIO)"/>
    <x v="271"/>
    <x v="1"/>
    <n v="9.8000000000000004E-2"/>
    <n v="0.1"/>
    <n v="3300000"/>
    <n v="0"/>
    <n v="14472220"/>
    <n v="16300000"/>
    <x v="2"/>
    <d v="2024-03-22T00:00:00"/>
    <s v="all"/>
    <x v="3"/>
    <x v="3"/>
    <n v="2"/>
    <x v="1"/>
    <s v="https://admin.180markets.com.au/storage/16413/MIO---Term-Sheet.pdf"/>
  </r>
  <r>
    <s v="Genmin Limited "/>
    <s v="GENMIN LIMITED (XASX:GEN)"/>
    <x v="304"/>
    <x v="1"/>
    <n v="0.18"/>
    <n v="0.1"/>
    <n v="30100000"/>
    <n v="0.44700000000000001"/>
    <n v="25702300"/>
    <n v="81300000"/>
    <x v="2"/>
    <d v="2024-01-31T00:00:00"/>
    <s v="all"/>
    <x v="3"/>
    <x v="11"/>
    <n v="1"/>
    <x v="1"/>
    <s v="https://admin.180markets.com.au/storage/15978/Genmin---Final-Deal-Sheet---Jan-24-.pdf"/>
  </r>
  <r>
    <s v="Genmin Limited "/>
    <s v="GENMIN LIMITED (XASX:GEN)"/>
    <x v="304"/>
    <x v="1"/>
    <n v="0.18"/>
    <n v="0.1"/>
    <n v="30100000"/>
    <n v="0.44700000000000001"/>
    <n v="25702300"/>
    <n v="81300000"/>
    <x v="2"/>
    <d v="2024-01-31T00:00:00"/>
    <s v="all"/>
    <x v="3"/>
    <x v="11"/>
    <n v="3"/>
    <x v="1"/>
    <s v="https://admin.180markets.com.au/storage/16032/Genmin---Final-Deal-Sheet---Jan-24-.pdf"/>
  </r>
  <r>
    <s v="Bigtincan Holdings Limited"/>
    <s v="BIGTINCAN HOLDINGS LIMITED (XASX:BTH)"/>
    <x v="266"/>
    <x v="3"/>
    <n v="0.14000000000000001"/>
    <n v="0.1"/>
    <n v="10500000"/>
    <n v="0.28600000000000003"/>
    <n v="168443600"/>
    <n v="86300000"/>
    <x v="2"/>
    <d v="2024-06-11T00:00:00"/>
    <s v="all"/>
    <x v="3"/>
    <x v="7"/>
    <s v="None"/>
    <x v="0"/>
    <s v="https://admin.180markets.com.au/storage/17289/Bigtincan-%28BTH%29---Deal-Summary-Sheet-%287-June-2024%29-%281%29.pdf"/>
  </r>
  <r>
    <s v="Rocketboots Limited"/>
    <s v="ROCKETBOOTS LIMITED (XASX:ROC)"/>
    <x v="694"/>
    <x v="3"/>
    <n v="0.12"/>
    <n v="0.1"/>
    <n v="920000"/>
    <n v="0.16699999999999998"/>
    <n v="7164540"/>
    <n v="3900000"/>
    <x v="2"/>
    <d v="2024-02-02T00:00:00"/>
    <s v="all"/>
    <x v="3"/>
    <x v="2"/>
    <s v="None"/>
    <x v="0"/>
    <s v="https://admin.180markets.com.au/storage/16017/Term-Sheet---RocketBoots-Limited---Feb-2024.pdf"/>
  </r>
  <r>
    <s v="Peninsula Energy Limited"/>
    <s v="PENINSULA ENERGY LIMITED (XASX:PEN)"/>
    <x v="102"/>
    <x v="22"/>
    <n v="0.115"/>
    <n v="0.1"/>
    <n v="52900000"/>
    <n v="0.13"/>
    <n v="174003400"/>
    <n v="243900000"/>
    <x v="2"/>
    <d v="2024-05-17T00:00:00"/>
    <s v="all"/>
    <x v="3"/>
    <x v="4"/>
    <s v="None"/>
    <x v="0"/>
    <s v="https://admin.180markets.com.au/storage/17017/Peninsula---Term-Sheet-Retail-%281%29.pdf"/>
  </r>
  <r>
    <s v="De.mem Limited"/>
    <s v="DE.MEM LIMITED (XASX:DEM)"/>
    <x v="340"/>
    <x v="39"/>
    <n v="0.12"/>
    <n v="0.1"/>
    <n v="2000000"/>
    <n v="0.2"/>
    <n v="40991070"/>
    <n v="31600000"/>
    <x v="2"/>
    <d v="2024-06-03T00:00:00"/>
    <s v="all"/>
    <x v="3"/>
    <x v="7"/>
    <s v="None"/>
    <x v="0"/>
    <s v="https://admin.180markets.com.au/storage/17207/20240603---DEM-Placement-Terms-Sheet.pdf"/>
  </r>
  <r>
    <s v="Astral Resources NL"/>
    <s v="ASTRAL RESOURCES NL (XASX:AAR)"/>
    <x v="539"/>
    <x v="1"/>
    <n v="0.11"/>
    <n v="9.5000000000000001E-2"/>
    <n v="21000000"/>
    <n v="0.13600000000000001"/>
    <n v="174041700"/>
    <n v="103000000"/>
    <x v="2"/>
    <d v="2024-09-23T00:00:00"/>
    <s v="all"/>
    <x v="3"/>
    <x v="5"/>
    <s v="None"/>
    <x v="0"/>
    <s v="https://admin.180markets.com.au/storage/19205/Astral-Resources---Term-Sheet--%281%29.pdf"/>
  </r>
  <r>
    <s v="Elementos Limited"/>
    <s v="ELEMENTOS LIMITED (XASX:ELT)"/>
    <x v="505"/>
    <x v="1"/>
    <n v="0.105"/>
    <n v="9.5000000000000001E-2"/>
    <n v="3000000"/>
    <n v="9.5000000000000001E-2"/>
    <n v="15348570"/>
    <n v="20400000"/>
    <x v="2"/>
    <d v="2024-07-31T00:00:00"/>
    <s v="all"/>
    <x v="3"/>
    <x v="1"/>
    <n v="2"/>
    <x v="1"/>
    <s v="https://admin.180markets.com.au/storage/17836/ELT-TERMS---JULY-2024-FINAL-v2.0-%28ELT%29-%281%29.pdf"/>
  </r>
  <r>
    <s v="Neometals Limited"/>
    <s v="NEOMETALS LTD (XASX:NMT)"/>
    <x v="502"/>
    <x v="1"/>
    <n v="0.105"/>
    <n v="0.09"/>
    <n v="9000000"/>
    <n v="0"/>
    <n v="56937460"/>
    <n v="72400000"/>
    <x v="2"/>
    <d v="2024-10-09T00:00:00"/>
    <s v="all"/>
    <x v="3"/>
    <x v="8"/>
    <s v="None"/>
    <x v="0"/>
    <m/>
  </r>
  <r>
    <s v="American West Metals Limited"/>
    <s v="AMERICAN WEST METALS LIMITED (XASX:AW1)"/>
    <x v="342"/>
    <x v="1"/>
    <n v="0.11"/>
    <n v="0.09"/>
    <n v="6000000"/>
    <n v="0.182"/>
    <n v="27999900"/>
    <n v="47900000"/>
    <x v="2"/>
    <d v="2024-10-09T00:00:00"/>
    <s v="all"/>
    <x v="3"/>
    <x v="8"/>
    <s v="None"/>
    <x v="0"/>
    <s v="https://admin.180markets.com.au/storage/19717/American-West-Metals-Limited-%28AW1%29---Term-Sheet-%281%29.pdf"/>
  </r>
  <r>
    <s v="Pacgold Limited "/>
    <s v="PACGOLD LIMITED (XASX:PGO)"/>
    <x v="264"/>
    <x v="1"/>
    <n v="0.14499999999999999"/>
    <n v="0.09"/>
    <n v="4000000"/>
    <n v="0.379"/>
    <n v="7755810"/>
    <n v="12000000"/>
    <x v="2"/>
    <d v="2024-09-24T00:00:00"/>
    <s v="all"/>
    <x v="3"/>
    <x v="5"/>
    <s v="None"/>
    <x v="0"/>
    <s v="https://admin.180markets.com.au/storage/19252/PGO---Term-Sheet-%281%29.pdf"/>
  </r>
  <r>
    <s v="Pacgold Limited "/>
    <s v="PACGOLD LIMITED (XASX:PGO)"/>
    <x v="264"/>
    <x v="1"/>
    <n v="0.14499999999999999"/>
    <n v="0.09"/>
    <n v="4000000"/>
    <n v="0.379"/>
    <n v="7755810"/>
    <n v="12000000"/>
    <x v="2"/>
    <d v="2024-09-24T00:00:00"/>
    <s v="all"/>
    <x v="3"/>
    <x v="5"/>
    <s v="None"/>
    <x v="0"/>
    <s v="https://admin.180markets.com.au/storage/19283/PGO---Term-Sheet-%281%29.pdf"/>
  </r>
  <r>
    <s v="Buxton Resources Limited"/>
    <s v="BUXTON RESOURCES LIMITED (XASX:BUX)"/>
    <x v="695"/>
    <x v="1"/>
    <n v="0.1"/>
    <n v="8.5000000000000006E-2"/>
    <n v="2000000"/>
    <n v="0.15"/>
    <n v="7779890"/>
    <n v="17840000"/>
    <x v="2"/>
    <d v="2024-05-28T00:00:00"/>
    <s v="all"/>
    <x v="3"/>
    <x v="4"/>
    <n v="2"/>
    <x v="1"/>
    <s v="https://admin.180markets.com.au/storage/17133/BuxtonResourcesBUX_MayTS.pdf"/>
  </r>
  <r>
    <s v="Magmatic Resources Limited"/>
    <s v="MAGMATIC RESOURCES LIMITED (XASX:MAG)"/>
    <x v="119"/>
    <x v="1"/>
    <n v="0.1"/>
    <n v="8.5000000000000006E-2"/>
    <n v="2500000"/>
    <n v="0.15"/>
    <n v="17099080"/>
    <n v="38200000"/>
    <x v="2"/>
    <d v="2024-05-16T00:00:00"/>
    <s v="all"/>
    <x v="3"/>
    <x v="4"/>
    <s v="None"/>
    <x v="0"/>
    <s v="https://admin.180markets.com.au/storage/17025/MAG---Term-Sheet-%281%29.pdf"/>
  </r>
  <r>
    <s v="Olympio Metals Limited"/>
    <s v="OLYMPIO METALS LIMITED (XASX:OLY)"/>
    <x v="696"/>
    <x v="1"/>
    <n v="0.09"/>
    <n v="8.5000000000000006E-2"/>
    <n v="1100000"/>
    <n v="5.5999999999999994E-2"/>
    <n v="2696270"/>
    <n v="7100000"/>
    <x v="2"/>
    <d v="2024-03-05T00:00:00"/>
    <s v="all"/>
    <x v="3"/>
    <x v="3"/>
    <s v="None"/>
    <x v="0"/>
    <s v="https://admin.180markets.com.au/storage/16279/Term-Sheet---Olympio.pdf"/>
  </r>
  <r>
    <s v="Tinybeans Group Limited"/>
    <s v="TINYBEANS GROUP LTD (XASX:TNY)"/>
    <x v="512"/>
    <x v="3"/>
    <n v="0.1"/>
    <n v="8.5000000000000006E-2"/>
    <n v="5000000"/>
    <n v="0.15"/>
    <n v="12128660"/>
    <n v="8400000"/>
    <x v="2"/>
    <d v="2024-04-16T00:00:00"/>
    <s v="all"/>
    <x v="3"/>
    <x v="9"/>
    <n v="2"/>
    <x v="1"/>
    <s v="https://admin.180markets.com.au/storage/16653/TNY_-Equity-Raising-Deal-Sheet-%28April-2024%29-vF.pdf"/>
  </r>
  <r>
    <s v="Percheron Therapeutics Limited"/>
    <s v="PERCHERON THERAPEUTICS LIMITED (XASX:PER)"/>
    <x v="697"/>
    <x v="14"/>
    <n v="0.13500000000000001"/>
    <n v="0.08"/>
    <n v="8000000"/>
    <n v="0.40700000000000003"/>
    <n v="8699500"/>
    <n v="117000000"/>
    <x v="2"/>
    <d v="2024-10-16T00:00:00"/>
    <s v="all"/>
    <x v="3"/>
    <x v="8"/>
    <s v="None"/>
    <x v="0"/>
    <s v="https://admin.180markets.com.au/storage/20019/Percheron-Therapeutics-Limited---Term-Sheet-%281%29.pdf"/>
  </r>
  <r>
    <s v="QuickFee Limited"/>
    <s v="QUICKFEE LIMITED (XASX:QFE)"/>
    <x v="356"/>
    <x v="20"/>
    <n v="8.8999999999999996E-2"/>
    <n v="0.08"/>
    <n v="4000000"/>
    <n v="0.10099999999999999"/>
    <n v="38457200"/>
    <n v="24500000"/>
    <x v="2"/>
    <d v="2024-05-02T00:00:00"/>
    <s v="all"/>
    <x v="3"/>
    <x v="4"/>
    <s v="None"/>
    <x v="0"/>
    <s v="https://admin.180markets.com.au/storage/16884/Term-Sheet---Quickfee.pdf"/>
  </r>
  <r>
    <s v="Torque Metals Ltd"/>
    <s v="TORQUE METALS LIMITED (XASX:TOR)"/>
    <x v="516"/>
    <x v="1"/>
    <n v="0.1"/>
    <n v="0.08"/>
    <n v="1500000"/>
    <n v="0.2"/>
    <n v="16477820"/>
    <n v="18800000"/>
    <x v="2"/>
    <d v="2024-09-19T00:00:00"/>
    <s v="all"/>
    <x v="3"/>
    <x v="5"/>
    <n v="2"/>
    <x v="1"/>
    <s v="https://admin.180markets.com.au/storage/19144/TOR---Term-Sheet-%281%29.pdf"/>
  </r>
  <r>
    <s v="Anson Resources Limited"/>
    <s v="ANSON RESOURCES LIMITED (XASX:ASN)"/>
    <x v="136"/>
    <x v="1"/>
    <n v="8.7999999999999995E-2"/>
    <n v="0.08"/>
    <n v="5000000"/>
    <n v="9.0999999999999998E-2"/>
    <n v="83079190"/>
    <n v="113700000"/>
    <x v="2"/>
    <d v="2024-09-18T00:00:00"/>
    <s v="all"/>
    <x v="3"/>
    <x v="5"/>
    <n v="2"/>
    <x v="1"/>
    <s v="https://admin.180markets.com.au/storage/19066/ASN_Term_Sheet.pdf"/>
  </r>
  <r>
    <s v="Pantoro Limited"/>
    <s v="PANTORO LIMITED (XASX:PNR)"/>
    <x v="336"/>
    <x v="1"/>
    <n v="8.5999999999999993E-2"/>
    <n v="0.08"/>
    <n v="88000000"/>
    <n v="7.0000000000000007E-2"/>
    <n v="709943400"/>
    <n v="447500000"/>
    <x v="1"/>
    <d v="2024-05-10T00:00:00"/>
    <s v="all"/>
    <x v="3"/>
    <x v="4"/>
    <s v="None"/>
    <x v="0"/>
    <s v="https://admin.180markets.com.au/storage/16956/PNR-Term-Sheet_10-May-2024-Final.pdf"/>
  </r>
  <r>
    <s v="Vertex Minerals Limited"/>
    <s v="VERTEX MINERALS LIMITED (XASX:VTX)"/>
    <x v="698"/>
    <x v="1"/>
    <n v="9.0999999999999998E-2"/>
    <n v="0.08"/>
    <n v="3500000"/>
    <n v="0.12089999999999999"/>
    <n v="57681510"/>
    <n v="6980000"/>
    <x v="2"/>
    <d v="2024-03-13T00:00:00"/>
    <s v="all"/>
    <x v="3"/>
    <x v="3"/>
    <n v="3"/>
    <x v="1"/>
    <s v="https://admin.180markets.com.au/storage/16362/VTX-Term-Sheet-3.24.pdf"/>
  </r>
  <r>
    <s v="Western Yilgarn NL"/>
    <s v="WESTERN YILGARN NL (XASX:WYX)"/>
    <x v="699"/>
    <x v="1"/>
    <n v="8.6999999999999994E-2"/>
    <n v="0.08"/>
    <n v="1580000"/>
    <n v="8.5699999999999998E-2"/>
    <n v="4085720"/>
    <n v="4350000"/>
    <x v="2"/>
    <d v="2024-02-23T00:00:00"/>
    <s v="all"/>
    <x v="3"/>
    <x v="2"/>
    <n v="2"/>
    <x v="1"/>
    <s v="https://admin.180markets.com.au/storage/16186/Western-Yilgarn---Deal-Sheet---February-2024-1.pdf"/>
  </r>
  <r>
    <s v="MTM Critical Metals Limited "/>
    <s v="MTM CRITICAL METALS LIMITED (XASX:MTM)"/>
    <x v="358"/>
    <x v="1"/>
    <n v="0.115"/>
    <n v="0.08"/>
    <n v="4000000"/>
    <n v="0.30399999999999999"/>
    <n v="87083250"/>
    <n v="11400000"/>
    <x v="2"/>
    <d v="2024-01-10T00:00:00"/>
    <s v="all"/>
    <x v="3"/>
    <x v="11"/>
    <n v="2"/>
    <x v="1"/>
    <s v="https://admin.180markets.com.au/storage/15897/20240110-MTM-Term-Sheet-Final.pdf"/>
  </r>
  <r>
    <s v="MTM Critical Metals Limited "/>
    <s v="MTM CRITICAL METALS LIMITED (XASX:MTM)"/>
    <x v="358"/>
    <x v="1"/>
    <n v="0.115"/>
    <n v="0.08"/>
    <n v="4000000"/>
    <n v="0.30399999999999999"/>
    <n v="87083250"/>
    <n v="11400000"/>
    <x v="2"/>
    <d v="2024-01-10T00:00:00"/>
    <s v="all"/>
    <x v="3"/>
    <x v="11"/>
    <n v="2"/>
    <x v="1"/>
    <s v="https://admin.180markets.com.au/storage/15901/20240110-MTM-Term-Sheet-Final.pdf"/>
  </r>
  <r>
    <s v="Patriot Lithium Limited "/>
    <s v="PATRIOT LITHIUM LIMITED (XASX:PAT)"/>
    <x v="700"/>
    <x v="1"/>
    <n v="9.9000000000000005E-2"/>
    <n v="7.4999999999999997E-2"/>
    <n v="2000000"/>
    <n v="0.24239999999999998"/>
    <n v="5941640"/>
    <n v="6890000"/>
    <x v="2"/>
    <d v="2024-04-30T00:00:00"/>
    <s v="all"/>
    <x v="3"/>
    <x v="9"/>
    <s v="None"/>
    <x v="0"/>
    <s v="https://admin.180markets.com.au/storage/16812/PAT---CPS-Term-Sheet---April-24-%281%29.pdf"/>
  </r>
  <r>
    <s v="Patriot Lithium Limited "/>
    <s v="PATRIOT LITHIUM LIMITED (XASX:PAT)"/>
    <x v="700"/>
    <x v="1"/>
    <n v="9.9000000000000005E-2"/>
    <n v="7.4999999999999997E-2"/>
    <n v="2000000"/>
    <n v="0.24239999999999998"/>
    <n v="5941640"/>
    <n v="6890000"/>
    <x v="2"/>
    <d v="2024-04-30T00:00:00"/>
    <s v="all"/>
    <x v="3"/>
    <x v="9"/>
    <s v="None"/>
    <x v="0"/>
    <s v="https://admin.180markets.com.au/storage/16951/PAT---CPS-Term-Sheet---April-24-%281%29.pdf"/>
  </r>
  <r>
    <s v="Larvotto Resources Limited"/>
    <s v="LARVOTTO RESOURCES LIMITED (XASX:LRV)"/>
    <x v="310"/>
    <x v="1"/>
    <n v="8.8999999999999996E-2"/>
    <n v="7.4999999999999997E-2"/>
    <n v="1000000"/>
    <n v="0.157"/>
    <n v="247492000"/>
    <n v="19900000"/>
    <x v="2"/>
    <d v="2024-04-18T00:00:00"/>
    <s v="all"/>
    <x v="3"/>
    <x v="9"/>
    <s v="None"/>
    <x v="0"/>
    <s v="https://admin.180markets.com.au/storage/16709/Term-Sheet---LRV-%283%29.pdf"/>
  </r>
  <r>
    <s v="Cygnus Metals Limited"/>
    <s v="CYGNUS METALS LIMITED (XASX:CY5)"/>
    <x v="496"/>
    <x v="1"/>
    <n v="0.08"/>
    <n v="7.1999999999999995E-2"/>
    <n v="11000000"/>
    <n v="0.1"/>
    <n v="97556760"/>
    <n v="16000000"/>
    <x v="2"/>
    <d v="2024-10-15T00:00:00"/>
    <s v="all"/>
    <x v="3"/>
    <x v="8"/>
    <s v="None"/>
    <x v="0"/>
    <s v="https://admin.180markets.com.au/storage/20001/CY5---Term-Sheet-October-%281%29.pdf"/>
  </r>
  <r>
    <s v="RPM Automotive Group Limited "/>
    <s v="RPM AUTOMOTIVE GROUP LIMITED (XASX:RPM)"/>
    <x v="321"/>
    <x v="16"/>
    <n v="8.5000000000000006E-2"/>
    <n v="7.1999999999999995E-2"/>
    <n v="4750000"/>
    <n v="0.153"/>
    <n v="18977370"/>
    <n v="16700000"/>
    <x v="2"/>
    <d v="2024-04-17T00:00:00"/>
    <s v="all"/>
    <x v="3"/>
    <x v="9"/>
    <n v="1"/>
    <x v="1"/>
    <s v="https://admin.180markets.com.au/storage/16672/RPM-Term-Sheet-.pdf"/>
  </r>
  <r>
    <s v="RPM Automotive Group Limited "/>
    <s v="RPM AUTOMOTIVE GROUP LIMITED (XASX:RPM)"/>
    <x v="321"/>
    <x v="16"/>
    <n v="8.5000000000000006E-2"/>
    <n v="7.1999999999999995E-2"/>
    <n v="4750000"/>
    <n v="0.153"/>
    <n v="18977370"/>
    <n v="16700000"/>
    <x v="2"/>
    <d v="2024-04-17T00:00:00"/>
    <s v="all"/>
    <x v="3"/>
    <x v="9"/>
    <n v="1"/>
    <x v="1"/>
    <s v="https://admin.180markets.com.au/storage/16694/RPM-Term-Sheet-.pdf"/>
  </r>
  <r>
    <s v="iTech Minerals Limited"/>
    <s v="ITECH MINERALS LTD (XASX:ITM)"/>
    <x v="292"/>
    <x v="1"/>
    <n v="0.1"/>
    <n v="7.0999999999999994E-2"/>
    <n v="2000000"/>
    <n v="0.28999999999999998"/>
    <n v="8370930"/>
    <n v="12200000"/>
    <x v="2"/>
    <d v="2024-07-15T00:00:00"/>
    <s v="all"/>
    <x v="3"/>
    <x v="1"/>
    <s v="None"/>
    <x v="0"/>
    <s v="https://admin.180markets.com.au/storage/17550/ITM-Term-sheet-July-2024_Final.pdf"/>
  </r>
  <r>
    <s v="VRX Silica Limited Sub-Underwriting Firm Allocation"/>
    <s v="VRX SILICA LIMITED (XASX:VRX)"/>
    <x v="701"/>
    <x v="24"/>
    <n v="0.09"/>
    <n v="7.0000000000000007E-2"/>
    <n v="3100000"/>
    <n v="0.222"/>
    <n v="34211670"/>
    <n v="52000000"/>
    <x v="2"/>
    <d v="2024-04-08T00:00:00"/>
    <s v="all"/>
    <x v="3"/>
    <x v="9"/>
    <n v="2"/>
    <x v="1"/>
    <s v="https://admin.180markets.com.au/storage/16578/VRX-Silica---Term-Sheet-%281%29.pdf"/>
  </r>
  <r>
    <s v="Control Bionics Limited"/>
    <s v="Control Bionics Ltd (XASX:CBL)"/>
    <x v="702"/>
    <x v="15"/>
    <n v="7.5999999999999998E-2"/>
    <n v="7.0000000000000007E-2"/>
    <n v="1000000"/>
    <n v="8.5999999999999993E-2"/>
    <n v="14615240"/>
    <n v="15900000"/>
    <x v="2"/>
    <d v="2024-09-20T00:00:00"/>
    <s v="all"/>
    <x v="3"/>
    <x v="5"/>
    <n v="2"/>
    <x v="1"/>
    <s v="https://admin.180markets.com.au/storage/19160/CBL-Term-Sheet-%281%29.pdf"/>
  </r>
  <r>
    <s v="Toys’R’Us ANZ Limited"/>
    <s v="TOYS&quot;R&quot;US ANZ LIMITED (XASX:TOY)"/>
    <x v="703"/>
    <x v="44"/>
    <n v="9.8000000000000004E-2"/>
    <n v="7.0000000000000007E-2"/>
    <n v="2450000"/>
    <n v="0.28600000000000003"/>
    <n v="6806800"/>
    <n v="11500000"/>
    <x v="2"/>
    <d v="2024-07-08T00:00:00"/>
    <s v="all"/>
    <x v="3"/>
    <x v="1"/>
    <n v="2"/>
    <x v="1"/>
    <s v="https://admin.180markets.com.au/storage/17491/Toys-R-Us-Deal-Sheet-%285-July-2024%29-vF.pdf"/>
  </r>
  <r>
    <s v="Meeka Metals Limited "/>
    <s v="MEEKA METALS LIMITED (XASX:MEK)"/>
    <x v="704"/>
    <x v="1"/>
    <n v="8.6999999999999994E-2"/>
    <n v="7.0000000000000007E-2"/>
    <n v="35000000"/>
    <n v="0.19500000000000001"/>
    <n v="241202000"/>
    <n v="168000000"/>
    <x v="2"/>
    <d v="2024-10-31T00:00:00"/>
    <s v="all"/>
    <x v="3"/>
    <x v="8"/>
    <s v="None"/>
    <x v="0"/>
    <s v="https://admin.180markets.com.au/storage/20420/MEK-Term-Sheet-Draft-31-Oct-24_Final-%281%29.pdf"/>
  </r>
  <r>
    <s v="Meeka Metals Limited "/>
    <s v="MEEKA METALS LIMITED (XASX:MEK)"/>
    <x v="704"/>
    <x v="1"/>
    <n v="8.6999999999999994E-2"/>
    <n v="7.0000000000000007E-2"/>
    <n v="35000000"/>
    <n v="0.19500000000000001"/>
    <n v="241202000"/>
    <n v="168000000"/>
    <x v="2"/>
    <d v="2024-10-31T00:00:00"/>
    <s v="all"/>
    <x v="3"/>
    <x v="8"/>
    <s v="None"/>
    <x v="0"/>
    <s v="https://admin.180markets.com.au/storage/20429/MEK-Term-Sheet-Draft-31-Oct-24_Final-%281%29.pdf"/>
  </r>
  <r>
    <s v="Augustus Minerals Limited"/>
    <s v="AUGUSTUS MINERALS LIMITED (XASX:AUG)"/>
    <x v="705"/>
    <x v="1"/>
    <n v="9.2999999999999999E-2"/>
    <n v="7.0000000000000007E-2"/>
    <n v="1500000"/>
    <n v="0.247"/>
    <n v="4767660"/>
    <n v="11000000"/>
    <x v="2"/>
    <d v="2024-07-12T00:00:00"/>
    <s v="all"/>
    <x v="3"/>
    <x v="1"/>
    <n v="2"/>
    <x v="1"/>
    <s v="https://admin.180markets.com.au/storage/17537/AUG-Term-Shet---July-2024.pdf"/>
  </r>
  <r>
    <s v="Lake Resources NL"/>
    <s v="LAKE RESOURCES N.L. (XASX:LKE)"/>
    <x v="706"/>
    <x v="1"/>
    <n v="0.115"/>
    <n v="7.0000000000000007E-2"/>
    <n v="15000000"/>
    <n v="0.39100000000000001"/>
    <n v="67747910"/>
    <n v="163800000"/>
    <x v="2"/>
    <d v="2024-03-11T00:00:00"/>
    <s v="all"/>
    <x v="3"/>
    <x v="3"/>
    <s v="None"/>
    <x v="0"/>
    <s v="https://admin.180markets.com.au/storage/16324/LKE-Bloomberg.pdf"/>
  </r>
  <r>
    <s v="Manuka Resources Limited"/>
    <s v="MANUKA RESOURCES LTD (XASX:MKR)"/>
    <x v="288"/>
    <x v="1"/>
    <n v="8.4000000000000005E-2"/>
    <n v="7.0000000000000007E-2"/>
    <n v="5000000"/>
    <n v="0.16699999999999998"/>
    <n v="19458420"/>
    <n v="47500000"/>
    <x v="2"/>
    <d v="2024-01-30T00:00:00"/>
    <s v="all"/>
    <x v="3"/>
    <x v="11"/>
    <s v="None"/>
    <x v="0"/>
    <s v="https://admin.180markets.com.au/storage/15957/MKR-placement-deal-sheet-final-%282%29.pdf"/>
  </r>
  <r>
    <s v="Radiopharm Theranostics Limited"/>
    <s v="RADIOPHARM THERANOSTICS LIMITED (XASX:RAD)"/>
    <x v="339"/>
    <x v="8"/>
    <n v="8.4000000000000005E-2"/>
    <n v="7.0000000000000007E-2"/>
    <n v="8000000"/>
    <n v="0.16699999999999998"/>
    <n v="56015520"/>
    <n v="31300000"/>
    <x v="2"/>
    <d v="2024-01-09T00:00:00"/>
    <s v="all"/>
    <x v="3"/>
    <x v="11"/>
    <s v="None"/>
    <x v="0"/>
    <s v="https://admin.180markets.com.au/storage/15949/RAD-Shortfall-Deal-Sheet-220124-vF%5B60%5D.pdf"/>
  </r>
  <r>
    <s v="DXN Limited"/>
    <s v="DXN LIMITED (XASX:DXN)"/>
    <x v="707"/>
    <x v="3"/>
    <n v="7.6999999999999999E-2"/>
    <n v="7.0000000000000007E-2"/>
    <n v="6000000"/>
    <n v="0.09"/>
    <n v="13781080"/>
    <n v="15000000"/>
    <x v="2"/>
    <d v="2024-10-10T00:00:00"/>
    <s v="all"/>
    <x v="3"/>
    <x v="8"/>
    <s v="None"/>
    <x v="0"/>
    <s v="https://admin.180markets.com.au/storage/19864/DXN_Term-Sheet_Oct_2024_vF-%281%29.pdf"/>
  </r>
  <r>
    <s v="QEM Limited"/>
    <s v="QEM LIMITED (XASX:QEM)"/>
    <x v="507"/>
    <x v="22"/>
    <n v="9.6000000000000002E-2"/>
    <n v="7.0000000000000007E-2"/>
    <n v="3000000"/>
    <n v="0.38569999999999999"/>
    <n v="12404190"/>
    <n v="15000000"/>
    <x v="2"/>
    <d v="2024-10-18T00:00:00"/>
    <s v="all"/>
    <x v="3"/>
    <x v="8"/>
    <n v="2"/>
    <x v="1"/>
    <s v="https://admin.180markets.com.au/storage/20045/QEM---Term-Sheet.pdf"/>
  </r>
  <r>
    <s v="Terra Uranium Limited"/>
    <s v="TERRA URANIUM LIMITED (XASX:T92)"/>
    <x v="708"/>
    <x v="22"/>
    <n v="7.2999999999999995E-2"/>
    <n v="7.0000000000000007E-2"/>
    <n v="1000000"/>
    <n v="4.1100000000000005E-2"/>
    <n v="3304900"/>
    <n v="4390000"/>
    <x v="2"/>
    <d v="2024-08-20T00:00:00"/>
    <s v="all"/>
    <x v="3"/>
    <x v="6"/>
    <n v="1"/>
    <x v="1"/>
    <s v="https://admin.180markets.com.au/storage/18293/T92-Term-Sheet-Mar%2724-FINAL.pdf"/>
  </r>
  <r>
    <s v="Advanced Health Intelligence Limited"/>
    <s v="ADVANCED HEALTH INTELLIGENCE LTD (XASX:AHI)"/>
    <x v="709"/>
    <x v="3"/>
    <n v="9.1999999999999998E-2"/>
    <n v="6.7500000000000004E-2"/>
    <n v="1000000"/>
    <n v="0.26600000000000001"/>
    <n v="20521390"/>
    <n v="22600000"/>
    <x v="2"/>
    <d v="2024-04-17T00:00:00"/>
    <s v="all"/>
    <x v="3"/>
    <x v="9"/>
    <n v="2"/>
    <x v="1"/>
    <s v="https://admin.180markets.com.au/storage/16684/24-04-11-AHI-Term-sheet-placement-April-2024i.pdf"/>
  </r>
  <r>
    <s v="DigitalX"/>
    <s v="DIGITALX LTD (XASX:DCC)"/>
    <x v="710"/>
    <x v="3"/>
    <n v="8.3000000000000004E-2"/>
    <n v="6.7000000000000004E-2"/>
    <n v="3000000"/>
    <n v="0.192"/>
    <n v="62713120"/>
    <n v="65300000"/>
    <x v="2"/>
    <d v="2024-03-14T00:00:00"/>
    <s v="all"/>
    <x v="3"/>
    <x v="3"/>
    <n v="1"/>
    <x v="1"/>
    <s v="https://admin.180markets.com.au/storage/16377/DCC-Term-Sheet-FINAL.pdf"/>
  </r>
  <r>
    <s v="Carbonxt Group Limited"/>
    <s v="CARBONXT GROUP LIMITED (XASX:CG1)"/>
    <x v="337"/>
    <x v="19"/>
    <n v="7.0000000000000007E-2"/>
    <n v="6.5000000000000002E-2"/>
    <n v="2500000"/>
    <n v="7.1399999999999991E-2"/>
    <n v="26028440"/>
    <n v="22700000"/>
    <x v="2"/>
    <d v="2024-09-20T00:00:00"/>
    <s v="all"/>
    <x v="3"/>
    <x v="5"/>
    <n v="2"/>
    <x v="1"/>
    <s v="https://admin.180markets.com.au/storage/19177/TERM-SHEET-CG1-20-Sept-2024--%281%29.pdf"/>
  </r>
  <r>
    <s v="Buxton Resources Limited"/>
    <s v="BUXTON RESOURCES LIMITED (XASX:BUX)"/>
    <x v="695"/>
    <x v="1"/>
    <n v="7.4999999999999997E-2"/>
    <n v="6.5000000000000002E-2"/>
    <n v="750000"/>
    <n v="0.13300000000000001"/>
    <n v="7779890"/>
    <n v="15000000"/>
    <x v="2"/>
    <d v="2024-11-01T00:00:00"/>
    <s v="all"/>
    <x v="3"/>
    <x v="10"/>
    <s v="None"/>
    <x v="0"/>
    <s v="https://admin.180markets.com.au/storage/20418/Buxton-Resources---Term-Sheet.pdf"/>
  </r>
  <r>
    <s v="Cobre Limited"/>
    <s v="COBRE LIMITED (XASX:CBE)"/>
    <x v="92"/>
    <x v="1"/>
    <n v="0.08"/>
    <n v="6.5000000000000002E-2"/>
    <n v="3000000"/>
    <n v="0.188"/>
    <n v="22648610"/>
    <n v="29000000"/>
    <x v="2"/>
    <d v="2024-10-30T00:00:00"/>
    <s v="all"/>
    <x v="3"/>
    <x v="8"/>
    <n v="2"/>
    <x v="1"/>
    <s v="https://admin.180markets.com.au/storage/20389/Cobre-%28ASX.CBE%29---Term-Sheet--%281%29.pdf"/>
  </r>
  <r>
    <s v="MTM Critical Metals Limited "/>
    <s v="MTM CRITICAL METALS LIMITED (XASX:MTM)"/>
    <x v="358"/>
    <x v="1"/>
    <n v="8.5000000000000006E-2"/>
    <n v="6.5000000000000002E-2"/>
    <n v="6000000"/>
    <n v="0.23530000000000001"/>
    <n v="87083250"/>
    <n v="23894000000000"/>
    <x v="4"/>
    <d v="2024-10-15T00:00:00"/>
    <s v="all"/>
    <x v="3"/>
    <x v="8"/>
    <s v="None"/>
    <x v="0"/>
    <s v="https://admin.180markets.com.au/storage/19915/202410-MTM-Term-Sheet-%281%29.pdf"/>
  </r>
  <r>
    <s v="MTM Critical Metals Limited "/>
    <s v="MTM CRITICAL METALS LIMITED (XASX:MTM)"/>
    <x v="358"/>
    <x v="1"/>
    <n v="8.5000000000000006E-2"/>
    <n v="6.5000000000000002E-2"/>
    <n v="6000000"/>
    <n v="0.23530000000000001"/>
    <n v="87083250"/>
    <n v="23894000000000"/>
    <x v="4"/>
    <d v="2024-10-15T00:00:00"/>
    <s v="all"/>
    <x v="3"/>
    <x v="8"/>
    <s v="None"/>
    <x v="0"/>
    <s v="https://admin.180markets.com.au/storage/19994/202410-MTM-Term-Sheet-%281%29.pdf"/>
  </r>
  <r>
    <s v="Tivan Limited"/>
    <s v="TIVAN LIMITED (XASX:TVN)"/>
    <x v="540"/>
    <x v="1"/>
    <n v="7.2999999999999995E-2"/>
    <n v="6.5000000000000002E-2"/>
    <n v="3500000"/>
    <n v="0.11"/>
    <n v="211418300"/>
    <n v="120100000"/>
    <x v="2"/>
    <d v="2024-07-02T00:00:00"/>
    <s v="all"/>
    <x v="3"/>
    <x v="1"/>
    <n v="2"/>
    <x v="1"/>
    <s v="https://admin.180markets.com.au/storage/17439/Evolution-Capital-TVN-Term-Sheet.pdf"/>
  </r>
  <r>
    <s v="Iceni Gold Limited"/>
    <s v="ICENI GOLD LIMITED (XASX:ICL)"/>
    <x v="543"/>
    <x v="1"/>
    <n v="8.8999999999999996E-2"/>
    <n v="6.5000000000000002E-2"/>
    <n v="1000000"/>
    <n v="0.27"/>
    <n v="23707180"/>
    <n v="21900000"/>
    <x v="2"/>
    <d v="2024-05-10T00:00:00"/>
    <s v="all"/>
    <x v="3"/>
    <x v="4"/>
    <n v="2"/>
    <x v="1"/>
    <s v="https://admin.180markets.com.au/storage/16964/ICL_TermSheet_9052024_v2-%281%29.pdf"/>
  </r>
  <r>
    <s v="Kingston Resources Limited"/>
    <s v="KINGSTON RESOURCES LIMITED (XASX:KSN)"/>
    <x v="84"/>
    <x v="1"/>
    <n v="0.09"/>
    <n v="6.5000000000000002E-2"/>
    <n v="8100000"/>
    <n v="0.27800000000000002"/>
    <n v="61540070"/>
    <n v="44800000"/>
    <x v="2"/>
    <d v="2024-03-27T00:00:00"/>
    <s v="all"/>
    <x v="3"/>
    <x v="3"/>
    <s v="None"/>
    <x v="0"/>
    <s v="https://admin.180markets.com.au/storage/16516/KSN---New-Issue-Information-Sheet-%28Final%29.pdf"/>
  </r>
  <r>
    <s v="Black Rock Mining Limited"/>
    <s v="BLACK ROCK MINING LIMITED (XASX:BKT)"/>
    <x v="294"/>
    <x v="1"/>
    <n v="8.2000000000000003E-2"/>
    <n v="6.5000000000000002E-2"/>
    <n v="10000000"/>
    <n v="0.20699999999999999"/>
    <n v="40065550"/>
    <n v="90000000"/>
    <x v="2"/>
    <d v="2024-03-25T00:00:00"/>
    <s v="all"/>
    <x v="3"/>
    <x v="3"/>
    <s v="None"/>
    <x v="0"/>
    <s v="https://admin.180markets.com.au/storage/16460/BKT---Term-Sheet---24-March-2024_Final.pdf"/>
  </r>
  <r>
    <s v="Buru Energy Limited"/>
    <s v="BURU ENERGY LIMITED (XASX:BRU)"/>
    <x v="100"/>
    <x v="10"/>
    <n v="7.4999999999999997E-2"/>
    <n v="6.2E-2"/>
    <n v="6000000"/>
    <n v="0.17300000000000001"/>
    <n v="36632250"/>
    <n v="53000000"/>
    <x v="2"/>
    <d v="2024-09-27T00:00:00"/>
    <s v="all"/>
    <x v="3"/>
    <x v="5"/>
    <s v="None"/>
    <x v="0"/>
    <s v="https://admin.180markets.com.au/storage/19389/Buru-Energy---New-issue-information-sheet-%281%29.pdf"/>
  </r>
  <r>
    <s v="Reward Minerals Limited"/>
    <s v="REWARD MINERALS LTD (XASX:RWD)"/>
    <x v="531"/>
    <x v="19"/>
    <n v="5.8000000000000003E-2"/>
    <n v="0.06"/>
    <n v="2000000"/>
    <n v="0"/>
    <n v="17304270"/>
    <n v="13000000"/>
    <x v="2"/>
    <d v="2024-10-23T00:00:00"/>
    <s v="all"/>
    <x v="3"/>
    <x v="8"/>
    <n v="2"/>
    <x v="1"/>
    <s v="https://admin.180markets.com.au/storage/20199/2024-RWD-Private-Placement-Term-Sheet-October-2024-%281%29.pdf"/>
  </r>
  <r>
    <s v="RLF Agtech Limited"/>
    <s v="RLF AgTech Ltd (XASX:RLF)"/>
    <x v="711"/>
    <x v="19"/>
    <n v="6.9000000000000006E-2"/>
    <n v="0.06"/>
    <n v="3000000"/>
    <n v="0.13"/>
    <n v="10866430"/>
    <n v="12800000"/>
    <x v="2"/>
    <d v="2024-04-29T00:00:00"/>
    <s v="all"/>
    <x v="3"/>
    <x v="9"/>
    <n v="2"/>
    <x v="1"/>
    <s v="https://admin.180markets.com.au/storage/16800/RLF-Term-Sheet.pdf"/>
  </r>
  <r>
    <s v="AML3D Limited"/>
    <s v="AML3D LIMITED (XASX:AL3)"/>
    <x v="538"/>
    <x v="6"/>
    <n v="7.0000000000000007E-2"/>
    <n v="0.06"/>
    <n v="3000000"/>
    <n v="0.14300000000000002"/>
    <n v="75265020"/>
    <n v="16500000"/>
    <x v="2"/>
    <d v="2024-03-27T00:00:00"/>
    <s v="all"/>
    <x v="3"/>
    <x v="3"/>
    <n v="1"/>
    <x v="1"/>
    <s v="https://admin.180markets.com.au/storage/16501/Term-Sheet---Placement-AML3D-Ltd.-%28ASX.AL3%29---March-2024-.pdf"/>
  </r>
  <r>
    <s v="Nordic Nickel Limited"/>
    <s v="NORDIC RESOURCES LTD (XASX:NNL)"/>
    <x v="513"/>
    <x v="1"/>
    <n v="0.06"/>
    <n v="0.06"/>
    <n v="1000000"/>
    <n v="0"/>
    <n v="9579950"/>
    <n v="8000000"/>
    <x v="2"/>
    <d v="2024-09-24T00:00:00"/>
    <s v="all"/>
    <x v="3"/>
    <x v="5"/>
    <s v="None"/>
    <x v="0"/>
    <s v="https://admin.180markets.com.au/storage/19214/240923-NNL-6c-Capital-Raise-Term-Sheet_FINAL-%281%29.pdf"/>
  </r>
  <r>
    <s v="Terra Metals Limited "/>
    <s v="TERRA METALS LIMITED (XASX:TM1)"/>
    <x v="712"/>
    <x v="1"/>
    <n v="7.2999999999999995E-2"/>
    <n v="0.06"/>
    <n v="4400000"/>
    <n v="0.17800000000000002"/>
    <n v="13044320"/>
    <n v="9170000"/>
    <x v="2"/>
    <d v="2024-06-24T00:00:00"/>
    <s v="all"/>
    <x v="3"/>
    <x v="7"/>
    <s v="None"/>
    <x v="0"/>
    <s v="https://admin.180markets.com.au/storage/17371/TM1_TermSheetJune_vf-%281%29.pdf"/>
  </r>
  <r>
    <s v="Terra Metals Limited "/>
    <s v="TERRA METALS LIMITED (XASX:TM1)"/>
    <x v="712"/>
    <x v="1"/>
    <n v="7.2999999999999995E-2"/>
    <n v="0.06"/>
    <n v="4400000"/>
    <n v="0.17800000000000002"/>
    <n v="13044320"/>
    <n v="9170000"/>
    <x v="2"/>
    <d v="2024-06-24T00:00:00"/>
    <s v="all"/>
    <x v="3"/>
    <x v="7"/>
    <s v="None"/>
    <x v="0"/>
    <s v="https://admin.180markets.com.au/storage/17398/TM1_TermSheetJune_vf-%281%29.pdf"/>
  </r>
  <r>
    <s v="Manuka Resources Limited"/>
    <s v="MANUKA RESOURCES LTD (XASX:MKR)"/>
    <x v="288"/>
    <x v="1"/>
    <n v="6.9000000000000006E-2"/>
    <n v="0.06"/>
    <n v="8000000"/>
    <n v="0.13"/>
    <n v="19458420"/>
    <n v="48300000"/>
    <x v="2"/>
    <d v="2024-05-08T00:00:00"/>
    <s v="all"/>
    <x v="3"/>
    <x v="4"/>
    <n v="1"/>
    <x v="1"/>
    <s v="https://admin.180markets.com.au/storage/16917/MKR_Deal-Sheet_May-2024.pdf"/>
  </r>
  <r>
    <s v="Recharge Metals Limited"/>
    <s v="Recharge Metals Ltd (XASX:REC)"/>
    <x v="713"/>
    <x v="1"/>
    <n v="7.1999999999999995E-2"/>
    <n v="0.06"/>
    <n v="1450000"/>
    <n v="0.16670000000000001"/>
    <n v="4616820"/>
    <n v="7910000"/>
    <x v="2"/>
    <d v="2024-02-29T00:00:00"/>
    <s v="all"/>
    <x v="3"/>
    <x v="2"/>
    <s v="None"/>
    <x v="0"/>
    <s v="https://admin.180markets.com.au/storage/16248/20240229---REC-Term-Sheet---FINAL.pdf"/>
  </r>
  <r>
    <s v="Hillgrove Resources Limited"/>
    <s v="HILLGROVE RESOURCES LIMITED (XASX:HGO)"/>
    <x v="170"/>
    <x v="1"/>
    <n v="6.7000000000000004E-2"/>
    <n v="0.06"/>
    <n v="10000000"/>
    <n v="0.10400000000000001"/>
    <n v="85917780"/>
    <n v="128100000"/>
    <x v="2"/>
    <d v="2024-02-23T00:00:00"/>
    <s v="all"/>
    <x v="3"/>
    <x v="2"/>
    <s v="None"/>
    <x v="0"/>
    <s v="https://admin.180markets.com.au/storage/16197/Term-Sheet---Hillgrove-Resources.pdf"/>
  </r>
  <r>
    <s v="Culpeo Minerals Limited"/>
    <s v="CULPEO MINERALS LIMITED (XASX:CPO)"/>
    <x v="714"/>
    <x v="1"/>
    <n v="7.0000000000000007E-2"/>
    <n v="0.06"/>
    <n v="1500000"/>
    <n v="0.14300000000000002"/>
    <n v="4619210"/>
    <n v="9510000"/>
    <x v="2"/>
    <d v="2024-02-06T00:00:00"/>
    <s v="all"/>
    <x v="3"/>
    <x v="2"/>
    <n v="2"/>
    <x v="1"/>
    <s v="https://admin.180markets.com.au/storage/16060/CPO-term-sheet---6-02-2024---Unified-Capital.pdf"/>
  </r>
  <r>
    <s v="Adveritas Limited"/>
    <s v="ADVERITAS LIMITED (XASX:AV1)"/>
    <x v="563"/>
    <x v="3"/>
    <n v="6.3E-2"/>
    <n v="0.06"/>
    <n v="3500000"/>
    <n v="0.05"/>
    <n v="72975700"/>
    <n v="46400000"/>
    <x v="2"/>
    <d v="2024-04-29T00:00:00"/>
    <s v="all"/>
    <x v="3"/>
    <x v="9"/>
    <s v="None"/>
    <x v="0"/>
    <s v="https://admin.180markets.com.au/storage/16817/20240429---Adveritas-Limited-%28AV1%29---Placement-Term-Sheet-%281%29.pdf"/>
  </r>
  <r>
    <s v="Golden Deeps Limited"/>
    <s v="GOLDEN DEEPS LIMITED (XASX:GED)"/>
    <x v="715"/>
    <x v="1"/>
    <n v="7.3999999999999996E-2"/>
    <n v="5.8999999999999997E-2"/>
    <n v="1780000"/>
    <n v="0.20269999999999999"/>
    <n v="3485010"/>
    <n v="8970000"/>
    <x v="2"/>
    <d v="2024-09-05T00:00:00"/>
    <s v="all"/>
    <x v="3"/>
    <x v="5"/>
    <n v="1"/>
    <x v="1"/>
    <s v="https://admin.180markets.com.au/storage/18681/GED_Placement_TermSheet-%281%29.pdf"/>
  </r>
  <r>
    <s v="Centrex Limited"/>
    <s v="CENTREX LIMITED (XASX:CXM)"/>
    <x v="137"/>
    <x v="19"/>
    <n v="6.9000000000000006E-2"/>
    <n v="5.7000000000000002E-2"/>
    <n v="8000000"/>
    <n v="0.17399999999999999"/>
    <n v="16473790"/>
    <n v="47000000"/>
    <x v="2"/>
    <d v="2024-01-31T00:00:00"/>
    <s v="all"/>
    <x v="3"/>
    <x v="11"/>
    <n v="2"/>
    <x v="1"/>
    <s v="https://admin.180markets.com.au/storage/15991/CXM-Term-Sheet---31-Jan-2024_Final.pdf"/>
  </r>
  <r>
    <s v="Warriedar Resources Limited"/>
    <s v="WARRIEDAR RESOURCES LIMITED (XASX:WA8)"/>
    <x v="542"/>
    <x v="1"/>
    <n v="7.0000000000000007E-2"/>
    <n v="5.7000000000000002E-2"/>
    <n v="4000000"/>
    <n v="0.18600000000000003"/>
    <n v="46828420"/>
    <n v="48500000"/>
    <x v="2"/>
    <d v="2024-07-26T00:00:00"/>
    <s v="all"/>
    <x v="3"/>
    <x v="1"/>
    <s v="None"/>
    <x v="0"/>
    <s v="https://admin.180markets.com.au/storage/17750/WA8---Term-Sheet.pdf"/>
  </r>
  <r>
    <s v="Sierra Nevada Gold Inc "/>
    <s v="SIERRA NEVADA GOLD INC. (XASX:SNX)"/>
    <x v="716"/>
    <x v="1"/>
    <n v="0.12"/>
    <n v="5.6000000000000001E-2"/>
    <n v="1500000"/>
    <n v="0.53299999999999992"/>
    <n v="4899500"/>
    <n v="5700000"/>
    <x v="2"/>
    <d v="2024-05-29T00:00:00"/>
    <s v="all"/>
    <x v="3"/>
    <x v="4"/>
    <n v="2"/>
    <x v="1"/>
    <s v="https://admin.180markets.com.au/storage/17150/SNX-Placement----Term-Sheet-Final.pdf"/>
  </r>
  <r>
    <s v="Sierra Nevada Gold Inc "/>
    <s v="SIERRA NEVADA GOLD INC. (XASX:SNX)"/>
    <x v="716"/>
    <x v="1"/>
    <n v="0.12"/>
    <n v="5.6000000000000001E-2"/>
    <n v="1500000"/>
    <n v="0.53299999999999992"/>
    <n v="4899500"/>
    <n v="5700000"/>
    <x v="2"/>
    <d v="2024-05-29T00:00:00"/>
    <s v="all"/>
    <x v="3"/>
    <x v="4"/>
    <n v="2"/>
    <x v="1"/>
    <s v="https://admin.180markets.com.au/storage/17160/SNX-Placement----Term-Sheet-Final.pdf"/>
  </r>
  <r>
    <s v="True North Copper Limited"/>
    <s v="TRUE NORTH COPPER LIMITED (XASX:TNC)"/>
    <x v="489"/>
    <x v="1"/>
    <n v="7.4999999999999997E-2"/>
    <n v="5.6000000000000001E-2"/>
    <n v="7600000"/>
    <n v="0.253"/>
    <n v="43414460"/>
    <n v="32000000"/>
    <x v="2"/>
    <d v="2024-05-23T00:00:00"/>
    <s v="all"/>
    <x v="3"/>
    <x v="4"/>
    <s v="None"/>
    <x v="0"/>
    <s v="https://admin.180markets.com.au/storage/17100/TNC_Term-Sheet_May_2024_vF-%281%29.pdf"/>
  </r>
  <r>
    <s v="SRJ Technologies Group Plc"/>
    <s v="SRJ TECHNOLOGIES GROUP PLC (XASX:SRJ)"/>
    <x v="303"/>
    <x v="37"/>
    <n v="9.6000000000000002E-2"/>
    <n v="5.5E-2"/>
    <n v="13500000"/>
    <n v="0.42700000000000005"/>
    <n v="22392110"/>
    <n v="15300000"/>
    <x v="2"/>
    <d v="2024-07-23T00:00:00"/>
    <s v="all"/>
    <x v="3"/>
    <x v="1"/>
    <s v="None"/>
    <x v="0"/>
    <s v="https://admin.180markets.com.au/storage/17605/SRJ---Termsheet---vF-%28002%29.pdf"/>
  </r>
  <r>
    <s v="Xanadu Mines Limited"/>
    <s v="XANADU MINES LTD (XASX:XAM)"/>
    <x v="556"/>
    <x v="1"/>
    <n v="6.4000000000000001E-2"/>
    <n v="5.5E-2"/>
    <n v="4000000"/>
    <n v="0.14099999999999999"/>
    <n v="89873290"/>
    <n v="120000000"/>
    <x v="2"/>
    <d v="2024-11-01T00:00:00"/>
    <s v="all"/>
    <x v="3"/>
    <x v="10"/>
    <s v="None"/>
    <x v="0"/>
    <s v="https://admin.180markets.com.au/storage/20427/Xanadu-Mines---Term-Sheet.pdf"/>
  </r>
  <r>
    <s v="Future Battery Minerals"/>
    <s v="FUTURE BATTERY MINERALS LIMITED (XASX:FBM)"/>
    <x v="717"/>
    <x v="1"/>
    <n v="5.6000000000000001E-2"/>
    <n v="5.5E-2"/>
    <n v="6000000"/>
    <n v="1.8000000000000002E-2"/>
    <n v="16633900"/>
    <n v="29900000"/>
    <x v="2"/>
    <d v="2024-03-25T00:00:00"/>
    <s v="all"/>
    <x v="3"/>
    <x v="3"/>
    <s v="None"/>
    <x v="0"/>
    <s v="https://admin.180markets.com.au/storage/16476/FBM-Term-Sheet---FINAL.pdf"/>
  </r>
  <r>
    <s v="Tivan Limited"/>
    <s v="TIVAN LIMITED (XASX:TVN)"/>
    <x v="540"/>
    <x v="1"/>
    <n v="5.8999999999999997E-2"/>
    <n v="5.5E-2"/>
    <n v="5000000"/>
    <n v="6.8000000000000005E-2"/>
    <n v="211418300"/>
    <n v="94400000"/>
    <x v="2"/>
    <d v="2024-03-13T00:00:00"/>
    <s v="all"/>
    <x v="3"/>
    <x v="3"/>
    <s v="None"/>
    <x v="0"/>
    <s v="https://admin.180markets.com.au/storage/16351/240311-TVN-Term-Sheet_Tivan-vF.docx.pdf"/>
  </r>
  <r>
    <s v="AuMEGA Metals Ltd"/>
    <s v="AUMEGA METALS LTD (XASX:AAM)"/>
    <x v="718"/>
    <x v="1"/>
    <n v="0.06"/>
    <n v="5.3999999999999999E-2"/>
    <n v="12500000"/>
    <n v="0.1"/>
    <n v="28393310"/>
    <n v="32000000"/>
    <x v="2"/>
    <d v="2024-10-21T00:00:00"/>
    <s v="all"/>
    <x v="3"/>
    <x v="8"/>
    <s v="None"/>
    <x v="0"/>
    <s v="https://admin.180markets.com.au/storage/20107/AAM-Term-Sheet-%281%29-%281%29.pdf"/>
  </r>
  <r>
    <s v="Felix Gold Limited"/>
    <s v="FELIX GOLD LIMITED (XASX:FXG)"/>
    <x v="719"/>
    <x v="1"/>
    <n v="6.7000000000000004E-2"/>
    <n v="5.3999999999999999E-2"/>
    <n v="2500000"/>
    <n v="0.19399999999999998"/>
    <n v="34535170"/>
    <n v="13880000"/>
    <x v="2"/>
    <d v="2024-05-21T00:00:00"/>
    <s v="all"/>
    <x v="3"/>
    <x v="4"/>
    <s v="None"/>
    <x v="0"/>
    <m/>
  </r>
  <r>
    <s v="Macarthur Minerals Limited"/>
    <s v="MACARTHUR MINERALS LIMITED (XASX:MIO)"/>
    <x v="271"/>
    <x v="1"/>
    <n v="6.8000000000000005E-2"/>
    <n v="5.2999999999999999E-2"/>
    <n v="3000000"/>
    <n v="0.22059999999999999"/>
    <n v="14472220"/>
    <n v="11500000"/>
    <x v="2"/>
    <d v="2024-07-10T00:00:00"/>
    <s v="all"/>
    <x v="3"/>
    <x v="1"/>
    <n v="2"/>
    <x v="1"/>
    <s v="https://admin.180markets.com.au/storage/17506/MIO-PP-Direct-Term-Sheet_080724-2-%281%29.pdf"/>
  </r>
  <r>
    <s v="Cobre Limited"/>
    <s v="COBRE LIMITED (XASX:CBE)"/>
    <x v="92"/>
    <x v="1"/>
    <n v="6.3E-2"/>
    <n v="5.1999999999999998E-2"/>
    <n v="3000000"/>
    <n v="0.17499999999999999"/>
    <n v="22648610"/>
    <n v="18100000"/>
    <x v="2"/>
    <d v="2024-03-01T00:00:00"/>
    <s v="all"/>
    <x v="3"/>
    <x v="3"/>
    <n v="2"/>
    <x v="1"/>
    <s v="https://admin.180markets.com.au/storage/16255/CBE---Term-Sheet.pdf"/>
  </r>
  <r>
    <s v="Reward Minerals Ltd - General Sub-Underwriting Commitment"/>
    <s v="REWARD MINERALS LTD (XASX:RWD)"/>
    <x v="531"/>
    <x v="19"/>
    <n v="6.5000000000000002E-2"/>
    <n v="0.05"/>
    <n v="22800000"/>
    <n v="0.23"/>
    <n v="17304270"/>
    <n v="14800000"/>
    <x v="2"/>
    <d v="2024-01-09T00:00:00"/>
    <s v="all"/>
    <x v="3"/>
    <x v="11"/>
    <n v="2"/>
    <x v="1"/>
    <s v="https://admin.180markets.com.au/storage/15890/Reward-Minerals-Limited-%28RWD.ASX%29---Deal-Sheet.pdf"/>
  </r>
  <r>
    <s v="AML3D Limited"/>
    <s v="AML3D LIMITED (XASX:AL3)"/>
    <x v="538"/>
    <x v="6"/>
    <n v="6.9000000000000006E-2"/>
    <n v="0.05"/>
    <n v="3500000"/>
    <n v="0.27500000000000002"/>
    <n v="75265020"/>
    <n v="16300000"/>
    <x v="2"/>
    <d v="2024-05-15T00:00:00"/>
    <s v="all"/>
    <x v="3"/>
    <x v="4"/>
    <s v="None"/>
    <x v="0"/>
    <s v="https://admin.180markets.com.au/storage/16994/Term-Sheet---AML3D-Limited---May-2024.pdf"/>
  </r>
  <r>
    <s v="Sky Metals Limited"/>
    <s v="SKY METALS LIMITED (XASX:SKY)"/>
    <x v="565"/>
    <x v="1"/>
    <n v="5.3999999999999999E-2"/>
    <n v="0.05"/>
    <n v="5000000"/>
    <n v="7.400000000000001E-2"/>
    <n v="39088670"/>
    <n v="32000000"/>
    <x v="2"/>
    <d v="2024-11-01T00:00:00"/>
    <s v="all"/>
    <x v="3"/>
    <x v="10"/>
    <s v="None"/>
    <x v="0"/>
    <s v="https://admin.180markets.com.au/storage/20416/SKY---Term-Sheet-%281%29.pdf"/>
  </r>
  <r>
    <s v="Sierra Nevada Gold Inc"/>
    <s v="SIERRA NEVADA GOLD INC. (XASX:SNX)"/>
    <x v="716"/>
    <x v="1"/>
    <n v="5.6000000000000001E-2"/>
    <n v="0.05"/>
    <n v="2000000"/>
    <n v="0.107"/>
    <n v="4899500"/>
    <n v="7000000"/>
    <x v="2"/>
    <d v="2024-10-16T00:00:00"/>
    <s v="all"/>
    <x v="3"/>
    <x v="8"/>
    <n v="3"/>
    <x v="1"/>
    <s v="https://admin.180markets.com.au/storage/20030/Sierra-Nevada-Gold-Inc-Term-Sheet.pdf"/>
  </r>
  <r>
    <s v="Genmin Limited"/>
    <s v="GENMIN LIMITED (XASX:GEN)"/>
    <x v="304"/>
    <x v="1"/>
    <n v="7.8E-2"/>
    <n v="0.05"/>
    <n v="5000000"/>
    <n v="0.35899999999999999"/>
    <n v="25702300"/>
    <n v="54000000"/>
    <x v="2"/>
    <d v="2024-10-03T00:00:00"/>
    <s v="all"/>
    <x v="3"/>
    <x v="8"/>
    <n v="1"/>
    <x v="1"/>
    <s v="https://admin.180markets.com.au/storage/19479/Genmin-Ltd-Term-sheet-October-2024-FINAL-1.10.24.pdf"/>
  </r>
  <r>
    <s v="DMC Mining LImited"/>
    <s v="DMC MINING LIMITED (XASX:DMM)"/>
    <x v="720"/>
    <x v="1"/>
    <n v="5.7000000000000002E-2"/>
    <n v="0.05"/>
    <n v="5000000"/>
    <n v="0.12279999999999999"/>
    <n v="2688300"/>
    <n v="2690000"/>
    <x v="2"/>
    <d v="2024-09-23T00:00:00"/>
    <s v="all"/>
    <x v="3"/>
    <x v="5"/>
    <s v="None"/>
    <x v="0"/>
    <m/>
  </r>
  <r>
    <s v="Meeka Metals Limited "/>
    <s v="MEEKA METALS LIMITED (XASX:MEK)"/>
    <x v="704"/>
    <x v="1"/>
    <n v="6.2E-2"/>
    <n v="0.05"/>
    <n v="23000000"/>
    <n v="0.19399999999999998"/>
    <n v="241202000"/>
    <n v="76600000"/>
    <x v="2"/>
    <d v="2024-08-30T00:00:00"/>
    <s v="all"/>
    <x v="3"/>
    <x v="6"/>
    <s v="None"/>
    <x v="0"/>
    <s v="https://admin.180markets.com.au/storage/18506/MEK-Term-Sheet-30-Aug-24-Final-%281%29.pdf"/>
  </r>
  <r>
    <s v="Meeka Metals Limited  "/>
    <s v="MEEKA METALS LIMITED (XASX:MEK)"/>
    <x v="704"/>
    <x v="1"/>
    <n v="6.2E-2"/>
    <n v="0.05"/>
    <n v="23000000"/>
    <n v="0.19399999999999998"/>
    <n v="241202000"/>
    <n v="76600000"/>
    <x v="2"/>
    <d v="2024-08-30T00:00:00"/>
    <s v="all"/>
    <x v="3"/>
    <x v="6"/>
    <s v="None"/>
    <x v="0"/>
    <s v="https://admin.180markets.com.au/storage/18563/MEK-Term-Sheet-30-Aug-24-Final-%281%29.pdf"/>
  </r>
  <r>
    <s v="Medallion Metals Limited"/>
    <s v="Medallion Metals Ltd (XASX:MM8)"/>
    <x v="548"/>
    <x v="1"/>
    <n v="5.7000000000000002E-2"/>
    <n v="0.05"/>
    <n v="3500000"/>
    <n v="0.12300000000000001"/>
    <n v="47082880"/>
    <n v="17500000"/>
    <x v="2"/>
    <d v="2024-08-08T00:00:00"/>
    <s v="all"/>
    <x v="3"/>
    <x v="6"/>
    <s v="None"/>
    <x v="0"/>
    <s v="https://admin.180markets.com.au/storage/18006/Term-Sheet---Medallion-Metals-%281%29.pdf"/>
  </r>
  <r>
    <s v="Siren Gold Limited"/>
    <s v="Siren Gold Ltd (XASX:SNG)"/>
    <x v="298"/>
    <x v="1"/>
    <n v="5.8000000000000003E-2"/>
    <n v="0.05"/>
    <n v="2000000"/>
    <n v="0.13800000000000001"/>
    <n v="10729560"/>
    <n v="9330000"/>
    <x v="2"/>
    <d v="2024-02-22T00:00:00"/>
    <s v="all"/>
    <x v="3"/>
    <x v="2"/>
    <n v="1"/>
    <x v="1"/>
    <s v="https://admin.180markets.com.au/storage/16191/SNG_TS_22022024.pdf"/>
  </r>
  <r>
    <s v="3D Energi Limited"/>
    <s v="3D ENERGI LIMITED (XASX:TDO)"/>
    <x v="721"/>
    <x v="10"/>
    <n v="5.2999999999999999E-2"/>
    <n v="0.05"/>
    <n v="3300000"/>
    <n v="5.6600000000000004E-2"/>
    <n v="28345250"/>
    <n v="17600000"/>
    <x v="2"/>
    <d v="2024-02-19T00:00:00"/>
    <s v="all"/>
    <x v="3"/>
    <x v="2"/>
    <s v="None"/>
    <x v="0"/>
    <s v="https://admin.180markets.com.au/storage/16153/TDO-Draft-Term-Sheet-010224v4.final.pdf"/>
  </r>
  <r>
    <s v="State Gas Limited"/>
    <s v="STATE GAS LIMITED (XASX:GAS)"/>
    <x v="62"/>
    <x v="23"/>
    <n v="9.4E-2"/>
    <n v="0.05"/>
    <n v="8900000"/>
    <n v="0.46799999999999997"/>
    <n v="15704030"/>
    <n v="25500000"/>
    <x v="2"/>
    <d v="2024-08-01T00:00:00"/>
    <s v="all"/>
    <x v="3"/>
    <x v="6"/>
    <n v="2"/>
    <x v="1"/>
    <s v="https://admin.180markets.com.au/storage/17891/GAS-Deal-Sheet---Placement-and-Entitlement-Offer_1Aug24-%281%29.pdf"/>
  </r>
  <r>
    <s v="Adisyn Ltd"/>
    <s v="ADISYN LTD (XASX:AI1)"/>
    <x v="722"/>
    <x v="3"/>
    <n v="5.5E-2"/>
    <n v="0.05"/>
    <n v="3000000"/>
    <n v="0.09"/>
    <n v="72212560"/>
    <n v="13000000"/>
    <x v="2"/>
    <d v="2024-10-21T00:00:00"/>
    <s v="all"/>
    <x v="3"/>
    <x v="8"/>
    <n v="4"/>
    <x v="1"/>
    <s v="https://admin.180markets.com.au/storage/20176/AI1-Placement-Term-Sheet_Oct24-%281%29-%281%29.pdf"/>
  </r>
  <r>
    <s v="Adisyn Ltd - DVP"/>
    <s v="ADISYN LTD (XASX:AI1)"/>
    <x v="722"/>
    <x v="3"/>
    <n v="5.5E-2"/>
    <n v="0.05"/>
    <n v="3000000"/>
    <n v="0.09"/>
    <n v="72212560"/>
    <n v="13000000"/>
    <x v="2"/>
    <d v="2024-10-21T00:00:00"/>
    <s v="all"/>
    <x v="3"/>
    <x v="8"/>
    <n v="4"/>
    <x v="1"/>
    <s v="https://admin.180markets.com.au/storage/20258/AI1-Placement-Term-Sheet_Oct24-%281%29-%281%29.pdf"/>
  </r>
  <r>
    <s v="Enlitic, Inc"/>
    <s v="ENLITIC, INC. (XASX:ENL)"/>
    <x v="723"/>
    <x v="3"/>
    <n v="9.1999999999999998E-2"/>
    <n v="0.05"/>
    <n v="20000000"/>
    <n v="0.45700000000000002"/>
    <n v="31920160"/>
    <n v="7240000"/>
    <x v="2"/>
    <d v="2024-08-30T00:00:00"/>
    <s v="all"/>
    <x v="3"/>
    <x v="6"/>
    <s v="None"/>
    <x v="0"/>
    <s v="https://admin.180markets.com.au/storage/18454/Final-ENL-Term-Sheet-%281%29.pdf"/>
  </r>
  <r>
    <s v="Activegroup Group Limited"/>
    <s v="ActivePort Group Ltd (XASX:ATV)"/>
    <x v="724"/>
    <x v="3"/>
    <n v="7.0000000000000007E-2"/>
    <n v="0.05"/>
    <n v="1000000"/>
    <n v="0.28600000000000003"/>
    <n v="10112840"/>
    <n v="22300000"/>
    <x v="2"/>
    <d v="2024-08-08T00:00:00"/>
    <s v="all"/>
    <x v="3"/>
    <x v="6"/>
    <n v="2"/>
    <x v="1"/>
    <s v="https://admin.180markets.com.au/storage/17991/ATV-Placement-Term-Sheet-070824.pdf"/>
  </r>
  <r>
    <s v="Suvo Strategic Minerals Limited"/>
    <s v="SUVO STRATEGIC MINERALS LIMITED (XASX:SUV)"/>
    <x v="363"/>
    <x v="24"/>
    <n v="5.3999999999999999E-2"/>
    <n v="4.8000000000000001E-2"/>
    <n v="1500000"/>
    <n v="0.111"/>
    <n v="33314010"/>
    <n v="52000000"/>
    <x v="2"/>
    <d v="2024-10-17T00:00:00"/>
    <s v="all"/>
    <x v="3"/>
    <x v="8"/>
    <n v="2"/>
    <x v="1"/>
    <s v="https://admin.180markets.com.au/storage/20147/SUV---Termsheet---vF.pdf"/>
  </r>
  <r>
    <s v="ChemX Materials Ltd"/>
    <s v="ChemX Materials Ltd (XASX:CMX)"/>
    <x v="725"/>
    <x v="1"/>
    <n v="5.2999999999999999E-2"/>
    <n v="4.8000000000000001E-2"/>
    <n v="1000000"/>
    <n v="9.4E-2"/>
    <n v="3096540"/>
    <n v="4950000"/>
    <x v="2"/>
    <d v="2024-03-22T00:00:00"/>
    <s v="all"/>
    <x v="3"/>
    <x v="3"/>
    <n v="2"/>
    <x v="1"/>
    <s v="https://admin.180markets.com.au/storage/16425/CMX-Term-Sheet-March-2024%283402270.1%29%2821032024%29%28FINAL%29.pdf"/>
  </r>
  <r>
    <s v="Finder Energy Holdings Ltd"/>
    <s v="FINDER ENERGY HOLDINGS LIMITED (XASX:FDR)"/>
    <x v="726"/>
    <x v="10"/>
    <n v="4.8000000000000001E-2"/>
    <n v="4.8000000000000001E-2"/>
    <n v="2100000"/>
    <n v="0"/>
    <n v="9097230"/>
    <n v="11600000"/>
    <x v="2"/>
    <d v="2024-09-19T00:00:00"/>
    <s v="all"/>
    <x v="3"/>
    <x v="5"/>
    <s v="None"/>
    <x v="0"/>
    <s v="https://admin.180markets.com.au/storage/19070/FDR-Term-Sheet-SEPT-2024-%281%29.pdf"/>
  </r>
  <r>
    <s v="RMA Global Limited"/>
    <s v="RMA GLOBAL LIMITED (XASX:RMY)"/>
    <x v="727"/>
    <x v="3"/>
    <n v="0.06"/>
    <n v="4.8000000000000001E-2"/>
    <n v="3000000"/>
    <n v="0.2"/>
    <n v="26573270"/>
    <n v="30000000"/>
    <x v="2"/>
    <d v="2024-10-18T00:00:00"/>
    <s v="all"/>
    <x v="3"/>
    <x v="8"/>
    <s v="None"/>
    <x v="0"/>
    <s v="https://admin.180markets.com.au/storage/20055/RMA---Deal-Sheet.pdf"/>
  </r>
  <r>
    <s v="QMines Limited"/>
    <s v="QMines Ltd (XASX:QML)"/>
    <x v="332"/>
    <x v="1"/>
    <n v="5.3999999999999999E-2"/>
    <n v="4.7E-2"/>
    <n v="2000000"/>
    <n v="0.129"/>
    <n v="19591190"/>
    <n v="11900000"/>
    <x v="2"/>
    <d v="2024-07-31T00:00:00"/>
    <s v="all"/>
    <x v="3"/>
    <x v="1"/>
    <s v="None"/>
    <x v="0"/>
    <s v="https://admin.180markets.com.au/storage/17807/QML-Term-Sheet--30-July-2024-%281%29.pdf"/>
  </r>
  <r>
    <s v="Noble Helium Limited"/>
    <s v="NOBLE HELIUM LIMITED (XASX:NHE)"/>
    <x v="326"/>
    <x v="19"/>
    <n v="5.3999999999999999E-2"/>
    <n v="4.4999999999999998E-2"/>
    <n v="3000000"/>
    <n v="0.16699999999999998"/>
    <n v="20190400"/>
    <n v="26100000"/>
    <x v="2"/>
    <d v="2024-09-20T00:00:00"/>
    <s v="all"/>
    <x v="3"/>
    <x v="5"/>
    <s v="None"/>
    <x v="0"/>
    <s v="https://admin.180markets.com.au/storage/19131/NHE---Term-Sheet-%285%29.pdf"/>
  </r>
  <r>
    <s v="Rumble Resources Limited"/>
    <s v="RUMBLE RESOURCES LIMITED (XASX:RTR)"/>
    <x v="515"/>
    <x v="1"/>
    <n v="5.6000000000000001E-2"/>
    <n v="4.4999999999999998E-2"/>
    <n v="5000000"/>
    <n v="0.19600000000000001"/>
    <n v="37555280"/>
    <s v="None"/>
    <x v="2"/>
    <d v="2024-10-30T00:00:00"/>
    <s v="all"/>
    <x v="3"/>
    <x v="8"/>
    <s v="None"/>
    <x v="0"/>
    <s v="https://admin.180markets.com.au/storage/20394/Term-Sheet---Rumble-Resources-%281%29-%281%29.pdf"/>
  </r>
  <r>
    <s v="Horizon Minerals Limited "/>
    <s v="HORIZON MINERALS LIMITED (XASX:HRZ)"/>
    <x v="362"/>
    <x v="1"/>
    <n v="6.3E-2"/>
    <n v="4.4999999999999998E-2"/>
    <n v="10000000"/>
    <n v="0.28600000000000003"/>
    <n v="70680160"/>
    <n v="63000000"/>
    <x v="2"/>
    <d v="2024-10-24T00:00:00"/>
    <s v="all"/>
    <x v="3"/>
    <x v="8"/>
    <s v="None"/>
    <x v="0"/>
    <s v="https://admin.180markets.com.au/storage/20216/Horizon-Minerals_Term-Sheet-v.F.pdf"/>
  </r>
  <r>
    <s v="Horizon Minerals Limited "/>
    <s v="HORIZON MINERALS LIMITED (XASX:HRZ)"/>
    <x v="362"/>
    <x v="1"/>
    <n v="6.3E-2"/>
    <n v="4.4999999999999998E-2"/>
    <n v="10000000"/>
    <n v="0.28600000000000003"/>
    <n v="70680160"/>
    <n v="63000000"/>
    <x v="2"/>
    <d v="2024-10-24T00:00:00"/>
    <s v="all"/>
    <x v="3"/>
    <x v="8"/>
    <s v="None"/>
    <x v="0"/>
    <s v="https://admin.180markets.com.au/storage/20334/Horizon-Minerals_Term-Sheet-v.F.pdf"/>
  </r>
  <r>
    <s v="Zenith Minerals Ltd"/>
    <s v="ZENITH MINERALS LIMITED (XASX:ZNC)"/>
    <x v="728"/>
    <x v="1"/>
    <n v="4.5999999999999999E-2"/>
    <n v="4.4999999999999998E-2"/>
    <n v="2000000"/>
    <n v="2.1700000000000001E-2"/>
    <n v="18334860"/>
    <n v="16000000"/>
    <x v="2"/>
    <d v="2024-10-08T00:00:00"/>
    <s v="all"/>
    <x v="3"/>
    <x v="8"/>
    <s v="None"/>
    <x v="0"/>
    <s v="https://admin.180markets.com.au/storage/19688/Term-Sheet--ZNC-Placement-%28final%29-%281%29.pdf"/>
  </r>
  <r>
    <s v="Challenger Gold"/>
    <s v="CHALLENGER GOLD LIMITED (XASX:CEL)"/>
    <x v="522"/>
    <x v="1"/>
    <n v="5.3999999999999999E-2"/>
    <n v="4.4999999999999998E-2"/>
    <n v="6600000"/>
    <n v="0.18"/>
    <n v="77636030"/>
    <n v="76000000"/>
    <x v="2"/>
    <d v="2024-10-01T00:00:00"/>
    <s v="all"/>
    <x v="3"/>
    <x v="8"/>
    <s v="None"/>
    <x v="0"/>
    <s v="https://admin.180markets.com.au/storage/19436/CEL-Pro-rata-participation-in-Strategic-placement-Term-Sheet.pdf"/>
  </r>
  <r>
    <s v="Latrobe Magnesium Limited"/>
    <s v="LATROBE MAGNESIUM LIMITED (XASX:LMG)"/>
    <x v="729"/>
    <x v="1"/>
    <n v="5.6000000000000001E-2"/>
    <n v="4.4999999999999998E-2"/>
    <n v="12000000"/>
    <n v="0.19600000000000001"/>
    <n v="32879520"/>
    <n v="108000000"/>
    <x v="2"/>
    <d v="2024-05-28T00:00:00"/>
    <s v="all"/>
    <x v="3"/>
    <x v="4"/>
    <n v="4"/>
    <x v="1"/>
    <s v="https://admin.180markets.com.au/storage/17137/Latrobe-Magnesium---Term-Sheet.pdf"/>
  </r>
  <r>
    <s v="EQ Resources Limited"/>
    <s v="EQ RESOURCES LIMITED (XASX:EQR)"/>
    <x v="393"/>
    <x v="1"/>
    <n v="5.5E-2"/>
    <n v="4.4999999999999998E-2"/>
    <n v="6000000"/>
    <n v="0.19"/>
    <n v="60710840"/>
    <n v="103200000"/>
    <x v="2"/>
    <d v="2024-05-20T00:00:00"/>
    <s v="all"/>
    <x v="3"/>
    <x v="4"/>
    <n v="3"/>
    <x v="1"/>
    <s v="https://admin.180markets.com.au/storage/17034/EQR_Term-Sheet_May_2024_vF-%281%29.pdf"/>
  </r>
  <r>
    <s v="Great Boulder Resources Limited"/>
    <s v="GREAT BOULDER RESOURCES LTD. (XASX:GBR)"/>
    <x v="730"/>
    <x v="1"/>
    <n v="5.3999999999999999E-2"/>
    <n v="4.2000000000000003E-2"/>
    <n v="5000000"/>
    <n v="0.222"/>
    <n v="35677720"/>
    <n v="33000000"/>
    <x v="2"/>
    <d v="2024-10-29T00:00:00"/>
    <s v="all"/>
    <x v="3"/>
    <x v="8"/>
    <s v="None"/>
    <x v="0"/>
    <s v="https://admin.180markets.com.au/storage/20368/GBR_Term-Sheet_Oct24-%281%29.pdf"/>
  </r>
  <r>
    <s v="Nexus Minerals Limited"/>
    <s v="NEXUS MINERALS LIMITED (XASX:NXM)"/>
    <x v="311"/>
    <x v="1"/>
    <n v="4.1000000000000002E-2"/>
    <n v="4.2000000000000003E-2"/>
    <n v="4099999.9999999995"/>
    <n v="2.4E-2"/>
    <n v="25377310"/>
    <n v="16000000"/>
    <x v="2"/>
    <d v="2024-09-04T00:00:00"/>
    <s v="all"/>
    <x v="3"/>
    <x v="5"/>
    <s v="None"/>
    <x v="0"/>
    <s v="https://admin.180markets.com.au/storage/18676/Term-Sheet---NXM-%281%29.pdf"/>
  </r>
  <r>
    <s v="AMA Group Limited"/>
    <s v="AMA GROUP LIMITED (XASX:AMA)"/>
    <x v="640"/>
    <x v="16"/>
    <n v="5.1999999999999998E-2"/>
    <n v="4.2000000000000003E-2"/>
    <n v="32500000"/>
    <n v="8.3000000000000004E-2"/>
    <n v="248695000"/>
    <n v="93900000"/>
    <x v="2"/>
    <d v="2024-07-18T00:00:00"/>
    <s v="all"/>
    <x v="3"/>
    <x v="1"/>
    <s v="None"/>
    <x v="0"/>
    <s v="https://admin.180markets.com.au/storage/17582/AMA-Group-Limited---Insto-Bloomberg.pdf"/>
  </r>
  <r>
    <s v="Metro Mining Limited"/>
    <s v="METRO MINING LIMITED (XASX:MMI)"/>
    <x v="415"/>
    <x v="1"/>
    <n v="4.5999999999999999E-2"/>
    <n v="4.1000000000000002E-2"/>
    <n v="40000000"/>
    <n v="0.109"/>
    <n v="358239900"/>
    <n v="222700000"/>
    <x v="2"/>
    <d v="2024-05-01T00:00:00"/>
    <s v="all"/>
    <x v="3"/>
    <x v="4"/>
    <s v="None"/>
    <x v="0"/>
    <s v="https://admin.180markets.com.au/storage/16832/Metro-Mining-Limited---Retail-Term-Sheet-%281%29.pdf"/>
  </r>
  <r>
    <s v="Novatti Group "/>
    <s v="NOVATTI GROUP LIMITED (XASX:NOV)"/>
    <x v="45"/>
    <x v="20"/>
    <n v="5.8000000000000003E-2"/>
    <n v="0.04"/>
    <n v="9040000"/>
    <n v="0.316"/>
    <n v="17307070"/>
    <n v="21000000"/>
    <x v="2"/>
    <d v="2024-10-10T00:00:00"/>
    <s v="all"/>
    <x v="3"/>
    <x v="8"/>
    <n v="1"/>
    <x v="1"/>
    <s v="https://admin.180markets.com.au/storage/19750/NOV-Term-Sheet.pdf"/>
  </r>
  <r>
    <s v="Novatti Group - Sub Underwriting"/>
    <s v="NOVATTI GROUP LIMITED (XASX:NOV)"/>
    <x v="45"/>
    <x v="20"/>
    <n v="5.8000000000000003E-2"/>
    <n v="0.04"/>
    <n v="9040000"/>
    <n v="0.316"/>
    <n v="17307070"/>
    <n v="21000000"/>
    <x v="2"/>
    <d v="2024-10-10T00:00:00"/>
    <s v="all"/>
    <x v="3"/>
    <x v="8"/>
    <n v="1"/>
    <x v="1"/>
    <s v="https://admin.180markets.com.au/storage/19766/NOV-Term-Sheet.pdf"/>
  </r>
  <r>
    <s v="Novatti Group "/>
    <s v="NOVATTI GROUP LIMITED (XASX:NOV)"/>
    <x v="45"/>
    <x v="20"/>
    <n v="5.8000000000000003E-2"/>
    <n v="0.04"/>
    <n v="9040000"/>
    <n v="0.316"/>
    <n v="17307070"/>
    <n v="21000000"/>
    <x v="2"/>
    <d v="2024-10-10T00:00:00"/>
    <s v="all"/>
    <x v="3"/>
    <x v="8"/>
    <n v="1"/>
    <x v="1"/>
    <s v="https://admin.180markets.com.au/storage/19892/NOV-Term-Sheet.pdf"/>
  </r>
  <r>
    <s v="Pure Foods Tasmania Limited"/>
    <s v="PURE FOODS TASMANIA LIMITED (XASX:PFT)"/>
    <x v="318"/>
    <x v="31"/>
    <n v="3.7999999999999999E-2"/>
    <n v="0.04"/>
    <n v="2200000"/>
    <n v="0"/>
    <n v="2197660"/>
    <n v="4850000"/>
    <x v="2"/>
    <d v="2024-05-03T00:00:00"/>
    <s v="all"/>
    <x v="3"/>
    <x v="4"/>
    <s v="None"/>
    <x v="0"/>
    <s v="https://admin.180markets.com.au/storage/16886/PFT-Capital-Raising-presentation-%283%29.pdf"/>
  </r>
  <r>
    <s v="Genetic Technologies Ltd"/>
    <s v="GENETIC TECHNOLOGIES LIMITED (XASX:GTG)"/>
    <x v="731"/>
    <x v="7"/>
    <n v="3.9E-2"/>
    <n v="0.04"/>
    <n v="3880000"/>
    <n v="0"/>
    <n v="9569120"/>
    <n v="5960000"/>
    <x v="2"/>
    <d v="2024-08-28T00:00:00"/>
    <s v="all"/>
    <x v="3"/>
    <x v="6"/>
    <n v="1"/>
    <x v="1"/>
    <s v="https://admin.180markets.com.au/storage/18144/GTG_Shortfall_Offer_Term_Sheet_0824-%281%29.pdf"/>
  </r>
  <r>
    <s v="Altech Batteries Limited - Shortfall Offer"/>
    <s v="ALTECH BATTERIES LTD (XASX:ATC)"/>
    <x v="128"/>
    <x v="6"/>
    <n v="5.6000000000000001E-2"/>
    <n v="0.04"/>
    <n v="2000000"/>
    <n v="0.28600000000000003"/>
    <n v="90114140"/>
    <n v="105500000"/>
    <x v="2"/>
    <d v="2024-10-01T00:00:00"/>
    <s v="all"/>
    <x v="3"/>
    <x v="8"/>
    <n v="2"/>
    <x v="1"/>
    <s v="https://admin.180markets.com.au/storage/19471/ATC-Term-Sheet-%281%29.pdf"/>
  </r>
  <r>
    <s v="Altech Batteries Limited"/>
    <s v="ALTECH BATTERIES LTD (XASX:ATC)"/>
    <x v="128"/>
    <x v="6"/>
    <n v="5.1999999999999998E-2"/>
    <n v="0.04"/>
    <n v="2000000"/>
    <n v="0.18"/>
    <n v="90114140"/>
    <n v="97900000"/>
    <x v="2"/>
    <d v="2024-01-01T00:00:00"/>
    <s v="all"/>
    <x v="3"/>
    <x v="11"/>
    <n v="2"/>
    <x v="1"/>
    <m/>
  </r>
  <r>
    <s v="Cannindah Resources Limited"/>
    <s v="CANNINDAH RESOURCES LIMITED (XASX:CAE)"/>
    <x v="297"/>
    <x v="1"/>
    <n v="4.5999999999999999E-2"/>
    <n v="0.04"/>
    <n v="4000000"/>
    <n v="0.13"/>
    <n v="29851280"/>
    <n v="26600000"/>
    <x v="2"/>
    <d v="2024-10-17T00:00:00"/>
    <s v="all"/>
    <x v="3"/>
    <x v="8"/>
    <n v="2"/>
    <x v="1"/>
    <s v="https://admin.180markets.com.au/storage/20051/Term-Sheet---Cannindah-Resources.pdf"/>
  </r>
  <r>
    <s v="Culpeo Minerals Limited"/>
    <s v="CULPEO MINERALS LIMITED (XASX:CPO)"/>
    <x v="714"/>
    <x v="1"/>
    <n v="4.4999999999999998E-2"/>
    <n v="0.04"/>
    <n v="2500000"/>
    <n v="0.111"/>
    <n v="4619210"/>
    <n v="7400000"/>
    <x v="2"/>
    <d v="2024-07-31T00:00:00"/>
    <s v="all"/>
    <x v="3"/>
    <x v="1"/>
    <s v="None"/>
    <x v="0"/>
    <s v="https://admin.180markets.com.au/storage/17847/CPO-Term-Sheet---UCPS.pdf"/>
  </r>
  <r>
    <s v="Globe Metals &amp; Mining Limited"/>
    <s v="GLOBE METALS &amp; MINING LIMITED (XASX:GBE)"/>
    <x v="377"/>
    <x v="1"/>
    <n v="5.0999999999999997E-2"/>
    <n v="0.04"/>
    <n v="3000000"/>
    <n v="0.215"/>
    <n v="23618200"/>
    <n v="35300000"/>
    <x v="2"/>
    <d v="2024-07-26T00:00:00"/>
    <s v="all"/>
    <x v="3"/>
    <x v="1"/>
    <n v="2"/>
    <x v="1"/>
    <s v="https://admin.180markets.com.au/storage/17697/Globe-Metals-and-Mining--GBE---Term-Sheet---July-2024.pdf"/>
  </r>
  <r>
    <s v="Evolution Energy Minerals"/>
    <s v="EVOLUTION ENERGY MINERALS LIMITED (XASX:EV1)"/>
    <x v="514"/>
    <x v="1"/>
    <n v="4.1000000000000002E-2"/>
    <n v="0.04"/>
    <n v="4000000"/>
    <n v="2.4E-2"/>
    <n v="6527710"/>
    <n v="10710000"/>
    <x v="2"/>
    <d v="2024-06-12T00:00:00"/>
    <s v="all"/>
    <x v="3"/>
    <x v="7"/>
    <s v="None"/>
    <x v="0"/>
    <s v="https://admin.180markets.com.au/storage/17282/EV1---Term-Sheet-%281%29.pdf"/>
  </r>
  <r>
    <s v="Rumble Resources Limited"/>
    <s v="RUMBLE RESOURCES LIMITED (XASX:RTR)"/>
    <x v="515"/>
    <x v="1"/>
    <n v="4.7E-2"/>
    <n v="0.04"/>
    <n v="1000000"/>
    <n v="0.14899999999999999"/>
    <n v="37555280"/>
    <n v="33000000"/>
    <x v="2"/>
    <d v="2024-05-08T00:00:00"/>
    <s v="all"/>
    <x v="3"/>
    <x v="4"/>
    <s v="None"/>
    <x v="0"/>
    <s v="https://admin.180markets.com.au/storage/16932/Rumble-Resources---New-issue-information-sheet-%281%29.pdf"/>
  </r>
  <r>
    <s v="Radiopharm Theranostics Limited "/>
    <s v="RADIOPHARM THERANOSTICS LIMITED (XASX:RAD)"/>
    <x v="339"/>
    <x v="8"/>
    <n v="3.4000000000000002E-2"/>
    <n v="0.04"/>
    <n v="65000000"/>
    <n v="0"/>
    <n v="56015520"/>
    <n v="15700000"/>
    <x v="2"/>
    <d v="2024-06-21T00:00:00"/>
    <s v="all"/>
    <x v="3"/>
    <x v="7"/>
    <n v="2"/>
    <x v="1"/>
    <s v="https://admin.180markets.com.au/storage/17358/RAD-Deal-Sheet---vF1-%2820.06.24%29.pdf"/>
  </r>
  <r>
    <s v="Radiopharm Theranostics Limited "/>
    <s v="RADIOPHARM THERANOSTICS LIMITED (XASX:RAD)"/>
    <x v="339"/>
    <x v="8"/>
    <n v="3.4000000000000002E-2"/>
    <n v="0.04"/>
    <n v="65000000"/>
    <n v="0"/>
    <n v="56015520"/>
    <n v="15700000"/>
    <x v="2"/>
    <d v="2024-06-21T00:00:00"/>
    <s v="all"/>
    <x v="3"/>
    <x v="7"/>
    <n v="2"/>
    <x v="1"/>
    <s v="https://admin.180markets.com.au/storage/17405/RAD-Deal-Sheet---vF1-%2820.06.24%29.pdf"/>
  </r>
  <r>
    <s v="X2M Connect Limited"/>
    <s v="X2M CONNECT LIMITED (XASX:X2M)"/>
    <x v="367"/>
    <x v="3"/>
    <n v="3.6999999999999998E-2"/>
    <n v="0.04"/>
    <n v="1500000"/>
    <n v="0"/>
    <n v="7915750"/>
    <n v="13000000"/>
    <x v="2"/>
    <d v="2024-10-18T00:00:00"/>
    <s v="all"/>
    <x v="3"/>
    <x v="8"/>
    <s v="None"/>
    <x v="0"/>
    <m/>
  </r>
  <r>
    <s v="Queensland Pacific Metals Limited"/>
    <s v="QPM ENERGY LIMITED (XASX:QPM)"/>
    <x v="94"/>
    <x v="19"/>
    <n v="4.1000000000000002E-2"/>
    <n v="3.7999999999999999E-2"/>
    <n v="19100000"/>
    <n v="7.2999999999999995E-2"/>
    <n v="148755300"/>
    <n v="82500000"/>
    <x v="2"/>
    <d v="2024-05-15T00:00:00"/>
    <s v="all"/>
    <x v="3"/>
    <x v="4"/>
    <s v="None"/>
    <x v="0"/>
    <s v="https://admin.180markets.com.au/storage/17001/14.05.24-QPM-Deal-Sheet-VF.pdf"/>
  </r>
  <r>
    <s v="Lumos Diagnostics Holdings Limited"/>
    <s v="Lumos Diagnostics Holdings Ltd (XASX:LDX)"/>
    <x v="306"/>
    <x v="15"/>
    <n v="4.5999999999999999E-2"/>
    <n v="3.7999999999999999E-2"/>
    <n v="10000000"/>
    <n v="0.17399999999999999"/>
    <n v="23952740"/>
    <n v="22100000"/>
    <x v="2"/>
    <d v="2024-09-04T00:00:00"/>
    <s v="all"/>
    <x v="3"/>
    <x v="5"/>
    <s v="None"/>
    <x v="0"/>
    <s v="https://admin.180markets.com.au/storage/18678/LDX-TERMSHEET.pdf"/>
  </r>
  <r>
    <s v="FBR Limited"/>
    <s v="FBR LTD (XASX:FBR)"/>
    <x v="175"/>
    <x v="6"/>
    <n v="4.8000000000000001E-2"/>
    <n v="3.7999999999999999E-2"/>
    <n v="10000000"/>
    <n v="0.20800000000000002"/>
    <n v="207454200"/>
    <n v="214200000"/>
    <x v="2"/>
    <d v="2024-08-01T00:00:00"/>
    <s v="all"/>
    <x v="3"/>
    <x v="6"/>
    <s v="None"/>
    <x v="0"/>
    <s v="https://admin.180markets.com.au/storage/17884/FBR---term-sheet---vFinal.pdf"/>
  </r>
  <r>
    <s v="Kincora Copper Limited"/>
    <s v="Kincora Copper Limited (XASX:KCC)"/>
    <x v="559"/>
    <x v="1"/>
    <n v="4.2999999999999997E-2"/>
    <n v="3.7999999999999999E-2"/>
    <n v="1000000"/>
    <n v="0.11599999999999999"/>
    <n v="8480120"/>
    <n v="9000000"/>
    <x v="2"/>
    <d v="2024-10-11T00:00:00"/>
    <s v="all"/>
    <x v="3"/>
    <x v="8"/>
    <n v="2"/>
    <x v="1"/>
    <s v="https://admin.180markets.com.au/storage/19885/KCC---Term-Sheet---10.10.24-%28final%29-%281%29.pdf"/>
  </r>
  <r>
    <s v="Killi Resources Limited"/>
    <s v="Killi Resources Ltd (XASX:KLI)"/>
    <x v="691"/>
    <x v="1"/>
    <n v="4.2999999999999997E-2"/>
    <n v="3.7999999999999999E-2"/>
    <n v="1500000"/>
    <n v="0.11599999999999999"/>
    <n v="8834100"/>
    <s v="None"/>
    <x v="2"/>
    <d v="2024-05-13T00:00:00"/>
    <s v="all"/>
    <x v="3"/>
    <x v="4"/>
    <s v="None"/>
    <x v="0"/>
    <s v="https://admin.180markets.com.au/storage/16988/Killi-Resources---Term-Sheet-%281%29.pdf"/>
  </r>
  <r>
    <s v="Warriedar Resources"/>
    <s v="WARRIEDAR RESOURCES LIMITED (XASX:WA8)"/>
    <x v="542"/>
    <x v="1"/>
    <n v="4.9000000000000002E-2"/>
    <n v="3.7999999999999999E-2"/>
    <n v="4000000"/>
    <n v="0.22500000000000001"/>
    <n v="46828420"/>
    <n v="26100000"/>
    <x v="2"/>
    <d v="2024-03-21T00:00:00"/>
    <s v="all"/>
    <x v="3"/>
    <x v="3"/>
    <s v="None"/>
    <x v="0"/>
    <s v="https://admin.180markets.com.au/storage/16418/WA8---Term-Sheet.pdf"/>
  </r>
  <r>
    <s v="Stavely Minerals"/>
    <s v="STAVELY MINERALS LIMITED (XASX:SVY)"/>
    <x v="333"/>
    <x v="1"/>
    <n v="4.2000000000000003E-2"/>
    <n v="3.6999999999999998E-2"/>
    <n v="2500000"/>
    <n v="0.12"/>
    <n v="9792760"/>
    <n v="16000000"/>
    <x v="2"/>
    <d v="2024-06-07T00:00:00"/>
    <s v="all"/>
    <x v="3"/>
    <x v="7"/>
    <n v="2"/>
    <x v="1"/>
    <s v="https://admin.180markets.com.au/storage/17253/SVY-Term-sheet--%281%29.pdf"/>
  </r>
  <r>
    <s v="BluGlass Limited"/>
    <s v="BLUGLASS LIMITED (XASX:BLG)"/>
    <x v="553"/>
    <x v="12"/>
    <n v="4.5999999999999999E-2"/>
    <n v="3.6999999999999998E-2"/>
    <n v="2500000"/>
    <n v="0.19600000000000001"/>
    <n v="42328560"/>
    <n v="71300000"/>
    <x v="2"/>
    <d v="2024-02-09T00:00:00"/>
    <s v="all"/>
    <x v="3"/>
    <x v="2"/>
    <n v="1"/>
    <x v="1"/>
    <s v="https://admin.180markets.com.au/storage/16078/BLG-Term-Sheet.pdf"/>
  </r>
  <r>
    <s v="New World Resources Limited"/>
    <s v="NEW WORLD RESOURCES LIMITED (XASX:NWC)"/>
    <x v="131"/>
    <x v="1"/>
    <n v="4.3999999999999997E-2"/>
    <n v="3.5999999999999997E-2"/>
    <n v="10000000"/>
    <n v="0.182"/>
    <n v="48284790"/>
    <n v="99800000"/>
    <x v="2"/>
    <d v="2024-04-12T00:00:00"/>
    <s v="all"/>
    <x v="3"/>
    <x v="9"/>
    <s v="None"/>
    <x v="0"/>
    <s v="https://admin.180markets.com.au/storage/16621/NWC---Term-Sheet---12-April-2024-Final.pdf"/>
  </r>
  <r>
    <s v="Cygnus Metals Limited"/>
    <s v="CYGNUS METALS LIMITED (XASX:CY5)"/>
    <x v="496"/>
    <x v="1"/>
    <n v="4.2999999999999997E-2"/>
    <n v="3.5000000000000003E-2"/>
    <n v="2500000"/>
    <n v="0.18600000000000003"/>
    <n v="97556760"/>
    <n v="12600000"/>
    <x v="2"/>
    <d v="2024-07-11T00:00:00"/>
    <s v="all"/>
    <x v="3"/>
    <x v="1"/>
    <s v="None"/>
    <x v="0"/>
    <s v="https://admin.180markets.com.au/storage/17527/CY5---Term-Sheet.pdf"/>
  </r>
  <r>
    <s v="E79 Gold Mines Limited"/>
    <s v="E79 GOLD MINES LIMITED (XASX:E79)"/>
    <x v="732"/>
    <x v="1"/>
    <n v="3.2000000000000001E-2"/>
    <n v="3.5000000000000003E-2"/>
    <n v="750000"/>
    <n v="7.8899999999999998E-2"/>
    <n v="1736760"/>
    <n v="2600000"/>
    <x v="2"/>
    <d v="2024-06-24T00:00:00"/>
    <s v="all"/>
    <x v="3"/>
    <x v="7"/>
    <s v="None"/>
    <x v="0"/>
    <s v="https://admin.180markets.com.au/storage/17402/E79-SPP-Offer-%281%29.pdf"/>
  </r>
  <r>
    <s v="Codrus Minerals Limited "/>
    <s v="Codrus Minerals Ltd (XASX:CDR)"/>
    <x v="534"/>
    <x v="1"/>
    <n v="4.1000000000000002E-2"/>
    <n v="3.5000000000000003E-2"/>
    <n v="1060000"/>
    <n v="0.14630000000000001"/>
    <n v="2811590"/>
    <n v="3790000"/>
    <x v="2"/>
    <d v="2024-04-03T00:00:00"/>
    <s v="all"/>
    <x v="3"/>
    <x v="9"/>
    <s v="None"/>
    <x v="0"/>
    <s v="https://admin.180markets.com.au/storage/16552/Codrus-Minerals---Term-Sheet---240402.pdf"/>
  </r>
  <r>
    <s v="Codrus Minerals Limited "/>
    <s v="Codrus Minerals Ltd (XASX:CDR)"/>
    <x v="534"/>
    <x v="1"/>
    <n v="4.1000000000000002E-2"/>
    <n v="3.5000000000000003E-2"/>
    <n v="1060000"/>
    <n v="0.14630000000000001"/>
    <n v="2811590"/>
    <n v="3790000"/>
    <x v="2"/>
    <d v="2024-04-03T00:00:00"/>
    <s v="all"/>
    <x v="3"/>
    <x v="9"/>
    <s v="None"/>
    <x v="0"/>
    <s v="https://admin.180markets.com.au/storage/16555/Codrus-Minerals---Term-Sheet---240402.pdf"/>
  </r>
  <r>
    <s v="Pantera Minerals Limited "/>
    <s v="PANTERA LITHIUM LIMITED (XASX:PFE)"/>
    <x v="544"/>
    <x v="1"/>
    <n v="5.2999999999999999E-2"/>
    <n v="3.5000000000000003E-2"/>
    <n v="2000000"/>
    <n v="0.32"/>
    <n v="8528110"/>
    <n v="13800000"/>
    <x v="2"/>
    <d v="2024-03-28T00:00:00"/>
    <s v="all"/>
    <x v="3"/>
    <x v="3"/>
    <n v="2"/>
    <x v="1"/>
    <s v="https://admin.180markets.com.au/storage/16522/PFE---CPS-Term-Sheet---March-24---Final.pdf"/>
  </r>
  <r>
    <s v="Pantera Minerals Limited "/>
    <s v="PANTERA LITHIUM LIMITED (XASX:PFE)"/>
    <x v="544"/>
    <x v="1"/>
    <n v="5.2999999999999999E-2"/>
    <n v="3.5000000000000003E-2"/>
    <n v="2000000"/>
    <n v="0.32"/>
    <n v="8528110"/>
    <n v="13800000"/>
    <x v="2"/>
    <d v="2024-03-28T00:00:00"/>
    <s v="all"/>
    <x v="3"/>
    <x v="3"/>
    <n v="2"/>
    <x v="1"/>
    <s v="https://admin.180markets.com.au/storage/16529/PFE---CPS-Term-Sheet---March-24---Final.pdf"/>
  </r>
  <r>
    <s v="BPH Energy Limited"/>
    <s v="BPH ENERGY LTD (XASX:BPH)"/>
    <x v="109"/>
    <x v="14"/>
    <n v="3.7999999999999999E-2"/>
    <n v="3.3000000000000002E-2"/>
    <n v="2500000"/>
    <n v="0.13200000000000001"/>
    <n v="10964100"/>
    <n v="39100000"/>
    <x v="2"/>
    <d v="2024-02-08T00:00:00"/>
    <s v="all"/>
    <x v="3"/>
    <x v="2"/>
    <n v="2"/>
    <x v="1"/>
    <s v="https://admin.180markets.com.au/storage/16067/BPH-Placement-Term-Sheet-FEB24.pdf"/>
  </r>
  <r>
    <s v="Prospech Gold Limited"/>
    <s v="PROSPECH LIMITED (XASX:PRS)"/>
    <x v="590"/>
    <x v="1"/>
    <n v="3.4000000000000002E-2"/>
    <n v="3.3000000000000002E-2"/>
    <n v="1100000"/>
    <n v="2.9399999999999999E-2"/>
    <n v="6576520"/>
    <n v="9190000"/>
    <x v="2"/>
    <d v="2024-06-13T00:00:00"/>
    <s v="all"/>
    <x v="3"/>
    <x v="7"/>
    <s v="None"/>
    <x v="0"/>
    <s v="https://admin.180markets.com.au/storage/17318/PRS-TERM-SHEET---PLACEMENT---JUNE-2024-%281%29.pdf"/>
  </r>
  <r>
    <s v="Hawsons Iron Limited"/>
    <s v="HAWSONS IRON LTD (XASX:HIO)"/>
    <x v="733"/>
    <x v="1"/>
    <n v="3.7999999999999999E-2"/>
    <n v="3.3000000000000002E-2"/>
    <n v="2000000"/>
    <n v="0.13100000000000001"/>
    <n v="15247520"/>
    <n v="34900000"/>
    <x v="2"/>
    <d v="2024-04-22T00:00:00"/>
    <s v="all"/>
    <x v="3"/>
    <x v="9"/>
    <n v="1"/>
    <x v="1"/>
    <s v="https://admin.180markets.com.au/storage/16731/HIO_TermSheet_21042024_vf-%281%29.pdf"/>
  </r>
  <r>
    <s v="Adisyn Limited"/>
    <s v="ADISYN LTD (XASX:AI1)"/>
    <x v="722"/>
    <x v="3"/>
    <n v="3.7999999999999999E-2"/>
    <n v="3.3000000000000002E-2"/>
    <n v="1500000"/>
    <n v="0.13"/>
    <n v="72212560"/>
    <n v="7040000"/>
    <x v="2"/>
    <d v="2024-07-25T00:00:00"/>
    <s v="all"/>
    <x v="3"/>
    <x v="1"/>
    <s v="None"/>
    <x v="0"/>
    <s v="https://admin.180markets.com.au/storage/17679/AI1-Placement-Term-Sheet_FINAL-%281%29.pdf"/>
  </r>
  <r>
    <s v="Podium Minerals Limited"/>
    <s v="PODIUM MINERALS LIMITED (XASX:POD)"/>
    <x v="296"/>
    <x v="1"/>
    <n v="5.2999999999999999E-2"/>
    <n v="3.2000000000000001E-2"/>
    <n v="3600000"/>
    <n v="0.39600000000000002"/>
    <n v="20463610"/>
    <n v="22000000"/>
    <x v="2"/>
    <d v="2024-10-23T00:00:00"/>
    <s v="all"/>
    <x v="3"/>
    <x v="8"/>
    <n v="3"/>
    <x v="1"/>
    <s v="https://admin.180markets.com.au/storage/20253/Term-Sheet---Podium-Minerals-%281%29.pdf"/>
  </r>
  <r>
    <s v="Great Western Exploration Limited"/>
    <s v="GREAT WESTERN EXPLORATION LIMITED (XASX:GTE)"/>
    <x v="570"/>
    <x v="1"/>
    <n v="3.6999999999999998E-2"/>
    <n v="3.2000000000000001E-2"/>
    <n v="2000000"/>
    <n v="0.13500000000000001"/>
    <n v="14095700"/>
    <n v="18000000"/>
    <x v="2"/>
    <d v="2024-10-21T00:00:00"/>
    <s v="all"/>
    <x v="3"/>
    <x v="8"/>
    <s v="None"/>
    <x v="0"/>
    <s v="https://admin.180markets.com.au/storage/20174/GTE---Term-Sheet-%281%29-%281%29.pdf"/>
  </r>
  <r>
    <s v="Raiden Resources Limited"/>
    <s v="RAIDEN RESOURCES LIMITED (XASX:RDN)"/>
    <x v="585"/>
    <x v="1"/>
    <n v="3.9E-2"/>
    <n v="3.2000000000000001E-2"/>
    <n v="10000000"/>
    <n v="0.17899999999999999"/>
    <n v="24156240"/>
    <n v="118000000"/>
    <x v="2"/>
    <d v="2024-10-10T00:00:00"/>
    <s v="all"/>
    <x v="3"/>
    <x v="8"/>
    <s v="None"/>
    <x v="0"/>
    <s v="https://admin.180markets.com.au/storage/19862/Raiden_TS_Evolution_Capital__Kaai_Oct24-%281%29.pdf"/>
  </r>
  <r>
    <s v="Actinogen Medical Limited"/>
    <s v="ACTINOGEN MEDICAL LIMITED (XASX:ACW)"/>
    <x v="108"/>
    <x v="14"/>
    <n v="3.5000000000000003E-2"/>
    <n v="0.03"/>
    <n v="5000000"/>
    <n v="0.14300000000000002"/>
    <n v="84585980"/>
    <n v="94900000"/>
    <x v="2"/>
    <d v="2024-09-17T00:00:00"/>
    <s v="all"/>
    <x v="3"/>
    <x v="5"/>
    <n v="4"/>
    <x v="1"/>
    <s v="https://admin.180markets.com.au/storage/18984/ACW---Term-Sheet-vF.pdf"/>
  </r>
  <r>
    <s v="Income Asset Management Group Limited"/>
    <s v="INCOME ASSET MANAGEMENT GROUP LIMITED (XASX:IAM)"/>
    <x v="734"/>
    <x v="13"/>
    <n v="7.9000000000000001E-2"/>
    <n v="0.03"/>
    <n v="3000000"/>
    <n v="0.62"/>
    <n v="26064380"/>
    <n v="26000000"/>
    <x v="2"/>
    <d v="2024-10-11T00:00:00"/>
    <s v="all"/>
    <x v="3"/>
    <x v="8"/>
    <s v="None"/>
    <x v="0"/>
    <s v="https://admin.180markets.com.au/storage/19908/Income-Asset-Management-Group-Limited---Term-Sheet.pdf"/>
  </r>
  <r>
    <s v="Income Asset Management Group Limited "/>
    <s v="INCOME ASSET MANAGEMENT GROUP LIMITED (XASX:IAM)"/>
    <x v="734"/>
    <x v="13"/>
    <n v="7.9000000000000001E-2"/>
    <n v="0.03"/>
    <n v="3000000"/>
    <n v="0.62"/>
    <n v="26064380"/>
    <n v="26000000"/>
    <x v="2"/>
    <d v="2024-10-11T00:00:00"/>
    <s v="all"/>
    <x v="3"/>
    <x v="8"/>
    <s v="None"/>
    <x v="0"/>
    <s v="https://admin.180markets.com.au/storage/20040/Income-Asset-Management-Group-Limited---Term-Sheet.pdf"/>
  </r>
  <r>
    <s v="Zeotech Limited"/>
    <s v="ZEOTECH LIMITED (XASX:ZEO)"/>
    <x v="391"/>
    <x v="1"/>
    <n v="0.03"/>
    <n v="0.03"/>
    <n v="2100000"/>
    <n v="0"/>
    <n v="96394290"/>
    <n v="54000000"/>
    <x v="2"/>
    <d v="2024-10-11T00:00:00"/>
    <s v="all"/>
    <x v="3"/>
    <x v="8"/>
    <n v="2"/>
    <x v="1"/>
    <s v="https://admin.180markets.com.au/storage/19777/ZEO_Term-Sheet_10th-October-2024.pdf"/>
  </r>
  <r>
    <s v="TechGen Metals Ltd"/>
    <s v="TECHGEN METALS LTD (XASX:TG1)"/>
    <x v="545"/>
    <x v="1"/>
    <n v="3.5000000000000003E-2"/>
    <n v="0.03"/>
    <n v="915000"/>
    <n v="0.14300000000000002"/>
    <n v="5394630"/>
    <n v="4000000"/>
    <x v="2"/>
    <d v="2024-09-25T00:00:00"/>
    <s v="all"/>
    <x v="3"/>
    <x v="5"/>
    <n v="3"/>
    <x v="1"/>
    <s v="https://admin.180markets.com.au/storage/19333/TG1---Term-Sheet-Final%5B84%5D-%281%29.pdf"/>
  </r>
  <r>
    <s v="Anax Metals Limited"/>
    <s v="ANAX METALS LIMITED (XASX:ANX)"/>
    <x v="735"/>
    <x v="1"/>
    <n v="3.5999999999999997E-2"/>
    <n v="0.03"/>
    <n v="3000000"/>
    <n v="0.17"/>
    <n v="8764520"/>
    <n v="21300000"/>
    <x v="2"/>
    <d v="2024-06-14T00:00:00"/>
    <s v="all"/>
    <x v="3"/>
    <x v="7"/>
    <n v="2"/>
    <x v="1"/>
    <s v="https://admin.180markets.com.au/storage/17309/ANAX-Metals_TS_Evolution-Capital_vf-%281%29.pdf"/>
  </r>
  <r>
    <s v="Ausgold Limited "/>
    <s v="AUSGOLD LIMITED (XASX:AUC)"/>
    <x v="736"/>
    <x v="1"/>
    <n v="3.5000000000000003E-2"/>
    <n v="0.03"/>
    <n v="35000000"/>
    <n v="0.14300000000000002"/>
    <n v="165825900"/>
    <n v="80400000"/>
    <x v="2"/>
    <d v="2024-06-04T00:00:00"/>
    <s v="all"/>
    <x v="3"/>
    <x v="7"/>
    <s v="None"/>
    <x v="0"/>
    <s v="https://admin.180markets.com.au/storage/17211/AUC---Term-Sheet-%284%29.pdf"/>
  </r>
  <r>
    <s v="Ausgold Limited "/>
    <s v="AUSGOLD LIMITED (XASX:AUC)"/>
    <x v="736"/>
    <x v="1"/>
    <n v="3.5000000000000003E-2"/>
    <n v="0.03"/>
    <n v="35000000"/>
    <n v="0.14300000000000002"/>
    <n v="165825900"/>
    <n v="80400000"/>
    <x v="2"/>
    <d v="2024-06-04T00:00:00"/>
    <s v="all"/>
    <x v="3"/>
    <x v="7"/>
    <s v="None"/>
    <x v="0"/>
    <s v="https://admin.180markets.com.au/storage/17244/AUC---Term-Sheet-%284%29.pdf"/>
  </r>
  <r>
    <s v="Flynn Gold Ltd"/>
    <s v="Flynn Gold Ltd (XASX:FG1)"/>
    <x v="357"/>
    <x v="1"/>
    <n v="0.04"/>
    <n v="0.03"/>
    <n v="2500000"/>
    <n v="0.25"/>
    <n v="6794230"/>
    <n v="6570000"/>
    <x v="2"/>
    <d v="2024-04-30T00:00:00"/>
    <s v="all"/>
    <x v="3"/>
    <x v="9"/>
    <n v="2"/>
    <x v="1"/>
    <s v="https://admin.180markets.com.au/storage/16807/FG1---Term-Sheet-%281%29.pdf"/>
  </r>
  <r>
    <s v="Matsa Resources Limited"/>
    <s v="MATSA RESOURCES LIMITED (XASX:MAT)"/>
    <x v="149"/>
    <x v="1"/>
    <n v="3.2000000000000001E-2"/>
    <n v="0.03"/>
    <n v="1500000"/>
    <n v="6.25E-2"/>
    <n v="30036620"/>
    <n v="15300000"/>
    <x v="2"/>
    <d v="2024-04-26T00:00:00"/>
    <s v="all"/>
    <x v="3"/>
    <x v="9"/>
    <n v="3"/>
    <x v="1"/>
    <s v="https://admin.180markets.com.au/storage/16789/Term-Sheet-April-2024-%281%29.pdf"/>
  </r>
  <r>
    <s v="Lykos Metals Limited"/>
    <s v="LYKOS METALS LIMITED (XASX:LYK)"/>
    <x v="737"/>
    <x v="1"/>
    <n v="3.3000000000000002E-2"/>
    <n v="0.03"/>
    <n v="480000"/>
    <n v="9.0899999999999995E-2"/>
    <n v="1883560"/>
    <n v="4250000"/>
    <x v="2"/>
    <d v="2024-03-01T00:00:00"/>
    <s v="all"/>
    <x v="3"/>
    <x v="3"/>
    <s v="None"/>
    <x v="0"/>
    <m/>
  </r>
  <r>
    <s v="Nutritional Growth Solutions Ltd"/>
    <s v="NUTRITIONAL GROWTH SOLUTIONS LTD (XASX:NGS)"/>
    <x v="78"/>
    <x v="8"/>
    <n v="3.5999999999999997E-2"/>
    <n v="0.03"/>
    <n v="450000"/>
    <n v="0.16670000000000001"/>
    <n v="5419310"/>
    <n v="4000000"/>
    <x v="2"/>
    <d v="2024-10-21T00:00:00"/>
    <s v="all"/>
    <x v="3"/>
    <x v="8"/>
    <s v="None"/>
    <x v="0"/>
    <s v="https://admin.180markets.com.au/storage/20166/NGS-Term-Sheet-V1-%281%29.pdf"/>
  </r>
  <r>
    <s v="Thunderbird Resources Ltd"/>
    <s v="THUNDERBIRD RESOURCES LIMITED (XASX:THB)"/>
    <x v="738"/>
    <x v="22"/>
    <n v="3.2000000000000001E-2"/>
    <n v="0.03"/>
    <n v="1350000"/>
    <n v="5.5999999999999994E-2"/>
    <n v="6943390"/>
    <n v="5870000"/>
    <x v="2"/>
    <d v="2024-05-30T00:00:00"/>
    <s v="all"/>
    <x v="3"/>
    <x v="4"/>
    <s v="None"/>
    <x v="0"/>
    <s v="https://admin.180markets.com.au/storage/17168/THB---CPS-Term-Sheet---May-24---%281%29.pdf"/>
  </r>
  <r>
    <s v="Chimeric Therapeutics Limited"/>
    <s v="CHIMERIC THERAPEUTICS LIMITED (XASX:CHM)"/>
    <x v="314"/>
    <x v="14"/>
    <n v="3.3000000000000002E-2"/>
    <n v="2.8000000000000001E-2"/>
    <n v="5500000"/>
    <n v="0.152"/>
    <n v="9450900"/>
    <n v="24700000"/>
    <x v="2"/>
    <d v="2024-01-17T00:00:00"/>
    <s v="all"/>
    <x v="3"/>
    <x v="11"/>
    <s v="None"/>
    <x v="0"/>
    <s v="https://admin.180markets.com.au/storage/15920/CHM-Deal-Sheet---vF-%28160124%29.pdf"/>
  </r>
  <r>
    <s v="FBR Limited"/>
    <s v="FBR LTD (XASX:FBR)"/>
    <x v="175"/>
    <x v="6"/>
    <n v="2.7E-2"/>
    <n v="2.7E-2"/>
    <n v="15000000"/>
    <n v="0"/>
    <n v="207454200"/>
    <n v="107300000"/>
    <x v="2"/>
    <d v="2024-01-19T00:00:00"/>
    <s v="all"/>
    <x v="3"/>
    <x v="11"/>
    <s v="None"/>
    <x v="0"/>
    <s v="https://admin.180markets.com.au/storage/15940/FBR---Deal-Sheet---vF.pdf"/>
  </r>
  <r>
    <s v="Great Western Exploration Limited"/>
    <s v="GREAT WESTERN EXPLORATION LIMITED (XASX:GTE)"/>
    <x v="570"/>
    <x v="1"/>
    <n v="3.1E-2"/>
    <n v="2.5999999999999999E-2"/>
    <n v="2500000"/>
    <n v="0.161"/>
    <n v="14095700"/>
    <n v="10790000"/>
    <x v="2"/>
    <d v="2024-08-08T00:00:00"/>
    <s v="all"/>
    <x v="3"/>
    <x v="6"/>
    <n v="1"/>
    <x v="1"/>
    <s v="https://admin.180markets.com.au/storage/18012/GTE---Term-Sheet-%281%29.pdf"/>
  </r>
  <r>
    <s v="PainChek Limited"/>
    <s v="PAINCHEK LTD (XASX:PCK)"/>
    <x v="404"/>
    <x v="3"/>
    <n v="2.9000000000000001E-2"/>
    <n v="2.5100000000000001E-2"/>
    <n v="2500000"/>
    <n v="0.13400000000000001"/>
    <n v="47001830"/>
    <n v="41600000"/>
    <x v="2"/>
    <d v="2024-03-13T00:00:00"/>
    <s v="all"/>
    <x v="3"/>
    <x v="3"/>
    <s v="None"/>
    <x v="0"/>
    <s v="https://admin.180markets.com.au/storage/16354/PCK---Term-Sheet.pdf"/>
  </r>
  <r>
    <s v="AnteoTech Limited"/>
    <s v="ANTEOTECH LTD (XASX:ADO)"/>
    <x v="576"/>
    <x v="14"/>
    <n v="3.5000000000000003E-2"/>
    <n v="2.5000000000000001E-2"/>
    <n v="2500000"/>
    <n v="0.28600000000000003"/>
    <n v="45990110"/>
    <n v="76900000"/>
    <x v="2"/>
    <d v="2024-04-05T00:00:00"/>
    <s v="all"/>
    <x v="3"/>
    <x v="9"/>
    <n v="1"/>
    <x v="1"/>
    <s v="https://admin.180markets.com.au/storage/16561/AnteoTech-Ltd---Term-Sheet-%28FINAL-4Apr24%29.pdf"/>
  </r>
  <r>
    <s v="Recharge Metals Ltd"/>
    <s v="Recharge Metals Ltd (XASX:REC)"/>
    <x v="713"/>
    <x v="1"/>
    <n v="4.2999999999999997E-2"/>
    <n v="2.5000000000000001E-2"/>
    <n v="2000000"/>
    <n v="0"/>
    <n v="4616820"/>
    <n v="6000000"/>
    <x v="2"/>
    <d v="2024-10-25T00:00:00"/>
    <s v="all"/>
    <x v="3"/>
    <x v="8"/>
    <s v="None"/>
    <x v="0"/>
    <s v="https://admin.180markets.com.au/storage/20351/20241025---REC-Term-Sheet---FINAL-%281%29.pdf"/>
  </r>
  <r>
    <s v="Trigg Minerals Limited"/>
    <s v="TRIGG MINERALS LIMITED (XASX:TMG)"/>
    <x v="130"/>
    <x v="1"/>
    <n v="0.03"/>
    <n v="2.5000000000000001E-2"/>
    <n v="2000000"/>
    <n v="0.16670000000000001"/>
    <n v="33522420"/>
    <n v="16000000"/>
    <x v="2"/>
    <d v="2024-10-15T00:00:00"/>
    <s v="all"/>
    <x v="3"/>
    <x v="8"/>
    <s v="None"/>
    <x v="0"/>
    <s v="https://admin.180markets.com.au/storage/19991/TMG-Term-Sheet--%281%29.pdf"/>
  </r>
  <r>
    <s v="WIN Metals Ltd"/>
    <s v="WIN METALS LTD (XASX:WIN)"/>
    <x v="487"/>
    <x v="1"/>
    <n v="3.1E-2"/>
    <n v="2.5000000000000001E-2"/>
    <n v="3000000"/>
    <n v="0.19350000000000001"/>
    <n v="11001160"/>
    <n v="10230000"/>
    <x v="2"/>
    <d v="2024-09-05T00:00:00"/>
    <s v="all"/>
    <x v="3"/>
    <x v="5"/>
    <n v="2"/>
    <x v="1"/>
    <s v="https://admin.180markets.com.au/storage/18699/WIN-Metals---Term-Sheet-%281%29.pdf"/>
  </r>
  <r>
    <s v="Narryer Metals Limited"/>
    <s v="Narryer Metals Ltd (XASX:NYM)"/>
    <x v="521"/>
    <x v="1"/>
    <n v="2.8000000000000001E-2"/>
    <n v="2.5000000000000001E-2"/>
    <n v="650000"/>
    <n v="0.107"/>
    <n v="10387230"/>
    <n v="2980000"/>
    <x v="2"/>
    <d v="2024-08-30T00:00:00"/>
    <s v="all"/>
    <x v="3"/>
    <x v="6"/>
    <s v="None"/>
    <x v="0"/>
    <s v="https://admin.180markets.com.au/storage/18504/NYM-Term-Sheet---Aug-2024-%281%29.pdf"/>
  </r>
  <r>
    <s v="St George Mining Limited "/>
    <s v="ST GEORGE MINING LIMITED (XASX:SGQ)"/>
    <x v="146"/>
    <x v="1"/>
    <n v="3.4000000000000002E-2"/>
    <n v="2.5000000000000001E-2"/>
    <n v="20000000"/>
    <n v="0.26469999999999999"/>
    <n v="34679130"/>
    <n v="33600000"/>
    <x v="2"/>
    <d v="2024-08-05T00:00:00"/>
    <s v="all"/>
    <x v="3"/>
    <x v="6"/>
    <s v="None"/>
    <x v="0"/>
    <s v="https://admin.180markets.com.au/storage/17931/SGQ-Term-Sheet-%283%29.pdf"/>
  </r>
  <r>
    <s v="TrivarX Ltd"/>
    <s v="TRIVARX LTD (XASX:TRI)"/>
    <x v="739"/>
    <x v="8"/>
    <n v="2.5999999999999999E-2"/>
    <n v="2.5000000000000001E-2"/>
    <n v="1750000"/>
    <n v="3.85E-2"/>
    <n v="8863460"/>
    <n v="8800000"/>
    <x v="2"/>
    <d v="2024-04-30T00:00:00"/>
    <s v="all"/>
    <x v="3"/>
    <x v="9"/>
    <s v="None"/>
    <x v="0"/>
    <s v="https://admin.180markets.com.au/storage/16845/TRI-Term-Sheet-April-2024-%281%29.pdf"/>
  </r>
  <r>
    <s v="Wrkr Limited"/>
    <s v="WRKR LTD (XASX:WRK)"/>
    <x v="740"/>
    <x v="3"/>
    <n v="3.1E-2"/>
    <n v="2.5000000000000001E-2"/>
    <n v="6000000"/>
    <n v="0.19399999999999998"/>
    <n v="89584260"/>
    <n v="40700000"/>
    <x v="2"/>
    <d v="2024-08-15T00:00:00"/>
    <s v="all"/>
    <x v="3"/>
    <x v="6"/>
    <s v="None"/>
    <x v="0"/>
    <s v="https://admin.180markets.com.au/storage/18130/WRK-TermSheet.pdf"/>
  </r>
  <r>
    <s v="Noviqtech Limited"/>
    <s v="NOVIQTECH LIMITED (XASX:NVQ)"/>
    <x v="741"/>
    <x v="3"/>
    <n v="2.8000000000000001E-2"/>
    <n v="2.5000000000000001E-2"/>
    <n v="600000"/>
    <n v="0.10710000000000001"/>
    <n v="16348980"/>
    <n v="4240000"/>
    <x v="2"/>
    <d v="2024-08-13T00:00:00"/>
    <s v="all"/>
    <x v="3"/>
    <x v="6"/>
    <n v="1"/>
    <x v="1"/>
    <s v="https://admin.180markets.com.au/storage/18049/NVQ-Term-Sheet-"/>
  </r>
  <r>
    <s v="Spacetalk ltd"/>
    <s v="SPACETALK LTD. (XASX:SPA)"/>
    <x v="742"/>
    <x v="27"/>
    <n v="2.8000000000000001E-2"/>
    <n v="2.4E-2"/>
    <n v="3200000"/>
    <n v="0.14300000000000002"/>
    <n v="9247570"/>
    <n v="13800000"/>
    <x v="2"/>
    <d v="2024-09-17T00:00:00"/>
    <s v="all"/>
    <x v="3"/>
    <x v="5"/>
    <n v="2"/>
    <x v="1"/>
    <s v="https://admin.180markets.com.au/storage/18957/Spacetalk-Limited---Deal-Sheet-v.F.pdf"/>
  </r>
  <r>
    <s v="Brazilian Critical Minerals Ltd"/>
    <s v="BRAZILIAN CRITICAL MINERALS LIMITED (XASX:BCM)"/>
    <x v="743"/>
    <x v="1"/>
    <n v="2.5000000000000001E-2"/>
    <n v="2.3E-2"/>
    <n v="2800000"/>
    <n v="0.08"/>
    <n v="9454130"/>
    <n v="18600000"/>
    <x v="2"/>
    <d v="2024-05-17T00:00:00"/>
    <s v="all"/>
    <x v="3"/>
    <x v="4"/>
    <n v="2"/>
    <x v="1"/>
    <s v="https://admin.180markets.com.au/storage/17037/BCM-Term-Sheet---May-2024-Revised-%281%29.pdf"/>
  </r>
  <r>
    <s v="Way 2 Vat Ltd"/>
    <s v="WAY 2 VAT LTD (XASX:W2V)"/>
    <x v="383"/>
    <x v="20"/>
    <n v="2.7E-2"/>
    <n v="2.1999999999999999E-2"/>
    <n v="3000000"/>
    <n v="0.185"/>
    <n v="8393990"/>
    <n v="17600000"/>
    <x v="2"/>
    <d v="2024-02-27T00:00:00"/>
    <s v="all"/>
    <x v="3"/>
    <x v="2"/>
    <n v="3"/>
    <x v="1"/>
    <s v="https://admin.180markets.com.au/storage/16218/W2V-Deal-Sheet---vF.pdf"/>
  </r>
  <r>
    <s v="ECS Botanics Holdings Limited"/>
    <s v="ECS BOTANICS HOLDINGS LTD (XASX:ECS)"/>
    <x v="744"/>
    <x v="7"/>
    <n v="2.5999999999999999E-2"/>
    <n v="2.1999999999999999E-2"/>
    <n v="4000000"/>
    <n v="0.12"/>
    <n v="18144690"/>
    <n v="27700000"/>
    <x v="2"/>
    <d v="2024-02-21T00:00:00"/>
    <s v="all"/>
    <x v="3"/>
    <x v="2"/>
    <s v="None"/>
    <x v="0"/>
    <s v="https://admin.180markets.com.au/storage/16167/ECS-Botanics----Capital-Raising-Deal-Sheet-Updated--%2820.02.2024%29-FINAL.pdf"/>
  </r>
  <r>
    <s v="Beacon Minerals Limited"/>
    <s v="BEACON MINERALS LIMITED (XASX:BCN)"/>
    <x v="745"/>
    <x v="1"/>
    <n v="2.5999999999999999E-2"/>
    <n v="2.1999999999999999E-2"/>
    <n v="10300000"/>
    <n v="0.154"/>
    <n v="109885500"/>
    <n v="97700000"/>
    <x v="2"/>
    <d v="2024-09-17T00:00:00"/>
    <s v="all"/>
    <x v="3"/>
    <x v="5"/>
    <n v="1"/>
    <x v="1"/>
    <s v="https://admin.180markets.com.au/storage/18993/BCN---Sub-Underwriting-Term-Sheet-%28Sep-24%29-%281%29.pdf"/>
  </r>
  <r>
    <s v="AnteoTech Limited"/>
    <s v="ANTEOTECH LTD (XASX:ADO)"/>
    <x v="576"/>
    <x v="14"/>
    <n v="2.7E-2"/>
    <n v="0.02"/>
    <n v="3500000"/>
    <n v="0.25900000000000001"/>
    <n v="45990110"/>
    <n v="67000000"/>
    <x v="2"/>
    <d v="2024-11-11T00:00:00"/>
    <s v="all"/>
    <x v="3"/>
    <x v="10"/>
    <s v="None"/>
    <x v="0"/>
    <s v="https://admin.180markets.com.au/storage/20519/AnteoTech-Ltd---Term-Sheet-%281%29.pdf"/>
  </r>
  <r>
    <s v="BPH Energy Limited"/>
    <s v="BPH ENERGY LTD (XASX:BPH)"/>
    <x v="109"/>
    <x v="14"/>
    <n v="2.4E-2"/>
    <n v="0.02"/>
    <n v="1000000"/>
    <n v="0.16699999999999998"/>
    <n v="10964100"/>
    <n v="26300000"/>
    <x v="2"/>
    <d v="2024-05-13T00:00:00"/>
    <s v="all"/>
    <x v="3"/>
    <x v="4"/>
    <n v="2"/>
    <x v="1"/>
    <s v="https://admin.180markets.com.au/storage/16961/BPH-Placement-Term-Sheet-MAY-2024-%28i%29-%283%29.pdf"/>
  </r>
  <r>
    <s v="Wide Open Agriculture Ltd "/>
    <s v="WIDE OPEN AGRICULTURE LTD (XASX:WOA)"/>
    <x v="746"/>
    <x v="31"/>
    <n v="8.3000000000000004E-2"/>
    <n v="0.02"/>
    <n v="7000000"/>
    <n v="0.76"/>
    <n v="2668430"/>
    <n v="14900000"/>
    <x v="2"/>
    <d v="2024-05-08T00:00:00"/>
    <s v="all"/>
    <x v="3"/>
    <x v="4"/>
    <n v="2"/>
    <x v="1"/>
    <s v="https://admin.180markets.com.au/storage/16920/WOA-Indicative-Term-Sheet-070524-%281%29.pdf"/>
  </r>
  <r>
    <s v="Wide Open Agriculture Ltd "/>
    <s v="WIDE OPEN AGRICULTURE LTD (XASX:WOA)"/>
    <x v="746"/>
    <x v="31"/>
    <n v="8.3000000000000004E-2"/>
    <n v="0.02"/>
    <n v="7000000"/>
    <n v="0.76"/>
    <n v="2668430"/>
    <n v="14900000"/>
    <x v="2"/>
    <d v="2024-05-08T00:00:00"/>
    <s v="all"/>
    <x v="3"/>
    <x v="4"/>
    <n v="2"/>
    <x v="1"/>
    <s v="https://admin.180markets.com.au/storage/16949/WOA-Indicative-Term-Sheet-070524-%281%29.pdf"/>
  </r>
  <r>
    <s v="Adherium Limited"/>
    <s v="Adherium Limited (XASX:ADR)"/>
    <x v="212"/>
    <x v="15"/>
    <n v="2.9000000000000001E-2"/>
    <n v="0.02"/>
    <n v="1000000"/>
    <n v="0.31"/>
    <n v="9102960"/>
    <n v="9860000"/>
    <x v="2"/>
    <d v="2024-04-24T00:00:00"/>
    <s v="all"/>
    <x v="3"/>
    <x v="9"/>
    <n v="1"/>
    <x v="1"/>
    <s v="https://admin.180markets.com.au/storage/16769/Adherium-Limited---Term-Sheet.pdf"/>
  </r>
  <r>
    <s v="African Gold Limited"/>
    <s v="AFRICAN GOLD LTD. (XASX:A1G)"/>
    <x v="747"/>
    <x v="1"/>
    <n v="2.4E-2"/>
    <n v="0.02"/>
    <n v="1500000"/>
    <n v="0.16699999999999998"/>
    <n v="22901820"/>
    <n v="6520000"/>
    <x v="2"/>
    <d v="2024-08-19T00:00:00"/>
    <s v="all"/>
    <x v="3"/>
    <x v="6"/>
    <s v="None"/>
    <x v="0"/>
    <s v="https://admin.180markets.com.au/storage/18173/A1G---Term-Sheet-%281%29-%281%29.pdf"/>
  </r>
  <r>
    <s v="Sarama Resources Limited"/>
    <s v="Sarama Resources Ltd. (XASX:SRR)"/>
    <x v="525"/>
    <x v="1"/>
    <n v="2.1999999999999999E-2"/>
    <n v="0.02"/>
    <n v="1000000"/>
    <n v="9.0999999999999998E-2"/>
    <n v="8640950"/>
    <n v="1940000"/>
    <x v="2"/>
    <d v="2024-06-18T00:00:00"/>
    <s v="all"/>
    <x v="3"/>
    <x v="7"/>
    <s v="None"/>
    <x v="0"/>
    <s v="https://admin.180markets.com.au/storage/17340/SRR-term-sheet-170624-Ventnor-Securities-final-Updated-version-%281%29.pdf"/>
  </r>
  <r>
    <s v="Impact Minerals Limited"/>
    <s v="IMPACT MINERALS LIMITED (XASX:IPT)"/>
    <x v="425"/>
    <x v="1"/>
    <n v="2.1999999999999999E-2"/>
    <n v="0.02"/>
    <n v="1500000"/>
    <n v="9.0999999999999998E-2"/>
    <n v="33653770"/>
    <n v="63000000"/>
    <x v="2"/>
    <d v="2024-05-16T00:00:00"/>
    <s v="all"/>
    <x v="3"/>
    <x v="4"/>
    <n v="3"/>
    <x v="1"/>
    <s v="https://admin.180markets.com.au/storage/17007/IPT-May-Placement-Term-Sheet--vf-%281%29.pdf"/>
  </r>
  <r>
    <s v="Equinox Resources Limited"/>
    <s v="EQUINOX RESOURCES LIMITED (XASX:EQN)"/>
    <x v="748"/>
    <x v="1"/>
    <n v="0.23"/>
    <n v="0.02"/>
    <n v="2000000"/>
    <n v="0.13"/>
    <n v="13623500"/>
    <n v="23300000"/>
    <x v="2"/>
    <d v="2024-05-10T00:00:00"/>
    <s v="all"/>
    <x v="3"/>
    <x v="4"/>
    <n v="3"/>
    <x v="1"/>
    <s v="https://admin.180markets.com.au/storage/16968/Equinox-Resources---Term-Sheet-%285%29.pdf"/>
  </r>
  <r>
    <s v="Lithium Universe Limited"/>
    <s v="LITHIUM UNIVERSE LIMITED (XASX:LU7)"/>
    <x v="749"/>
    <x v="1"/>
    <n v="3.3000000000000002E-2"/>
    <n v="0.02"/>
    <n v="3000000"/>
    <n v="0.39390000000000003"/>
    <n v="6287840"/>
    <n v="10700000"/>
    <x v="2"/>
    <d v="2024-04-26T00:00:00"/>
    <s v="all"/>
    <x v="3"/>
    <x v="9"/>
    <n v="2"/>
    <x v="1"/>
    <s v="https://admin.180markets.com.au/storage/16794/LU7-Placement-Term-Sheet-April-24-Final-%281%29.pdf"/>
  </r>
  <r>
    <s v="Black Dragon Gold Corp"/>
    <s v="BLACK DRAGON GOLD CORP. (XASX:BDG)"/>
    <x v="750"/>
    <x v="1"/>
    <n v="0.03"/>
    <n v="0.02"/>
    <n v="1000000"/>
    <n v="0.33329999999999999"/>
    <s v="#FIELD!"/>
    <n v="6000000"/>
    <x v="2"/>
    <d v="2024-03-12T00:00:00"/>
    <s v="all"/>
    <x v="3"/>
    <x v="3"/>
    <n v="1"/>
    <x v="1"/>
    <s v="https://admin.180markets.com.au/storage/16341/BDG-Placement-Term-Sheet-March-2024.pdf"/>
  </r>
  <r>
    <s v="Imagion Biosystems Limited "/>
    <s v="IMAGION BIOSYSTEMS LIMITED (XASX:IBX)"/>
    <x v="751"/>
    <x v="8"/>
    <n v="3.6999999999999998E-2"/>
    <n v="0.02"/>
    <n v="2000000"/>
    <n v="0.45950000000000002"/>
    <n v="3221460"/>
    <n v="1000000"/>
    <x v="2"/>
    <d v="2024-10-09T00:00:00"/>
    <s v="all"/>
    <x v="3"/>
    <x v="8"/>
    <n v="2"/>
    <x v="1"/>
    <s v="https://admin.180markets.com.au/storage/19727/IBX---Term-Sheet---Final---October-2024-%281%29.pdf"/>
  </r>
  <r>
    <s v="Imagion Biosystems Limited"/>
    <s v="IMAGION BIOSYSTEMS LIMITED (XASX:IBX)"/>
    <x v="751"/>
    <x v="8"/>
    <n v="3.6999999999999998E-2"/>
    <n v="0.02"/>
    <n v="2000000"/>
    <n v="0.45950000000000002"/>
    <n v="3221460"/>
    <n v="1000000"/>
    <x v="2"/>
    <d v="2024-10-09T00:00:00"/>
    <s v="all"/>
    <x v="3"/>
    <x v="8"/>
    <n v="2"/>
    <x v="1"/>
    <s v="https://admin.180markets.com.au/storage/19770/IBX---Term-Sheet---Final---October-2024-%281%29.pdf"/>
  </r>
  <r>
    <s v="Rent.com.au Limited - General Sub-Underwriting Commitment"/>
    <s v="RENT.COM.AU LIMITED (XASX:RNT)"/>
    <x v="379"/>
    <x v="17"/>
    <n v="1.9E-2"/>
    <n v="0.02"/>
    <n v="2500000"/>
    <n v="0"/>
    <n v="12888780"/>
    <n v="12000000"/>
    <x v="2"/>
    <d v="2024-06-18T00:00:00"/>
    <s v="all"/>
    <x v="3"/>
    <x v="7"/>
    <n v="2"/>
    <x v="1"/>
    <s v="https://admin.180markets.com.au/storage/17336/RMCF-RNT_DealSheet_Jun24_Entitlement-Issue.pdf"/>
  </r>
  <r>
    <s v="Rent.com.au Limited - General Sub-Underwriting Firm Allocation"/>
    <s v="RENT.COM.AU LIMITED (XASX:RNT)"/>
    <x v="379"/>
    <x v="17"/>
    <n v="1.9E-2"/>
    <n v="0.02"/>
    <n v="2500000"/>
    <n v="0"/>
    <n v="12888780"/>
    <n v="12000000"/>
    <x v="2"/>
    <d v="2024-06-18T00:00:00"/>
    <s v="all"/>
    <x v="3"/>
    <x v="7"/>
    <n v="2"/>
    <x v="1"/>
    <s v="https://admin.180markets.com.au/storage/17786/RMCF-RNT_DealSheet_Jun24_Entitlement-Issue.pdf"/>
  </r>
  <r>
    <s v="Activeport Group Ltd"/>
    <s v="ActivePort Group Ltd (XASX:ATV)"/>
    <x v="724"/>
    <x v="3"/>
    <n v="0.02"/>
    <n v="0.02"/>
    <n v="5300000"/>
    <n v="0"/>
    <n v="10112840"/>
    <n v="7000000"/>
    <x v="2"/>
    <d v="2024-11-06T00:00:00"/>
    <s v="all"/>
    <x v="3"/>
    <x v="10"/>
    <n v="3"/>
    <x v="1"/>
    <s v="https://admin.180markets.com.au/storage/20475/ATV-Term-Sheet.pdf"/>
  </r>
  <r>
    <s v="Northern Minerals Limited "/>
    <s v="NORTHERN MINERALS LIMITED (XASX:NTU)"/>
    <x v="173"/>
    <x v="1"/>
    <n v="2.4E-2"/>
    <n v="1.9E-2"/>
    <n v="40000000"/>
    <n v="0.20800000000000002"/>
    <n v="157675200"/>
    <n v="141900000"/>
    <x v="2"/>
    <d v="2024-09-12T00:00:00"/>
    <s v="all"/>
    <x v="3"/>
    <x v="5"/>
    <s v="None"/>
    <x v="0"/>
    <s v="https://admin.180markets.com.au/storage/18909/NTU-Final-Term-Sheet-12-Sep-2024.pdf"/>
  </r>
  <r>
    <s v="Northern Minerals Limited "/>
    <s v="NORTHERN MINERALS LIMITED (XASX:NTU)"/>
    <x v="173"/>
    <x v="1"/>
    <n v="2.4E-2"/>
    <n v="1.9E-2"/>
    <n v="40000000"/>
    <n v="0.20800000000000002"/>
    <n v="157675200"/>
    <n v="141900000"/>
    <x v="2"/>
    <d v="2024-09-12T00:00:00"/>
    <s v="all"/>
    <x v="3"/>
    <x v="5"/>
    <s v="None"/>
    <x v="0"/>
    <s v="https://admin.180markets.com.au/storage/18915/NTU-Final-Term-Sheet-12-Sep-2024.pdf"/>
  </r>
  <r>
    <s v="BPH Energy Limited"/>
    <s v="BPH ENERGY LTD (XASX:BPH)"/>
    <x v="109"/>
    <x v="14"/>
    <n v="2.1999999999999999E-2"/>
    <n v="1.7999999999999999E-2"/>
    <n v="1000000"/>
    <n v="0.18179999999999999"/>
    <n v="10964100"/>
    <n v="25200000"/>
    <x v="2"/>
    <d v="2024-08-09T00:00:00"/>
    <s v="all"/>
    <x v="3"/>
    <x v="6"/>
    <n v="2"/>
    <x v="1"/>
    <s v="https://admin.180markets.com.au/storage/18004/BPH-TERM-SHEET-AUG24_i-%281%29.pdf"/>
  </r>
  <r>
    <s v="Forbidden Foods Limited"/>
    <s v="FORBIDDEN FOODS LIMITED (XASX:FFF)"/>
    <x v="589"/>
    <x v="31"/>
    <n v="1.7000000000000001E-2"/>
    <n v="1.7999999999999999E-2"/>
    <n v="400000"/>
    <n v="0"/>
    <n v="4005560"/>
    <n v="3430000"/>
    <x v="2"/>
    <d v="2024-04-10T00:00:00"/>
    <s v="all"/>
    <x v="3"/>
    <x v="9"/>
    <n v="1"/>
    <x v="1"/>
    <s v="https://admin.180markets.com.au/storage/16602/FFF-Placement-Document-FINAL-April-2024.pdf"/>
  </r>
  <r>
    <s v="Dreadnought Resources Limited"/>
    <s v="DREADNOUGHT RESOURCES LTD (XASX:DRE)"/>
    <x v="207"/>
    <x v="1"/>
    <n v="0.02"/>
    <n v="1.7999999999999999E-2"/>
    <n v="3000000"/>
    <n v="0.1"/>
    <n v="45213600"/>
    <n v="70700000"/>
    <x v="2"/>
    <d v="2024-08-01T00:00:00"/>
    <s v="all"/>
    <x v="3"/>
    <x v="6"/>
    <s v="None"/>
    <x v="0"/>
    <s v="https://admin.180markets.com.au/storage/17898/Dreadnought-Resources-%28DRE%29---Term-Sheet-.pdf"/>
  </r>
  <r>
    <s v="Argent Minerals Limited"/>
    <s v="ARGENT MINERALS LIMITED (XASX:ARD)"/>
    <x v="420"/>
    <x v="1"/>
    <n v="2.1999999999999999E-2"/>
    <n v="1.7999999999999999E-2"/>
    <n v="2000000"/>
    <n v="0.18179999999999999"/>
    <n v="27467170"/>
    <n v="28500000"/>
    <x v="2"/>
    <d v="2024-05-30T00:00:00"/>
    <s v="all"/>
    <x v="3"/>
    <x v="4"/>
    <s v="None"/>
    <x v="0"/>
    <s v="https://admin.180markets.com.au/storage/17176/Term-Sheet---ARD---Apr24--Final---%281%29.pdf"/>
  </r>
  <r>
    <s v="Hyterra Limited"/>
    <s v="HYTERRA LTD (XASX:HYT)"/>
    <x v="752"/>
    <x v="42"/>
    <n v="2.1999999999999999E-2"/>
    <n v="1.7999999999999999E-2"/>
    <n v="5240000"/>
    <n v="0.18179999999999999"/>
    <n v="56978560"/>
    <n v="12800000"/>
    <x v="2"/>
    <d v="2024-05-06T00:00:00"/>
    <s v="all"/>
    <x v="3"/>
    <x v="4"/>
    <s v="None"/>
    <x v="0"/>
    <s v="https://admin.180markets.com.au/storage/16912/RMCF_HYT_DEAL-SHEET_March_Final-2024-%281%29.pdf"/>
  </r>
  <r>
    <s v="Hyterra Ltd"/>
    <s v="HYTERRA LTD (XASX:HYT)"/>
    <x v="752"/>
    <x v="42"/>
    <n v="1.9E-2"/>
    <n v="1.7999999999999999E-2"/>
    <n v="5240000"/>
    <n v="5.2999999999999999E-2"/>
    <n v="56978560"/>
    <n v="10600000"/>
    <x v="2"/>
    <d v="2024-03-26T00:00:00"/>
    <s v="all"/>
    <x v="3"/>
    <x v="3"/>
    <s v="None"/>
    <x v="0"/>
    <s v="https://admin.180markets.com.au/storage/16507/RMCF_HYT_DEAL-SHEET_March_Final-2024.pdf"/>
  </r>
  <r>
    <s v="Cauldron Energy Limited"/>
    <s v="CAULDRON ENERGY LIMITED (XASX:CXU)"/>
    <x v="181"/>
    <x v="22"/>
    <n v="2.5000000000000001E-2"/>
    <n v="1.7999999999999999E-2"/>
    <n v="1500000"/>
    <n v="0.28000000000000003"/>
    <n v="16075450"/>
    <n v="25000000"/>
    <x v="2"/>
    <d v="2024-09-25T00:00:00"/>
    <s v="all"/>
    <x v="3"/>
    <x v="5"/>
    <n v="4"/>
    <x v="1"/>
    <s v="https://admin.180markets.com.au/storage/19314/Term-Sheet---Cauldron-%283%29.pdf"/>
  </r>
  <r>
    <s v="HeraMED Limited "/>
    <s v="HERA MED LTD (XASX:HMD)"/>
    <x v="34"/>
    <x v="15"/>
    <n v="2.5000000000000001E-2"/>
    <n v="1.7000000000000001E-2"/>
    <n v="3500000"/>
    <n v="0.32"/>
    <n v="14885250"/>
    <n v="16000000"/>
    <x v="2"/>
    <d v="2024-10-22T00:00:00"/>
    <s v="all"/>
    <x v="3"/>
    <x v="8"/>
    <s v="None"/>
    <x v="0"/>
    <s v="https://admin.180markets.com.au/storage/20163/Heramed-Limited-Term-Sheet-October-2024--v2-211024-%281%29.pdf"/>
  </r>
  <r>
    <s v="HeraMED Limited "/>
    <s v="HERA MED LTD (XASX:HMD)"/>
    <x v="34"/>
    <x v="15"/>
    <n v="2.5000000000000001E-2"/>
    <n v="1.7000000000000001E-2"/>
    <n v="3500000"/>
    <n v="0.32"/>
    <n v="14885250"/>
    <n v="16000000"/>
    <x v="2"/>
    <d v="2024-10-22T00:00:00"/>
    <s v="all"/>
    <x v="3"/>
    <x v="8"/>
    <s v="None"/>
    <x v="0"/>
    <s v="https://admin.180markets.com.au/storage/20205/Heramed-Limited-Term-Sheet-October-2024--v2-211024-%281%29.pdf"/>
  </r>
  <r>
    <s v="CuFe Limited"/>
    <s v="CUFE LTD (XASX:CUF)"/>
    <x v="753"/>
    <x v="1"/>
    <n v="1.9E-2"/>
    <n v="1.6E-2"/>
    <n v="1000000"/>
    <n v="0.158"/>
    <n v="12030070"/>
    <n v="21800000"/>
    <x v="2"/>
    <d v="2024-05-17T00:00:00"/>
    <s v="all"/>
    <x v="3"/>
    <x v="4"/>
    <n v="2"/>
    <x v="1"/>
    <s v="https://admin.180markets.com.au/storage/17014/CUF_TermSheet_May24-%281%29.pdf"/>
  </r>
  <r>
    <s v="Triangle Energy Limited "/>
    <s v="TRIANGLE ENERGY (GLOBAL) LIMITED (XASX:TEG)"/>
    <x v="754"/>
    <x v="10"/>
    <n v="1.9E-2"/>
    <n v="1.6E-2"/>
    <n v="3750000"/>
    <n v="0.158"/>
    <n v="10446170"/>
    <n v="26600000"/>
    <x v="2"/>
    <d v="2024-02-15T00:00:00"/>
    <s v="all"/>
    <x v="3"/>
    <x v="2"/>
    <n v="2"/>
    <x v="1"/>
    <s v="https://admin.180markets.com.au/storage/16124/Triangle-Energy-Limited---Term-Sheet.pdf"/>
  </r>
  <r>
    <s v="Triangle Energy Limited "/>
    <s v="TRIANGLE ENERGY (GLOBAL) LIMITED (XASX:TEG)"/>
    <x v="754"/>
    <x v="10"/>
    <n v="1.9E-2"/>
    <n v="1.6E-2"/>
    <n v="3750000"/>
    <n v="0.158"/>
    <n v="10446170"/>
    <n v="26600000"/>
    <x v="2"/>
    <d v="2024-02-15T00:00:00"/>
    <s v="all"/>
    <x v="3"/>
    <x v="2"/>
    <n v="2"/>
    <x v="1"/>
    <s v="https://admin.180markets.com.au/storage/16131/Triangle-Energy-Limited---Term-Sheet.pdf"/>
  </r>
  <r>
    <s v="Anagenics Limited"/>
    <s v="ANAGENICS LIMITED (XASX:AN1)"/>
    <x v="755"/>
    <x v="16"/>
    <n v="1.6E-2"/>
    <n v="1.6E-2"/>
    <n v="1900000"/>
    <n v="0"/>
    <n v="3690560"/>
    <n v="6060000"/>
    <x v="2"/>
    <d v="2024-02-06T00:00:00"/>
    <s v="all"/>
    <x v="3"/>
    <x v="2"/>
    <s v="None"/>
    <x v="0"/>
    <s v="https://admin.180markets.com.au/storage/16053/AN1---Capital-Raising-Deal-Sheet-%28DRAFT%29-vF-2024.02.05.pdf"/>
  </r>
  <r>
    <s v="ANAX Metals Limited"/>
    <s v="ANAX METALS LIMITED (XASX:ANX)"/>
    <x v="735"/>
    <x v="1"/>
    <n v="1.7999999999999999E-2"/>
    <n v="1.4999999999999999E-2"/>
    <n v="2000000"/>
    <n v="0.16699999999999998"/>
    <n v="8764520"/>
    <n v="13000000"/>
    <x v="2"/>
    <d v="2024-10-10T00:00:00"/>
    <s v="all"/>
    <x v="3"/>
    <x v="8"/>
    <n v="1"/>
    <x v="1"/>
    <s v="https://admin.180markets.com.au/storage/19773/ANAX-Metals_TS_Evolution-Capital_-Shaw-and-Partners_Oct24-%281%29.pdf"/>
  </r>
  <r>
    <s v="Orion Minerals Ltd"/>
    <s v="ORION MINERALS LTD (XASX:ORN)"/>
    <x v="180"/>
    <x v="1"/>
    <n v="1.4999999999999999E-2"/>
    <n v="1.4999999999999999E-2"/>
    <n v="12500000"/>
    <n v="0"/>
    <n v="102574200"/>
    <n v="90800000"/>
    <x v="2"/>
    <d v="2024-06-26T00:00:00"/>
    <s v="all"/>
    <x v="3"/>
    <x v="7"/>
    <s v="None"/>
    <x v="0"/>
    <s v="https://admin.180markets.com.au/storage/17414/20240625-ORN-%2412.5M-Aus-Placement-Term-Sheet-%281%29.pdf"/>
  </r>
  <r>
    <s v="Legacy Iron Ore Limited"/>
    <s v="LEGACY IRON ORE LTD (XASX:LCY)"/>
    <x v="199"/>
    <x v="1"/>
    <n v="1.6E-2"/>
    <n v="1.4999999999999999E-2"/>
    <n v="21360000"/>
    <n v="6.25E-2"/>
    <n v="87858380"/>
    <n v="108900000"/>
    <x v="2"/>
    <d v="2024-02-13T00:00:00"/>
    <s v="all"/>
    <x v="3"/>
    <x v="2"/>
    <s v="None"/>
    <x v="0"/>
    <s v="https://admin.180markets.com.au/storage/16111/20240213---LCY-Term-Sheet---FINAL.pdf"/>
  </r>
  <r>
    <s v="IXUP Limited"/>
    <s v="IXUP LIMITED (XASX:IXU)"/>
    <x v="107"/>
    <x v="3"/>
    <n v="1.7999999999999999E-2"/>
    <n v="1.4999999999999999E-2"/>
    <n v="1500000"/>
    <n v="0.16699999999999998"/>
    <n v="18287870"/>
    <n v="28000000"/>
    <x v="2"/>
    <d v="2024-09-25T00:00:00"/>
    <s v="all"/>
    <x v="3"/>
    <x v="5"/>
    <n v="2"/>
    <x v="1"/>
    <s v="https://admin.180markets.com.au/storage/19240/IXUP-Limited---Term-Sheet-%281%29.pdf"/>
  </r>
  <r>
    <s v="Unith Limited"/>
    <s v="UNITH LTD (XASX:UNT)"/>
    <x v="756"/>
    <x v="3"/>
    <n v="0.02"/>
    <n v="1.4500000000000001E-2"/>
    <n v="2000000"/>
    <n v="0.27500000000000002"/>
    <n v="18431780"/>
    <n v="18000000"/>
    <x v="2"/>
    <d v="2024-02-02T00:00:00"/>
    <s v="all"/>
    <x v="3"/>
    <x v="2"/>
    <n v="2"/>
    <x v="1"/>
    <s v="https://admin.180markets.com.au/storage/15998/UNT_TermSheet_Jan24.pdf"/>
  </r>
  <r>
    <s v="Brightstar Resources Limited"/>
    <s v="BRIGHTSTAR RESOURCES LIMITED (XASX:BTR)"/>
    <x v="757"/>
    <x v="1"/>
    <n v="1.6E-2"/>
    <n v="1.4E-2"/>
    <n v="13000000"/>
    <n v="0.125"/>
    <n v="239529500"/>
    <n v="37900000"/>
    <x v="2"/>
    <d v="2024-03-25T00:00:00"/>
    <s v="all"/>
    <x v="3"/>
    <x v="3"/>
    <s v="None"/>
    <x v="0"/>
    <s v="https://admin.180markets.com.au/storage/16464/Term-Sheet---Brightstar-Resources-.pdf"/>
  </r>
  <r>
    <s v="RocketDNA Ltd"/>
    <s v="ROCKETDNA LTD. (XASX:RKT)"/>
    <x v="758"/>
    <x v="18"/>
    <n v="1.6E-2"/>
    <n v="1.2999999999999999E-2"/>
    <n v="2500000"/>
    <n v="0.11599999999999999"/>
    <n v="9732290"/>
    <n v="10000000"/>
    <x v="2"/>
    <d v="2024-10-28T00:00:00"/>
    <s v="all"/>
    <x v="3"/>
    <x v="8"/>
    <s v="None"/>
    <x v="0"/>
    <s v="https://admin.180markets.com.au/storage/20360/RKT-term-sheet_Oct-24-%281%29.pdf"/>
  </r>
  <r>
    <s v="Thor Energy Plc"/>
    <s v="THOR ENERGY PLC (XASX:THR)"/>
    <x v="218"/>
    <x v="1"/>
    <n v="1.7000000000000001E-2"/>
    <n v="1.2999999999999999E-2"/>
    <n v="1300000"/>
    <n v="0.23530000000000001"/>
    <n v="3327630"/>
    <n v="3120000"/>
    <x v="2"/>
    <d v="2024-05-09T00:00:00"/>
    <s v="all"/>
    <x v="3"/>
    <x v="4"/>
    <n v="2"/>
    <x v="1"/>
    <s v="https://admin.180markets.com.au/storage/16941/Prenzler-THR_TermSheet-May-2024.pdf"/>
  </r>
  <r>
    <s v="West Wits Mining Limited"/>
    <s v="WEST WITS MINING LIMITED (XASX:WWI)"/>
    <x v="164"/>
    <x v="1"/>
    <n v="1.6E-2"/>
    <n v="1.2999999999999999E-2"/>
    <n v="1000000"/>
    <n v="0.1875"/>
    <n v="38447540"/>
    <n v="38900000"/>
    <x v="2"/>
    <d v="2024-05-01T00:00:00"/>
    <s v="all"/>
    <x v="3"/>
    <x v="4"/>
    <s v="None"/>
    <x v="0"/>
    <s v="https://admin.180markets.com.au/storage/16856/WWI-Term-Sheet-2024.pdf"/>
  </r>
  <r>
    <s v="EV Resources Limited"/>
    <s v="EV RESOURCES LTD (XASX:EVR)"/>
    <x v="605"/>
    <x v="1"/>
    <n v="1.4E-2"/>
    <n v="1.2999999999999999E-2"/>
    <n v="2500000"/>
    <n v="0.28600000000000003"/>
    <n v="5437510"/>
    <n v="16000000"/>
    <x v="2"/>
    <d v="2024-02-27T00:00:00"/>
    <s v="all"/>
    <x v="3"/>
    <x v="2"/>
    <n v="1"/>
    <x v="1"/>
    <s v="https://admin.180markets.com.au/storage/16213/EV-Resources---Term-Sheet_final.pdf"/>
  </r>
  <r>
    <s v="Lithium Universe Limited"/>
    <s v="LITHIUM UNIVERSE LIMITED (XASX:LU7)"/>
    <x v="749"/>
    <x v="1"/>
    <n v="1.6E-2"/>
    <n v="1.2500000000000001E-2"/>
    <n v="3000000"/>
    <n v="0.218"/>
    <n v="6287840"/>
    <n v="9500000"/>
    <x v="2"/>
    <d v="2024-10-27T00:00:00"/>
    <s v="all"/>
    <x v="3"/>
    <x v="8"/>
    <n v="1"/>
    <x v="1"/>
    <s v="https://admin.180markets.com.au/storage/20333/LU7-Placement-Term-Sheet-October-24-Final.pdf"/>
  </r>
  <r>
    <s v="Forrestania Resources Limited"/>
    <s v="Forrestania Resources Ltd (XASX:FRS)"/>
    <x v="331"/>
    <x v="1"/>
    <n v="1.4999999999999999E-2"/>
    <n v="1.2500000000000001E-2"/>
    <n v="350000"/>
    <n v="0.16699999999999998"/>
    <n v="2195670"/>
    <n v="2000000"/>
    <x v="2"/>
    <d v="2024-10-10T00:00:00"/>
    <s v="all"/>
    <x v="3"/>
    <x v="8"/>
    <s v="None"/>
    <x v="0"/>
    <s v="https://admin.180markets.com.au/storage/19778/202410-FRS-Term-Sheet-%281%29.pdf"/>
  </r>
  <r>
    <s v="Forbidden Foods Limited"/>
    <s v="FORBIDDEN FOODS LIMITED (XASX:FFF)"/>
    <x v="589"/>
    <x v="31"/>
    <n v="1.2999999999999999E-2"/>
    <n v="1.2E-2"/>
    <n v="500000"/>
    <n v="7.690000000000001E-2"/>
    <n v="4005560"/>
    <n v="2950000"/>
    <x v="2"/>
    <d v="2024-08-13T00:00:00"/>
    <s v="all"/>
    <x v="3"/>
    <x v="6"/>
    <n v="2"/>
    <x v="1"/>
    <s v="https://admin.180markets.com.au/storage/18029/FFF-Term-Sheet-AUG-2024-%281%29.pdf"/>
  </r>
  <r>
    <s v="Andromeda Metals Ltd"/>
    <s v="ANDROMEDA METALS LIMITED (XASX:ADN)"/>
    <x v="99"/>
    <x v="1"/>
    <n v="1.6E-2"/>
    <n v="1.2E-2"/>
    <n v="3000000"/>
    <n v="0.21879999999999999"/>
    <n v="24001090"/>
    <n v="49800000"/>
    <x v="2"/>
    <d v="2024-08-20T00:00:00"/>
    <s v="all"/>
    <x v="3"/>
    <x v="6"/>
    <n v="1"/>
    <x v="1"/>
    <s v="https://admin.180markets.com.au/storage/18156/ADN---Deal-Summary-Sheet_August-2024_Private--Confidential_FINAL-%2816.08.24%29-180-Markets.pdf"/>
  </r>
  <r>
    <s v="Andromeda Metals Ltd -"/>
    <s v="ANDROMEDA METALS LIMITED (XASX:ADN)"/>
    <x v="99"/>
    <x v="1"/>
    <n v="1.6E-2"/>
    <n v="1.2E-2"/>
    <n v="3000000"/>
    <n v="0.21879999999999999"/>
    <n v="24001090"/>
    <n v="49800000"/>
    <x v="2"/>
    <d v="2024-08-16T00:00:00"/>
    <s v="all"/>
    <x v="3"/>
    <x v="6"/>
    <n v="1"/>
    <x v="1"/>
    <s v="https://admin.180markets.com.au/storage/18140/ADN---Deal-Summary-Sheet_August-2024_Private--Confidential_DRAFT-%28Updated-Market-Close-14.08.24%29.pdf"/>
  </r>
  <r>
    <s v="Strategic Energy Resources Limited"/>
    <s v="STRATEGIC ENERGY RESOURCES LIMITED (XASX:SER)"/>
    <x v="759"/>
    <x v="1"/>
    <n v="1.2E-2"/>
    <n v="1.0999999999999999E-2"/>
    <n v="1000000"/>
    <n v="8.3000000000000004E-2"/>
    <n v="4697230"/>
    <n v="5800000"/>
    <x v="2"/>
    <d v="2024-05-22T00:00:00"/>
    <s v="all"/>
    <x v="3"/>
    <x v="4"/>
    <s v="None"/>
    <x v="0"/>
    <s v="https://admin.180markets.com.au/storage/17074/SER-Term-Sheet-May-2024-%281%29.pdf"/>
  </r>
  <r>
    <s v="Sunstone Metals Limited"/>
    <s v="SUNSTONE METALS LTD (XASX:STM)"/>
    <x v="373"/>
    <x v="1"/>
    <n v="1.4E-2"/>
    <n v="1.0999999999999999E-2"/>
    <n v="1500000"/>
    <n v="0.214"/>
    <n v="36050030"/>
    <n v="49000000"/>
    <x v="2"/>
    <d v="2024-05-01T00:00:00"/>
    <s v="all"/>
    <x v="3"/>
    <x v="4"/>
    <s v="None"/>
    <x v="0"/>
    <s v="https://admin.180markets.com.au/storage/16875/STM---Term-Sheet-%281%29.pdf"/>
  </r>
  <r>
    <s v="Sunshine Metals"/>
    <s v="SUNSHINE METALS LIMITED (XASX:SHN)"/>
    <x v="176"/>
    <x v="1"/>
    <n v="1.4E-2"/>
    <n v="1.0999999999999999E-2"/>
    <n v="2000000"/>
    <n v="0.214"/>
    <n v="12701160"/>
    <n v="17100000"/>
    <x v="2"/>
    <d v="2024-03-21T00:00:00"/>
    <s v="all"/>
    <x v="3"/>
    <x v="3"/>
    <n v="3"/>
    <x v="1"/>
    <s v="https://admin.180markets.com.au/storage/16423/Sunshine-Metals---Term-Sheet.pdf"/>
  </r>
  <r>
    <s v="South Harz Potash Ltd"/>
    <s v="SOUTH HARZ POTASH LTD (XASX:SHP)"/>
    <x v="115"/>
    <x v="19"/>
    <n v="1.2E-2"/>
    <n v="0.01"/>
    <n v="1378000"/>
    <n v="0.16670000000000001"/>
    <n v="11580020"/>
    <n v="9930000"/>
    <x v="2"/>
    <d v="2024-07-31T00:00:00"/>
    <s v="all"/>
    <x v="3"/>
    <x v="1"/>
    <s v="None"/>
    <x v="0"/>
    <s v="https://admin.180markets.com.au/storage/17825/2024-07-30-MPS-SHP---Term-Sheet-%281%29.pdf"/>
  </r>
  <r>
    <s v="Foresta Group Holdings"/>
    <s v="FORESTA GROUP HOLDINGS LIMITED (XASX:FGH)"/>
    <x v="599"/>
    <x v="19"/>
    <n v="1.2E-2"/>
    <n v="0.01"/>
    <n v="1500000"/>
    <n v="0.16670000000000001"/>
    <n v="23662070"/>
    <n v="27000000"/>
    <x v="2"/>
    <d v="2024-05-13T00:00:00"/>
    <s v="all"/>
    <x v="3"/>
    <x v="4"/>
    <s v="None"/>
    <x v="0"/>
    <s v="https://admin.180markets.com.au/storage/16966/FGHTermSheet10052024-%281%29.pdf"/>
  </r>
  <r>
    <s v="BMG Resources Limited"/>
    <s v="BMG Resources Limited (XASX:BMG)"/>
    <x v="760"/>
    <x v="1"/>
    <n v="1.2E-2"/>
    <n v="0.01"/>
    <n v="1000000"/>
    <n v="0.16670000000000001"/>
    <n v="10060770"/>
    <n v="8000000"/>
    <x v="2"/>
    <d v="2024-11-04T00:00:00"/>
    <s v="all"/>
    <x v="3"/>
    <x v="10"/>
    <s v="None"/>
    <x v="0"/>
    <s v="https://admin.180markets.com.au/storage/20448/BMG-Term-Sheet-%281%29.pdf"/>
  </r>
  <r>
    <s v="Golden Mile Resources Ltd"/>
    <s v="GOLDEN MILE RESOURCES LTD (XASX:G88)"/>
    <x v="380"/>
    <x v="1"/>
    <n v="1.2999999999999999E-2"/>
    <n v="0.01"/>
    <n v="1000000"/>
    <n v="0.23"/>
    <n v="3969780"/>
    <n v="5000000"/>
    <x v="2"/>
    <d v="2024-10-18T00:00:00"/>
    <s v="all"/>
    <x v="3"/>
    <x v="8"/>
    <n v="2"/>
    <x v="1"/>
    <s v="https://admin.180markets.com.au/storage/20089/G88-Term-Sheet_Oct-24-%281%29-%281%29.pdf"/>
  </r>
  <r>
    <s v="Calidus Resources Limited"/>
    <s v="CALIDUS RESOURCES LIMITED (XASX:CAI)"/>
    <x v="55"/>
    <x v="1"/>
    <n v="0.115"/>
    <n v="0.01"/>
    <n v="170000000"/>
    <n v="0.91"/>
    <n v="93678210"/>
    <n v="94000000"/>
    <x v="2"/>
    <d v="2024-09-26T00:00:00"/>
    <s v="all"/>
    <x v="3"/>
    <x v="5"/>
    <s v="None"/>
    <x v="0"/>
    <s v="https://admin.180markets.com.au/storage/19378/CAI-Term-Sheet-26-Sep-24_Final-%281%29.pdf"/>
  </r>
  <r>
    <s v="Pivotal Metals Limited"/>
    <s v="PIVOTAL METALS LIMITED (XASX:PVT)"/>
    <x v="575"/>
    <x v="1"/>
    <n v="1.4E-2"/>
    <n v="0.01"/>
    <n v="1500000"/>
    <n v="0.28600000000000003"/>
    <n v="5896970"/>
    <n v="9860000"/>
    <x v="2"/>
    <d v="2024-09-20T00:00:00"/>
    <s v="all"/>
    <x v="3"/>
    <x v="5"/>
    <s v="None"/>
    <x v="0"/>
    <s v="https://admin.180markets.com.au/storage/19115/PVT---Draft-Term-Sheet_19.09.24_Final-%281%29.pdf"/>
  </r>
  <r>
    <s v="PolarX Limited"/>
    <s v="POLARX LIMITED (XASX:PXX)"/>
    <x v="430"/>
    <x v="1"/>
    <n v="1.2999999999999999E-2"/>
    <n v="0.01"/>
    <n v="3000000"/>
    <n v="0.23100000000000001"/>
    <n v="19004010"/>
    <n v="26700000"/>
    <x v="2"/>
    <d v="2024-07-26T00:00:00"/>
    <s v="all"/>
    <x v="3"/>
    <x v="1"/>
    <s v="None"/>
    <x v="0"/>
    <s v="https://admin.180markets.com.au/storage/17675/PXX_TERM-SHEET.pdf"/>
  </r>
  <r>
    <s v="Antipa Minerals Limited"/>
    <s v="ANTIPA MINERALS LTD. (XASX:AZY)"/>
    <x v="177"/>
    <x v="1"/>
    <n v="1.2E-2"/>
    <n v="0.01"/>
    <n v="5000000"/>
    <n v="0.16699999999999998"/>
    <n v="177153000"/>
    <n v="49700000"/>
    <x v="2"/>
    <d v="2024-06-18T00:00:00"/>
    <s v="all"/>
    <x v="3"/>
    <x v="7"/>
    <n v="2"/>
    <x v="1"/>
    <s v="https://admin.180markets.com.au/storage/17348/AZY-Final-Term-Sheet-%281%29.pdf"/>
  </r>
  <r>
    <s v="BMG Resources Limited"/>
    <s v="BMG Resources Limited (XASX:BMG)"/>
    <x v="760"/>
    <x v="1"/>
    <n v="0.01"/>
    <n v="0.01"/>
    <n v="500000"/>
    <n v="0"/>
    <n v="10060770"/>
    <n v="6340000"/>
    <x v="2"/>
    <d v="2024-06-14T00:00:00"/>
    <s v="all"/>
    <x v="3"/>
    <x v="7"/>
    <s v="None"/>
    <x v="0"/>
    <s v="https://admin.180markets.com.au/storage/17315/BMG-Term-Sheet-%281%29.pdf"/>
  </r>
  <r>
    <s v="Westar Resources Limited "/>
    <s v="WESTAR RESOURCES LIMITED (XASX:WSR)"/>
    <x v="361"/>
    <x v="1"/>
    <n v="1.4999999999999999E-2"/>
    <n v="0.01"/>
    <n v="1750000"/>
    <n v="0.28600000000000003"/>
    <n v="3189800"/>
    <n v="2780000"/>
    <x v="2"/>
    <d v="2024-04-15T00:00:00"/>
    <s v="all"/>
    <x v="3"/>
    <x v="9"/>
    <s v="None"/>
    <x v="0"/>
    <s v="https://admin.180markets.com.au/storage/16648/20240415-WSR-Term-Sheet.pdf"/>
  </r>
  <r>
    <s v="Westar Resources Limited "/>
    <s v="WESTAR RESOURCES LIMITED (XASX:WSR)"/>
    <x v="361"/>
    <x v="1"/>
    <n v="1.4999999999999999E-2"/>
    <n v="0.01"/>
    <n v="1750000"/>
    <n v="0.28600000000000003"/>
    <n v="3189800"/>
    <n v="2780000"/>
    <x v="2"/>
    <d v="2024-04-15T00:00:00"/>
    <s v="all"/>
    <x v="3"/>
    <x v="9"/>
    <s v="None"/>
    <x v="0"/>
    <s v="https://admin.180markets.com.au/storage/16654/20240415-WSR-Term-Sheet.pdf"/>
  </r>
  <r>
    <s v="Vintage Energy Limited"/>
    <s v="VINTAGE ENERGY LTD (XASX:VEN)"/>
    <x v="144"/>
    <x v="10"/>
    <n v="1.6E-2"/>
    <n v="0.01"/>
    <n v="1300000"/>
    <n v="0.375"/>
    <n v="8347660"/>
    <n v="13900000"/>
    <x v="2"/>
    <d v="2024-03-25T00:00:00"/>
    <s v="all"/>
    <x v="3"/>
    <x v="3"/>
    <s v="None"/>
    <x v="0"/>
    <s v="https://admin.180markets.com.au/storage/16472/Vintage-Energy-Term-Sheet-vfinal.pdf"/>
  </r>
  <r>
    <s v="Oncosil Medical Limited"/>
    <s v="ONCOSIL MEDICAL LTD (XASX:OSL)"/>
    <x v="761"/>
    <x v="8"/>
    <n v="1.2999999999999999E-2"/>
    <n v="0.01"/>
    <n v="7000000"/>
    <n v="0.23100000000000001"/>
    <n v="23032900"/>
    <n v="49000000"/>
    <x v="2"/>
    <d v="2024-10-24T00:00:00"/>
    <s v="all"/>
    <x v="3"/>
    <x v="8"/>
    <s v="None"/>
    <x v="0"/>
    <s v="https://admin.180markets.com.au/storage/20263/Oncosil-Medical-Ltd-TERM-SHEET.pdf"/>
  </r>
  <r>
    <s v="Vection Technologies Ltd"/>
    <s v="VECTION TECHNOLOGIES LTD (XASX:VR1)"/>
    <x v="762"/>
    <x v="3"/>
    <n v="1.2999999999999999E-2"/>
    <n v="0.01"/>
    <n v="1500000"/>
    <n v="0.23"/>
    <n v="50784310"/>
    <n v="14600000"/>
    <x v="2"/>
    <d v="2024-08-28T00:00:00"/>
    <s v="all"/>
    <x v="3"/>
    <x v="6"/>
    <n v="1"/>
    <x v="1"/>
    <s v="https://admin.180markets.com.au/storage/18377/VR1_TermSheet_August24.pdf"/>
  </r>
  <r>
    <s v="Bowen Coking Coal Limited"/>
    <s v="BOWEN COKING COAL LIMITED (XASX:BCB)"/>
    <x v="95"/>
    <x v="1"/>
    <n v="8.0000000000000002E-3"/>
    <n v="8.9999999999999993E-3"/>
    <n v="22300000"/>
    <n v="0.25"/>
    <n v="75428690"/>
    <n v="23000000"/>
    <x v="2"/>
    <d v="2024-10-31T00:00:00"/>
    <s v="all"/>
    <x v="3"/>
    <x v="8"/>
    <n v="2"/>
    <x v="1"/>
    <s v="https://admin.180markets.com.au/storage/20424/Bowen-Coking-Coal---Shortfall-Term-Sheet-%281%29.pdf"/>
  </r>
  <r>
    <s v="Bowen Coking Coal Limited"/>
    <s v="BOWEN COKING COAL LIMITED (XASX:BCB)"/>
    <x v="95"/>
    <x v="1"/>
    <n v="1.2E-2"/>
    <n v="8.9999999999999993E-3"/>
    <n v="22300000"/>
    <n v="0.25"/>
    <n v="75428690"/>
    <n v="23000000"/>
    <x v="2"/>
    <d v="2024-10-28T00:00:00"/>
    <s v="all"/>
    <x v="3"/>
    <x v="8"/>
    <n v="2"/>
    <x v="1"/>
    <s v="https://admin.180markets.com.au/storage/20362/Bowen-Coking-Coal-Limited---Term-Sheet.pdf"/>
  </r>
  <r>
    <s v="Perpetual Resources Limited"/>
    <s v="Perpetual Resources Limited (XASX:PEC)"/>
    <x v="402"/>
    <x v="1"/>
    <n v="0.01"/>
    <n v="8.9999999999999993E-3"/>
    <n v="860000"/>
    <n v="0.1"/>
    <n v="13221570"/>
    <n v="5800000"/>
    <x v="2"/>
    <d v="2024-08-22T00:00:00"/>
    <s v="all"/>
    <x v="3"/>
    <x v="6"/>
    <s v="None"/>
    <x v="0"/>
    <s v="https://admin.180markets.com.au/storage/18303/PEC-Term-sheet-August-2024-Final-1.pdf"/>
  </r>
  <r>
    <s v="Parkway Corporate Limited"/>
    <s v="PARKWAY CORPORATE LIMITED (XASX:PWN)"/>
    <x v="598"/>
    <x v="33"/>
    <n v="8.9999999999999993E-3"/>
    <n v="8.9999999999999993E-3"/>
    <n v="1500000"/>
    <n v="0"/>
    <n v="33205370"/>
    <s v="None"/>
    <x v="2"/>
    <d v="2024-05-14T00:00:00"/>
    <s v="all"/>
    <x v="3"/>
    <x v="4"/>
    <n v="2"/>
    <x v="1"/>
    <s v="https://admin.180markets.com.au/storage/16984/PWN_TermSheet_May24vF-%281%29-%282%29.pdf"/>
  </r>
  <r>
    <s v="Chimeric Therapeutics Limited"/>
    <s v="CHIMERIC THERAPEUTICS LIMITED (XASX:CHM)"/>
    <x v="314"/>
    <x v="14"/>
    <n v="1.4E-2"/>
    <n v="8.0000000000000002E-3"/>
    <n v="5000000"/>
    <n v="0.42899999999999999"/>
    <n v="9450900"/>
    <n v="13000000"/>
    <x v="2"/>
    <d v="2024-10-16T00:00:00"/>
    <s v="all"/>
    <x v="3"/>
    <x v="8"/>
    <n v="1"/>
    <x v="1"/>
    <s v="https://admin.180markets.com.au/storage/20004/Term-Sheet---Chimeric-Therapeutics-Ltd-%28ASX.CHM%29---October-2024-%281%29.pdf"/>
  </r>
  <r>
    <s v="Chimeric Therapeutics Limited "/>
    <s v="CHIMERIC THERAPEUTICS LIMITED (XASX:CHM)"/>
    <x v="314"/>
    <x v="14"/>
    <n v="1.4E-2"/>
    <n v="8.0000000000000002E-3"/>
    <n v="5000000"/>
    <n v="0.42899999999999999"/>
    <n v="9450900"/>
    <n v="13000000"/>
    <x v="2"/>
    <d v="2024-10-16T00:00:00"/>
    <s v="all"/>
    <x v="3"/>
    <x v="8"/>
    <n v="1"/>
    <x v="1"/>
    <s v="https://admin.180markets.com.au/storage/20053/Term-Sheet---Chimeric-Therapeutics-Ltd-%28ASX.CHM%29---October-2024-%281%29.pdf"/>
  </r>
  <r>
    <s v="Memphasys Limited"/>
    <s v="MEMPHASYS LIMITED (XASX:MEM)"/>
    <x v="763"/>
    <x v="15"/>
    <n v="8.9999999999999993E-3"/>
    <n v="8.0000000000000002E-3"/>
    <n v="750000"/>
    <n v="0.111"/>
    <n v="12397100"/>
    <n v="13000000"/>
    <x v="2"/>
    <d v="2024-09-09T00:00:00"/>
    <s v="all"/>
    <x v="3"/>
    <x v="5"/>
    <n v="3"/>
    <x v="1"/>
    <s v="https://admin.180markets.com.au/storage/18808/Term-Sheet---MEM-%281%29.pdf"/>
  </r>
  <r>
    <s v="Premier1 Lithium Limited"/>
    <s v="PREMIER1 LITHIUM LIMITED (XASX:PLC)"/>
    <x v="764"/>
    <x v="1"/>
    <n v="1.0999999999999999E-2"/>
    <n v="8.0000000000000002E-3"/>
    <n v="209000"/>
    <n v="0.27300000000000002"/>
    <n v="2944480"/>
    <n v="2000000"/>
    <x v="2"/>
    <d v="2024-11-06T00:00:00"/>
    <s v="all"/>
    <x v="3"/>
    <x v="10"/>
    <n v="3"/>
    <x v="1"/>
    <s v="https://admin.180markets.com.au/storage/20481/Premier1-Lithium-Term-Sheet-%281%29.pdf"/>
  </r>
  <r>
    <s v="Miramar Resources Limited"/>
    <s v="Miramar Resources Ltd (XASX:M2R)"/>
    <x v="317"/>
    <x v="1"/>
    <n v="0.01"/>
    <n v="8.0000000000000002E-3"/>
    <n v="427000"/>
    <n v="0.2"/>
    <n v="1587290"/>
    <n v="2170000"/>
    <x v="2"/>
    <d v="2024-07-22T00:00:00"/>
    <s v="all"/>
    <x v="3"/>
    <x v="1"/>
    <n v="1"/>
    <x v="1"/>
    <s v="https://admin.180markets.com.au/storage/17615/2737850.pdf"/>
  </r>
  <r>
    <s v="Kula Gold Limited"/>
    <s v="KULA GOLD LIMITED (XASX:KGD)"/>
    <x v="765"/>
    <x v="1"/>
    <n v="8.0000000000000002E-3"/>
    <n v="8.0000000000000002E-3"/>
    <n v="840000"/>
    <n v="0"/>
    <n v="3548270"/>
    <n v="3300000"/>
    <x v="2"/>
    <d v="2024-02-27T00:00:00"/>
    <s v="all"/>
    <x v="3"/>
    <x v="2"/>
    <s v="None"/>
    <x v="0"/>
    <s v="https://admin.180markets.com.au/storage/16226/KULA-GOLD-LIMITED_Placement---Terms-Sheet.pdf"/>
  </r>
  <r>
    <s v="Titanium Sands Limited"/>
    <s v="TITANIUM SANDS LIMITED (XASX:TSL)"/>
    <x v="766"/>
    <x v="24"/>
    <n v="8.9999999999999993E-3"/>
    <n v="7.4999999999999997E-3"/>
    <n v="1500000"/>
    <n v="0.16670000000000001"/>
    <n v="11058740"/>
    <n v="17900000"/>
    <x v="2"/>
    <d v="2024-04-15T00:00:00"/>
    <s v="all"/>
    <x v="3"/>
    <x v="9"/>
    <n v="2"/>
    <x v="1"/>
    <s v="https://admin.180markets.com.au/storage/16623/TSL-Term-Sheet-04.24-%281%29.pdf"/>
  </r>
  <r>
    <s v="Bluechiip Limited"/>
    <s v="BLUECHIIP LIMITED (XASX:BCT)"/>
    <x v="583"/>
    <x v="15"/>
    <n v="1.2999999999999999E-2"/>
    <n v="7.0000000000000001E-3"/>
    <n v="840000"/>
    <n v="0.46200000000000002"/>
    <n v="4596510"/>
    <n v="10300000"/>
    <x v="2"/>
    <d v="2024-02-02T00:00:00"/>
    <s v="all"/>
    <x v="3"/>
    <x v="2"/>
    <s v="None"/>
    <x v="0"/>
    <s v="https://admin.180markets.com.au/storage/16013/BCT---Deal-Sheet-Feb-2024.pdf"/>
  </r>
  <r>
    <s v="Bastion Minerals Limited"/>
    <s v="BASTION MINERALS LIMITED (XASX:BMO)"/>
    <x v="597"/>
    <x v="1"/>
    <n v="7.0000000000000001E-3"/>
    <n v="7.0000000000000001E-3"/>
    <n v="2000000"/>
    <n v="0"/>
    <n v="4223620"/>
    <n v="3050000"/>
    <x v="2"/>
    <d v="2024-08-01T00:00:00"/>
    <s v="all"/>
    <x v="3"/>
    <x v="6"/>
    <n v="3"/>
    <x v="1"/>
    <s v="https://admin.180markets.com.au/storage/17901/BMO-Termsheet---August-2024.pdf"/>
  </r>
  <r>
    <s v="Lincoln Minerals Limited"/>
    <s v="LINCOLN MINERALS LIMITED (XASX:LML)"/>
    <x v="612"/>
    <x v="1"/>
    <n v="8.9999999999999993E-3"/>
    <n v="7.0000000000000001E-3"/>
    <n v="1000000"/>
    <n v="0.222"/>
    <n v="10281300"/>
    <n v="15300000"/>
    <x v="2"/>
    <d v="2024-06-06T00:00:00"/>
    <s v="all"/>
    <x v="3"/>
    <x v="7"/>
    <n v="2"/>
    <x v="1"/>
    <s v="https://admin.180markets.com.au/storage/17241/LML---Term-Sheet-%28Top-Up-Placement%29-%281%29.pdf"/>
  </r>
  <r>
    <s v="Lincoln Minerals Limited"/>
    <s v="LINCOLN MINERALS LIMITED (XASX:LML)"/>
    <x v="612"/>
    <x v="1"/>
    <n v="8.9999999999999993E-3"/>
    <n v="7.0000000000000001E-3"/>
    <n v="1500000"/>
    <n v="0.222"/>
    <n v="10281300"/>
    <n v="15300000"/>
    <x v="2"/>
    <d v="2024-04-23T00:00:00"/>
    <s v="all"/>
    <x v="3"/>
    <x v="9"/>
    <n v="2"/>
    <x v="1"/>
    <s v="https://admin.180markets.com.au/storage/16764/LML---Term-Sheet-%281%29.pdf"/>
  </r>
  <r>
    <s v="Inca Minerals"/>
    <s v="INCA MINERALS LIMITED (XASX:ICG)"/>
    <x v="132"/>
    <x v="1"/>
    <n v="6.0000000000000001E-3"/>
    <n v="7.0000000000000001E-3"/>
    <n v="2750000"/>
    <n v="0"/>
    <n v="7187060"/>
    <n v="3500000"/>
    <x v="2"/>
    <d v="2024-03-12T00:00:00"/>
    <s v="all"/>
    <x v="3"/>
    <x v="3"/>
    <n v="3"/>
    <x v="1"/>
    <s v="https://admin.180markets.com.au/storage/16325/ICG---Term-Sheet.pdf"/>
  </r>
  <r>
    <s v="Adavale Resources Limited"/>
    <s v="ADAVALE RESOURCES LIMITED (XASX:ADD)"/>
    <x v="767"/>
    <x v="1"/>
    <n v="8.0000000000000002E-3"/>
    <n v="7.0000000000000001E-3"/>
    <n v="1500000"/>
    <n v="0.125"/>
    <n v="4546560"/>
    <n v="6500000"/>
    <x v="2"/>
    <d v="2024-01-25T00:00:00"/>
    <s v="all"/>
    <x v="3"/>
    <x v="11"/>
    <n v="1"/>
    <x v="1"/>
    <s v="https://admin.180markets.com.au/storage/15953/ADD-Term-Sheet-Jan%2724-.pdf"/>
  </r>
  <r>
    <s v="Green Critical Minerals Limited"/>
    <s v="GREEN CRITICAL MINERALS LIMITED (XASX:GCM)"/>
    <x v="768"/>
    <x v="1"/>
    <n v="8.0000000000000002E-3"/>
    <n v="6.4999999999999997E-3"/>
    <n v="2240000"/>
    <n v="0.18"/>
    <n v="36561760"/>
    <n v="12000000"/>
    <x v="2"/>
    <d v="2024-11-08T00:00:00"/>
    <s v="all"/>
    <x v="3"/>
    <x v="10"/>
    <s v="None"/>
    <x v="0"/>
    <s v="https://admin.180markets.com.au/storage/20497/GCM-Term-Sheet-7-11-2024.pdf"/>
  </r>
  <r>
    <s v="Corazon Mining Limited"/>
    <s v="CORAZON MINING LIMITED (XASX:CZN)"/>
    <x v="769"/>
    <x v="1"/>
    <n v="8.0000000000000002E-3"/>
    <n v="6.4999999999999997E-3"/>
    <n v="1000000"/>
    <n v="0.1875"/>
    <n v="2369140"/>
    <n v="4920000"/>
    <x v="2"/>
    <d v="2024-06-17T00:00:00"/>
    <s v="all"/>
    <x v="3"/>
    <x v="7"/>
    <n v="1"/>
    <x v="1"/>
    <s v="https://admin.180markets.com.au/storage/17322/CZN-Term-Sheet.pdf"/>
  </r>
  <r>
    <s v="Critical Resources Limited"/>
    <s v="CRITICAL RESOURCES LIMITED (XASX:CRR)"/>
    <x v="366"/>
    <x v="1"/>
    <n v="8.0000000000000002E-3"/>
    <n v="6.1999999999999998E-3"/>
    <n v="2000000"/>
    <n v="0.22500000000000001"/>
    <n v="12159820"/>
    <n v="14000000"/>
    <x v="2"/>
    <d v="2024-11-06T00:00:00"/>
    <s v="all"/>
    <x v="3"/>
    <x v="10"/>
    <n v="2"/>
    <x v="1"/>
    <s v="https://admin.180markets.com.au/storage/20484/CRR-Term-Sheet-November-2024-Final-%281%29-%281%29.pdf"/>
  </r>
  <r>
    <s v="Dateline Resources Limited"/>
    <s v="DATELINE RESOURCES LIMITED (XASX:DTR)"/>
    <x v="141"/>
    <x v="1"/>
    <n v="6.0000000000000001E-3"/>
    <n v="6.0000000000000001E-3"/>
    <n v="5800000"/>
    <n v="0"/>
    <n v="7548780"/>
    <n v="8750000"/>
    <x v="2"/>
    <d v="2024-07-26T00:00:00"/>
    <s v="all"/>
    <x v="3"/>
    <x v="1"/>
    <n v="2"/>
    <x v="1"/>
    <s v="https://admin.180markets.com.au/storage/17692/DTR---Term-Sheet.pdf"/>
  </r>
  <r>
    <s v="Bryah Resources Limited"/>
    <s v="BRYAH RESOURCES LIMITED (XASX:BYH)"/>
    <x v="157"/>
    <x v="1"/>
    <n v="7.0000000000000001E-3"/>
    <n v="6.0000000000000001E-3"/>
    <n v="600000"/>
    <n v="0.1429"/>
    <n v="1509860"/>
    <n v="3480000"/>
    <x v="2"/>
    <d v="2024-06-25T00:00:00"/>
    <s v="all"/>
    <x v="3"/>
    <x v="7"/>
    <n v="3"/>
    <x v="1"/>
    <s v="https://admin.180markets.com.au/storage/17385/240618-Term-Sheet-v2.pdf"/>
  </r>
  <r>
    <s v="QX Resources Limited"/>
    <s v="QX RESOURCES LIMITED (XASX:QXR)"/>
    <x v="770"/>
    <x v="1"/>
    <n v="6.0000000000000001E-3"/>
    <n v="5.0000000000000001E-3"/>
    <n v="1000000"/>
    <n v="0.16699999999999998"/>
    <n v="4585270"/>
    <n v="6600000"/>
    <x v="2"/>
    <d v="2024-10-25T00:00:00"/>
    <s v="all"/>
    <x v="3"/>
    <x v="8"/>
    <n v="2"/>
    <x v="1"/>
    <s v="https://admin.180markets.com.au/storage/20271/QXR_TermSheet-Placement_23Oct2024-.pdf"/>
  </r>
  <r>
    <s v="Sunstone Metals Limited"/>
    <s v="SUNSTONE METALS LTD (XASX:STM)"/>
    <x v="373"/>
    <x v="1"/>
    <n v="7.0000000000000001E-3"/>
    <n v="5.0000000000000001E-3"/>
    <n v="2000000"/>
    <n v="0.28570000000000001"/>
    <n v="36050030"/>
    <n v="27000000"/>
    <x v="2"/>
    <d v="2024-09-06T00:00:00"/>
    <s v="all"/>
    <x v="3"/>
    <x v="5"/>
    <n v="2"/>
    <x v="1"/>
    <s v="https://admin.180markets.com.au/storage/18705/STM---Term-Sheet-%28Final%29-%281%29.pdf"/>
  </r>
  <r>
    <s v="Arrow Minerals Limited"/>
    <s v="ARROW MINERALS LTD (XASX:AMD)"/>
    <x v="771"/>
    <x v="1"/>
    <n v="7.0000000000000001E-3"/>
    <n v="5.0000000000000001E-3"/>
    <n v="10000000"/>
    <n v="0.28600000000000003"/>
    <n v="25786050"/>
    <n v="53100000"/>
    <x v="2"/>
    <d v="2024-03-12T00:00:00"/>
    <s v="all"/>
    <x v="3"/>
    <x v="3"/>
    <s v="None"/>
    <x v="0"/>
    <s v="https://admin.180markets.com.au/storage/16353/AMD-Term-Sheet---Mar-2024.pdf"/>
  </r>
  <r>
    <s v="Metgasco Limited"/>
    <s v="METGASCO LTD (XASX:MEL)"/>
    <x v="406"/>
    <x v="10"/>
    <n v="6.0000000000000001E-3"/>
    <n v="5.0000000000000001E-3"/>
    <n v="1000000"/>
    <n v="0.16699999999999998"/>
    <n v="7287930"/>
    <n v="6380000"/>
    <x v="2"/>
    <d v="2024-05-09T00:00:00"/>
    <s v="all"/>
    <x v="3"/>
    <x v="4"/>
    <s v="None"/>
    <x v="0"/>
    <s v="https://admin.180markets.com.au/storage/16928/MEL-Term-Sheet-May-2024-vF-%281%29.pdf"/>
  </r>
  <r>
    <s v="AD1 Holdings Limited"/>
    <s v="ADNEO LIMITED (XASX:AD1)"/>
    <x v="183"/>
    <x v="3"/>
    <n v="6.0000000000000001E-3"/>
    <n v="5.0000000000000001E-3"/>
    <n v="1500000"/>
    <n v="0.16699999999999998"/>
    <n v="7320350"/>
    <n v="5390000"/>
    <x v="2"/>
    <d v="2024-07-24T00:00:00"/>
    <s v="all"/>
    <x v="3"/>
    <x v="1"/>
    <s v="None"/>
    <x v="0"/>
    <s v="https://admin.180markets.com.au/storage/17638/AD1-Term-Sheet-%281%29.pdf"/>
  </r>
  <r>
    <s v="Visionflex Group Ltd"/>
    <s v="VISIONFLEX GROUP LIMITED (XASX:VFX)"/>
    <x v="772"/>
    <x v="3"/>
    <n v="4.0000000000000001E-3"/>
    <n v="5.0000000000000001E-3"/>
    <n v="4900000"/>
    <n v="0"/>
    <n v="8419650"/>
    <n v="7500000"/>
    <x v="2"/>
    <d v="2024-07-22T00:00:00"/>
    <s v="all"/>
    <x v="3"/>
    <x v="1"/>
    <s v="None"/>
    <x v="0"/>
    <s v="https://admin.180markets.com.au/storage/17612/VFX---Deal-Summary-Sheet_July-2024_F.pdf"/>
  </r>
  <r>
    <s v="Visionflex Group Ltd"/>
    <s v="VISIONFLEX GROUP LIMITED (XASX:VFX)"/>
    <x v="772"/>
    <x v="3"/>
    <n v="5.0000000000000001E-3"/>
    <n v="5.0000000000000001E-3"/>
    <n v="1000000"/>
    <n v="0"/>
    <n v="8419650"/>
    <n v="7080000"/>
    <x v="2"/>
    <d v="2024-06-24T00:00:00"/>
    <s v="all"/>
    <x v="3"/>
    <x v="7"/>
    <n v="3"/>
    <x v="1"/>
    <s v="https://admin.180markets.com.au/storage/17395/VFX---Deal-Summary-Sheet_June-2024_Private-%26-Confidential_F-%2824.06.24%29-%281%29.pdf"/>
  </r>
  <r>
    <s v="Elixinol Wellness Limited (sub-underwriting commitment)"/>
    <s v="ELIXINOL WELLNESS LIMITED (XASX:EXL)"/>
    <x v="591"/>
    <x v="38"/>
    <n v="0.01"/>
    <n v="5.0000000000000001E-3"/>
    <n v="3160000"/>
    <n v="0.5"/>
    <n v="7949520"/>
    <n v="6330000"/>
    <x v="2"/>
    <d v="2024-02-12T00:00:00"/>
    <s v="all"/>
    <x v="3"/>
    <x v="2"/>
    <n v="2"/>
    <x v="1"/>
    <s v="https://admin.180markets.com.au/storage/16094/EXL---Term-Sheet.pdf"/>
  </r>
  <r>
    <s v="Elixinol Wellness Limited (sub-underwriting firm allocation)"/>
    <s v="ELIXINOL WELLNESS LIMITED (XASX:EXL)"/>
    <x v="591"/>
    <x v="38"/>
    <n v="0.01"/>
    <n v="5.0000000000000001E-3"/>
    <n v="3160000"/>
    <n v="0.5"/>
    <n v="7949520"/>
    <n v="6330000"/>
    <x v="2"/>
    <d v="2024-02-12T00:00:00"/>
    <s v="all"/>
    <x v="3"/>
    <x v="2"/>
    <n v="2"/>
    <x v="1"/>
    <s v="https://admin.180markets.com.au/storage/16410/EXL---Term-Sheet.pdf"/>
  </r>
  <r>
    <s v="Openn Negotiation Limited"/>
    <s v="OPENN NEGOTIATION LIMITED (XASX:OPN)"/>
    <x v="335"/>
    <x v="3"/>
    <n v="6.0000000000000001E-3"/>
    <n v="4.7499999999999999E-3"/>
    <n v="2500000"/>
    <n v="0.20829999999999999"/>
    <n v="6775080"/>
    <n v="6780000"/>
    <x v="2"/>
    <d v="2024-05-06T00:00:00"/>
    <s v="all"/>
    <x v="3"/>
    <x v="4"/>
    <s v="None"/>
    <x v="0"/>
    <s v="https://admin.180markets.com.au/storage/16908/OPN---CPS-Term-Sheet---May-24--Final-%283%29.pdf"/>
  </r>
  <r>
    <s v="Castle Minerals Limited"/>
    <s v="CASTLE MINERALS LIMITED (XASX:CDT)"/>
    <x v="606"/>
    <x v="1"/>
    <n v="6.4999999999999997E-3"/>
    <n v="4.4999999999999997E-3"/>
    <n v="500000"/>
    <n v="0.308"/>
    <n v="3793630"/>
    <n v="7350000"/>
    <x v="2"/>
    <d v="2024-06-17T00:00:00"/>
    <s v="all"/>
    <x v="3"/>
    <x v="7"/>
    <n v="2"/>
    <x v="1"/>
    <m/>
  </r>
  <r>
    <s v="Castle Minerals Limited"/>
    <s v="CASTLE MINERALS LIMITED (XASX:CDT)"/>
    <x v="606"/>
    <x v="1"/>
    <n v="6.4999999999999997E-3"/>
    <n v="4.4999999999999997E-3"/>
    <n v="500000"/>
    <n v="0.308"/>
    <n v="3793630"/>
    <n v="7960000"/>
    <x v="2"/>
    <d v="2024-06-17T00:00:00"/>
    <s v="all"/>
    <x v="3"/>
    <x v="7"/>
    <n v="2"/>
    <x v="1"/>
    <s v="https://admin.180markets.com.au/storage/17331/Peak_CDT-Term-Sheet-June-2024-%281%29.pdf"/>
  </r>
  <r>
    <s v="The Calmer Co International Limited"/>
    <s v="THE CALMER CO INTERNATIONAL LIMITED (XASX:CCO)"/>
    <x v="773"/>
    <x v="8"/>
    <n v="5.0000000000000001E-3"/>
    <n v="4.4999999999999997E-3"/>
    <n v="1000000"/>
    <n v="0.1"/>
    <n v="15251350"/>
    <n v="4300000"/>
    <x v="2"/>
    <d v="2024-02-09T00:00:00"/>
    <s v="all"/>
    <x v="3"/>
    <x v="2"/>
    <n v="1"/>
    <x v="1"/>
    <s v="https://admin.180markets.com.au/storage/16081/CCO-Placement-Termsheet-Feb2024.pdf"/>
  </r>
  <r>
    <s v="Elixinol Wellness Limited"/>
    <s v="ELIXINOL WELLNESS LIMITED (XASX:EXL)"/>
    <x v="591"/>
    <x v="38"/>
    <n v="5.0000000000000001E-3"/>
    <n v="4.4999999999999997E-3"/>
    <n v="1000000"/>
    <n v="0.1"/>
    <n v="7949520"/>
    <n v="7000000"/>
    <x v="2"/>
    <d v="2024-10-02T00:00:00"/>
    <s v="all"/>
    <x v="3"/>
    <x v="8"/>
    <n v="3"/>
    <x v="1"/>
    <s v="https://admin.180markets.com.au/storage/19414/Term-Sheet---Elixinol-Wellness.pdf"/>
  </r>
  <r>
    <s v="Bluechiip Ltd"/>
    <s v="BLUECHIIP LIMITED (XASX:BCT)"/>
    <x v="583"/>
    <x v="15"/>
    <n v="5.4999999999999997E-3"/>
    <n v="4.4000000000000003E-3"/>
    <n v="402000"/>
    <n v="0.2"/>
    <n v="4596510"/>
    <n v="6050000"/>
    <x v="2"/>
    <d v="2024-06-07T00:00:00"/>
    <s v="all"/>
    <x v="3"/>
    <x v="7"/>
    <s v="None"/>
    <x v="0"/>
    <s v="https://admin.180markets.com.au/storage/17267/Bluechiip--Term-Sheet.pdf"/>
  </r>
  <r>
    <s v="Riversgold Ltd"/>
    <s v="RIVERSGOLD LTD (XASX:RGL)"/>
    <x v="397"/>
    <x v="1"/>
    <n v="5.0000000000000001E-3"/>
    <n v="4.0000000000000001E-3"/>
    <n v="500000"/>
    <n v="0.2"/>
    <n v="5051140"/>
    <s v="None"/>
    <x v="2"/>
    <d v="2024-10-08T00:00:00"/>
    <s v="all"/>
    <x v="3"/>
    <x v="8"/>
    <n v="1"/>
    <x v="1"/>
    <s v="https://admin.180markets.com.au/storage/19683/Riversgold-Term-Sheet---Eli-Capital-October-20-%281%29.pdf"/>
  </r>
  <r>
    <s v="Antilles Gold Limited"/>
    <s v="ANTILLES GOLD LIMITED (XASX:AAU)"/>
    <x v="154"/>
    <x v="1"/>
    <m/>
    <n v="4.0000000000000001E-3"/>
    <n v="1000000"/>
    <n v="0"/>
    <n v="7431500"/>
    <n v="5850000"/>
    <x v="2"/>
    <d v="2024-09-14T00:00:00"/>
    <s v="all"/>
    <x v="3"/>
    <x v="5"/>
    <n v="2"/>
    <x v="1"/>
    <s v="https://admin.180markets.com.au/storage/18925/AAU-Term-Sheet---180-Markets.pdf"/>
  </r>
  <r>
    <s v="Antilles Gold Limited"/>
    <s v="ANTILLES GOLD LIMITED (XASX:AAU)"/>
    <x v="154"/>
    <x v="1"/>
    <n v="3.0000000000000001E-3"/>
    <n v="4.0000000000000001E-3"/>
    <n v="4000000"/>
    <n v="0"/>
    <n v="7431500"/>
    <n v="3000000"/>
    <x v="2"/>
    <d v="2024-07-09T00:00:00"/>
    <s v="all"/>
    <x v="3"/>
    <x v="1"/>
    <n v="2"/>
    <x v="1"/>
    <s v="https://admin.180markets.com.au/storage/17499/AAU---Term-Sheet.pdf"/>
  </r>
  <r>
    <s v="Atrum Coal Limited"/>
    <s v="ATRUM COAL LIMITED (XASX:ATU)"/>
    <x v="774"/>
    <x v="1"/>
    <n v="5.0000000000000001E-3"/>
    <n v="4.0000000000000001E-3"/>
    <n v="5000000"/>
    <n v="0.2"/>
    <n v="6958500"/>
    <n v="9780000"/>
    <x v="2"/>
    <d v="2024-01-12T00:00:00"/>
    <s v="all"/>
    <x v="3"/>
    <x v="11"/>
    <s v="None"/>
    <x v="0"/>
    <s v="https://admin.180markets.com.au/storage/15895/Deal-Summary_ATU_vF.pdf"/>
  </r>
  <r>
    <s v="Grand Gulf Energy Limited"/>
    <s v="GRAND GULF ENERGY LIMITED (XASX:GGE)"/>
    <x v="388"/>
    <x v="10"/>
    <n v="6.0000000000000001E-3"/>
    <n v="4.0000000000000001E-3"/>
    <n v="1000000"/>
    <n v="0.33329999999999999"/>
    <n v="4900770"/>
    <n v="12600000"/>
    <x v="2"/>
    <d v="2024-08-19T00:00:00"/>
    <s v="all"/>
    <x v="3"/>
    <x v="6"/>
    <n v="4"/>
    <x v="1"/>
    <s v="https://admin.180markets.com.au/storage/18205/GGE-Term-Sheet-08.24-%281%29.pdf"/>
  </r>
  <r>
    <s v="TMK Energy Limited"/>
    <s v="TMK ENERGY LIMITED (XASX:TMK)"/>
    <x v="596"/>
    <x v="10"/>
    <n v="4.0000000000000001E-3"/>
    <n v="4.0000000000000001E-3"/>
    <n v="3000000"/>
    <n v="0"/>
    <n v="18651130"/>
    <n v="24500000"/>
    <x v="2"/>
    <d v="2024-03-20T00:00:00"/>
    <s v="all"/>
    <x v="3"/>
    <x v="3"/>
    <n v="1"/>
    <x v="1"/>
    <s v="https://admin.180markets.com.au/storage/16404/TMK_Placement--SPP-Deal-Sheet-%2819-March-2024%29-vF.pdf"/>
  </r>
  <r>
    <s v="Scout Security Limited"/>
    <s v="SCOUT SECURITY LIMITED (XASX:SCT)"/>
    <x v="403"/>
    <x v="33"/>
    <n v="7.0000000000000001E-3"/>
    <n v="4.0000000000000001E-3"/>
    <n v="130000"/>
    <n v="0.42899999999999999"/>
    <n v="1626990"/>
    <n v="1630000"/>
    <x v="2"/>
    <d v="2024-05-03T00:00:00"/>
    <s v="all"/>
    <x v="3"/>
    <x v="4"/>
    <n v="1"/>
    <x v="1"/>
    <s v="https://admin.180markets.com.au/storage/16892/SCT_Term-Sheet_Apr_2024_vF-%283%29.pdf"/>
  </r>
  <r>
    <s v="Visionflex Group Limited"/>
    <s v="VISIONFLEX GROUP LIMITED (XASX:VFX)"/>
    <x v="772"/>
    <x v="3"/>
    <n v="5.0000000000000001E-3"/>
    <n v="4.0000000000000001E-3"/>
    <n v="1500000"/>
    <n v="0.2"/>
    <n v="8419650"/>
    <n v="11700000"/>
    <x v="2"/>
    <d v="2024-11-12T00:00:00"/>
    <s v="all"/>
    <x v="3"/>
    <x v="10"/>
    <n v="3"/>
    <x v="1"/>
    <s v="https://admin.180markets.com.au/storage/20512/VFX_Deal-Summary-Sheet_-11-November-2024_CONFIDENTIAL_FINAL.pdf"/>
  </r>
  <r>
    <s v="RooLife Group Ltd"/>
    <s v="ROOLIFE GROUP LTD (XASX:RLG)"/>
    <x v="775"/>
    <x v="3"/>
    <n v="4.0000000000000001E-3"/>
    <n v="4.0000000000000001E-3"/>
    <n v="3200000"/>
    <n v="0"/>
    <n v="4784130"/>
    <n v="3180000"/>
    <x v="2"/>
    <d v="2024-09-19T00:00:00"/>
    <s v="all"/>
    <x v="3"/>
    <x v="5"/>
    <n v="2"/>
    <x v="1"/>
    <s v="https://admin.180markets.com.au/storage/19072/RLG---Term-Sheet-%281%29.pdf"/>
  </r>
  <r>
    <s v="Gold Mountain Ltd"/>
    <s v="GOLD MOUNTAIN LIMITED (XASX:GMN)"/>
    <x v="198"/>
    <x v="1"/>
    <n v="3.0000000000000001E-3"/>
    <n v="3.7000000000000002E-3"/>
    <n v="2500000"/>
    <n v="5.7000000000000002E-2"/>
    <n v="9158450"/>
    <n v="9530000"/>
    <x v="2"/>
    <d v="2024-08-02T00:00:00"/>
    <s v="all"/>
    <x v="3"/>
    <x v="6"/>
    <n v="2"/>
    <x v="1"/>
    <s v="https://admin.180markets.com.au/storage/17903/GMN---Term-Sheet-.pdf"/>
  </r>
  <r>
    <s v="Carnavale Resources Limited"/>
    <s v="CARNAVALE RESOURCES LIMITED (XASX:CAV)"/>
    <x v="776"/>
    <x v="1"/>
    <n v="4.0000000000000001E-3"/>
    <n v="3.3E-3"/>
    <n v="2000000"/>
    <n v="0.17499999999999999"/>
    <n v="14315760"/>
    <n v="13700000"/>
    <x v="2"/>
    <d v="2024-09-11T00:00:00"/>
    <s v="all"/>
    <x v="3"/>
    <x v="5"/>
    <s v="None"/>
    <x v="0"/>
    <s v="https://admin.180markets.com.au/storage/18899/CAV---Term-Sheet-%28Sep-24%29-%281%29.pdf"/>
  </r>
  <r>
    <s v="Corazon Mining Limited"/>
    <s v="CORAZON MINING LIMITED (XASX:CZN)"/>
    <x v="769"/>
    <x v="1"/>
    <n v="6.0000000000000001E-3"/>
    <n v="3.0000000000000001E-3"/>
    <n v="300000"/>
    <n v="0.5"/>
    <n v="2369140"/>
    <n v="4000000"/>
    <x v="2"/>
    <d v="2024-11-08T00:00:00"/>
    <s v="all"/>
    <x v="3"/>
    <x v="10"/>
    <n v="1"/>
    <x v="1"/>
    <s v="https://admin.180markets.com.au/storage/20492/CZN-Term-Sheet-%281%29.pdf"/>
  </r>
  <r>
    <s v="Corazon Mining Limited - Sub Underwriting"/>
    <s v="CORAZON MINING LIMITED (XASX:CZN)"/>
    <x v="769"/>
    <x v="1"/>
    <n v="6.0000000000000001E-3"/>
    <n v="3.0000000000000001E-3"/>
    <n v="300000"/>
    <n v="0.5"/>
    <n v="2369140"/>
    <n v="4000000"/>
    <x v="2"/>
    <d v="2024-11-08T00:00:00"/>
    <s v="all"/>
    <x v="3"/>
    <x v="10"/>
    <n v="1"/>
    <x v="1"/>
    <s v="https://admin.180markets.com.au/storage/20495/CZN-Term-Sheet-%281%29.pdf"/>
  </r>
  <r>
    <s v="Moab Minerals Limited"/>
    <s v="MOAB MINERALS LIMITED (XASX:MOM)"/>
    <x v="777"/>
    <x v="1"/>
    <n v="4.0000000000000001E-3"/>
    <n v="3.0000000000000001E-3"/>
    <n v="2000000"/>
    <n v="0.25"/>
    <n v="3134000"/>
    <n v="3000000"/>
    <x v="2"/>
    <d v="2024-10-29T00:00:00"/>
    <s v="all"/>
    <x v="3"/>
    <x v="8"/>
    <n v="2"/>
    <x v="1"/>
    <s v="https://admin.180markets.com.au/storage/20372/Term-Sheet---Moab-Minerals-%281%29.pdf"/>
  </r>
  <r>
    <s v="Adavale Resources Limited"/>
    <s v="ADAVALE RESOURCES LIMITED (XASX:ADD)"/>
    <x v="767"/>
    <x v="1"/>
    <n v="4.0000000000000001E-3"/>
    <n v="3.0000000000000001E-3"/>
    <n v="800000"/>
    <n v="0.25"/>
    <n v="4546560"/>
    <n v="4260000"/>
    <x v="2"/>
    <d v="2024-07-30T00:00:00"/>
    <s v="all"/>
    <x v="3"/>
    <x v="1"/>
    <n v="1"/>
    <x v="1"/>
    <s v="https://admin.180markets.com.au/storage/17774/ADD-Term-Sheet-%281%29.pdf"/>
  </r>
  <r>
    <s v="Terrain Minerals Limited"/>
    <s v="TERRAIN MINERALS LTD (XASX:TMX)"/>
    <x v="778"/>
    <x v="1"/>
    <n v="3.5000000000000001E-3"/>
    <n v="3.0000000000000001E-3"/>
    <n v="950000"/>
    <n v="0.1429"/>
    <n v="10017780"/>
    <n v="5000000"/>
    <x v="2"/>
    <d v="2024-07-16T00:00:00"/>
    <s v="all"/>
    <x v="3"/>
    <x v="1"/>
    <s v="None"/>
    <x v="0"/>
    <s v="https://admin.180markets.com.au/storage/17547/2024-07-15-Terrain-Minerals-Ltd-%28ASX-TMX%29--Melbourne-Capital--Placement-Termsheet-V3-Final-%28002%29.pdf"/>
  </r>
  <r>
    <s v="Helix Resources Ltd"/>
    <s v="HELIX RESOURCES LIMITED (XASX:HLX)"/>
    <x v="779"/>
    <x v="1"/>
    <n v="3.0000000000000001E-3"/>
    <n v="3.0000000000000001E-3"/>
    <n v="2300000"/>
    <n v="0"/>
    <n v="10092580"/>
    <n v="6970000"/>
    <x v="2"/>
    <d v="2024-05-14T00:00:00"/>
    <s v="all"/>
    <x v="3"/>
    <x v="4"/>
    <n v="2"/>
    <x v="1"/>
    <s v="https://admin.180markets.com.au/storage/16975/HLX---Term-Sheet-%281%29.pdf"/>
  </r>
  <r>
    <s v="Lepidico Ltd"/>
    <s v="LEPIDICO LTD. (XASX:LPD)"/>
    <x v="217"/>
    <x v="1"/>
    <n v="3.0000000000000001E-3"/>
    <n v="3.0000000000000001E-3"/>
    <n v="5700000"/>
    <n v="0"/>
    <n v="12875830"/>
    <n v="22900000"/>
    <x v="2"/>
    <d v="2024-05-03T00:00:00"/>
    <s v="all"/>
    <x v="3"/>
    <x v="4"/>
    <n v="2"/>
    <x v="1"/>
    <s v="https://admin.180markets.com.au/storage/16867/LPD---Term-Sheet.pdf"/>
  </r>
  <r>
    <s v="Prodigy Gold NL"/>
    <s v="PRODIGY GOLD NL (XASX:PRX)"/>
    <x v="780"/>
    <x v="1"/>
    <n v="5.0000000000000001E-3"/>
    <n v="3.0000000000000001E-3"/>
    <n v="750000"/>
    <n v="0.4"/>
    <n v="7937640"/>
    <n v="8760000"/>
    <x v="2"/>
    <d v="2024-03-25T00:00:00"/>
    <s v="all"/>
    <x v="3"/>
    <x v="3"/>
    <n v="3"/>
    <x v="1"/>
    <s v="https://admin.180markets.com.au/storage/16458/Final-PRX-Term-Sheet-%281%29.pdf"/>
  </r>
  <r>
    <s v="88 Energy Limited"/>
    <s v="88 ENERGY LIMITED (XASX:88E)"/>
    <x v="186"/>
    <x v="10"/>
    <n v="5.0000000000000001E-3"/>
    <n v="3.0000000000000001E-3"/>
    <n v="7000000"/>
    <n v="0.4"/>
    <n v="57867620"/>
    <n v="125600000"/>
    <x v="2"/>
    <d v="2024-04-23T00:00:00"/>
    <s v="all"/>
    <x v="3"/>
    <x v="9"/>
    <s v="None"/>
    <x v="0"/>
    <s v="https://admin.180markets.com.au/storage/16757/88E-Term-Sheet-%28April-2024%29-%281%29.pdf"/>
  </r>
  <r>
    <s v="Arrow Minerals Limited"/>
    <s v="ARROW MINERALS LTD (XASX:AMD)"/>
    <x v="771"/>
    <x v="1"/>
    <n v="3.0000000000000001E-3"/>
    <n v="2.2000000000000001E-3"/>
    <n v="4000000"/>
    <n v="0.26700000000000002"/>
    <n v="25786050"/>
    <n v="26300000"/>
    <x v="2"/>
    <d v="2024-08-20T00:00:00"/>
    <s v="all"/>
    <x v="3"/>
    <x v="6"/>
    <n v="1"/>
    <x v="1"/>
    <s v="https://admin.180markets.com.au/storage/18245/AMD-Term-Sheet-vF.pdf"/>
  </r>
  <r>
    <s v="Prodigy Gold NL"/>
    <s v="PRODIGY GOLD NL (XASX:PRX)"/>
    <x v="780"/>
    <x v="1"/>
    <n v="3.0000000000000001E-3"/>
    <n v="2E-3"/>
    <n v="1670000"/>
    <n v="0.33299999999999996"/>
    <n v="7937640"/>
    <n v="6990000"/>
    <x v="2"/>
    <d v="2024-10-22T00:00:00"/>
    <s v="all"/>
    <x v="3"/>
    <x v="8"/>
    <n v="3"/>
    <x v="1"/>
    <s v="https://admin.180markets.com.au/storage/20208/PRX-Ignite-Equity-Term-Sheet.pdf"/>
  </r>
  <r>
    <s v="Prodigy Gold NL"/>
    <s v="PRODIGY GOLD NL (XASX:PRX)"/>
    <x v="780"/>
    <x v="1"/>
    <n v="3.0000000000000001E-3"/>
    <n v="2E-3"/>
    <n v="1670000"/>
    <n v="0.33299999999999996"/>
    <n v="7937640"/>
    <n v="6990000"/>
    <x v="2"/>
    <d v="2024-10-22T00:00:00"/>
    <s v="all"/>
    <x v="3"/>
    <x v="8"/>
    <n v="3"/>
    <x v="1"/>
    <s v="https://admin.180markets.com.au/storage/20210/PRX-Ignite-Equity-Term-Sheet.pdf"/>
  </r>
  <r>
    <s v="TMK Energy Limited"/>
    <s v="TMK ENERGY LIMITED (XASX:TMK)"/>
    <x v="596"/>
    <x v="10"/>
    <n v="2E-3"/>
    <n v="2E-3"/>
    <n v="400000"/>
    <n v="0"/>
    <n v="18651130"/>
    <n v="15000000"/>
    <x v="2"/>
    <d v="2024-10-25T00:00:00"/>
    <s v="all"/>
    <x v="3"/>
    <x v="8"/>
    <n v="2"/>
    <x v="1"/>
    <m/>
  </r>
  <r>
    <s v="TMK Energy Limited"/>
    <s v="TMK ENERGY LIMITED (XASX:TMK)"/>
    <x v="596"/>
    <x v="10"/>
    <n v="3.0000000000000001E-3"/>
    <n v="2E-3"/>
    <n v="1600000"/>
    <n v="0.33"/>
    <n v="18651130"/>
    <n v="21000000"/>
    <x v="2"/>
    <d v="2024-09-30T00:00:00"/>
    <s v="all"/>
    <x v="3"/>
    <x v="5"/>
    <n v="2"/>
    <x v="1"/>
    <s v="https://admin.180markets.com.au/storage/19395/TMK_Term-Sheet_Sept_2024_vF.pdf"/>
  </r>
  <r>
    <s v="Linius Technologies Limited"/>
    <s v="LINIUS TECHNOLOGIES LIMITED (XASX:LNU)"/>
    <x v="429"/>
    <x v="3"/>
    <n v="2E-3"/>
    <n v="2E-3"/>
    <n v="400000"/>
    <n v="0"/>
    <n v="6151220"/>
    <n v="11100000"/>
    <x v="2"/>
    <d v="2024-07-05T00:00:00"/>
    <s v="all"/>
    <x v="3"/>
    <x v="1"/>
    <s v="None"/>
    <x v="0"/>
    <s v="https://admin.180markets.com.au/storage/17473/LNU-Termsheet-Jul-2024.pdf"/>
  </r>
  <r>
    <s v="Linius Technologies Limited"/>
    <s v="LINIUS TECHNOLOGIES LIMITED (XASX:LNU)"/>
    <x v="429"/>
    <x v="3"/>
    <n v="2E-3"/>
    <n v="2E-3"/>
    <n v="500000"/>
    <n v="0"/>
    <n v="6151220"/>
    <n v="10390000"/>
    <x v="2"/>
    <d v="2024-04-12T00:00:00"/>
    <s v="all"/>
    <x v="3"/>
    <x v="9"/>
    <s v="None"/>
    <x v="0"/>
    <s v="https://admin.180markets.com.au/storage/16608/LNU-Termsheet-Apr-2024.pdf"/>
  </r>
  <r>
    <s v="Linius Technologies Limited"/>
    <s v="LINIUS TECHNOLOGIES LIMITED (XASX:LNU)"/>
    <x v="429"/>
    <x v="3"/>
    <n v="3.0000000000000001E-3"/>
    <n v="2E-3"/>
    <n v="500000"/>
    <n v="0.33299999999999996"/>
    <n v="6151220"/>
    <n v="9880000"/>
    <x v="2"/>
    <d v="2024-02-02T00:00:00"/>
    <s v="all"/>
    <x v="3"/>
    <x v="2"/>
    <s v="None"/>
    <x v="0"/>
    <s v="https://admin.180markets.com.au/storage/16004/LNU-Termsheet-Jan-2024.pdf"/>
  </r>
  <r>
    <s v="Codeifai Limite"/>
    <s v="CODEIFAI LIMITED (XASX:CDE)"/>
    <x v="781"/>
    <x v="3"/>
    <n v="2E-3"/>
    <n v="1.5E-3"/>
    <n v="500000"/>
    <n v="0"/>
    <n v="3150310"/>
    <s v="None"/>
    <x v="2"/>
    <d v="2024-08-07T00:00:00"/>
    <s v="all"/>
    <x v="3"/>
    <x v="6"/>
    <n v="1"/>
    <x v="1"/>
    <s v="https://admin.180markets.com.au/storage/18002/Placement-Term-Sheet-5-August-2024.pdf"/>
  </r>
  <r>
    <s v="ReNu Energy Limited"/>
    <s v="RENU ENERGY LIMITED (XASX:RNE)"/>
    <x v="782"/>
    <x v="29"/>
    <n v="2E-3"/>
    <n v="1E-3"/>
    <n v="750000"/>
    <n v="0.5"/>
    <n v="1735340"/>
    <n v="1820000"/>
    <x v="2"/>
    <d v="2024-08-30T00:00:00"/>
    <s v="all"/>
    <x v="3"/>
    <x v="6"/>
    <s v="None"/>
    <x v="0"/>
    <s v="https://admin.180markets.com.au/storage/18486/RNE_Term-Sheet_2024-JLM_vF-%281%29.pdf"/>
  </r>
  <r>
    <s v="Australian Potash"/>
    <s v="APC MINERALS LIMITED (XASX:APC)"/>
    <x v="106"/>
    <x v="1"/>
    <n v="4.0000000000000001E-3"/>
    <n v="1E-3"/>
    <n v="6000000"/>
    <n v="0.75"/>
    <n v="1430420"/>
    <n v="4200000"/>
    <x v="2"/>
    <d v="2024-03-21T00:00:00"/>
    <s v="all"/>
    <x v="3"/>
    <x v="3"/>
    <n v="2"/>
    <x v="1"/>
    <s v="https://admin.180markets.com.au/storage/16390/Term-Sheet---Australian-Potash.pdf"/>
  </r>
  <r>
    <s v="Mithril Resources Limited"/>
    <s v="MITHRIL SILVER AND GOLD LIMITED (XASX:MTH)"/>
    <x v="205"/>
    <x v="1"/>
    <n v="2E-3"/>
    <n v="1E-3"/>
    <n v="3500000"/>
    <n v="0.5"/>
    <n v="53895500"/>
    <n v="6700000"/>
    <x v="2"/>
    <d v="2024-02-01T00:00:00"/>
    <s v="all"/>
    <x v="3"/>
    <x v="2"/>
    <s v="None"/>
    <x v="0"/>
    <s v="https://admin.180markets.com.au/storage/15994/MTH_Placement_TS%5B6%5D.pdf"/>
  </r>
  <r>
    <s v="Adslot Limited"/>
    <s v="ADSLOT LTD (XASX:ADS)"/>
    <x v="419"/>
    <x v="3"/>
    <n v="1E-3"/>
    <n v="1E-3"/>
    <n v="1500000"/>
    <n v="0"/>
    <n v="5377300"/>
    <n v="5000000"/>
    <x v="2"/>
    <d v="2024-10-03T00:00:00"/>
    <s v="all"/>
    <x v="3"/>
    <x v="8"/>
    <s v="None"/>
    <x v="0"/>
    <m/>
  </r>
  <r>
    <s v="Cyclone Metals Limited"/>
    <s v="CYCLONE METALS LIMITED (XASX:CLE)"/>
    <x v="431"/>
    <x v="1"/>
    <n v="1E-3"/>
    <n v="8.0000000000000004E-4"/>
    <n v="1900000"/>
    <n v="0.2"/>
    <n v="57768740"/>
    <n v="63884580"/>
    <x v="2"/>
    <d v="2024-07-22T00:00:00"/>
    <s v="all"/>
    <x v="3"/>
    <x v="1"/>
    <n v="2"/>
    <x v="1"/>
    <s v="https://admin.180markets.com.au/storage/17588/RMCF_CLE_DEAL-SHEET_20240717.pdf"/>
  </r>
</pivotCacheRecords>
</file>

<file path=xl/pivotTables/_rels/pivotTable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richPivotRecords"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B4528A-7BF0-3D4A-B430-33481D56252B}" name="PivotTable19"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location ref="S6:S7" firstHeaderRow="1" firstDataRow="1" firstDataCol="0"/>
  <pivotFields count="18">
    <pivotField showAll="0"/>
    <pivotField showAll="0"/>
    <pivotField showAll="0"/>
    <pivotField showAll="0"/>
    <pivotField showAll="0"/>
    <pivotField showAll="0"/>
    <pivotField dataField="1" numFmtId="165" showAll="0"/>
    <pivotField numFmtId="166" showAll="0"/>
    <pivotField showAll="0"/>
    <pivotField showAll="0"/>
    <pivotField showAll="0"/>
    <pivotField numFmtId="164" showAll="0"/>
    <pivotField showAll="0"/>
    <pivotField showAll="0">
      <items count="6">
        <item h="1" m="1" x="4"/>
        <item h="1" x="0"/>
        <item h="1" x="1"/>
        <item x="2"/>
        <item h="1" x="3"/>
        <item t="default"/>
      </items>
    </pivotField>
    <pivotField showAll="0"/>
    <pivotField showAll="0"/>
    <pivotField showAll="0"/>
    <pivotField showAll="0"/>
  </pivotFields>
  <rowItems count="1">
    <i/>
  </rowItems>
  <colItems count="1">
    <i/>
  </colItems>
  <dataFields count="1">
    <dataField name="Sum of Raise Amount" fld="6" baseField="0" baseItem="0" numFmtId="174"/>
  </dataFields>
  <formats count="4">
    <format dxfId="452">
      <pivotArea outline="0" collapsedLevelsAreSubtotals="1" fieldPosition="0"/>
    </format>
    <format dxfId="453">
      <pivotArea type="all" dataOnly="0" outline="0" fieldPosition="0"/>
    </format>
    <format dxfId="454">
      <pivotArea outline="0" collapsedLevelsAreSubtotals="1" fieldPosition="0"/>
    </format>
    <format dxfId="45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57605C-5D0D-0946-A3D6-1A6814D86921}" name="PivotTable18"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location ref="Q6:Q7" firstHeaderRow="1" firstDataRow="1" firstDataCol="0"/>
  <pivotFields count="18">
    <pivotField dataField="1" showAll="0"/>
    <pivotField showAll="0"/>
    <pivotField showAll="0"/>
    <pivotField showAll="0"/>
    <pivotField showAll="0"/>
    <pivotField showAll="0"/>
    <pivotField numFmtId="165" showAll="0"/>
    <pivotField numFmtId="166" showAll="0"/>
    <pivotField showAll="0"/>
    <pivotField showAll="0"/>
    <pivotField showAll="0"/>
    <pivotField numFmtId="164" showAll="0"/>
    <pivotField showAll="0"/>
    <pivotField showAll="0">
      <items count="6">
        <item h="1" m="1" x="4"/>
        <item h="1" x="0"/>
        <item h="1" x="1"/>
        <item x="2"/>
        <item h="1" x="3"/>
        <item t="default"/>
      </items>
    </pivotField>
    <pivotField showAll="0"/>
    <pivotField showAll="0"/>
    <pivotField showAll="0"/>
    <pivotField showAll="0"/>
  </pivotFields>
  <rowItems count="1">
    <i/>
  </rowItems>
  <colItems count="1">
    <i/>
  </colItems>
  <dataFields count="1">
    <dataField name="Count of Company" fld="0" subtotal="count" baseField="0" baseItem="0"/>
  </dataFields>
  <formats count="6">
    <format dxfId="456">
      <pivotArea type="all" dataOnly="0" outline="0" fieldPosition="0"/>
    </format>
    <format dxfId="457">
      <pivotArea outline="0" collapsedLevelsAreSubtotals="1" fieldPosition="0"/>
    </format>
    <format dxfId="458">
      <pivotArea dataOnly="0" labelOnly="1" outline="0" axis="axisValues" fieldPosition="0"/>
    </format>
    <format dxfId="459">
      <pivotArea type="all" dataOnly="0" outline="0" fieldPosition="0"/>
    </format>
    <format dxfId="460">
      <pivotArea outline="0" collapsedLevelsAreSubtotals="1" fieldPosition="0"/>
    </format>
    <format dxfId="46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9C5666-A37E-CB4C-A656-17F0467EE290}" name="PivotTable17"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location ref="U6:U7" firstHeaderRow="1" firstDataRow="1" firstDataCol="0"/>
  <pivotFields count="18">
    <pivotField showAll="0"/>
    <pivotField showAll="0"/>
    <pivotField showAll="0"/>
    <pivotField showAll="0"/>
    <pivotField showAll="0"/>
    <pivotField showAll="0"/>
    <pivotField numFmtId="165" showAll="0"/>
    <pivotField numFmtId="166" showAll="0"/>
    <pivotField dataField="1" showAll="0"/>
    <pivotField showAll="0"/>
    <pivotField showAll="0"/>
    <pivotField numFmtId="164" showAll="0"/>
    <pivotField showAll="0"/>
    <pivotField showAll="0">
      <items count="6">
        <item h="1" m="1" x="4"/>
        <item h="1" x="0"/>
        <item h="1" x="1"/>
        <item x="2"/>
        <item h="1" x="3"/>
        <item t="default"/>
      </items>
    </pivotField>
    <pivotField showAll="0"/>
    <pivotField showAll="0"/>
    <pivotField showAll="0"/>
    <pivotField showAll="0"/>
  </pivotFields>
  <rowItems count="1">
    <i/>
  </rowItems>
  <colItems count="1">
    <i/>
  </colItems>
  <dataFields count="1">
    <dataField name="Average of Current MarKet Cap" fld="8" subtotal="average" baseField="0" baseItem="0" numFmtId="174"/>
  </dataFields>
  <formats count="4">
    <format dxfId="462">
      <pivotArea outline="0" collapsedLevelsAreSubtotals="1" fieldPosition="0"/>
    </format>
    <format dxfId="463">
      <pivotArea type="all" dataOnly="0" outline="0" fieldPosition="0"/>
    </format>
    <format dxfId="464">
      <pivotArea outline="0" collapsedLevelsAreSubtotals="1" fieldPosition="0"/>
    </format>
    <format dxfId="465">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96F663-6FA5-8344-AAB0-2DED8D75486F}" name="PivotTable16"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location ref="Q9:Q10" firstHeaderRow="1" firstDataRow="1" firstDataCol="0"/>
  <pivotFields count="18">
    <pivotField showAll="0"/>
    <pivotField showAll="0"/>
    <pivotField showAll="0"/>
    <pivotField showAll="0"/>
    <pivotField showAll="0"/>
    <pivotField showAll="0"/>
    <pivotField numFmtId="165" showAll="0"/>
    <pivotField dataField="1" numFmtId="166" showAll="0"/>
    <pivotField showAll="0"/>
    <pivotField showAll="0"/>
    <pivotField showAll="0"/>
    <pivotField numFmtId="164" showAll="0"/>
    <pivotField showAll="0"/>
    <pivotField showAll="0">
      <items count="6">
        <item h="1" m="1" x="4"/>
        <item h="1" x="0"/>
        <item h="1" x="1"/>
        <item x="2"/>
        <item h="1" x="3"/>
        <item t="default"/>
      </items>
    </pivotField>
    <pivotField showAll="0"/>
    <pivotField showAll="0"/>
    <pivotField showAll="0"/>
    <pivotField showAll="0"/>
  </pivotFields>
  <rowItems count="1">
    <i/>
  </rowItems>
  <colItems count="1">
    <i/>
  </colItems>
  <dataFields count="1">
    <dataField name="Average of Discount " fld="7" subtotal="average" baseField="0" baseItem="0" numFmtId="9"/>
  </dataFields>
  <formats count="4">
    <format dxfId="466">
      <pivotArea outline="0" collapsedLevelsAreSubtotals="1" fieldPosition="0"/>
    </format>
    <format dxfId="467">
      <pivotArea type="all" dataOnly="0" outline="0" fieldPosition="0"/>
    </format>
    <format dxfId="468">
      <pivotArea outline="0" collapsedLevelsAreSubtotals="1" fieldPosition="0"/>
    </format>
    <format dxfId="469">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4D0EB8-E54F-E645-A124-7BB2CD327DD3}" name="PivotTable15"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location ref="S9:S10" firstHeaderRow="1" firstDataRow="1" firstDataCol="0"/>
  <pivotFields count="18">
    <pivotField showAll="0"/>
    <pivotField showAll="0"/>
    <pivotField showAll="0"/>
    <pivotField showAll="0"/>
    <pivotField showAll="0"/>
    <pivotField dataField="1" showAll="0"/>
    <pivotField numFmtId="165" showAll="0"/>
    <pivotField numFmtId="166" showAll="0"/>
    <pivotField showAll="0"/>
    <pivotField showAll="0"/>
    <pivotField showAll="0"/>
    <pivotField numFmtId="164" showAll="0"/>
    <pivotField showAll="0"/>
    <pivotField showAll="0">
      <items count="6">
        <item h="1" m="1" x="4"/>
        <item h="1" x="0"/>
        <item h="1" x="1"/>
        <item x="2"/>
        <item h="1" x="3"/>
        <item t="default"/>
      </items>
    </pivotField>
    <pivotField showAll="0"/>
    <pivotField showAll="0"/>
    <pivotField showAll="0"/>
    <pivotField showAll="0"/>
  </pivotFields>
  <rowItems count="1">
    <i/>
  </rowItems>
  <colItems count="1">
    <i/>
  </colItems>
  <dataFields count="1">
    <dataField name="Average of Cap Raise Price" fld="5" subtotal="average" baseField="0" baseItem="0" numFmtId="44"/>
  </dataFields>
  <formats count="4">
    <format dxfId="470">
      <pivotArea type="all" dataOnly="0" outline="0" fieldPosition="0"/>
    </format>
    <format dxfId="471">
      <pivotArea outline="0" collapsedLevelsAreSubtotals="1" fieldPosition="0"/>
    </format>
    <format dxfId="472">
      <pivotArea dataOnly="0" labelOnly="1" outline="0" axis="axisValues" fieldPosition="0"/>
    </format>
    <format dxfId="47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FE996AC-5C50-DA43-A0CD-A5E8B18BFF39}" name="PivotTable2"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chartFormat="3">
  <location ref="B26:C31" firstHeaderRow="1" firstDataRow="1" firstDataCol="1" rowPageCount="1" colPageCount="1"/>
  <pivotFields count="18">
    <pivotField dataField="1" showAll="0"/>
    <pivotField showAll="0"/>
    <pivotField showAll="0"/>
    <pivotField showAll="0"/>
    <pivotField showAll="0"/>
    <pivotField showAll="0"/>
    <pivotField numFmtId="165" showAll="0"/>
    <pivotField numFmtId="166" showAll="0"/>
    <pivotField showAll="0"/>
    <pivotField showAll="0"/>
    <pivotField axis="axisRow" showAll="0" sortType="ascending">
      <items count="12">
        <item x="2"/>
        <item x="1"/>
        <item x="0"/>
        <item x="3"/>
        <item x="4"/>
        <item m="1" x="8"/>
        <item m="1" x="5"/>
        <item m="1" x="7"/>
        <item m="1" x="6"/>
        <item m="1" x="9"/>
        <item m="1" x="10"/>
        <item t="default"/>
      </items>
    </pivotField>
    <pivotField numFmtId="164" showAll="0"/>
    <pivotField showAll="0"/>
    <pivotField axis="axisPage" multipleItemSelectionAllowed="1" showAll="0">
      <items count="6">
        <item h="1" m="1" x="4"/>
        <item h="1" x="0"/>
        <item h="1" x="1"/>
        <item x="2"/>
        <item h="1" x="3"/>
        <item t="default"/>
      </items>
    </pivotField>
    <pivotField showAll="0"/>
    <pivotField showAll="0"/>
    <pivotField showAll="0"/>
    <pivotField showAll="0"/>
  </pivotFields>
  <rowFields count="1">
    <field x="10"/>
  </rowFields>
  <rowItems count="5">
    <i>
      <x/>
    </i>
    <i>
      <x v="1"/>
    </i>
    <i>
      <x v="2"/>
    </i>
    <i>
      <x v="3"/>
    </i>
    <i t="grand">
      <x/>
    </i>
  </rowItems>
  <colItems count="1">
    <i/>
  </colItems>
  <pageFields count="1">
    <pageField fld="13" hier="-1"/>
  </pageFields>
  <dataFields count="1">
    <dataField name="Count of Company" fld="0" subtotal="count" baseField="0" baseItem="0"/>
  </dataFields>
  <formats count="12">
    <format dxfId="495">
      <pivotArea type="all" dataOnly="0" outline="0" fieldPosition="0"/>
    </format>
    <format dxfId="496">
      <pivotArea outline="0" collapsedLevelsAreSubtotals="1" fieldPosition="0"/>
    </format>
    <format dxfId="497">
      <pivotArea field="10" type="button" dataOnly="0" labelOnly="1" outline="0" axis="axisRow" fieldPosition="0"/>
    </format>
    <format dxfId="498">
      <pivotArea dataOnly="0" labelOnly="1" fieldPosition="0">
        <references count="1">
          <reference field="10" count="0"/>
        </references>
      </pivotArea>
    </format>
    <format dxfId="499">
      <pivotArea dataOnly="0" labelOnly="1" grandRow="1" outline="0" fieldPosition="0"/>
    </format>
    <format dxfId="500">
      <pivotArea dataOnly="0" labelOnly="1" outline="0" axis="axisValues" fieldPosition="0"/>
    </format>
    <format dxfId="501">
      <pivotArea type="all" dataOnly="0" outline="0" fieldPosition="0"/>
    </format>
    <format dxfId="502">
      <pivotArea outline="0" collapsedLevelsAreSubtotals="1" fieldPosition="0"/>
    </format>
    <format dxfId="503">
      <pivotArea field="10" type="button" dataOnly="0" labelOnly="1" outline="0" axis="axisRow" fieldPosition="0"/>
    </format>
    <format dxfId="504">
      <pivotArea dataOnly="0" labelOnly="1" fieldPosition="0">
        <references count="1">
          <reference field="10" count="4">
            <x v="0"/>
            <x v="1"/>
            <x v="2"/>
            <x v="4"/>
          </reference>
        </references>
      </pivotArea>
    </format>
    <format dxfId="505">
      <pivotArea dataOnly="0" labelOnly="1" grandRow="1" outline="0" fieldPosition="0"/>
    </format>
    <format dxfId="50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EFDEABA-C967-2E40-B5CD-93FA52924E11}" name="PivotTable6"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chartFormat="1">
  <location ref="L79:O85" firstHeaderRow="0" firstDataRow="1" firstDataCol="1" rowPageCount="1" colPageCount="1"/>
  <pivotFields count="18">
    <pivotField dataField="1" showAll="0"/>
    <pivotField showAll="0"/>
    <pivotField showAll="0"/>
    <pivotField axis="axisRow" showAll="0" measureFilter="1" sortType="descending">
      <items count="48">
        <item x="18"/>
        <item x="28"/>
        <item x="5"/>
        <item x="11"/>
        <item x="14"/>
        <item x="19"/>
        <item x="35"/>
        <item x="9"/>
        <item x="32"/>
        <item x="21"/>
        <item x="26"/>
        <item x="24"/>
        <item x="36"/>
        <item m="1" x="45"/>
        <item x="29"/>
        <item x="25"/>
        <item x="20"/>
        <item x="34"/>
        <item x="31"/>
        <item x="15"/>
        <item x="7"/>
        <item x="2"/>
        <item x="37"/>
        <item x="0"/>
        <item x="43"/>
        <item x="13"/>
        <item x="44"/>
        <item x="6"/>
        <item x="41"/>
        <item x="1"/>
        <item x="10"/>
        <item x="23"/>
        <item m="1" x="46"/>
        <item x="30"/>
        <item x="16"/>
        <item x="8"/>
        <item x="40"/>
        <item x="33"/>
        <item x="17"/>
        <item x="42"/>
        <item x="4"/>
        <item x="12"/>
        <item x="3"/>
        <item x="38"/>
        <item x="27"/>
        <item x="22"/>
        <item x="39"/>
        <item t="default"/>
      </items>
      <autoSortScope>
        <pivotArea dataOnly="0" outline="0" fieldPosition="0">
          <references count="1">
            <reference field="4294967294" count="1" selected="0">
              <x v="0"/>
            </reference>
          </references>
        </pivotArea>
      </autoSortScope>
    </pivotField>
    <pivotField showAll="0"/>
    <pivotField showAll="0"/>
    <pivotField dataField="1" numFmtId="165" showAll="0"/>
    <pivotField dataField="1" numFmtId="166" showAll="0"/>
    <pivotField showAll="0"/>
    <pivotField showAll="0"/>
    <pivotField showAll="0"/>
    <pivotField numFmtId="164" showAll="0"/>
    <pivotField showAll="0"/>
    <pivotField axis="axisPage" multipleItemSelectionAllowed="1" showAll="0">
      <items count="6">
        <item h="1" m="1" x="4"/>
        <item h="1" x="0"/>
        <item h="1" x="1"/>
        <item x="2"/>
        <item h="1" x="3"/>
        <item t="default"/>
      </items>
    </pivotField>
    <pivotField showAll="0"/>
    <pivotField showAll="0"/>
    <pivotField showAll="0"/>
    <pivotField showAll="0"/>
  </pivotFields>
  <rowFields count="1">
    <field x="3"/>
  </rowFields>
  <rowItems count="6">
    <i>
      <x v="29"/>
    </i>
    <i>
      <x v="10"/>
    </i>
    <i>
      <x v="12"/>
    </i>
    <i>
      <x v="4"/>
    </i>
    <i>
      <x v="40"/>
    </i>
    <i t="grand">
      <x/>
    </i>
  </rowItems>
  <colFields count="1">
    <field x="-2"/>
  </colFields>
  <colItems count="3">
    <i>
      <x/>
    </i>
    <i i="1">
      <x v="1"/>
    </i>
    <i i="2">
      <x v="2"/>
    </i>
  </colItems>
  <pageFields count="1">
    <pageField fld="13" hier="-1"/>
  </pageFields>
  <dataFields count="3">
    <dataField name="Sum of Raise Amount" fld="6" baseField="0" baseItem="0" numFmtId="165"/>
    <dataField name="Count of Company" fld="0" subtotal="count" baseField="0" baseItem="0"/>
    <dataField name="Average of Discount " fld="7" subtotal="average" baseField="0" baseItem="0" numFmtId="10"/>
  </dataFields>
  <formats count="6">
    <format dxfId="474">
      <pivotArea type="all" dataOnly="0" outline="0" fieldPosition="0"/>
    </format>
    <format dxfId="475">
      <pivotArea outline="0" collapsedLevelsAreSubtotals="1" fieldPosition="0"/>
    </format>
    <format dxfId="476">
      <pivotArea field="3" type="button" dataOnly="0" labelOnly="1" outline="0" axis="axisRow" fieldPosition="0"/>
    </format>
    <format dxfId="477">
      <pivotArea dataOnly="0" labelOnly="1" fieldPosition="0">
        <references count="1">
          <reference field="3" count="0"/>
        </references>
      </pivotArea>
    </format>
    <format dxfId="478">
      <pivotArea dataOnly="0" labelOnly="1" grandRow="1" outline="0" fieldPosition="0"/>
    </format>
    <format dxfId="479">
      <pivotArea dataOnly="0" labelOnly="1" outline="0" fieldPosition="0">
        <references count="1">
          <reference field="4294967294" count="3">
            <x v="0"/>
            <x v="1"/>
            <x v="2"/>
          </reference>
        </references>
      </pivotArea>
    </format>
  </formats>
  <pivotTableStyleInfo showRowHeaders="1" showColHeaders="1" showRowStripes="0" showColStripes="0" showLastColumn="1"/>
  <filters count="1">
    <filter fld="3"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353A81-EA85-3848-A0B2-F331EB23B37D}" name="PivotTable5" cacheId="284" dataPosition="0"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chartFormat="7">
  <location ref="B67:D73" firstHeaderRow="0" firstDataRow="1" firstDataCol="1" rowPageCount="1" colPageCount="1"/>
  <pivotFields count="18">
    <pivotField showAll="0"/>
    <pivotField showAll="0"/>
    <pivotField showAll="0" measureFilter="1">
      <items count="784">
        <item x="728"/>
        <item x="368"/>
        <item x="265"/>
        <item x="391"/>
        <item x="352"/>
        <item x="345"/>
        <item x="428"/>
        <item x="572"/>
        <item x="556"/>
        <item x="367"/>
        <item x="699"/>
        <item x="164"/>
        <item x="665"/>
        <item x="361"/>
        <item x="740"/>
        <item x="643"/>
        <item x="631"/>
        <item x="746"/>
        <item x="562"/>
        <item x="659"/>
        <item x="21"/>
        <item x="85"/>
        <item x="487"/>
        <item x="684"/>
        <item x="3"/>
        <item x="155"/>
        <item x="436"/>
        <item x="542"/>
        <item x="617"/>
        <item x="383"/>
        <item x="650"/>
        <item x="16"/>
        <item x="2"/>
        <item x="698"/>
        <item x="493"/>
        <item x="209"/>
        <item x="413"/>
        <item x="701"/>
        <item x="191"/>
        <item x="762"/>
        <item x="441"/>
        <item x="635"/>
        <item x="161"/>
        <item x="648"/>
        <item x="772"/>
        <item x="144"/>
        <item x="27"/>
        <item x="260"/>
        <item x="89"/>
        <item x="148"/>
        <item x="663"/>
        <item x="756"/>
        <item x="261"/>
        <item x="113"/>
        <item x="540"/>
        <item x="243"/>
        <item x="322"/>
        <item x="579"/>
        <item x="184"/>
        <item x="378"/>
        <item x="766"/>
        <item x="15"/>
        <item x="739"/>
        <item x="520"/>
        <item x="703"/>
        <item x="516"/>
        <item x="179"/>
        <item x="644"/>
        <item x="426"/>
        <item x="512"/>
        <item x="489"/>
        <item x="778"/>
        <item x="573"/>
        <item x="596"/>
        <item x="130"/>
        <item x="494"/>
        <item x="712"/>
        <item x="253"/>
        <item x="123"/>
        <item x="214"/>
        <item x="218"/>
        <item x="738"/>
        <item x="371"/>
        <item x="584"/>
        <item x="444"/>
        <item x="545"/>
        <item x="365"/>
        <item x="754"/>
        <item x="721"/>
        <item x="116"/>
        <item x="300"/>
        <item x="151"/>
        <item x="708"/>
        <item x="647"/>
        <item x="103"/>
        <item x="56"/>
        <item x="333"/>
        <item x="510"/>
        <item x="511"/>
        <item x="363"/>
        <item x="666"/>
        <item x="595"/>
        <item x="65"/>
        <item x="630"/>
        <item x="49"/>
        <item x="373"/>
        <item x="578"/>
        <item x="80"/>
        <item x="645"/>
        <item x="525"/>
        <item x="604"/>
        <item x="303"/>
        <item x="165"/>
        <item x="461"/>
        <item x="609"/>
        <item x="394"/>
        <item x="263"/>
        <item x="742"/>
        <item x="396"/>
        <item x="716"/>
        <item x="586"/>
        <item x="121"/>
        <item x="298"/>
        <item x="33"/>
        <item x="60"/>
        <item x="252"/>
        <item x="41"/>
        <item x="76"/>
        <item x="25"/>
        <item x="565"/>
        <item x="153"/>
        <item x="143"/>
        <item x="416"/>
        <item x="344"/>
        <item x="623"/>
        <item x="115"/>
        <item x="176"/>
        <item x="555"/>
        <item x="201"/>
        <item x="448"/>
        <item x="146"/>
        <item x="476"/>
        <item x="168"/>
        <item x="759"/>
        <item x="395"/>
        <item x="403"/>
        <item x="81"/>
        <item x="651"/>
        <item x="117"/>
        <item x="19"/>
        <item x="320"/>
        <item x="667"/>
        <item x="531"/>
        <item x="515"/>
        <item x="139"/>
        <item x="574"/>
        <item x="323"/>
        <item x="518"/>
        <item x="321"/>
        <item x="239"/>
        <item x="225"/>
        <item x="694"/>
        <item x="150"/>
        <item x="379"/>
        <item x="782"/>
        <item x="727"/>
        <item x="424"/>
        <item x="558"/>
        <item x="13"/>
        <item x="775"/>
        <item x="711"/>
        <item x="211"/>
        <item x="758"/>
        <item x="397"/>
        <item x="389"/>
        <item x="532"/>
        <item x="601"/>
        <item x="566"/>
        <item x="713"/>
        <item x="219"/>
        <item x="585"/>
        <item x="471"/>
        <item x="614"/>
        <item x="197"/>
        <item x="339"/>
        <item x="770"/>
        <item x="94"/>
        <item x="653"/>
        <item x="332"/>
        <item x="279"/>
        <item x="356"/>
        <item x="507"/>
        <item x="554"/>
        <item x="430"/>
        <item x="598"/>
        <item x="575"/>
        <item x="187"/>
        <item x="639"/>
        <item x="347"/>
        <item x="9"/>
        <item x="692"/>
        <item x="780"/>
        <item x="590"/>
        <item x="286"/>
        <item x="127"/>
        <item x="478"/>
        <item x="296"/>
        <item x="307"/>
        <item x="336"/>
        <item x="57"/>
        <item x="372"/>
        <item x="267"/>
        <item x="449"/>
        <item x="764"/>
        <item x="29"/>
        <item x="608"/>
        <item x="259"/>
        <item x="203"/>
        <item x="681"/>
        <item x="418"/>
        <item x="264"/>
        <item x="627"/>
        <item x="318"/>
        <item x="622"/>
        <item x="675"/>
        <item x="544"/>
        <item x="70"/>
        <item x="697"/>
        <item x="102"/>
        <item x="140"/>
        <item x="402"/>
        <item x="24"/>
        <item x="247"/>
        <item x="58"/>
        <item x="677"/>
        <item x="231"/>
        <item x="404"/>
        <item x="1"/>
        <item x="700"/>
        <item x="472"/>
        <item x="537"/>
        <item x="564"/>
        <item x="328"/>
        <item x="761"/>
        <item x="180"/>
        <item x="442"/>
        <item x="250"/>
        <item x="335"/>
        <item x="401"/>
        <item x="69"/>
        <item x="506"/>
        <item x="696"/>
        <item x="301"/>
        <item x="91"/>
        <item x="521"/>
        <item x="311"/>
        <item x="131"/>
        <item x="8"/>
        <item x="741"/>
        <item x="126"/>
        <item x="309"/>
        <item x="173"/>
        <item x="353"/>
        <item x="105"/>
        <item x="12"/>
        <item x="582"/>
        <item x="230"/>
        <item x="513"/>
        <item x="502"/>
        <item x="75"/>
        <item x="486"/>
        <item x="326"/>
        <item x="78"/>
        <item x="10"/>
        <item x="411"/>
        <item x="256"/>
        <item x="7"/>
        <item x="160"/>
        <item x="443"/>
        <item x="242"/>
        <item x="602"/>
        <item x="358"/>
        <item x="205"/>
        <item x="53"/>
        <item x="480"/>
        <item x="82"/>
        <item x="386"/>
        <item x="580"/>
        <item x="312"/>
        <item x="11"/>
        <item x="777"/>
        <item x="594"/>
        <item x="67"/>
        <item x="350"/>
        <item x="415"/>
        <item x="246"/>
        <item x="548"/>
        <item x="288"/>
        <item x="104"/>
        <item x="392"/>
        <item x="271"/>
        <item x="504"/>
        <item x="213"/>
        <item x="398"/>
        <item x="410"/>
        <item x="238"/>
        <item x="31"/>
        <item x="381"/>
        <item x="763"/>
        <item x="406"/>
        <item x="704"/>
        <item x="519"/>
        <item x="593"/>
        <item x="72"/>
        <item x="98"/>
        <item x="385"/>
        <item x="468"/>
        <item x="149"/>
        <item x="495"/>
        <item x="119"/>
        <item x="616"/>
        <item x="202"/>
        <item x="317"/>
        <item x="662"/>
        <item x="737"/>
        <item x="327"/>
        <item x="749"/>
        <item x="14"/>
        <item x="215"/>
        <item x="690"/>
        <item x="310"/>
        <item x="325"/>
        <item x="610"/>
        <item x="482"/>
        <item x="355"/>
        <item x="217"/>
        <item x="295"/>
        <item x="429"/>
        <item x="612"/>
        <item x="729"/>
        <item x="457"/>
        <item x="668"/>
        <item x="551"/>
        <item x="706"/>
        <item x="376"/>
        <item x="618"/>
        <item x="305"/>
        <item x="329"/>
        <item x="508"/>
        <item x="306"/>
        <item x="338"/>
        <item x="199"/>
        <item x="96"/>
        <item x="37"/>
        <item x="216"/>
        <item x="674"/>
        <item x="283"/>
        <item x="568"/>
        <item x="84"/>
        <item x="188"/>
        <item x="196"/>
        <item x="169"/>
        <item x="330"/>
        <item x="422"/>
        <item x="257"/>
        <item x="477"/>
        <item x="88"/>
        <item x="691"/>
        <item x="134"/>
        <item x="765"/>
        <item x="275"/>
        <item x="446"/>
        <item x="559"/>
        <item x="577"/>
        <item x="276"/>
        <item x="656"/>
        <item x="382"/>
        <item x="634"/>
        <item x="533"/>
        <item x="204"/>
        <item x="107"/>
        <item x="588"/>
        <item x="133"/>
        <item x="194"/>
        <item x="224"/>
        <item x="390"/>
        <item x="292"/>
        <item x="77"/>
        <item x="451"/>
        <item x="452"/>
        <item x="425"/>
        <item x="621"/>
        <item x="437"/>
        <item x="517"/>
        <item x="680"/>
        <item x="673"/>
        <item x="528"/>
        <item x="35"/>
        <item x="46"/>
        <item x="272"/>
        <item x="334"/>
        <item x="687"/>
        <item x="547"/>
        <item x="557"/>
        <item x="543"/>
        <item x="132"/>
        <item x="751"/>
        <item x="17"/>
        <item x="734"/>
        <item x="466"/>
        <item x="752"/>
        <item x="360"/>
        <item x="114"/>
        <item x="362"/>
        <item x="567"/>
        <item x="61"/>
        <item x="135"/>
        <item x="34"/>
        <item x="439"/>
        <item x="779"/>
        <item x="244"/>
        <item x="733"/>
        <item x="405"/>
        <item x="170"/>
        <item x="638"/>
        <item x="47"/>
        <item x="120"/>
        <item x="450"/>
        <item x="237"/>
        <item x="399"/>
        <item x="73"/>
        <item x="689"/>
        <item x="407"/>
        <item x="731"/>
        <item x="570"/>
        <item x="488"/>
        <item x="473"/>
        <item x="162"/>
        <item x="112"/>
        <item x="465"/>
        <item x="364"/>
        <item x="226"/>
        <item x="198"/>
        <item x="549"/>
        <item x="48"/>
        <item x="285"/>
        <item x="240"/>
        <item x="459"/>
        <item x="229"/>
        <item x="388"/>
        <item x="304"/>
        <item x="715"/>
        <item x="629"/>
        <item x="768"/>
        <item x="628"/>
        <item x="129"/>
        <item x="730"/>
        <item x="377"/>
        <item x="62"/>
        <item x="249"/>
        <item x="380"/>
        <item x="316"/>
        <item x="343"/>
        <item x="719"/>
        <item x="308"/>
        <item x="526"/>
        <item x="93"/>
        <item x="331"/>
        <item x="302"/>
        <item x="484"/>
        <item x="289"/>
        <item x="536"/>
        <item x="664"/>
        <item x="599"/>
        <item x="357"/>
        <item x="641"/>
        <item x="589"/>
        <item x="18"/>
        <item x="726"/>
        <item x="159"/>
        <item x="175"/>
        <item x="717"/>
        <item x="210"/>
        <item x="503"/>
        <item x="59"/>
        <item x="591"/>
        <item x="147"/>
        <item x="145"/>
        <item x="605"/>
        <item x="30"/>
        <item x="438"/>
        <item x="433"/>
        <item x="514"/>
        <item x="171"/>
        <item x="592"/>
        <item x="417"/>
        <item x="349"/>
        <item x="4"/>
        <item x="393"/>
        <item x="748"/>
        <item x="359"/>
        <item x="52"/>
        <item x="101"/>
        <item x="142"/>
        <item x="414"/>
        <item x="248"/>
        <item x="236"/>
        <item x="346"/>
        <item x="723"/>
        <item x="178"/>
        <item x="185"/>
        <item x="43"/>
        <item x="319"/>
        <item x="505"/>
        <item x="258"/>
        <item x="657"/>
        <item x="683"/>
        <item x="124"/>
        <item x="42"/>
        <item x="501"/>
        <item x="273"/>
        <item x="600"/>
        <item x="66"/>
        <item x="341"/>
        <item x="195"/>
        <item x="32"/>
        <item x="744"/>
        <item x="455"/>
        <item x="732"/>
        <item x="251"/>
        <item x="636"/>
        <item x="707"/>
        <item x="530"/>
        <item x="182"/>
        <item x="277"/>
        <item x="36"/>
        <item x="500"/>
        <item x="141"/>
        <item x="125"/>
        <item x="79"/>
        <item x="193"/>
        <item x="479"/>
        <item x="207"/>
        <item x="720"/>
        <item x="281"/>
        <item x="467"/>
        <item x="481"/>
        <item x="340"/>
        <item x="315"/>
        <item x="255"/>
        <item x="233"/>
        <item x="375"/>
        <item x="710"/>
        <item x="561"/>
        <item x="220"/>
        <item x="769"/>
        <item x="497"/>
        <item x="86"/>
        <item x="453"/>
        <item x="632"/>
        <item x="633"/>
        <item x="496"/>
        <item x="181"/>
        <item x="71"/>
        <item x="137"/>
        <item x="235"/>
        <item x="646"/>
        <item x="97"/>
        <item x="688"/>
        <item x="679"/>
        <item x="693"/>
        <item x="423"/>
        <item x="753"/>
        <item x="626"/>
        <item x="222"/>
        <item x="460"/>
        <item x="0"/>
        <item x="485"/>
        <item x="366"/>
        <item x="50"/>
        <item x="642"/>
        <item x="658"/>
        <item x="714"/>
        <item x="483"/>
        <item x="313"/>
        <item x="23"/>
        <item x="26"/>
        <item x="64"/>
        <item x="278"/>
        <item x="163"/>
        <item x="447"/>
        <item x="725"/>
        <item x="661"/>
        <item x="620"/>
        <item x="672"/>
        <item x="254"/>
        <item x="6"/>
        <item x="431"/>
        <item x="412"/>
        <item x="152"/>
        <item x="509"/>
        <item x="314"/>
        <item x="245"/>
        <item x="619"/>
        <item x="337"/>
        <item x="522"/>
        <item x="287"/>
        <item x="606"/>
        <item x="534"/>
        <item x="781"/>
        <item x="685"/>
        <item x="773"/>
        <item x="384"/>
        <item x="671"/>
        <item x="702"/>
        <item x="92"/>
        <item x="581"/>
        <item x="387"/>
        <item x="776"/>
        <item x="68"/>
        <item x="55"/>
        <item x="297"/>
        <item x="552"/>
        <item x="435"/>
        <item x="157"/>
        <item x="652"/>
        <item x="695"/>
        <item x="498"/>
        <item x="270"/>
        <item x="757"/>
        <item x="499"/>
        <item x="22"/>
        <item x="266"/>
        <item x="541"/>
        <item x="682"/>
        <item x="268"/>
        <item x="100"/>
        <item x="676"/>
        <item x="624"/>
        <item x="192"/>
        <item x="299"/>
        <item x="109"/>
        <item x="241"/>
        <item x="535"/>
        <item x="560"/>
        <item x="167"/>
        <item x="492"/>
        <item x="324"/>
        <item x="597"/>
        <item x="625"/>
        <item x="291"/>
        <item x="760"/>
        <item x="475"/>
        <item x="172"/>
        <item x="553"/>
        <item x="294"/>
        <item x="400"/>
        <item x="38"/>
        <item x="408"/>
        <item x="524"/>
        <item x="490"/>
        <item x="750"/>
        <item x="583"/>
        <item x="745"/>
        <item x="743"/>
        <item x="51"/>
        <item x="95"/>
        <item x="40"/>
        <item x="669"/>
        <item x="177"/>
        <item x="156"/>
        <item x="228"/>
        <item x="649"/>
        <item x="20"/>
        <item x="369"/>
        <item x="342"/>
        <item x="434"/>
        <item x="427"/>
        <item x="190"/>
        <item x="491"/>
        <item x="670"/>
        <item x="611"/>
        <item x="464"/>
        <item x="686"/>
        <item x="563"/>
        <item x="348"/>
        <item x="83"/>
        <item x="208"/>
        <item x="227"/>
        <item x="655"/>
        <item x="736"/>
        <item x="87"/>
        <item x="724"/>
        <item x="774"/>
        <item x="269"/>
        <item x="613"/>
        <item x="128"/>
        <item x="571"/>
        <item x="550"/>
        <item x="136"/>
        <item x="5"/>
        <item x="637"/>
        <item x="28"/>
        <item x="370"/>
        <item x="118"/>
        <item x="274"/>
        <item x="290"/>
        <item x="262"/>
        <item x="420"/>
        <item x="74"/>
        <item x="280"/>
        <item x="221"/>
        <item x="110"/>
        <item x="523"/>
        <item x="445"/>
        <item x="106"/>
        <item x="432"/>
        <item x="735"/>
        <item x="587"/>
        <item x="615"/>
        <item x="755"/>
        <item x="354"/>
        <item x="54"/>
        <item x="282"/>
        <item x="166"/>
        <item x="527"/>
        <item x="771"/>
        <item x="640"/>
        <item x="409"/>
        <item x="607"/>
        <item x="63"/>
        <item x="538"/>
        <item x="232"/>
        <item x="284"/>
        <item x="569"/>
        <item x="351"/>
        <item x="90"/>
        <item x="39"/>
        <item x="462"/>
        <item x="722"/>
        <item x="709"/>
        <item x="678"/>
        <item x="111"/>
        <item x="138"/>
        <item x="474"/>
        <item x="374"/>
        <item x="189"/>
        <item x="660"/>
        <item x="603"/>
        <item x="293"/>
        <item x="206"/>
        <item x="223"/>
        <item x="421"/>
        <item x="440"/>
        <item x="419"/>
        <item x="212"/>
        <item x="576"/>
        <item x="99"/>
        <item x="767"/>
        <item x="183"/>
        <item x="108"/>
        <item x="546"/>
        <item x="458"/>
        <item x="454"/>
        <item x="154"/>
        <item x="539"/>
        <item x="718"/>
        <item x="44"/>
        <item x="122"/>
        <item x="469"/>
        <item x="747"/>
        <item x="470"/>
        <item x="186"/>
        <item x="529"/>
        <item x="456"/>
        <item x="174"/>
        <item x="654"/>
        <item x="463"/>
        <item x="158"/>
        <item x="45"/>
        <item x="705"/>
        <item x="200"/>
        <item x="234"/>
        <item t="default"/>
      </items>
    </pivotField>
    <pivotField axis="axisRow" showAll="0" measureFilter="1">
      <items count="48">
        <item x="18"/>
        <item x="28"/>
        <item x="5"/>
        <item x="11"/>
        <item x="14"/>
        <item x="19"/>
        <item x="35"/>
        <item x="9"/>
        <item x="32"/>
        <item x="21"/>
        <item x="26"/>
        <item x="24"/>
        <item x="36"/>
        <item m="1" x="45"/>
        <item x="29"/>
        <item x="25"/>
        <item x="20"/>
        <item x="34"/>
        <item x="31"/>
        <item x="15"/>
        <item x="7"/>
        <item x="2"/>
        <item x="37"/>
        <item x="0"/>
        <item x="43"/>
        <item x="13"/>
        <item x="44"/>
        <item x="6"/>
        <item x="41"/>
        <item x="1"/>
        <item x="10"/>
        <item x="23"/>
        <item m="1" x="46"/>
        <item x="30"/>
        <item x="16"/>
        <item x="8"/>
        <item x="40"/>
        <item x="33"/>
        <item x="17"/>
        <item x="42"/>
        <item x="4"/>
        <item x="12"/>
        <item x="3"/>
        <item x="38"/>
        <item x="27"/>
        <item x="22"/>
        <item x="39"/>
        <item t="default"/>
      </items>
    </pivotField>
    <pivotField showAll="0"/>
    <pivotField showAll="0"/>
    <pivotField dataField="1" numFmtId="165" showAll="0"/>
    <pivotField dataField="1" numFmtId="166" showAll="0"/>
    <pivotField showAll="0"/>
    <pivotField showAll="0"/>
    <pivotField showAll="0"/>
    <pivotField numFmtId="164" showAll="0"/>
    <pivotField showAll="0"/>
    <pivotField axis="axisPage" showAll="0">
      <items count="6">
        <item m="1" x="4"/>
        <item x="0"/>
        <item x="1"/>
        <item x="2"/>
        <item x="3"/>
        <item t="default"/>
      </items>
    </pivotField>
    <pivotField showAll="0"/>
    <pivotField showAll="0"/>
    <pivotField showAll="0"/>
    <pivotField showAll="0"/>
  </pivotFields>
  <rowFields count="1">
    <field x="3"/>
  </rowFields>
  <rowItems count="6">
    <i>
      <x v="4"/>
    </i>
    <i>
      <x v="10"/>
    </i>
    <i>
      <x v="12"/>
    </i>
    <i>
      <x v="29"/>
    </i>
    <i>
      <x v="40"/>
    </i>
    <i t="grand">
      <x/>
    </i>
  </rowItems>
  <colFields count="1">
    <field x="-2"/>
  </colFields>
  <colItems count="2">
    <i>
      <x/>
    </i>
    <i i="1">
      <x v="1"/>
    </i>
  </colItems>
  <pageFields count="1">
    <pageField fld="13" item="3" hier="-1"/>
  </pageFields>
  <dataFields count="2">
    <dataField name="Sum of Raise Amount" fld="6" baseField="0" baseItem="0" numFmtId="165"/>
    <dataField name="Average of Discount " fld="7" subtotal="average" baseField="0" baseItem="0" numFmtId="10"/>
  </dataFields>
  <formats count="5">
    <format dxfId="480">
      <pivotArea type="all" dataOnly="0" outline="0" fieldPosition="0"/>
    </format>
    <format dxfId="481">
      <pivotArea outline="0" collapsedLevelsAreSubtotals="1" fieldPosition="0"/>
    </format>
    <format dxfId="482">
      <pivotArea field="2" type="button" dataOnly="0" labelOnly="1" outline="0"/>
    </format>
    <format dxfId="483">
      <pivotArea dataOnly="0" labelOnly="1" grandRow="1" outline="0" fieldPosition="0"/>
    </format>
    <format dxfId="484">
      <pivotArea dataOnly="0" labelOnly="1" outline="0" fieldPosition="0">
        <references count="1">
          <reference field="4294967294" count="2">
            <x v="0"/>
            <x v="1"/>
          </reference>
        </references>
      </pivotArea>
    </format>
  </formats>
  <chartFormats count="2">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s>
  <pivotTableStyleInfo showRowHeaders="1" showColHeaders="1" showRowStripes="0" showColStripes="0" showLastColumn="1"/>
  <filters count="2">
    <filter fld="3" type="count" evalOrder="-1" id="23" iMeasureFld="0">
      <autoFilter ref="A1">
        <filterColumn colId="0">
          <top10 val="5" filterVal="5"/>
        </filterColumn>
      </autoFilter>
    </filter>
    <filter fld="2" type="count" evalOrder="-1" id="18" iMeasureFld="1">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180B82-FAA4-B640-84B9-FAB167B35712}" name="PivotTable14"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chartFormat="17">
  <location ref="B46:C49" firstHeaderRow="1" firstDataRow="1" firstDataCol="1"/>
  <pivotFields count="18">
    <pivotField dataField="1" showAll="0"/>
    <pivotField showAll="0"/>
    <pivotField showAll="0"/>
    <pivotField showAll="0"/>
    <pivotField showAll="0"/>
    <pivotField showAll="0"/>
    <pivotField numFmtId="165" showAll="0"/>
    <pivotField numFmtId="166" showAll="0"/>
    <pivotField showAll="0"/>
    <pivotField showAll="0"/>
    <pivotField showAll="0"/>
    <pivotField numFmtId="164" showAll="0"/>
    <pivotField showAll="0"/>
    <pivotField showAll="0">
      <items count="6">
        <item h="1" m="1" x="4"/>
        <item h="1" x="0"/>
        <item h="1" x="1"/>
        <item x="2"/>
        <item h="1" x="3"/>
        <item t="default"/>
      </items>
    </pivotField>
    <pivotField showAll="0"/>
    <pivotField showAll="0"/>
    <pivotField axis="axisRow" showAll="0" sortType="descending">
      <items count="3">
        <item x="1"/>
        <item x="0"/>
        <item t="default"/>
      </items>
    </pivotField>
    <pivotField showAll="0"/>
  </pivotFields>
  <rowFields count="1">
    <field x="16"/>
  </rowFields>
  <rowItems count="3">
    <i>
      <x/>
    </i>
    <i>
      <x v="1"/>
    </i>
    <i t="grand">
      <x/>
    </i>
  </rowItems>
  <colItems count="1">
    <i/>
  </colItems>
  <dataFields count="1">
    <dataField name="Count of Company" fld="0" subtotal="count" baseField="0" baseItem="0"/>
  </dataFields>
  <formats count="10">
    <format dxfId="485">
      <pivotArea type="all" dataOnly="0" outline="0" fieldPosition="0"/>
    </format>
    <format dxfId="486">
      <pivotArea outline="0" collapsedLevelsAreSubtotals="1" fieldPosition="0"/>
    </format>
    <format dxfId="487">
      <pivotArea field="13" type="button" dataOnly="0" labelOnly="1" outline="0"/>
    </format>
    <format dxfId="488">
      <pivotArea dataOnly="0" labelOnly="1" grandRow="1" outline="0" fieldPosition="0"/>
    </format>
    <format dxfId="489">
      <pivotArea dataOnly="0" labelOnly="1" outline="0" axis="axisValues" fieldPosition="0"/>
    </format>
    <format dxfId="490">
      <pivotArea type="all" dataOnly="0" outline="0" fieldPosition="0"/>
    </format>
    <format dxfId="491">
      <pivotArea outline="0" collapsedLevelsAreSubtotals="1" fieldPosition="0"/>
    </format>
    <format dxfId="492">
      <pivotArea field="13" type="button" dataOnly="0" labelOnly="1" outline="0"/>
    </format>
    <format dxfId="493">
      <pivotArea dataOnly="0" labelOnly="1" grandRow="1" outline="0" fieldPosition="0"/>
    </format>
    <format dxfId="494">
      <pivotArea dataOnly="0" labelOnly="1" outline="0" axis="axisValues" fieldPosition="0"/>
    </format>
  </formats>
  <chartFormats count="3">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6" count="1" selected="0">
            <x v="1"/>
          </reference>
        </references>
      </pivotArea>
    </chartFormat>
    <chartFormat chart="7" format="6">
      <pivotArea type="data" outline="0" fieldPosition="0">
        <references count="2">
          <reference field="4294967294" count="1" selected="0">
            <x v="0"/>
          </reference>
          <reference field="16"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826BEA8-D2A4-3F40-AB41-9A7431067DEB}" name="PivotTable1"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chartFormat="25">
  <location ref="B11:O13" firstHeaderRow="1" firstDataRow="2" firstDataCol="1" rowPageCount="1" colPageCount="1"/>
  <pivotFields count="18">
    <pivotField dataField="1" showAll="0"/>
    <pivotField showAll="0"/>
    <pivotField showAll="0"/>
    <pivotField showAll="0"/>
    <pivotField showAll="0"/>
    <pivotField showAll="0"/>
    <pivotField numFmtId="165" showAll="0"/>
    <pivotField numFmtId="166" showAll="0"/>
    <pivotField showAll="0"/>
    <pivotField showAll="0"/>
    <pivotField showAll="0"/>
    <pivotField numFmtId="164" showAll="0"/>
    <pivotField showAll="0"/>
    <pivotField axis="axisPage" multipleItemSelectionAllowed="1" showAll="0">
      <items count="6">
        <item h="1" m="1" x="4"/>
        <item h="1" x="0"/>
        <item h="1" x="1"/>
        <item x="2"/>
        <item h="1" x="3"/>
        <item t="default"/>
      </items>
    </pivotField>
    <pivotField axis="axisCol" showAll="0">
      <items count="13">
        <item x="11"/>
        <item x="2"/>
        <item x="3"/>
        <item x="9"/>
        <item x="4"/>
        <item x="7"/>
        <item x="1"/>
        <item x="6"/>
        <item x="5"/>
        <item x="8"/>
        <item x="10"/>
        <item x="0"/>
        <item t="default"/>
      </items>
    </pivotField>
    <pivotField showAll="0"/>
    <pivotField showAll="0"/>
    <pivotField showAll="0"/>
  </pivotFields>
  <rowItems count="1">
    <i/>
  </rowItems>
  <colFields count="1">
    <field x="14"/>
  </colFields>
  <colItems count="13">
    <i>
      <x/>
    </i>
    <i>
      <x v="1"/>
    </i>
    <i>
      <x v="2"/>
    </i>
    <i>
      <x v="3"/>
    </i>
    <i>
      <x v="4"/>
    </i>
    <i>
      <x v="5"/>
    </i>
    <i>
      <x v="6"/>
    </i>
    <i>
      <x v="7"/>
    </i>
    <i>
      <x v="8"/>
    </i>
    <i>
      <x v="9"/>
    </i>
    <i>
      <x v="10"/>
    </i>
    <i>
      <x v="11"/>
    </i>
    <i t="grand">
      <x/>
    </i>
  </colItems>
  <pageFields count="1">
    <pageField fld="13" hier="-1"/>
  </pageFields>
  <dataFields count="1">
    <dataField name="Count of Company" fld="0" subtotal="count" baseField="0" baseItem="0"/>
  </dataFields>
  <formats count="18">
    <format dxfId="507">
      <pivotArea type="all" dataOnly="0" outline="0" fieldPosition="0"/>
    </format>
    <format dxfId="508">
      <pivotArea outline="0" collapsedLevelsAreSubtotals="1" fieldPosition="0"/>
    </format>
    <format dxfId="509">
      <pivotArea type="origin" dataOnly="0" labelOnly="1" outline="0" offset="A1" fieldPosition="0"/>
    </format>
    <format dxfId="510">
      <pivotArea dataOnly="0" labelOnly="1" outline="0" axis="axisValues" fieldPosition="0"/>
    </format>
    <format dxfId="511">
      <pivotArea field="14" type="button" dataOnly="0" labelOnly="1" outline="0" axis="axisCol" fieldPosition="0"/>
    </format>
    <format dxfId="512">
      <pivotArea type="topRight" dataOnly="0" labelOnly="1" outline="0" fieldPosition="0"/>
    </format>
    <format dxfId="513">
      <pivotArea type="origin" dataOnly="0" labelOnly="1" outline="0" offset="A2" fieldPosition="0"/>
    </format>
    <format dxfId="514">
      <pivotArea dataOnly="0" labelOnly="1" fieldPosition="0">
        <references count="1">
          <reference field="14" count="0"/>
        </references>
      </pivotArea>
    </format>
    <format dxfId="515">
      <pivotArea dataOnly="0" labelOnly="1" grandCol="1" outline="0" fieldPosition="0"/>
    </format>
    <format dxfId="516">
      <pivotArea type="all" dataOnly="0" outline="0" fieldPosition="0"/>
    </format>
    <format dxfId="517">
      <pivotArea outline="0" collapsedLevelsAreSubtotals="1" fieldPosition="0"/>
    </format>
    <format dxfId="518">
      <pivotArea type="origin" dataOnly="0" labelOnly="1" outline="0" offset="A1" fieldPosition="0"/>
    </format>
    <format dxfId="519">
      <pivotArea dataOnly="0" labelOnly="1" outline="0" axis="axisValues" fieldPosition="0"/>
    </format>
    <format dxfId="520">
      <pivotArea field="14" type="button" dataOnly="0" labelOnly="1" outline="0" axis="axisCol" fieldPosition="0"/>
    </format>
    <format dxfId="521">
      <pivotArea type="topRight" dataOnly="0" labelOnly="1" outline="0" fieldPosition="0"/>
    </format>
    <format dxfId="522">
      <pivotArea type="origin" dataOnly="0" labelOnly="1" outline="0" offset="A2" fieldPosition="0"/>
    </format>
    <format dxfId="523">
      <pivotArea dataOnly="0" labelOnly="1" fieldPosition="0">
        <references count="1">
          <reference field="14" count="0"/>
        </references>
      </pivotArea>
    </format>
    <format dxfId="524">
      <pivotArea dataOnly="0" labelOnly="1" grandCol="1" outline="0" fieldPosition="0"/>
    </format>
  </formats>
  <chartFormats count="12">
    <chartFormat chart="24" format="24" series="1">
      <pivotArea type="data" outline="0" fieldPosition="0">
        <references count="2">
          <reference field="4294967294" count="1" selected="0">
            <x v="0"/>
          </reference>
          <reference field="14" count="1" selected="0">
            <x v="0"/>
          </reference>
        </references>
      </pivotArea>
    </chartFormat>
    <chartFormat chart="24" format="25" series="1">
      <pivotArea type="data" outline="0" fieldPosition="0">
        <references count="2">
          <reference field="4294967294" count="1" selected="0">
            <x v="0"/>
          </reference>
          <reference field="14" count="1" selected="0">
            <x v="1"/>
          </reference>
        </references>
      </pivotArea>
    </chartFormat>
    <chartFormat chart="24" format="26" series="1">
      <pivotArea type="data" outline="0" fieldPosition="0">
        <references count="2">
          <reference field="4294967294" count="1" selected="0">
            <x v="0"/>
          </reference>
          <reference field="14" count="1" selected="0">
            <x v="2"/>
          </reference>
        </references>
      </pivotArea>
    </chartFormat>
    <chartFormat chart="24" format="27" series="1">
      <pivotArea type="data" outline="0" fieldPosition="0">
        <references count="2">
          <reference field="4294967294" count="1" selected="0">
            <x v="0"/>
          </reference>
          <reference field="14" count="1" selected="0">
            <x v="3"/>
          </reference>
        </references>
      </pivotArea>
    </chartFormat>
    <chartFormat chart="24" format="28" series="1">
      <pivotArea type="data" outline="0" fieldPosition="0">
        <references count="2">
          <reference field="4294967294" count="1" selected="0">
            <x v="0"/>
          </reference>
          <reference field="14" count="1" selected="0">
            <x v="4"/>
          </reference>
        </references>
      </pivotArea>
    </chartFormat>
    <chartFormat chart="24" format="29" series="1">
      <pivotArea type="data" outline="0" fieldPosition="0">
        <references count="2">
          <reference field="4294967294" count="1" selected="0">
            <x v="0"/>
          </reference>
          <reference field="14" count="1" selected="0">
            <x v="5"/>
          </reference>
        </references>
      </pivotArea>
    </chartFormat>
    <chartFormat chart="24" format="30" series="1">
      <pivotArea type="data" outline="0" fieldPosition="0">
        <references count="2">
          <reference field="4294967294" count="1" selected="0">
            <x v="0"/>
          </reference>
          <reference field="14" count="1" selected="0">
            <x v="6"/>
          </reference>
        </references>
      </pivotArea>
    </chartFormat>
    <chartFormat chart="24" format="31" series="1">
      <pivotArea type="data" outline="0" fieldPosition="0">
        <references count="2">
          <reference field="4294967294" count="1" selected="0">
            <x v="0"/>
          </reference>
          <reference field="14" count="1" selected="0">
            <x v="7"/>
          </reference>
        </references>
      </pivotArea>
    </chartFormat>
    <chartFormat chart="24" format="32" series="1">
      <pivotArea type="data" outline="0" fieldPosition="0">
        <references count="2">
          <reference field="4294967294" count="1" selected="0">
            <x v="0"/>
          </reference>
          <reference field="14" count="1" selected="0">
            <x v="8"/>
          </reference>
        </references>
      </pivotArea>
    </chartFormat>
    <chartFormat chart="24" format="33" series="1">
      <pivotArea type="data" outline="0" fieldPosition="0">
        <references count="2">
          <reference field="4294967294" count="1" selected="0">
            <x v="0"/>
          </reference>
          <reference field="14" count="1" selected="0">
            <x v="9"/>
          </reference>
        </references>
      </pivotArea>
    </chartFormat>
    <chartFormat chart="24" format="34" series="1">
      <pivotArea type="data" outline="0" fieldPosition="0">
        <references count="2">
          <reference field="4294967294" count="1" selected="0">
            <x v="0"/>
          </reference>
          <reference field="14" count="1" selected="0">
            <x v="10"/>
          </reference>
        </references>
      </pivotArea>
    </chartFormat>
    <chartFormat chart="24" format="35" series="1">
      <pivotArea type="data" outline="0" fieldPosition="0">
        <references count="2">
          <reference field="4294967294" count="1" selected="0">
            <x v="0"/>
          </reference>
          <reference field="14"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CB708D-5BED-2D4B-A0B9-4F777B6B6F30}" name="PivotTable4" cacheId="284" applyNumberFormats="0" applyBorderFormats="0" applyFontFormats="0" applyPatternFormats="0" applyAlignmentFormats="0" applyWidthHeightFormats="1" dataCaption="Values" updatedVersion="8" minRefreshableVersion="8" useAutoFormatting="1" itemPrintTitles="1" createdVersion="8" indent="0" outline="1" outlineData="1" multipleFieldFilters="0" chartFormat="6">
  <location ref="R25:S48" firstHeaderRow="1" firstDataRow="1" firstDataCol="1"/>
  <pivotFields count="18">
    <pivotField dataField="1" showAll="0" sortType="descending">
      <autoSortScope>
        <pivotArea dataOnly="0" outline="0" fieldPosition="0">
          <references count="1">
            <reference field="4294967294" count="1" selected="0">
              <x v="0"/>
            </reference>
          </references>
        </pivotArea>
      </autoSortScope>
    </pivotField>
    <pivotField showAll="0"/>
    <pivotField axis="axisRow" showAll="0" measureFilter="1" sortType="descending">
      <items count="784">
        <item x="234"/>
        <item x="200"/>
        <item x="705"/>
        <item x="45"/>
        <item x="158"/>
        <item x="463"/>
        <item x="654"/>
        <item x="174"/>
        <item x="456"/>
        <item x="529"/>
        <item x="186"/>
        <item x="470"/>
        <item x="747"/>
        <item x="469"/>
        <item x="122"/>
        <item x="44"/>
        <item x="718"/>
        <item x="539"/>
        <item x="154"/>
        <item x="454"/>
        <item x="458"/>
        <item x="546"/>
        <item x="108"/>
        <item x="183"/>
        <item x="767"/>
        <item x="99"/>
        <item x="576"/>
        <item x="212"/>
        <item x="419"/>
        <item x="440"/>
        <item x="421"/>
        <item x="223"/>
        <item x="206"/>
        <item x="293"/>
        <item x="603"/>
        <item x="660"/>
        <item x="189"/>
        <item x="374"/>
        <item x="474"/>
        <item x="138"/>
        <item x="111"/>
        <item x="678"/>
        <item x="709"/>
        <item x="722"/>
        <item x="462"/>
        <item x="39"/>
        <item x="90"/>
        <item x="351"/>
        <item x="569"/>
        <item x="284"/>
        <item x="232"/>
        <item x="538"/>
        <item x="63"/>
        <item x="607"/>
        <item x="409"/>
        <item x="640"/>
        <item x="771"/>
        <item x="527"/>
        <item x="166"/>
        <item x="282"/>
        <item x="54"/>
        <item x="354"/>
        <item x="755"/>
        <item x="615"/>
        <item x="587"/>
        <item x="735"/>
        <item x="432"/>
        <item x="106"/>
        <item x="445"/>
        <item x="523"/>
        <item x="110"/>
        <item x="221"/>
        <item x="280"/>
        <item x="74"/>
        <item x="420"/>
        <item x="262"/>
        <item x="290"/>
        <item x="274"/>
        <item x="118"/>
        <item x="370"/>
        <item x="28"/>
        <item x="637"/>
        <item x="5"/>
        <item x="136"/>
        <item x="550"/>
        <item x="571"/>
        <item x="128"/>
        <item x="613"/>
        <item x="269"/>
        <item x="774"/>
        <item x="724"/>
        <item x="87"/>
        <item x="736"/>
        <item x="655"/>
        <item x="227"/>
        <item x="208"/>
        <item x="83"/>
        <item x="348"/>
        <item x="563"/>
        <item x="686"/>
        <item x="464"/>
        <item x="611"/>
        <item x="670"/>
        <item x="491"/>
        <item x="190"/>
        <item x="427"/>
        <item x="434"/>
        <item x="342"/>
        <item x="369"/>
        <item x="20"/>
        <item x="649"/>
        <item x="228"/>
        <item x="156"/>
        <item x="177"/>
        <item x="669"/>
        <item x="40"/>
        <item x="95"/>
        <item x="51"/>
        <item x="743"/>
        <item x="745"/>
        <item x="583"/>
        <item x="750"/>
        <item x="490"/>
        <item x="524"/>
        <item x="408"/>
        <item x="38"/>
        <item x="400"/>
        <item x="294"/>
        <item x="553"/>
        <item x="172"/>
        <item x="475"/>
        <item x="760"/>
        <item x="291"/>
        <item x="625"/>
        <item x="597"/>
        <item x="324"/>
        <item x="492"/>
        <item x="167"/>
        <item x="560"/>
        <item x="535"/>
        <item x="241"/>
        <item x="109"/>
        <item x="299"/>
        <item x="192"/>
        <item x="624"/>
        <item x="676"/>
        <item x="100"/>
        <item x="268"/>
        <item x="682"/>
        <item x="541"/>
        <item x="266"/>
        <item x="22"/>
        <item x="499"/>
        <item x="757"/>
        <item x="270"/>
        <item x="498"/>
        <item x="695"/>
        <item x="652"/>
        <item x="157"/>
        <item x="435"/>
        <item x="552"/>
        <item x="297"/>
        <item x="55"/>
        <item x="68"/>
        <item x="776"/>
        <item x="387"/>
        <item x="581"/>
        <item x="92"/>
        <item x="702"/>
        <item x="671"/>
        <item x="384"/>
        <item x="773"/>
        <item x="685"/>
        <item x="781"/>
        <item x="534"/>
        <item x="606"/>
        <item x="287"/>
        <item x="522"/>
        <item x="337"/>
        <item x="619"/>
        <item x="245"/>
        <item x="314"/>
        <item x="509"/>
        <item x="152"/>
        <item x="412"/>
        <item x="431"/>
        <item x="6"/>
        <item x="254"/>
        <item x="672"/>
        <item x="620"/>
        <item x="661"/>
        <item x="725"/>
        <item x="447"/>
        <item x="163"/>
        <item x="278"/>
        <item x="64"/>
        <item x="26"/>
        <item x="23"/>
        <item x="313"/>
        <item x="483"/>
        <item x="714"/>
        <item x="658"/>
        <item x="642"/>
        <item x="50"/>
        <item x="366"/>
        <item x="485"/>
        <item x="0"/>
        <item x="460"/>
        <item x="222"/>
        <item x="626"/>
        <item x="753"/>
        <item x="423"/>
        <item x="693"/>
        <item x="679"/>
        <item x="688"/>
        <item x="97"/>
        <item x="646"/>
        <item x="235"/>
        <item x="137"/>
        <item x="71"/>
        <item x="181"/>
        <item x="496"/>
        <item x="633"/>
        <item x="632"/>
        <item x="453"/>
        <item x="86"/>
        <item x="497"/>
        <item x="769"/>
        <item x="220"/>
        <item x="561"/>
        <item x="710"/>
        <item x="375"/>
        <item x="233"/>
        <item x="255"/>
        <item x="315"/>
        <item x="340"/>
        <item x="481"/>
        <item x="467"/>
        <item x="281"/>
        <item x="720"/>
        <item x="207"/>
        <item x="479"/>
        <item x="193"/>
        <item x="79"/>
        <item x="125"/>
        <item x="141"/>
        <item x="500"/>
        <item x="36"/>
        <item x="277"/>
        <item x="182"/>
        <item x="530"/>
        <item x="707"/>
        <item x="636"/>
        <item x="251"/>
        <item x="732"/>
        <item x="455"/>
        <item x="744"/>
        <item x="32"/>
        <item x="195"/>
        <item x="341"/>
        <item x="66"/>
        <item x="600"/>
        <item x="273"/>
        <item x="501"/>
        <item x="42"/>
        <item x="124"/>
        <item x="683"/>
        <item x="657"/>
        <item x="258"/>
        <item x="505"/>
        <item x="319"/>
        <item x="43"/>
        <item x="185"/>
        <item x="178"/>
        <item x="723"/>
        <item x="346"/>
        <item x="236"/>
        <item x="248"/>
        <item x="414"/>
        <item x="142"/>
        <item x="101"/>
        <item x="52"/>
        <item x="359"/>
        <item x="748"/>
        <item x="393"/>
        <item x="4"/>
        <item x="349"/>
        <item x="417"/>
        <item x="592"/>
        <item x="171"/>
        <item x="514"/>
        <item x="433"/>
        <item x="438"/>
        <item x="30"/>
        <item x="605"/>
        <item x="145"/>
        <item x="147"/>
        <item x="591"/>
        <item x="59"/>
        <item x="503"/>
        <item x="210"/>
        <item x="717"/>
        <item x="175"/>
        <item x="159"/>
        <item x="726"/>
        <item x="18"/>
        <item x="589"/>
        <item x="641"/>
        <item x="357"/>
        <item x="599"/>
        <item x="664"/>
        <item x="536"/>
        <item x="289"/>
        <item x="484"/>
        <item x="302"/>
        <item x="331"/>
        <item x="93"/>
        <item x="526"/>
        <item x="308"/>
        <item x="719"/>
        <item x="343"/>
        <item x="316"/>
        <item x="380"/>
        <item x="249"/>
        <item x="62"/>
        <item x="377"/>
        <item x="730"/>
        <item x="129"/>
        <item x="628"/>
        <item x="768"/>
        <item x="629"/>
        <item x="715"/>
        <item x="304"/>
        <item x="388"/>
        <item x="229"/>
        <item x="459"/>
        <item x="240"/>
        <item x="285"/>
        <item x="48"/>
        <item x="549"/>
        <item x="198"/>
        <item x="226"/>
        <item x="364"/>
        <item x="465"/>
        <item x="112"/>
        <item x="162"/>
        <item x="473"/>
        <item x="488"/>
        <item x="570"/>
        <item x="731"/>
        <item x="407"/>
        <item x="689"/>
        <item x="73"/>
        <item x="399"/>
        <item x="237"/>
        <item x="450"/>
        <item x="120"/>
        <item x="47"/>
        <item x="638"/>
        <item x="170"/>
        <item x="405"/>
        <item x="733"/>
        <item x="244"/>
        <item x="779"/>
        <item x="439"/>
        <item x="34"/>
        <item x="135"/>
        <item x="61"/>
        <item x="567"/>
        <item x="362"/>
        <item x="114"/>
        <item x="360"/>
        <item x="752"/>
        <item x="466"/>
        <item x="734"/>
        <item x="17"/>
        <item x="751"/>
        <item x="132"/>
        <item x="543"/>
        <item x="557"/>
        <item x="547"/>
        <item x="687"/>
        <item x="334"/>
        <item x="272"/>
        <item x="46"/>
        <item x="35"/>
        <item x="528"/>
        <item x="673"/>
        <item x="680"/>
        <item x="517"/>
        <item x="437"/>
        <item x="621"/>
        <item x="425"/>
        <item x="452"/>
        <item x="451"/>
        <item x="77"/>
        <item x="292"/>
        <item x="390"/>
        <item x="224"/>
        <item x="194"/>
        <item x="133"/>
        <item x="588"/>
        <item x="107"/>
        <item x="204"/>
        <item x="533"/>
        <item x="634"/>
        <item x="382"/>
        <item x="656"/>
        <item x="276"/>
        <item x="577"/>
        <item x="559"/>
        <item x="446"/>
        <item x="275"/>
        <item x="765"/>
        <item x="134"/>
        <item x="691"/>
        <item x="88"/>
        <item x="477"/>
        <item x="257"/>
        <item x="422"/>
        <item x="330"/>
        <item x="169"/>
        <item x="196"/>
        <item x="188"/>
        <item x="84"/>
        <item x="568"/>
        <item x="283"/>
        <item x="674"/>
        <item x="216"/>
        <item x="37"/>
        <item x="96"/>
        <item x="199"/>
        <item x="338"/>
        <item x="306"/>
        <item x="508"/>
        <item x="329"/>
        <item x="305"/>
        <item x="618"/>
        <item x="376"/>
        <item x="706"/>
        <item x="551"/>
        <item x="668"/>
        <item x="457"/>
        <item x="729"/>
        <item x="612"/>
        <item x="429"/>
        <item x="295"/>
        <item x="217"/>
        <item x="355"/>
        <item x="482"/>
        <item x="610"/>
        <item x="325"/>
        <item x="310"/>
        <item x="690"/>
        <item x="215"/>
        <item x="14"/>
        <item x="749"/>
        <item x="327"/>
        <item x="737"/>
        <item x="662"/>
        <item x="317"/>
        <item x="202"/>
        <item x="616"/>
        <item x="119"/>
        <item x="495"/>
        <item x="149"/>
        <item x="468"/>
        <item x="385"/>
        <item x="98"/>
        <item x="72"/>
        <item x="593"/>
        <item x="519"/>
        <item x="704"/>
        <item x="406"/>
        <item x="763"/>
        <item x="381"/>
        <item x="31"/>
        <item x="238"/>
        <item x="410"/>
        <item x="398"/>
        <item x="213"/>
        <item x="504"/>
        <item x="271"/>
        <item x="392"/>
        <item x="104"/>
        <item x="288"/>
        <item x="548"/>
        <item x="246"/>
        <item x="415"/>
        <item x="350"/>
        <item x="67"/>
        <item x="594"/>
        <item x="777"/>
        <item x="11"/>
        <item x="312"/>
        <item x="580"/>
        <item x="386"/>
        <item x="82"/>
        <item x="480"/>
        <item x="53"/>
        <item x="205"/>
        <item x="358"/>
        <item x="602"/>
        <item x="242"/>
        <item x="443"/>
        <item x="160"/>
        <item x="7"/>
        <item x="256"/>
        <item x="411"/>
        <item x="10"/>
        <item x="78"/>
        <item x="326"/>
        <item x="486"/>
        <item x="75"/>
        <item x="502"/>
        <item x="513"/>
        <item x="230"/>
        <item x="582"/>
        <item x="12"/>
        <item x="105"/>
        <item x="353"/>
        <item x="173"/>
        <item x="309"/>
        <item x="126"/>
        <item x="741"/>
        <item x="8"/>
        <item x="131"/>
        <item x="311"/>
        <item x="521"/>
        <item x="91"/>
        <item x="301"/>
        <item x="696"/>
        <item x="506"/>
        <item x="69"/>
        <item x="401"/>
        <item x="335"/>
        <item x="250"/>
        <item x="442"/>
        <item x="180"/>
        <item x="761"/>
        <item x="328"/>
        <item x="564"/>
        <item x="537"/>
        <item x="472"/>
        <item x="700"/>
        <item x="1"/>
        <item x="404"/>
        <item x="231"/>
        <item x="677"/>
        <item x="58"/>
        <item x="247"/>
        <item x="24"/>
        <item x="402"/>
        <item x="140"/>
        <item x="102"/>
        <item x="697"/>
        <item x="70"/>
        <item x="544"/>
        <item x="675"/>
        <item x="622"/>
        <item x="318"/>
        <item x="627"/>
        <item x="264"/>
        <item x="418"/>
        <item x="681"/>
        <item x="203"/>
        <item x="259"/>
        <item x="608"/>
        <item x="29"/>
        <item x="764"/>
        <item x="449"/>
        <item x="267"/>
        <item x="372"/>
        <item x="57"/>
        <item x="336"/>
        <item x="307"/>
        <item x="296"/>
        <item x="478"/>
        <item x="127"/>
        <item x="286"/>
        <item x="590"/>
        <item x="780"/>
        <item x="692"/>
        <item x="9"/>
        <item x="347"/>
        <item x="639"/>
        <item x="187"/>
        <item x="575"/>
        <item x="598"/>
        <item x="430"/>
        <item x="554"/>
        <item x="507"/>
        <item x="356"/>
        <item x="279"/>
        <item x="332"/>
        <item x="653"/>
        <item x="94"/>
        <item x="770"/>
        <item x="339"/>
        <item x="197"/>
        <item x="614"/>
        <item x="471"/>
        <item x="585"/>
        <item x="219"/>
        <item x="713"/>
        <item x="566"/>
        <item x="601"/>
        <item x="532"/>
        <item x="389"/>
        <item x="397"/>
        <item x="758"/>
        <item x="211"/>
        <item x="711"/>
        <item x="775"/>
        <item x="13"/>
        <item x="558"/>
        <item x="424"/>
        <item x="727"/>
        <item x="782"/>
        <item x="379"/>
        <item x="150"/>
        <item x="694"/>
        <item x="225"/>
        <item x="239"/>
        <item x="321"/>
        <item x="518"/>
        <item x="323"/>
        <item x="574"/>
        <item x="139"/>
        <item x="515"/>
        <item x="531"/>
        <item x="667"/>
        <item x="320"/>
        <item x="19"/>
        <item x="117"/>
        <item x="651"/>
        <item x="81"/>
        <item x="403"/>
        <item x="395"/>
        <item x="759"/>
        <item x="168"/>
        <item x="476"/>
        <item x="146"/>
        <item x="448"/>
        <item x="201"/>
        <item x="555"/>
        <item x="176"/>
        <item x="115"/>
        <item x="623"/>
        <item x="344"/>
        <item x="416"/>
        <item x="143"/>
        <item x="153"/>
        <item x="565"/>
        <item x="25"/>
        <item x="76"/>
        <item x="41"/>
        <item x="252"/>
        <item x="60"/>
        <item x="33"/>
        <item x="298"/>
        <item x="121"/>
        <item x="586"/>
        <item x="716"/>
        <item x="396"/>
        <item x="742"/>
        <item x="263"/>
        <item x="394"/>
        <item x="609"/>
        <item x="461"/>
        <item x="165"/>
        <item x="303"/>
        <item x="604"/>
        <item x="525"/>
        <item x="645"/>
        <item x="80"/>
        <item x="578"/>
        <item x="373"/>
        <item x="49"/>
        <item x="630"/>
        <item x="65"/>
        <item x="595"/>
        <item x="666"/>
        <item x="363"/>
        <item x="511"/>
        <item x="510"/>
        <item x="333"/>
        <item x="56"/>
        <item x="103"/>
        <item x="647"/>
        <item x="708"/>
        <item x="151"/>
        <item x="300"/>
        <item x="116"/>
        <item x="721"/>
        <item x="754"/>
        <item x="365"/>
        <item x="545"/>
        <item x="444"/>
        <item x="584"/>
        <item x="371"/>
        <item x="738"/>
        <item x="218"/>
        <item x="214"/>
        <item x="123"/>
        <item x="253"/>
        <item x="712"/>
        <item x="494"/>
        <item x="130"/>
        <item x="596"/>
        <item x="573"/>
        <item x="778"/>
        <item x="489"/>
        <item x="512"/>
        <item x="426"/>
        <item x="644"/>
        <item x="179"/>
        <item x="516"/>
        <item x="703"/>
        <item x="520"/>
        <item x="739"/>
        <item x="15"/>
        <item x="766"/>
        <item x="378"/>
        <item x="184"/>
        <item x="579"/>
        <item x="322"/>
        <item x="243"/>
        <item x="540"/>
        <item x="113"/>
        <item x="261"/>
        <item x="756"/>
        <item x="663"/>
        <item x="148"/>
        <item x="89"/>
        <item x="260"/>
        <item x="27"/>
        <item x="144"/>
        <item x="772"/>
        <item x="648"/>
        <item x="161"/>
        <item x="635"/>
        <item x="441"/>
        <item x="762"/>
        <item x="191"/>
        <item x="701"/>
        <item x="413"/>
        <item x="209"/>
        <item x="493"/>
        <item x="698"/>
        <item x="2"/>
        <item x="16"/>
        <item x="650"/>
        <item x="383"/>
        <item x="617"/>
        <item x="542"/>
        <item x="436"/>
        <item x="155"/>
        <item x="3"/>
        <item x="684"/>
        <item x="487"/>
        <item x="85"/>
        <item x="21"/>
        <item x="659"/>
        <item x="562"/>
        <item x="746"/>
        <item x="631"/>
        <item x="643"/>
        <item x="740"/>
        <item x="361"/>
        <item x="665"/>
        <item x="164"/>
        <item x="699"/>
        <item x="367"/>
        <item x="556"/>
        <item x="572"/>
        <item x="428"/>
        <item x="345"/>
        <item x="352"/>
        <item x="391"/>
        <item x="265"/>
        <item x="368"/>
        <item x="728"/>
        <item t="default"/>
      </items>
      <autoSortScope>
        <pivotArea dataOnly="0" outline="0" fieldPosition="0">
          <references count="1">
            <reference field="4294967294" count="1" selected="0">
              <x v="0"/>
            </reference>
          </references>
        </pivotArea>
      </autoSortScope>
    </pivotField>
    <pivotField axis="axisRow" showAll="0" measureFilter="1">
      <items count="48">
        <item x="18"/>
        <item x="28"/>
        <item x="5"/>
        <item x="11"/>
        <item x="14"/>
        <item x="19"/>
        <item x="35"/>
        <item x="9"/>
        <item x="32"/>
        <item x="21"/>
        <item x="26"/>
        <item x="24"/>
        <item x="36"/>
        <item m="1" x="45"/>
        <item x="29"/>
        <item x="25"/>
        <item x="20"/>
        <item x="34"/>
        <item x="31"/>
        <item x="15"/>
        <item x="7"/>
        <item x="2"/>
        <item x="37"/>
        <item x="0"/>
        <item x="43"/>
        <item x="13"/>
        <item x="44"/>
        <item x="6"/>
        <item x="41"/>
        <item x="1"/>
        <item x="10"/>
        <item x="23"/>
        <item m="1" x="46"/>
        <item x="30"/>
        <item x="16"/>
        <item x="8"/>
        <item x="40"/>
        <item x="33"/>
        <item x="17"/>
        <item x="42"/>
        <item x="4"/>
        <item x="12"/>
        <item x="3"/>
        <item x="38"/>
        <item x="27"/>
        <item x="22"/>
        <item x="39"/>
        <item t="default"/>
      </items>
    </pivotField>
    <pivotField showAll="0"/>
    <pivotField showAll="0"/>
    <pivotField numFmtId="165" showAll="0"/>
    <pivotField numFmtId="166" showAll="0"/>
    <pivotField showAll="0"/>
    <pivotField showAll="0"/>
    <pivotField showAll="0"/>
    <pivotField numFmtId="164" showAll="0"/>
    <pivotField showAll="0"/>
    <pivotField showAll="0">
      <items count="6">
        <item h="1" m="1" x="4"/>
        <item h="1" x="0"/>
        <item h="1" x="1"/>
        <item x="2"/>
        <item h="1" x="3"/>
        <item t="default"/>
      </items>
    </pivotField>
    <pivotField showAll="0"/>
    <pivotField showAll="0"/>
    <pivotField showAll="0"/>
    <pivotField showAll="0"/>
  </pivotFields>
  <rowFields count="2">
    <field x="2"/>
    <field x="3"/>
  </rowFields>
  <rowItems count="23">
    <i>
      <x v="445"/>
    </i>
    <i r="1">
      <x v="42"/>
    </i>
    <i>
      <x v="557"/>
    </i>
    <i r="1">
      <x v="29"/>
    </i>
    <i>
      <x v="464"/>
    </i>
    <i r="1">
      <x v="20"/>
    </i>
    <i>
      <x v="630"/>
    </i>
    <i r="1">
      <x v="5"/>
    </i>
    <i>
      <x v="333"/>
    </i>
    <i r="1">
      <x v="30"/>
    </i>
    <i>
      <x v="511"/>
    </i>
    <i r="1">
      <x v="5"/>
    </i>
    <i>
      <x v="341"/>
    </i>
    <i r="1">
      <x v="29"/>
    </i>
    <i>
      <x v="574"/>
    </i>
    <i r="1">
      <x v="29"/>
    </i>
    <i>
      <x v="400"/>
    </i>
    <i r="1">
      <x v="30"/>
    </i>
    <i>
      <x v="250"/>
    </i>
    <i r="1">
      <x v="4"/>
    </i>
    <i>
      <x v="10"/>
    </i>
    <i r="1">
      <x v="30"/>
    </i>
    <i t="grand">
      <x/>
    </i>
  </rowItems>
  <colItems count="1">
    <i/>
  </colItems>
  <dataFields count="1">
    <dataField name="Number of Raising" fld="0" subtotal="count" baseField="0" baseItem="0"/>
  </dataFields>
  <formats count="32">
    <format dxfId="420">
      <pivotArea type="all" dataOnly="0" outline="0" fieldPosition="0"/>
    </format>
    <format dxfId="421">
      <pivotArea outline="0" collapsedLevelsAreSubtotals="1" fieldPosition="0"/>
    </format>
    <format dxfId="422">
      <pivotArea field="2" type="button" dataOnly="0" labelOnly="1" outline="0" axis="axisRow" fieldPosition="0"/>
    </format>
    <format dxfId="423">
      <pivotArea dataOnly="0" labelOnly="1" fieldPosition="0">
        <references count="1">
          <reference field="2" count="10">
            <x v="10"/>
            <x v="18"/>
            <x v="71"/>
            <x v="115"/>
            <x v="116"/>
            <x v="445"/>
            <x v="500"/>
            <x v="501"/>
            <x v="619"/>
            <x v="688"/>
          </reference>
        </references>
      </pivotArea>
    </format>
    <format dxfId="424">
      <pivotArea dataOnly="0" labelOnly="1" grandRow="1" outline="0" fieldPosition="0"/>
    </format>
    <format dxfId="425">
      <pivotArea dataOnly="0" labelOnly="1" fieldPosition="0">
        <references count="2">
          <reference field="2" count="1" selected="0">
            <x v="445"/>
          </reference>
          <reference field="3" count="1">
            <x v="42"/>
          </reference>
        </references>
      </pivotArea>
    </format>
    <format dxfId="426">
      <pivotArea dataOnly="0" labelOnly="1" fieldPosition="0">
        <references count="2">
          <reference field="2" count="1" selected="0">
            <x v="115"/>
          </reference>
          <reference field="3" count="1">
            <x v="29"/>
          </reference>
        </references>
      </pivotArea>
    </format>
    <format dxfId="427">
      <pivotArea dataOnly="0" labelOnly="1" fieldPosition="0">
        <references count="2">
          <reference field="2" count="1" selected="0">
            <x v="688"/>
          </reference>
          <reference field="3" count="1">
            <x v="29"/>
          </reference>
        </references>
      </pivotArea>
    </format>
    <format dxfId="428">
      <pivotArea dataOnly="0" labelOnly="1" fieldPosition="0">
        <references count="2">
          <reference field="2" count="1" selected="0">
            <x v="18"/>
          </reference>
          <reference field="3" count="1">
            <x v="29"/>
          </reference>
        </references>
      </pivotArea>
    </format>
    <format dxfId="429">
      <pivotArea dataOnly="0" labelOnly="1" fieldPosition="0">
        <references count="2">
          <reference field="2" count="1" selected="0">
            <x v="500"/>
          </reference>
          <reference field="3" count="1">
            <x v="29"/>
          </reference>
        </references>
      </pivotArea>
    </format>
    <format dxfId="430">
      <pivotArea dataOnly="0" labelOnly="1" fieldPosition="0">
        <references count="2">
          <reference field="2" count="1" selected="0">
            <x v="71"/>
          </reference>
          <reference field="3" count="1">
            <x v="29"/>
          </reference>
        </references>
      </pivotArea>
    </format>
    <format dxfId="431">
      <pivotArea dataOnly="0" labelOnly="1" fieldPosition="0">
        <references count="2">
          <reference field="2" count="1" selected="0">
            <x v="10"/>
          </reference>
          <reference field="3" count="1">
            <x v="30"/>
          </reference>
        </references>
      </pivotArea>
    </format>
    <format dxfId="432">
      <pivotArea dataOnly="0" labelOnly="1" fieldPosition="0">
        <references count="2">
          <reference field="2" count="1" selected="0">
            <x v="619"/>
          </reference>
          <reference field="3" count="1">
            <x v="38"/>
          </reference>
        </references>
      </pivotArea>
    </format>
    <format dxfId="433">
      <pivotArea dataOnly="0" labelOnly="1" fieldPosition="0">
        <references count="2">
          <reference field="2" count="1" selected="0">
            <x v="501"/>
          </reference>
          <reference field="3" count="1">
            <x v="29"/>
          </reference>
        </references>
      </pivotArea>
    </format>
    <format dxfId="434">
      <pivotArea dataOnly="0" labelOnly="1" fieldPosition="0">
        <references count="2">
          <reference field="2" count="1" selected="0">
            <x v="116"/>
          </reference>
          <reference field="3" count="1">
            <x v="29"/>
          </reference>
        </references>
      </pivotArea>
    </format>
    <format dxfId="435">
      <pivotArea dataOnly="0" labelOnly="1" outline="0" axis="axisValues" fieldPosition="0"/>
    </format>
    <format dxfId="436">
      <pivotArea type="all" dataOnly="0" outline="0" fieldPosition="0"/>
    </format>
    <format dxfId="437">
      <pivotArea outline="0" collapsedLevelsAreSubtotals="1" fieldPosition="0"/>
    </format>
    <format dxfId="438">
      <pivotArea field="2" type="button" dataOnly="0" labelOnly="1" outline="0" axis="axisRow" fieldPosition="0"/>
    </format>
    <format dxfId="439">
      <pivotArea dataOnly="0" labelOnly="1" fieldPosition="0">
        <references count="1">
          <reference field="2" count="10">
            <x v="10"/>
            <x v="18"/>
            <x v="71"/>
            <x v="115"/>
            <x v="116"/>
            <x v="445"/>
            <x v="500"/>
            <x v="501"/>
            <x v="619"/>
            <x v="688"/>
          </reference>
        </references>
      </pivotArea>
    </format>
    <format dxfId="440">
      <pivotArea dataOnly="0" labelOnly="1" grandRow="1" outline="0" fieldPosition="0"/>
    </format>
    <format dxfId="441">
      <pivotArea dataOnly="0" labelOnly="1" fieldPosition="0">
        <references count="2">
          <reference field="2" count="1" selected="0">
            <x v="445"/>
          </reference>
          <reference field="3" count="1">
            <x v="42"/>
          </reference>
        </references>
      </pivotArea>
    </format>
    <format dxfId="442">
      <pivotArea dataOnly="0" labelOnly="1" fieldPosition="0">
        <references count="2">
          <reference field="2" count="1" selected="0">
            <x v="115"/>
          </reference>
          <reference field="3" count="1">
            <x v="29"/>
          </reference>
        </references>
      </pivotArea>
    </format>
    <format dxfId="443">
      <pivotArea dataOnly="0" labelOnly="1" fieldPosition="0">
        <references count="2">
          <reference field="2" count="1" selected="0">
            <x v="688"/>
          </reference>
          <reference field="3" count="1">
            <x v="29"/>
          </reference>
        </references>
      </pivotArea>
    </format>
    <format dxfId="444">
      <pivotArea dataOnly="0" labelOnly="1" fieldPosition="0">
        <references count="2">
          <reference field="2" count="1" selected="0">
            <x v="18"/>
          </reference>
          <reference field="3" count="1">
            <x v="29"/>
          </reference>
        </references>
      </pivotArea>
    </format>
    <format dxfId="445">
      <pivotArea dataOnly="0" labelOnly="1" fieldPosition="0">
        <references count="2">
          <reference field="2" count="1" selected="0">
            <x v="500"/>
          </reference>
          <reference field="3" count="1">
            <x v="29"/>
          </reference>
        </references>
      </pivotArea>
    </format>
    <format dxfId="446">
      <pivotArea dataOnly="0" labelOnly="1" fieldPosition="0">
        <references count="2">
          <reference field="2" count="1" selected="0">
            <x v="71"/>
          </reference>
          <reference field="3" count="1">
            <x v="29"/>
          </reference>
        </references>
      </pivotArea>
    </format>
    <format dxfId="447">
      <pivotArea dataOnly="0" labelOnly="1" fieldPosition="0">
        <references count="2">
          <reference field="2" count="1" selected="0">
            <x v="10"/>
          </reference>
          <reference field="3" count="1">
            <x v="30"/>
          </reference>
        </references>
      </pivotArea>
    </format>
    <format dxfId="448">
      <pivotArea dataOnly="0" labelOnly="1" fieldPosition="0">
        <references count="2">
          <reference field="2" count="1" selected="0">
            <x v="619"/>
          </reference>
          <reference field="3" count="1">
            <x v="38"/>
          </reference>
        </references>
      </pivotArea>
    </format>
    <format dxfId="449">
      <pivotArea dataOnly="0" labelOnly="1" fieldPosition="0">
        <references count="2">
          <reference field="2" count="1" selected="0">
            <x v="501"/>
          </reference>
          <reference field="3" count="1">
            <x v="29"/>
          </reference>
        </references>
      </pivotArea>
    </format>
    <format dxfId="450">
      <pivotArea dataOnly="0" labelOnly="1" fieldPosition="0">
        <references count="2">
          <reference field="2" count="1" selected="0">
            <x v="116"/>
          </reference>
          <reference field="3" count="1">
            <x v="29"/>
          </reference>
        </references>
      </pivotArea>
    </format>
    <format dxfId="451">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2">
    <filter fld="2" type="count" evalOrder="-1" id="57" iMeasureFld="0">
      <autoFilter ref="A1">
        <filterColumn colId="0">
          <top10 val="3" filterVal="3"/>
        </filterColumn>
      </autoFilter>
    </filter>
    <filter fld="3" type="count" evalOrder="-1" id="3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 xmlns:xxpvi="http://schemas.microsoft.com/office/spreadsheetml/2022/pivotVersionInfo" uri="{9F748A41-CAEA-4470-BF7A-CE61E8FFA7F9}">
      <xxpvi:pivotVersionInfo>
        <xxpvi:lastUpdateFeature>RichData</xxpvi:lastUpdateFeature>
      </xxpvi:pivotVersionInfo>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imageurl">
      <keyFlags>
        <key name="Blip Identifier">
          <flag name="ShowInCardView" value="0"/>
        </key>
      </keyFlags>
    </type>
    <type name="_linkedentity">
      <keyFlags>
        <key name="%cvi">
          <flag name="ShowInCardView" value="0"/>
          <flag name="ShowInDotNotation" value="0"/>
          <flag name="ShowInAutoComplete" value="0"/>
          <flag name="ExcludeFromCalcComparison" value="1"/>
        </key>
      </keyFlags>
    </type>
    <type name="_linkedentitycore">
      <keyFlags>
        <key name="%EntityServiceId">
          <flag name="ShowInCardView" value="0"/>
          <flag name="ShowInDotNotation" value="0"/>
          <flag name="ShowInAutoComplete" value="0"/>
        </key>
        <key name="%EntitySubDomain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s>
</rvTypesInfo>
</file>

<file path=xl/richData/rdarray.xml><?xml version="1.0" encoding="utf-8"?>
<arrayData xmlns="http://schemas.microsoft.com/office/spreadsheetml/2017/richdata2" count="2">
  <a r="1542">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r">2336</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r">2336</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r">2336</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e">#NULL!</v>
    <v t="i">2</v>
  </a>
  <a r="1542">
    <v t="r">2339</v>
    <v t="r">2341</v>
    <v t="r">2343</v>
    <v t="r">2345</v>
    <v t="r">14</v>
    <v t="r">2347</v>
    <v t="r">2349</v>
    <v t="r">2351</v>
    <v t="r">2353</v>
    <v t="r">29</v>
    <v t="r">2355</v>
    <v t="r">2355</v>
    <v t="r">2357</v>
    <v t="r">2359</v>
    <v t="r">2361</v>
    <v t="r">2363</v>
    <v t="r">47</v>
    <v t="r">2365</v>
    <v t="r">53</v>
    <v t="r">2367</v>
    <v t="r">2369</v>
    <v t="r">53</v>
    <v t="r">2371</v>
    <v t="r">2371</v>
    <v t="r">2373</v>
    <v t="r">2375</v>
    <v t="r">71</v>
    <v t="r">74</v>
    <v t="r">2377</v>
    <v t="r">2379</v>
    <v t="r">83</v>
    <v t="r">2381</v>
    <v t="r">2383</v>
    <v t="r">2385</v>
    <v t="r">95</v>
    <v t="r">98</v>
    <v t="r">2387</v>
    <v t="r">104</v>
    <v t="r">2389</v>
    <v t="r">2391</v>
    <v t="r">2391</v>
    <v t="r">2393</v>
    <v t="r">2395</v>
    <v t="r">2397</v>
    <v t="r">2363</v>
    <v t="r">2399</v>
    <v t="r">125</v>
    <v t="r">128</v>
    <v t="r">131</v>
    <v t="r">2401</v>
    <v t="r">2403</v>
    <v t="r">2403</v>
    <v t="r">2405</v>
    <v t="r">2405</v>
    <v t="r">143</v>
    <v t="r">2407</v>
    <v t="r">149</v>
    <v t="r">2409</v>
    <v t="r">2411</v>
    <v t="r">2413</v>
    <v t="r">2415</v>
    <v t="r">2415</v>
    <v t="r">164</v>
    <v t="r">167</v>
    <v t="r">170</v>
    <v t="r">2417</v>
    <v t="r">2419</v>
    <v t="r">2421</v>
    <v t="r">2423</v>
    <v t="r">185</v>
    <v t="r">2425</v>
    <v t="r">2427</v>
    <v t="r">2423</v>
    <v t="r">2429</v>
    <v t="r">2431</v>
    <v t="r">2433</v>
    <v t="r">203</v>
    <v t="r">203</v>
    <v t="r">2435</v>
    <v t="r">209</v>
    <v t="r">212</v>
    <v t="r">2437</v>
    <v t="r">2427</v>
    <v t="r">218</v>
    <v t="r">218</v>
    <v t="r">2439</v>
    <v t="r">2417</v>
    <v t="r">2441</v>
    <v t="r">227</v>
    <v t="r">227</v>
    <v t="r">227</v>
    <v t="r">2443</v>
    <v t="r">233</v>
    <v t="r">236</v>
    <v t="r">2445</v>
    <v t="r">2445</v>
    <v t="r">242</v>
    <v t="r">245</v>
    <v t="r">2447</v>
    <v t="r">2449</v>
    <v t="r">2451</v>
    <v t="r">2447</v>
    <v t="r">257</v>
    <v t="r">2453</v>
    <v t="r">2455</v>
    <v t="r">266</v>
    <v t="r">266</v>
    <v t="r">2457</v>
    <v t="r">2459</v>
    <v t="r">2461</v>
    <v t="r">2463</v>
    <v t="r">281</v>
    <v t="r">2465</v>
    <v t="r">245</v>
    <v t="r">2467</v>
    <v t="r">2469</v>
    <v t="r">2471</v>
    <v t="r">2473</v>
    <v t="r">2473</v>
    <v t="r">2475</v>
    <v t="r">2477</v>
    <v t="r">305</v>
    <v t="r">2479</v>
    <v t="r">2481</v>
    <v t="r">2481</v>
    <v t="r">314</v>
    <v t="r">317</v>
    <v t="r">320</v>
    <v t="r">323</v>
    <v t="r">2483</v>
    <v t="r">2485</v>
    <v t="r">2487</v>
    <v t="r">2489</v>
    <v t="r">338</v>
    <v t="r">338</v>
    <v t="r">341</v>
    <v t="r">344</v>
    <v t="r">347</v>
    <v t="r">2491</v>
    <v t="r">353</v>
    <v t="r">2493</v>
    <v t="r">2493</v>
    <v t="r">359</v>
    <v t="r">2495</v>
    <v t="r">2497</v>
    <v t="r">341</v>
    <v t="r">2499</v>
    <v t="r">2501</v>
    <v t="r">374</v>
    <v t="r">377</v>
    <v t="r">2503</v>
    <v t="r">2505</v>
    <v t="r">2507</v>
    <v t="r">389</v>
    <v t="r">2509</v>
    <v t="r">395</v>
    <v t="r">395</v>
    <v t="r">398</v>
    <v t="r">2511</v>
    <v t="r">404</v>
    <v t="r">2513</v>
    <v t="r">2515</v>
    <v t="r">413</v>
    <v t="r">2517</v>
    <v t="r">2519</v>
    <v t="r">2521</v>
    <v t="r">2521</v>
    <v t="r">2523</v>
    <v t="r">428</v>
    <v t="r">431</v>
    <v t="r">2525</v>
    <v t="r">437</v>
    <v t="r">440</v>
    <v t="r">2527</v>
    <v t="r">320</v>
    <v t="r">320</v>
    <v t="r">446</v>
    <v t="r">2529</v>
    <v t="r">2531</v>
    <v t="r">2529</v>
    <v t="r">455</v>
    <v t="r">458</v>
    <v t="r">461</v>
    <v t="r">2533</v>
    <v t="r">2533</v>
    <v t="r">467</v>
    <v t="r">467</v>
    <v t="r">467</v>
    <v t="r">467</v>
    <v t="r">2535</v>
    <v t="r">2481</v>
    <v t="r">2481</v>
    <v t="r">473</v>
    <v t="r">2537</v>
    <v t="r">2539</v>
    <v t="r">2541</v>
    <v t="r">2541</v>
    <v t="r">2533</v>
    <v t="r">485</v>
    <v t="r">488</v>
    <v t="r">491</v>
    <v t="r">2543</v>
    <v t="r">497</v>
    <v t="r">500</v>
    <v t="r">503</v>
    <v t="r">506</v>
    <v t="r">506</v>
    <v t="r">509</v>
    <v t="r">2545</v>
    <v t="r">2517</v>
    <v t="r">488</v>
    <v t="r">2547</v>
    <v t="r">518</v>
    <v t="r">521</v>
    <v t="r">2549</v>
    <v t="r">2551</v>
    <v t="r">530</v>
    <v t="r">2553</v>
    <v t="r">536</v>
    <v t="r">539</v>
    <v t="r">542</v>
    <v t="r">545</v>
    <v t="r">2555</v>
    <v t="r">2481</v>
    <v t="r">2557</v>
    <v t="r">554</v>
    <v t="r">554</v>
    <v t="r">2543</v>
    <v t="r">491</v>
    <v t="r">557</v>
    <v t="r">2559</v>
    <v t="r">2561</v>
    <v t="r">2563</v>
    <v t="r">2565</v>
    <v t="r">2567</v>
    <v t="r">2569</v>
    <v t="r">578</v>
    <v t="r">581</v>
    <v t="r">2571</v>
    <v t="r">2483</v>
    <v t="r">2573</v>
    <v t="r">2573</v>
    <v t="r">2575</v>
    <v t="r">2575</v>
    <v t="r">2577</v>
    <v t="r">596</v>
    <v t="r">2579</v>
    <v t="r">2581</v>
    <v t="r">605</v>
    <v t="r">605</v>
    <v t="r">608</v>
    <v t="r">2583</v>
    <v t="r">614</v>
    <v t="r">614</v>
    <v t="r">617</v>
    <v t="r">2585</v>
    <v t="r">2587</v>
    <v t="r">626</v>
    <v t="r">629</v>
    <v t="r">632</v>
    <v t="r">635</v>
    <v t="r">2589</v>
    <v t="r">2589</v>
    <v t="r">617</v>
    <v t="r">641</v>
    <v t="r">2569</v>
    <v t="r">644</v>
    <v t="r">644</v>
    <v t="r">647</v>
    <v t="r">650</v>
    <v t="r">653</v>
    <v t="r">656</v>
    <v t="r">659</v>
    <v t="r">2591</v>
    <v t="r">2593</v>
    <v t="r">668</v>
    <v t="r">647</v>
    <v t="r">647</v>
    <v t="r">671</v>
    <v t="r">674</v>
    <v t="r">674</v>
    <v t="r">2595</v>
    <v t="r">2559</v>
    <v t="r">680</v>
    <v t="r">680</v>
    <v t="r">683</v>
    <v t="r">686</v>
    <v t="r">689</v>
    <v t="r">692</v>
    <v t="r">692</v>
    <v t="r">2597</v>
    <v t="r">698</v>
    <v t="r">2599</v>
    <v t="r">2601</v>
    <v t="r">2603</v>
    <v t="r">710</v>
    <v t="r">2605</v>
    <v t="r">2605</v>
    <v t="r">2607</v>
    <v t="r">2609</v>
    <v t="r">2609</v>
    <v t="r">722</v>
    <v t="r">2361</v>
    <v t="r">2611</v>
    <v t="r">2361</v>
    <v t="r">2357</v>
    <v t="r">2613</v>
    <v t="r">2615</v>
    <v t="r">2617</v>
    <v t="r">2619</v>
    <v t="r">2621</v>
    <v t="r">2623</v>
    <v t="r">2625</v>
    <v t="r">749</v>
    <v t="r">2627</v>
    <v t="r">2627</v>
    <v t="r">755</v>
    <v t="r">2629</v>
    <v t="r">2631</v>
    <v t="r">2437</v>
    <v t="r">764</v>
    <v t="r">2633</v>
    <v t="r">770</v>
    <v t="r">773</v>
    <v t="r">2635</v>
    <v t="r">2637</v>
    <v t="r">782</v>
    <v t="r">785</v>
    <v t="r">2503</v>
    <v t="r">2639</v>
    <v t="r">2641</v>
    <v t="r">2643</v>
    <v t="r">2645</v>
    <v t="r">143</v>
    <v t="r">2647</v>
    <v t="r">2429</v>
    <v t="r">803</v>
    <v t="r">2649</v>
    <v t="r">2399</v>
    <v t="r">2399</v>
    <v t="r">809</v>
    <v t="r">2651</v>
    <v t="r">2621</v>
    <v t="r">2653</v>
    <v t="r">2655</v>
    <v t="r">821</v>
    <v t="r">242</v>
    <v t="r">2657</v>
    <v t="r">827</v>
    <v t="r">830</v>
    <v t="r">833</v>
    <v t="r">836</v>
    <v t="r">2659</v>
    <v t="r">842</v>
    <v t="r">845</v>
    <v t="r">2515</v>
    <v t="r">848</v>
    <v t="r">851</v>
    <v t="r">2661</v>
    <v t="r">2661</v>
    <v t="r">2663</v>
    <v t="r">860</v>
    <v t="r">863</v>
    <v t="r">2467</v>
    <v t="r">866</v>
    <v t="r">869</v>
    <v t="r">2665</v>
    <v t="r">2667</v>
    <v t="r">2425</v>
    <v t="r">2531</v>
    <v t="r">2531</v>
    <v t="r">2493</v>
    <v t="r">879</v>
    <v t="r">879</v>
    <v t="r">2669</v>
    <v t="r">2379</v>
    <v t="r">2671</v>
    <v t="r">2673</v>
    <v t="r">2431</v>
    <v t="r">2511</v>
    <v t="r">891</v>
    <v t="r">2433</v>
    <v t="r">894</v>
    <v t="r">2675</v>
    <v t="r">900</v>
    <v t="r">900</v>
    <v t="r">2677</v>
    <v t="r">2677</v>
    <v t="r">2679</v>
    <v t="r">909</v>
    <v t="r">912</v>
    <v t="r">2681</v>
    <v t="r">2449</v>
    <v t="r">2449</v>
    <v t="r">2467</v>
    <v t="r">2511</v>
    <v t="r">918</v>
    <v t="r">2683</v>
    <v t="r">924</v>
    <v t="r">927</v>
    <v t="r">930</v>
    <v t="r">2685</v>
    <v t="r">2685</v>
    <v t="r">936</v>
    <v t="r">2481</v>
    <v t="r">2687</v>
    <v t="r">2689</v>
    <v t="r">2691</v>
    <v t="r">2693</v>
    <v t="r">951</v>
    <v t="r">954</v>
    <v t="r">957</v>
    <v t="r">960</v>
    <v t="r">2695</v>
    <v t="r">2697</v>
    <v t="r">2699</v>
    <v t="r">2701</v>
    <v t="r">975</v>
    <v t="r">978</v>
    <v t="r">2477</v>
    <v t="r">2703</v>
    <v t="r">2703</v>
    <v t="r">2705</v>
    <v t="r">2707</v>
    <v t="r">2463</v>
    <v t="r">990</v>
    <v t="r">993</v>
    <v t="r">996</v>
    <v t="r">996</v>
    <v t="r">996</v>
    <v t="r">2449</v>
    <v t="r">2463</v>
    <v t="r">999</v>
    <v t="r">2449</v>
    <v t="r">2709</v>
    <v t="r">2711</v>
    <v t="r">1008</v>
    <v t="r">2713</v>
    <v t="r">2713</v>
    <v t="r">1014</v>
    <v t="r">1017</v>
    <v t="r">2715</v>
    <v t="r">1023</v>
    <v t="r">104</v>
    <v t="r">227</v>
    <v t="r">1026</v>
    <v t="r">2717</v>
    <v t="r">2717</v>
    <v t="r">1032</v>
    <v t="r">1035</v>
    <v t="r">2719</v>
    <v t="r">2719</v>
    <v t="r">2721</v>
    <v t="r">2723</v>
    <v t="r">2453</v>
    <v t="r">2725</v>
    <v t="r">2727</v>
    <v t="r">2729</v>
    <v t="r">2729</v>
    <v t="r">2731</v>
    <v t="r">257</v>
    <v t="r">1059</v>
    <v t="r">866</v>
    <v t="r">2441</v>
    <v t="r">1062</v>
    <v t="r">2733</v>
    <v t="r">2735</v>
    <v t="r">2735</v>
    <v t="r">1071</v>
    <v t="r">2737</v>
    <v t="r">2739</v>
    <v t="r">359</v>
    <v t="r">2739</v>
    <v t="r">1080</v>
    <v t="r">2741</v>
    <v t="r">2743</v>
    <v t="r">2743</v>
    <v t="r">1089</v>
    <v t="r">2745</v>
    <v t="r">2747</v>
    <v t="r">1098</v>
    <v t="r">2749</v>
    <v t="r">1104</v>
    <v t="r">1107</v>
    <v t="r">2449</v>
    <v t="r">404</v>
    <v t="r">1110</v>
    <v t="r">2751</v>
    <v t="r">2753</v>
    <v t="r">1119</v>
    <v t="r">770</v>
    <v t="r">770</v>
    <v t="r">440</v>
    <v t="r">2755</v>
    <v t="r">2757</v>
    <v t="r">1128</v>
    <v t="r">2759</v>
    <v t="r">2533</v>
    <v t="r">1134</v>
    <v t="r">518</v>
    <v t="r">1137</v>
    <v t="r">1140</v>
    <v t="r">2725</v>
    <v t="r">1143</v>
    <v t="r">389</v>
    <v t="r">1146</v>
    <v t="r">2761</v>
    <v t="r">1152</v>
    <v t="r">1155</v>
    <v t="r">1158</v>
    <v t="r">1161</v>
    <v t="r">2509</v>
    <v t="r">2533</v>
    <v t="r">2461</v>
    <v t="r">2567</v>
    <v t="r">347</v>
    <v t="r">497</v>
    <v t="r">1164</v>
    <v t="r">1167</v>
    <v t="r">1170</v>
    <v t="r">557</v>
    <v t="r">1173</v>
    <v t="r">1176</v>
    <v t="r">1179</v>
    <v t="r">266</v>
    <v t="r">266</v>
    <v t="r">2745</v>
    <v t="r">2763</v>
    <v t="r">485</v>
    <v t="r">500</v>
    <v t="r">1140</v>
    <v t="r">1140</v>
    <v t="r">2529</v>
    <v t="r">1185</v>
    <v t="r">1188</v>
    <v t="r">1191</v>
    <v t="r">2765</v>
    <v t="r">2505</v>
    <v t="r">1197</v>
    <v t="r">2559</v>
    <v t="r">314</v>
    <v t="r">314</v>
    <v t="r">1200</v>
    <v t="r">491</v>
    <v t="r">557</v>
    <v t="r">1203</v>
    <v t="r">1206</v>
    <v t="r">1209</v>
    <v t="r">1212</v>
    <v t="r">539</v>
    <v t="r">1215</v>
    <v t="r">1218</v>
    <v t="r">428</v>
    <v t="r">473</v>
    <v t="r">1221</v>
    <v t="r">2767</v>
    <v t="r">1227</v>
    <v t="r">1227</v>
    <v t="r">1230</v>
    <v t="r">530</v>
    <v t="r">1233</v>
    <v t="r">1236</v>
    <v t="r">461</v>
    <v t="r">305</v>
    <v t="r">458</v>
    <v t="r">467</v>
    <v t="r">2769</v>
    <v t="r">1242</v>
    <v t="r">1245</v>
    <v t="r">2771</v>
    <v t="r">542</v>
    <v t="r">1221</v>
    <v t="r">1251</v>
    <v t="r">2551</v>
    <v t="r">2569</v>
    <v t="r">653</v>
    <v t="r">2543</v>
    <v t="r">2767</v>
    <v t="r">2773</v>
    <v t="r">1257</v>
    <v t="r">1260</v>
    <v t="r">545</v>
    <v t="r">614</v>
    <v t="r">2775</v>
    <v t="r">683</v>
    <v t="r">2485</v>
    <v t="r">2769</v>
    <v t="r">491</v>
    <v t="r">1266</v>
    <v t="r">1269</v>
    <v t="r">1272</v>
    <v t="r">1275</v>
    <v t="r">644</v>
    <v t="r">644</v>
    <v t="r">1278</v>
    <v t="r">2777</v>
    <v t="r">2779</v>
    <v t="r">2779</v>
    <v t="r">617</v>
    <v t="r">596</v>
    <v t="r">1287</v>
    <v t="r">1290</v>
    <v t="r">2559</v>
    <v t="r">2781</v>
    <v t="r">2593</v>
    <v t="r">2593</v>
    <v t="r">656</v>
    <v t="r">2593</v>
    <v t="r">2593</v>
    <v t="r">578</v>
    <v t="r">2589</v>
    <v t="r">2589</v>
    <v t="r">1290</v>
    <v t="r">1290</v>
    <v t="r">1296</v>
    <v t="r">617</v>
    <v t="r">2593</v>
    <v t="r">1290</v>
    <v t="r">1299</v>
    <v t="r">1302</v>
    <v t="r">1275</v>
    <v t="r">2783</v>
    <v t="r">2785</v>
    <v t="r">218</v>
    <v t="r">2343</v>
    <v t="r">2787</v>
    <v t="r">2377</v>
    <v t="r">2789</v>
    <v t="r">2791</v>
    <v t="r">2793</v>
    <v t="r">2795</v>
    <v t="r">2797</v>
    <v t="r">2799</v>
    <v t="r">1332</v>
    <v t="r">2359</v>
    <v t="r">2797</v>
    <v t="r">2801</v>
    <v t="r">2803</v>
    <v t="r">2805</v>
    <v t="r">2373</v>
    <v t="r">2807</v>
    <v t="r">2809</v>
    <v t="r">2811</v>
    <v t="r">2407</v>
    <v t="r">1351</v>
    <v t="r">431</v>
    <v t="r">927</v>
    <v t="r">2403</v>
    <v t="r">617</v>
    <v t="r">2813</v>
    <v t="r">2815</v>
    <v t="r">2593</v>
    <v t="r">2817</v>
    <v t="r">1290</v>
    <v t="r">2819</v>
    <v t="r">2821</v>
    <v t="r">2823</v>
    <v t="r">2825</v>
    <v t="r">2827</v>
    <v t="r">2823</v>
    <v t="r">2829</v>
    <v t="r">2831</v>
    <v t="r">2833</v>
    <v t="r">2835</v>
    <v t="r">2639</v>
    <v t="r">2837</v>
    <v t="r">14</v>
    <v t="r">2443</v>
    <v t="r">1392</v>
    <v t="r">2809</v>
    <v t="r">2367</v>
    <v t="r">1395</v>
    <v t="r">2803</v>
    <v t="r">2835</v>
    <v t="r">2521</v>
    <v t="r">2839</v>
    <v t="r">2839</v>
    <v t="r">2627</v>
    <v t="r">2841</v>
    <v t="r">2843</v>
    <v t="r">2845</v>
    <v t="r">1409</v>
    <v t="r">2847</v>
    <v t="r">2849</v>
    <v t="r">2437</v>
    <v t="r">2399</v>
    <v t="r">1418</v>
    <v t="r">185</v>
    <v t="r">2851</v>
    <v t="r">2853</v>
    <v t="r">2649</v>
    <v t="r">1427</v>
    <v t="r">1430</v>
    <v t="r">2855</v>
    <v t="r">2857</v>
    <v t="r">2859</v>
    <v t="r">863</v>
    <v t="r">1233</v>
    <v t="r">2861</v>
    <v t="r">1445</v>
    <v t="r">2863</v>
    <v t="r">1017</v>
    <v t="r">2473</v>
    <v t="r">1451</v>
    <v t="r">1454</v>
    <v t="r">1457</v>
    <v t="r">2405</v>
    <v t="r">2865</v>
    <v t="r">1463</v>
    <v t="r">2867</v>
    <v t="r">2869</v>
    <v t="r">2869</v>
    <v t="r">2871</v>
    <v t="r">2873</v>
    <v t="r">1478</v>
    <v t="r">1481</v>
    <v t="r">1484</v>
    <v t="r">1484</v>
    <v t="r">1484</v>
    <v t="r">2399</v>
    <v t="r">1487</v>
    <v t="r">2875</v>
    <v t="r">1493</v>
    <v t="r">167</v>
    <v t="r">1496</v>
    <v t="r">2703</v>
    <v t="r">2877</v>
    <v t="r">851</v>
    <v t="r">1502</v>
    <v t="r">2879</v>
    <v t="r">2669</v>
    <v t="r">2703</v>
    <v t="r">242</v>
    <v t="r">2881</v>
    <v t="r">1511</v>
    <v t="r">2481</v>
    <v t="r">2481</v>
    <v t="r">2447</v>
    <v t="r">1514</v>
    <v t="r">2677</v>
    <v t="r">2883</v>
    <v t="r">918</v>
    <v t="r">209</v>
    <v t="r">930</v>
    <v t="r">2467</v>
    <v t="r">1519</v>
    <v t="r">2493</v>
    <v t="r">2885</v>
    <v t="r">1525</v>
    <v t="r">2887</v>
    <v t="r">2889</v>
    <v t="r">1032</v>
    <v t="r">1032</v>
    <v t="r">993</v>
    <v t="r">2675</v>
    <v t="r">2425</v>
    <v t="r">2891</v>
    <v t="r">1537</v>
    <v t="r">1540</v>
    <v t="r">2717</v>
    <v t="r">951</v>
    <v t="r">2893</v>
    <v t="r">2895</v>
    <v t="r">2703</v>
    <v t="r">930</v>
    <v t="r">2897</v>
    <v t="r">999</v>
    <v t="r">1552</v>
    <v t="r">2511</v>
    <v t="r">2687</v>
    <v t="r">2651</v>
    <v t="r">149</v>
    <v t="r">2899</v>
    <v t="r">975</v>
    <v t="r">2867</v>
    <v t="r">2901</v>
    <v t="r">1560</v>
    <v t="r">203</v>
    <v t="r">2903</v>
    <v t="r">353</v>
    <v t="r">2511</v>
    <v t="r">2511</v>
    <v t="r">2477</v>
    <v t="r">2905</v>
    <v t="r">2459</v>
    <v t="r">999</v>
    <v t="r">2453</v>
    <v t="r">2453</v>
    <v t="r">978</v>
    <v t="r">2705</v>
    <v t="r">1569</v>
    <v t="r">894</v>
    <v t="r">924</v>
    <v t="r">1572</v>
    <v t="r">1572</v>
    <v t="r">2739</v>
    <v t="r">2739</v>
    <v t="r">671</v>
    <v t="r">413</v>
    <v t="r">2435</v>
    <v t="r">2467</v>
    <v t="r">1575</v>
    <v t="r">1575</v>
    <v t="r">2709</v>
    <v t="r">2907</v>
    <v t="r">227</v>
    <v t="r">2451</v>
    <v t="r">2421</v>
    <v t="r">2909</v>
    <v t="r">1584</v>
    <v t="r">2911</v>
    <v t="r">2911</v>
    <v t="r">2911</v>
    <v t="r">1590</v>
    <v t="r">1590</v>
    <v t="r">1590</v>
    <v t="r">2913</v>
    <v t="r">863</v>
    <v t="r">2915</v>
    <v t="r">2917</v>
    <v t="r">557</v>
    <v t="r">1602</v>
    <v t="r">1605</v>
    <v t="r">2919</v>
    <v t="r">2675</v>
    <v t="r">2427</v>
    <v t="r">2479</v>
    <v t="r">2921</v>
    <v t="r">891</v>
    <v t="r">2923</v>
    <v t="r">2925</v>
    <v t="r">2465</v>
    <v t="r">104</v>
    <v t="r">912</v>
    <v t="r">2507</v>
    <v t="r">1620</v>
    <v t="r">2685</v>
    <v t="r">2927</v>
    <v t="r">2929</v>
    <v t="r">1629</v>
    <v t="r">1629</v>
    <v t="r">1632</v>
    <v t="r">2421</v>
    <v t="r">1635</v>
    <v t="r">1104</v>
    <v t="r">1008</v>
    <v t="r">1638</v>
    <v t="r">1638</v>
    <v t="r">2931</v>
    <v t="r">1644</v>
    <v t="r">2457</v>
    <v t="r">2737</v>
    <v t="r">2713</v>
    <v t="r">2933</v>
    <v t="r">1650</v>
    <v t="r">2513</v>
    <v t="r">2501</v>
    <v t="r">1653</v>
    <v t="r">2713</v>
    <v t="r">2713</v>
    <v t="r">2935</v>
    <v t="r">674</v>
    <v t="r">2937</v>
    <v t="r">2939</v>
    <v t="r">2941</v>
    <v t="r">2545</v>
    <v t="r">2545</v>
    <v t="r">374</v>
    <v t="r">2719</v>
    <v t="r">2565</v>
    <v t="r">1242</v>
    <v t="r">1242</v>
    <v t="r">1629</v>
    <v t="r">2943</v>
    <v t="r">936</v>
    <v t="r">1671</v>
    <v t="r">1674</v>
    <v t="r">1677</v>
    <v t="r">1680</v>
    <v t="r">770</v>
    <v t="r">954</v>
    <v t="r">2945</v>
    <v t="r">1686</v>
    <v t="r">2587</v>
    <v t="r">1176</v>
    <v t="r">2517</v>
    <v t="r">1689</v>
    <v t="r">1689</v>
    <v t="r">1692</v>
    <v t="r">1695</v>
    <v t="r">1089</v>
    <v t="r">2947</v>
    <v t="r">1701</v>
    <v t="r">431</v>
    <v t="r">2889</v>
    <v t="r">1704</v>
    <v t="r">1680</v>
    <v t="r">2949</v>
    <v t="r">1218</v>
    <v t="r">341</v>
    <v t="r">1173</v>
    <v t="r">440</v>
    <v t="r">1134</v>
    <v t="r">1710</v>
    <v t="r">1713</v>
    <v t="r">1716</v>
    <v t="r">2951</v>
    <v t="r">2535</v>
    <v t="r">1197</v>
    <v t="r">1722</v>
    <v t="r">1725</v>
    <v t="r">2953</v>
    <v t="r">2955</v>
    <v t="r">347</v>
    <v t="r">2957</v>
    <v t="r">1737</v>
    <v t="r">1740</v>
    <v t="r">996</v>
    <v t="r">1737</v>
    <v t="r">521</v>
    <v t="r">1185</v>
    <v t="r">2449</v>
    <v t="r">2523</v>
    <v t="r">1602</v>
    <v t="r">2945</v>
    <v t="r">389</v>
    <v t="r">1215</v>
    <v t="r">2755</v>
    <v t="r">1743</v>
    <v t="r">1746</v>
    <v t="r">2551</v>
    <v t="r">2959</v>
    <v t="r">488</v>
    <v t="r">347</v>
    <v t="r">2533</v>
    <v t="r">2533</v>
    <v t="r">1752</v>
    <v t="r">1167</v>
    <v t="r">2961</v>
    <v t="r">2963</v>
    <v t="r">1746</v>
    <v t="r">2965</v>
    <v t="r">503</v>
    <v t="r">2537</v>
    <v t="r">2485</v>
    <v t="r">1764</v>
    <v t="r">104</v>
    <v t="r">2505</v>
    <v t="r">1767</v>
    <v t="r">1767</v>
    <v t="r">2523</v>
    <v t="r">2485</v>
    <v t="r">2469</v>
    <v t="r">473</v>
    <v t="r">2967</v>
    <v t="r">1140</v>
    <v t="r">473</v>
    <v t="r">338</v>
    <v t="r">338</v>
    <v t="r">1773</v>
    <v t="r">1140</v>
    <v t="r">1143</v>
    <v t="r">2767</v>
    <v t="r">1776</v>
    <v t="r">1779</v>
    <v t="r">530</v>
    <v t="r">542</v>
    <v t="r">2969</v>
    <v t="r">1785</v>
    <v t="r">1788</v>
    <v t="r">2543</v>
    <v t="r">2971</v>
    <v t="r">1188</v>
    <v t="r">2973</v>
    <v t="r">2975</v>
    <v t="r">1185</v>
    <v t="r">2755</v>
    <v t="r">2977</v>
    <v t="r">1803</v>
    <v t="r">1278</v>
    <v t="r">467</v>
    <v t="r">1806</v>
    <v t="r">2979</v>
    <v t="r">2543</v>
    <v t="r">1806</v>
    <v t="r">1812</v>
    <v t="r">2981</v>
    <v t="r">1818</v>
    <v t="r">1821</v>
    <v t="r">491</v>
    <v t="r">2597</v>
    <v t="r">1269</v>
    <v t="r">1251</v>
    <v t="r">2777</v>
    <v t="r">2559</v>
    <v t="r">389</v>
    <v t="r">2775</v>
    <v t="r">2983</v>
    <v t="r">1167</v>
    <v t="r">1167</v>
    <v t="r">1779</v>
    <v t="r">2985</v>
    <v t="r">1830</v>
    <v t="r">2987</v>
    <v t="r">2559</v>
    <v t="r">2573</v>
    <v t="r">1275</v>
    <v t="r">2559</v>
    <v t="r">2779</v>
    <v t="r">2989</v>
    <v t="r">2989</v>
    <v t="r">1839</v>
    <v t="r">1290</v>
    <v t="r">680</v>
    <v t="r">680</v>
    <v t="r">680</v>
    <v t="r">1296</v>
    <v t="r">644</v>
    <v t="r">1290</v>
    <v t="r">1290</v>
    <v t="r">536</v>
    <v t="r">536</v>
    <v t="r">2593</v>
    <v t="r">1653</v>
    <v t="r">2991</v>
    <v t="r">2993</v>
    <v t="r">2995</v>
    <v t="r">2783</v>
    <v t="r">2997</v>
    <v t="r">2995</v>
    <v t="r">2793</v>
    <v t="r">2999</v>
    <v t="r">2793</v>
    <v t="r">3001</v>
    <v t="r">3003</v>
    <v t="r">3005</v>
    <v t="r">2795</v>
    <v t="r">3007</v>
    <v t="r">3009</v>
    <v t="r">3011</v>
    <v t="r">2815</v>
    <v t="r">3013</v>
    <v t="r">3015</v>
    <v t="r">2357</v>
    <v t="r">3017</v>
    <v t="r">3017</v>
    <v t="r">3019</v>
    <v t="r">2391</v>
    <v t="r">3021</v>
    <v t="r">2625</v>
    <v t="r">1892</v>
    <v t="r">2395</v>
    <v t="r">1895</v>
    <v t="r">3023</v>
    <v t="r">3025</v>
    <v t="r">2843</v>
    <v t="r">3027</v>
    <v t="r">3029</v>
    <v t="r">3029</v>
    <v t="r">2347</v>
    <v t="r">2857</v>
    <v t="r">2443</v>
    <v t="r">2633</v>
    <v t="r">3031</v>
    <v t="r">3033</v>
    <v t="r">1590</v>
    <v t="r">2915</v>
    <v t="r">2915</v>
    <v t="r">320</v>
    <v t="r">3035</v>
    <v t="r">3037</v>
    <v t="r">1215</v>
    <v t="r">3039</v>
    <v t="r">3041</v>
    <v t="r">2843</v>
    <v t="r">1927</v>
    <v t="r">2811</v>
    <v t="r">2833</v>
    <v t="r">2821</v>
    <v t="r">2857</v>
    <v t="r">1929</v>
    <v t="r">1418</v>
    <v t="r">809</v>
    <v t="r">3043</v>
    <v t="r">821</v>
    <v t="r">3045</v>
    <v t="r">2655</v>
    <v t="r">3047</v>
    <v t="r">125</v>
    <v t="r">2851</v>
    <v t="r">2399</v>
    <v t="r">2399</v>
    <v t="r">2399</v>
    <v t="r">2845</v>
    <v t="r">2777</v>
    <v t="r">617</v>
    <v t="r">2839</v>
    <v t="r">2711</v>
    <v t="r">2407</v>
    <v t="r">2389</v>
    <v t="r">2847</v>
    <v t="r">3049</v>
    <v t="r">2705</v>
    <v t="r">3051</v>
    <v t="r">2627</v>
    <v t="r">3053</v>
    <v t="r">2405</v>
    <v t="r">3055</v>
    <v t="r">1951</v>
    <v t="r">3055</v>
    <v t="r">3055</v>
    <v t="r">2631</v>
    <v t="r">2613</v>
    <v t="r">3057</v>
    <v t="r">3059</v>
    <v t="r">3059</v>
    <v t="r">1960</v>
    <v t="r">1960</v>
    <v t="r">3061</v>
    <v t="r">3063</v>
    <v t="r">3065</v>
    <v t="r">1972</v>
    <v t="r">3067</v>
    <v t="r">2711</v>
    <v t="r">836</v>
    <v t="r">2491</v>
    <v t="r">1233</v>
    <v t="r">2911</v>
    <v t="r">185</v>
    <v t="r">2665</v>
    <v t="r">143</v>
    <v t="r">209</v>
    <v t="r">1978</v>
    <v t="r">1981</v>
    <v t="r">2649</v>
    <v t="r">3069</v>
    <v t="r">2399</v>
    <v t="r">2399</v>
    <v t="r">3071</v>
    <v t="r">3071</v>
    <v t="r">2649</v>
    <v t="r">1990</v>
    <v t="r">1990</v>
    <v t="r">1993</v>
    <v t="r">2411</v>
    <v t="r">1996</v>
    <v t="r">2503</v>
    <v t="r">1409</v>
    <v t="r">3073</v>
    <v t="r">2407</v>
    <v t="r">2641</v>
    <v t="r">1478</v>
    <v t="r">2461</v>
    <v t="r">2881</v>
    <v t="r">3075</v>
    <v t="r">3075</v>
    <v t="r">3075</v>
    <v t="r">3077</v>
    <v t="r">2007</v>
    <v t="r">1233</v>
    <v t="r">2010</v>
    <v t="r">3079</v>
    <v t="r">617</v>
    <v t="r">2016</v>
    <v t="r">3081</v>
    <v t="r">3083</v>
    <v t="r">3085</v>
    <v t="r">3087</v>
    <v t="r">1993</v>
    <v t="r">1993</v>
    <v t="r">3089</v>
    <v t="r">2669</v>
    <v t="r">3069</v>
    <v t="r">2901</v>
    <v t="r">2689</v>
    <v t="r">149</v>
    <v t="r">149</v>
    <v t="r">3091</v>
    <v t="r">2493</v>
    <v t="r">2493</v>
    <v t="r">2433</v>
    <v t="r">3093</v>
    <v t="r">2038</v>
    <v t="r">3095</v>
    <v t="r">3097</v>
    <v t="r">2661</v>
    <v t="r">3099</v>
    <v t="r">3099</v>
    <v t="r">2471</v>
    <v t="r">2417</v>
    <v t="r">2417</v>
    <v t="r">2887</v>
    <v t="r">3101</v>
    <v t="r">2895</v>
    <v t="r">2053</v>
    <v t="r">2905</v>
    <v t="r">2699</v>
    <v t="r">2699</v>
    <v t="r">2056</v>
    <v t="r">2455</v>
    <v t="r">2901</v>
    <v t="r">2429</v>
    <v t="r">2059</v>
    <v t="r">2939</v>
    <v t="r">2899</v>
    <v t="r">2407</v>
    <v t="r">2685</v>
    <v t="r">2717</v>
    <v t="r">671</v>
    <v t="r">671</v>
    <v t="r">47</v>
    <v t="r">2877</v>
    <v t="r">1569</v>
    <v t="r">1569</v>
    <v t="r">2521</v>
    <v t="r">1017</v>
    <v t="r">1017</v>
    <v t="r">2853</v>
    <v t="r">3103</v>
    <v t="r">2065</v>
    <v t="r">2068</v>
    <v t="r">2071</v>
    <v t="r">2667</v>
    <v t="r">1990</v>
    <v t="r">2653</v>
    <v t="r">2681</v>
    <v t="r">2681</v>
    <v t="r">2647</v>
    <v t="r">2074</v>
    <v t="r">2479</v>
    <v t="r">1023</v>
    <v t="r">2923</v>
    <v t="r">1514</v>
    <v t="r">2879</v>
    <v t="r">2717</v>
    <v t="r">2643</v>
    <v t="r">2643</v>
    <v t="r">2077</v>
    <v t="r">359</v>
    <v t="r">2080</v>
    <v t="r">2891</v>
    <v t="r">3105</v>
    <v t="r">1071</v>
    <v t="r">2895</v>
    <v t="r">2515</v>
    <v t="r">2713</v>
    <v t="r">3107</v>
    <v t="r">2089</v>
    <v t="r">2739</v>
    <v t="r">2739</v>
    <v t="r">2091</v>
    <v t="r">2091</v>
    <v t="r">2685</v>
    <v t="r">1487</v>
    <v t="r">2697</v>
    <v t="r">2697</v>
    <v t="r">879</v>
    <v t="r">3109</v>
    <v t="r">2097</v>
    <v t="r">2100</v>
    <v t="r">3111</v>
    <v t="r">3111</v>
    <v t="r">3113</v>
    <v t="r">3115</v>
    <v t="r">866</v>
    <v t="r">2715</v>
    <v t="r">3117</v>
    <v t="r">1519</v>
    <v t="r">2114</v>
    <v t="r">2117</v>
    <v t="r">3119</v>
    <v t="r">1014</v>
    <v t="r">2077</v>
    <v t="r">2463</v>
    <v t="r">2739</v>
    <v t="r">2739</v>
    <v t="r">2925</v>
    <v t="r">2929</v>
    <v t="r">2451</v>
    <v t="r">2671</v>
    <v t="r">2477</v>
    <v t="r">1590</v>
    <v t="r">3121</v>
    <v t="r">2921</v>
    <v t="r">1537</v>
    <v t="r">3123</v>
    <v t="r">3123</v>
    <v t="r">866</v>
    <v t="r">2129</v>
    <v t="r">2545</v>
    <v t="r">2132</v>
    <v t="r">1686</v>
    <v t="r">2135</v>
    <v t="r">413</v>
    <v t="r">2927</v>
    <v t="r">2138</v>
    <v t="r">2138</v>
    <v t="r">2867</v>
    <v t="r">912</v>
    <v t="r">2941</v>
    <v t="r">2141</v>
    <v t="r">2925</v>
    <v t="r">2144</v>
    <v t="r">3125</v>
    <v t="r">2653</v>
    <v t="r">2463</v>
    <v t="r">1590</v>
    <v t="r">2921</v>
    <v t="r">1692</v>
    <v t="r">2138</v>
    <v t="r">2681</v>
    <v t="r">2150</v>
    <v t="r">3111</v>
    <v t="r">3111</v>
    <v t="r">2931</v>
    <v t="r">2675</v>
    <v t="r">2153</v>
    <v t="r">2425</v>
    <v t="r">3127</v>
    <v t="r">3127</v>
    <v t="r">3129</v>
    <v t="r">2161</v>
    <v t="r">2745</v>
    <v t="r">2164</v>
    <v t="r">3131</v>
    <v t="r">3133</v>
    <v t="r">999</v>
    <v t="r">2703</v>
    <v t="r">2893</v>
    <v t="r">1089</v>
    <v t="r">1089</v>
    <v t="r">2173</v>
    <v t="r">2903</v>
    <v t="r">3135</v>
    <v t="r">2763</v>
    <v t="r">2179</v>
    <v t="r">936</v>
    <v t="r">3037</v>
    <v t="r">2771</v>
    <v t="r">2403</v>
    <v t="r">2403</v>
    <v t="r">2403</v>
    <v t="r">957</v>
    <v t="r">2182</v>
    <v t="r">2507</v>
    <v t="r">2507</v>
    <v t="r">894</v>
    <v t="r">2132</v>
    <v t="r">1134</v>
    <v t="r">1540</v>
    <v t="r">2893</v>
    <v t="r">2715</v>
    <v t="r">2715</v>
    <v t="r">1104</v>
    <v t="r">2465</v>
    <v t="r">2683</v>
    <v t="r">2551</v>
    <v t="r">1674</v>
    <v t="r">2065</v>
    <v t="r">2927</v>
    <v t="r">2709</v>
    <v t="r">2935</v>
    <v t="r">395</v>
    <v t="r">1487</v>
    <v t="r">2185</v>
    <v t="r">2917</v>
    <v t="r">2917</v>
    <v t="r">1629</v>
    <v t="r">1629</v>
    <v t="r">2485</v>
    <v t="r">1767</v>
    <v t="r">2188</v>
    <v t="r">3127</v>
    <v t="r">891</v>
    <v t="r">2949</v>
    <v t="r">1752</v>
    <v t="r">2483</v>
    <v t="r">3137</v>
    <v t="r">3137</v>
    <v t="r">1176</v>
    <v t="r">1632</v>
    <v t="r">2194</v>
    <v t="r">3139</v>
    <v t="r">3139</v>
    <v t="r">2737</v>
    <v t="r">2529</v>
    <v t="r">2200</v>
    <v t="r">236</v>
    <v t="r">2203</v>
    <v t="r">2691</v>
    <v t="r">2551</v>
    <v t="r">2949</v>
    <v t="r">1215</v>
    <v t="r">1725</v>
    <v t="r">2129</v>
    <v t="r">2509</v>
    <v t="r">2865</v>
    <v t="r">1560</v>
    <v t="r">440</v>
    <v t="r">3141</v>
    <v t="r">2209</v>
    <v t="r">3143</v>
    <v t="r">3145</v>
    <v t="r">2218</v>
    <v t="r">1152</v>
    <v t="r">2221</v>
    <v t="r">2224</v>
    <v t="r">1725</v>
    <v t="r">2485</v>
    <v t="r">3147</v>
    <v t="r">3147</v>
    <v t="r">2589</v>
    <v t="r">3149</v>
    <v t="r">1572</v>
    <v t="r">1278</v>
    <v t="r">2233</v>
    <v t="r">2236</v>
    <v t="r">3151</v>
    <v t="r">3153</v>
    <v t="r">3153</v>
    <v t="r">1140</v>
    <v t="r">1140</v>
    <v t="r">2161</v>
    <v t="r">521</v>
    <v t="r">521</v>
    <v t="r">2485</v>
    <v t="r">1764</v>
    <v t="r">2587</v>
    <v t="r">2775</v>
    <v t="r">3155</v>
    <v t="r">3155</v>
    <v t="r">545</v>
    <v t="r">104</v>
    <v t="r">104</v>
    <v t="r">2248</v>
    <v t="r">2251</v>
    <v t="r">2251</v>
    <v t="r">2254</v>
    <v t="r">2194</v>
    <v t="r">542</v>
    <v t="r">2579</v>
    <v t="r">323</v>
    <v t="r">2257</v>
    <v t="r">3157</v>
    <v t="r">3159</v>
    <v t="r">656</v>
    <v t="r">2543</v>
    <v t="r">1812</v>
    <v t="r">2236</v>
    <v t="r">996</v>
    <v t="r">1764</v>
    <v t="r">2475</v>
    <v t="r">2475</v>
    <v t="r">2266</v>
    <v t="r">2755</v>
    <v t="r">530</v>
    <v t="r">347</v>
    <v t="r">2973</v>
    <v t="r">2269</v>
    <v t="r">1143</v>
    <v t="r">167</v>
    <v t="r">1722</v>
    <v t="r">2781</v>
    <v t="r">2553</v>
    <v t="r">2269</v>
    <v t="r">2743</v>
    <v t="r">2743</v>
    <v t="r">2525</v>
    <v t="r">3161</v>
    <v t="r">3163</v>
    <v t="r">2467</v>
    <v t="r">2467</v>
    <v t="r">1209</v>
    <v t="r">2971</v>
    <v t="r">2691</v>
    <v t="r">2691</v>
    <v t="r">2278</v>
    <v t="r">2281</v>
    <v t="r">954</v>
    <v t="r">2284</v>
    <v t="r">2287</v>
    <v t="r">1746</v>
    <v t="r">1788</v>
    <v t="r">2987</v>
    <v t="r">2987</v>
    <v t="r">398</v>
    <v t="r">2290</v>
    <v t="r">3165</v>
    <v t="r">2296</v>
    <v t="r">2749</v>
    <v t="r">2523</v>
    <v t="r">473</v>
    <v t="r">2299</v>
    <v t="r">2755</v>
    <v t="r">3167</v>
    <v t="r">1221</v>
    <v t="r">2557</v>
    <v t="r">2305</v>
    <v t="r">2305</v>
    <v t="r">2967</v>
    <v t="r">2967</v>
    <v t="r">1008</v>
    <v t="r">2981</v>
    <v t="r">2981</v>
    <v t="r">3169</v>
    <v t="r">2967</v>
    <v t="r">1746</v>
    <v t="r">2765</v>
    <v t="r">2533</v>
    <v t="r">2533</v>
    <v t="r">2311</v>
    <v t="r">1167</v>
    <v t="r">1785</v>
    <v t="r">1212</v>
    <v t="r">2305</v>
    <v t="r">2314</v>
    <v t="r">596</v>
    <v t="r">2317</v>
    <v t="r">2296</v>
    <v t="r">2296</v>
    <v t="r">2320</v>
    <v t="r">2290</v>
    <v t="r">2323</v>
    <v t="r">3171</v>
    <v t="r">653</v>
    <v t="r">2329</v>
    <v t="r">2559</v>
    <v t="r">3167</v>
    <v t="r">2329</v>
    <v t="r">2329</v>
    <v t="r">1785</v>
    <v t="r">1785</v>
    <v t="r">1290</v>
    <v t="r">1290</v>
    <v t="r">1290</v>
    <v t="r">3173</v>
    <v t="r">2335</v>
    <v t="r">320</v>
    <v t="r">617</v>
    <v t="r">1260</v>
    <v t="r">1296</v>
    <v t="i">2</v>
  </a>
</arrayData>
</file>

<file path=xl/richData/rdrichvalue.xml><?xml version="1.0" encoding="utf-8"?>
<rvData xmlns="http://schemas.microsoft.com/office/spreadsheetml/2017/richdata" count="3176">
  <rv s="0">
    <v>https://www.bing.com/financeapi/forcetrigger?t=aa5pdm&amp;q=XASX%3aCTD&amp;form=skydnc</v>
    <v>Learn more on Bing</v>
  </rv>
  <rv s="1">
    <v>0</v>
    <v>CORPORATE TRAVEL MANAGEMENT LIMITED (XASX:CTD)</v>
    <v>2</v>
    <v>3</v>
    <v>Finance</v>
    <v>4</v>
    <v>en-GB</v>
    <v>aa5pdm</v>
    <v>268435456</v>
    <v>1</v>
    <v>Powered by Refinitiv</v>
    <v>20.84</v>
    <v>10.8</v>
    <v>1.9799</v>
    <v>0.05</v>
    <v>3.3739999999999998E-3</v>
    <v>AUD</v>
    <v>Corporate Travel Management Limited is an Australia-based company, which provides business travel management services. The principal activities of the Company, consists of managing the procurement and delivery of travel and accommodation agency services for its clients. The Company’s segments include Australia and New Zealand, North America, Asia, and Europe. Its services include global corporate travel, and global meetings and events management. The Company designs global travel programs that design services and solutions for global business travel. The Company's technology framework enables it to integrate a range of tools into one travel portal, providing its global customers with a single, customized and configurable platform that meets the needs of user for maximum adoption, compliance and user-experience. The Company's specialist meetings and events division, Event Travel Management (ETM), consolidates its meetings and events expenditure.</v>
    <v>3192</v>
    <v>Australian Securities Exchange</v>
    <v>XASX</v>
    <v>XASX</v>
    <v>Capita Building, L 24 307 Queen St, BRISBANE, QUEENSLAND, 4000 AU</v>
    <v>15.06</v>
    <v>Hotels &amp; Entertainment Services</v>
    <v>Stock</v>
    <v>45693.193295589845</v>
    <v>0</v>
    <v>14.815</v>
    <v>2190496000</v>
    <v>CORPORATE TRAVEL MANAGEMENT LIMITED</v>
    <v>CORPORATE TRAVEL MANAGEMENT LIMITED</v>
    <v>15</v>
    <v>25.803100000000001</v>
    <v>14.82</v>
    <v>14.87</v>
    <v>146325700</v>
    <v>CTD</v>
    <v>CORPORATE TRAVEL MANAGEMENT LIMITED (XASX:CTD)</v>
    <v>160611</v>
    <v>395370</v>
    <v>2008</v>
  </rv>
  <rv s="2">
    <v>1</v>
  </rv>
  <rv s="0">
    <v>https://www.bing.com/financeapi/forcetrigger?t=bqf35r&amp;q=XASX%3aPBH&amp;form=skydnc</v>
    <v>Learn more on Bing</v>
  </rv>
  <rv s="3">
    <v>5</v>
    <v>POINTSBET HOLDINGS LIMITED (XASX:PBH)</v>
    <v>2</v>
    <v>6</v>
    <v>Finance</v>
    <v>4</v>
    <v>en-GB</v>
    <v>bqf35r</v>
    <v>268435456</v>
    <v>1</v>
    <v>Powered by Refinitiv</v>
    <v>1.0649999999999999</v>
    <v>0.39</v>
    <v>2.3881000000000001</v>
    <v>-5.0000000000000001E-3</v>
    <v>-6.2500000000000003E-3</v>
    <v>AUD</v>
    <v>Pointsbet Holdings Limited is an Australia-based corporate bookmaker with operations in Australia and Canada. The Company has developed a cloud-based wagering platform through which it offers its clients advanced sports and racing wagering products, and iGaming. The Company’s segments include Australian Trading, Canadian Trading, Technology, and Corporate. The Australian Trading segment provides online sports and online fixed odds racing betting services to Australian customers. The Canadian trading segment offers sports betting and iGaming services provided to Canadian customers. The Technology segment derives its internal revenue from licensing fees charged to the Australian Trading and Canadian Trading segments. The Technology segment offers external B2B services. The Company’s product includes Fixed Odds Sports, Fixed Odds Racing, PointsBetting, and iGaming.</v>
    <v>296</v>
    <v>Australian Securities Exchange</v>
    <v>XASX</v>
    <v>XASX</v>
    <v>VICTORIA, 3121 AU</v>
    <v>0.82750000000000001</v>
    <v>Hotels &amp; Entertainment Services</v>
    <v>Stock</v>
    <v>45693.192350914062</v>
    <v>3</v>
    <v>0.79</v>
    <v>270356100</v>
    <v>POINTSBET HOLDINGS LIMITED</v>
    <v>POINTSBET HOLDINGS LIMITED</v>
    <v>0.79500000000000004</v>
    <v>0.8</v>
    <v>0.79500000000000004</v>
    <v>331725300</v>
    <v>PBH</v>
    <v>POINTSBET HOLDINGS LIMITED (XASX:PBH)</v>
    <v>889102</v>
    <v>1662190</v>
    <v>2017</v>
  </rv>
  <rv s="2">
    <v>4</v>
  </rv>
  <rv s="0">
    <v>https://www.bing.com/financeapi/forcetrigger?t=b14dk2&amp;q=XASX%3aVUL&amp;form=skydnc</v>
    <v>Learn more on Bing</v>
  </rv>
  <rv s="3">
    <v>5</v>
    <v>VULCAN ENERGY RESOURCES LIMITED (XASX:VUL)</v>
    <v>2</v>
    <v>6</v>
    <v>Finance</v>
    <v>4</v>
    <v>en-GB</v>
    <v>b14dk2</v>
    <v>268435456</v>
    <v>1</v>
    <v>Powered by Refinitiv</v>
    <v>8.48</v>
    <v>1.9550000000000001</v>
    <v>2.8393999999999999</v>
    <v>0.03</v>
    <v>7.1770000000000002E-3</v>
    <v>AUD</v>
    <v>Vulcan Energy Resources Limited is an Australia-based company engaged in geothermal energy and lithium exploration and production. The Company’s segments include Germany, Other European (France and Italy) and Australia. The Germany segment is engaged in the supply of geothermal energy, exploration relating to the Zero Carbon Lithium Project and engineering services. The Other European segment is engaged in exploration relating to battery minerals and geothermal lithium. It focuses on decarbonizing the carbon production footprint of lithium-ion batteries used in electric vehicles by producing a lithium hydroxide monohydrate chemical product with zero carbon footprint, from its geothermal lithium brine project in the Upper Rhine Valley, Germany. Its subsidiaries include Vulcan Energie Ressourcen GmbH, Vulcan Energy Europe Pty Limited, Vulcan Energy Subsurface Solutions GmbH, and Vulcan Energy Engineering GmbH, among others.</v>
    <v>187</v>
    <v>Australian Securities Exchange</v>
    <v>XASX</v>
    <v>XASX</v>
    <v>Level 2, 267 St Georges Terrace, PERTH, WESTERN AUSTRALIA, 6000 AU</v>
    <v>4.28</v>
    <v>Metals &amp; Mining</v>
    <v>Stock</v>
    <v>45693.193194444444</v>
    <v>6</v>
    <v>4.1150000000000002</v>
    <v>907287000</v>
    <v>VULCAN ENERGY RESOURCES LIMITED</v>
    <v>VULCAN ENERGY RESOURCES LIMITED</v>
    <v>4.2</v>
    <v>4.18</v>
    <v>4.21</v>
    <v>217574800</v>
    <v>VUL</v>
    <v>VULCAN ENERGY RESOURCES LIMITED (XASX:VUL)</v>
    <v>587671</v>
    <v>931310</v>
    <v>2018</v>
  </rv>
  <rv s="2">
    <v>7</v>
  </rv>
  <rv s="0">
    <v>https://www.bing.com/financeapi/forcetrigger?t=aaaigh&amp;q=XASX%3aWHF&amp;form=skydnc</v>
    <v>Learn more on Bing</v>
  </rv>
  <rv s="1">
    <v>0</v>
    <v>WHITEFIELD INDUSTRIALS LIMITED (XASX:WHF)</v>
    <v>2</v>
    <v>3</v>
    <v>Finance</v>
    <v>4</v>
    <v>en-GB</v>
    <v>aaaigh</v>
    <v>268435456</v>
    <v>1</v>
    <v>Powered by Refinitiv</v>
    <v>5.93</v>
    <v>5.0149999999999997</v>
    <v>0.54820000000000002</v>
    <v>0</v>
    <v>0</v>
    <v>AUD</v>
    <v>Whitefield Industrials Limited is an Australia-based investment company holding a diversified portfolio of Australian Securities Exchange (ASX) listed Industrial (non-resource) shares. The Company's principal activity is to invests in companies and trusts listed on the ASX. The Company's return objective includes a reliable stream of franked income; risk adjusted return higher than average of peer group, and portfolio return 0-100 basis points above the benchmark (S&amp;P/ASX200 Industrials Accumulation) over rolling five-year periods. Its risk objective is to have a lower degree of variation against benchmark (target 0.7% - 1.0% tracking error). It invests in various sectors, such as banks, health care, consumer discretionary, non-bank financials, industrials, real estate, consumer staples, communication services, information technology, materials and utilities. The Company's investment manager is Whitefield Capital Management Pty Ltd.</v>
    <v>0</v>
    <v>Australian Securities Exchange</v>
    <v>XASX</v>
    <v>XASX</v>
    <v>Level 16, 68 Pitt St, SYDNEY, NEW SOUTH WALES, 2000 AU</v>
    <v>5.59</v>
    <v>Holding Companies</v>
    <v>Stock</v>
    <v>45693.191180555557</v>
    <v>9</v>
    <v>5.56</v>
    <v>665396400</v>
    <v>WHITEFIELD INDUSTRIALS LIMITED</v>
    <v>WHITEFIELD INDUSTRIALS LIMITED</v>
    <v>5.59</v>
    <v>31.5641</v>
    <v>5.56</v>
    <v>5.56</v>
    <v>120107700</v>
    <v>WHF</v>
    <v>WHITEFIELD INDUSTRIALS LIMITED (XASX:WHF)</v>
    <v>50632</v>
    <v>40230</v>
    <v>1923</v>
  </rv>
  <rv s="2">
    <v>10</v>
  </rv>
  <rv s="0">
    <v>https://www.bing.com/financeapi/forcetrigger?t=bvu9h7&amp;q=XASX%3aERD&amp;form=skydnc</v>
    <v>Learn more on Bing</v>
  </rv>
  <rv s="1">
    <v>0</v>
    <v>EROAD LIMITED (XASX:ERD)</v>
    <v>2</v>
    <v>7</v>
    <v>Finance</v>
    <v>4</v>
    <v>en-GB</v>
    <v>bvu9h7</v>
    <v>268435456</v>
    <v>1</v>
    <v>Powered by Refinitiv</v>
    <v>1.39</v>
    <v>0.66</v>
    <v>2.9857999999999998</v>
    <v>5.0000000000000001E-3</v>
    <v>5.2630000000000003E-3</v>
    <v>AUD</v>
    <v>EROAD Limited is a technology-based, tolling, and services provider company. The Company designs and manufactures in-vehicle hardware, operates secure payment, merchant gateways, and offers web-based value-added services. The Company modernizes road charging and compliance for road transport by replacing paper-based systems with easy-to-use electronic systems. The Company provides electronic on-board units and software as a service to the transport industry. The Company's segments include North America, New Zealand, Australia, and Corporate &amp; Development. It provides end-to-end technology solutions which connect vehicles, assets, and operations to help businesses make real-time decisions from real-time data. The in-vehicle hardware, the Ehubo, records, stores, and continuously transmits encrypted data via the cellular network. It also offers safety and fleet management products and is a provider of telematics services.</v>
    <v>324</v>
    <v>Australian Securities Exchange</v>
    <v>XASX</v>
    <v>XASX</v>
    <v>260 Oteha Valley Road, Albany, AUCKLAND NZ</v>
    <v>0.95499999999999996</v>
    <v>Software &amp; IT Services</v>
    <v>Stock</v>
    <v>45692.333344907405</v>
    <v>12</v>
    <v>0.95</v>
    <v>202059900</v>
    <v>EROAD LIMITED</v>
    <v>EROAD LIMITED</v>
    <v>0.95499999999999996</v>
    <v>795.83</v>
    <v>0.95</v>
    <v>0.95499999999999996</v>
    <v>187159000</v>
    <v>ERD</v>
    <v>EROAD LIMITED (XASX:ERD)</v>
    <v>18637</v>
    <v>47640</v>
    <v>2000</v>
  </rv>
  <rv s="2">
    <v>13</v>
  </rv>
  <rv s="0">
    <v>https://www.bing.com/financeapi/forcetrigger?t=bvabr7&amp;q=XASX%3aASM&amp;form=skydnc</v>
    <v>Learn more on Bing</v>
  </rv>
  <rv s="4">
    <v>8</v>
    <v>AUSTRALIAN STRATEGIC MATERIALS LIMITED (XASX:ASM)</v>
    <v>2</v>
    <v>9</v>
    <v>Finance</v>
    <v>4</v>
    <v>en-GB</v>
    <v>bvabr7</v>
    <v>268435456</v>
    <v>1</v>
    <v>Powered by Refinitiv</v>
    <v>1.65</v>
    <v>0.45500000000000002</v>
    <v>2.2484999999999999</v>
    <v>-1.2500000000000001E-2</v>
    <v>-2.5773000000000001E-2</v>
    <v>AUD</v>
    <v>Australian Strategic Materials Ltd is an Australia-based vertically integrated producer of critical metals for advanced and clean technologies. The Company’s principal activities include Refining and manufacture of neodymium metal and alloy products including equipment commissioning and further product development at its Korean Metals Plant (KMP) located in Ochang, South Korea and the exploration and evaluation of the Dubbo Project located in Dubbo, New South Wales, Australia. Its segments include Korea, Dubbo, and Corporate. The Korea segment includes Korean Metals Plant. The Dubbo segment includes the evaluation and feasibility of the Dubbo project and the Pastoral company. The Dubbo Project is located near the Australian town of Toongi, 25 kilometers south of Dubbo, in central-western New South Wales (NSW). The Company's products include neodymium, praseodymium, terbium, dysprosium, zirconium, niobium, and hafnium.</v>
    <v>Australian Securities Exchange</v>
    <v>XASX</v>
    <v>XASX</v>
    <v>Level 4, 66 Kings Park Road, West Perth, PERTH, WESTERN AUSTRALIA, 6005 AU</v>
    <v>0.48499999999999999</v>
    <v>Metals &amp; Mining</v>
    <v>Stock</v>
    <v>45693.19091435185</v>
    <v>15</v>
    <v>0.47</v>
    <v>86126830</v>
    <v>AUSTRALIAN STRATEGIC MATERIALS LIMITED</v>
    <v>AUSTRALIAN STRATEGIC MATERIALS LIMITED</v>
    <v>0.48499999999999999</v>
    <v>0.48499999999999999</v>
    <v>0.47249999999999998</v>
    <v>181319600</v>
    <v>ASM</v>
    <v>AUSTRALIAN STRATEGIC MATERIALS LIMITED (XASX:ASM)</v>
    <v>42395</v>
    <v>85350</v>
    <v>2014</v>
  </rv>
  <rv s="2">
    <v>16</v>
  </rv>
  <rv s="0">
    <v>https://www.bing.com/financeapi/forcetrigger?t=aa5jnm&amp;q=XASX%3aCLW&amp;form=skydnc</v>
    <v>Learn more on Bing</v>
  </rv>
  <rv s="5">
    <v>10</v>
    <v>Charter Hall Long WALE REIT (XASX:CLW)</v>
    <v>2</v>
    <v>11</v>
    <v>Finance</v>
    <v>4</v>
    <v>en-GB</v>
    <v>aa5jnm</v>
    <v>268435456</v>
    <v>1</v>
    <v>Powered by Refinitiv</v>
    <v>4.18</v>
    <v>3.23</v>
    <v>0.97760000000000002</v>
    <v>0.06</v>
    <v>1.5914999999999999E-2</v>
    <v>AUD</v>
    <v>Charter Hall Long WALE REIT is an Australia-based real estate investment trust (REIT). The principal activity of the REIT is property investment. The REIT is focused on investing in Australasian real estate assets that are predominantly leased to corporate and government tenants on long-term leases. The REIT focuses on providing investors with stable and secure income and the potential for both income and capital growth through exposure to long WALE properties. The REIT is actively managed to grow the portfolio through direct and indirect investments across multiple real estate sectors. The REIT is managed by Charter Hall Group, which is a fully integrated property investment and fund management group. It manages approximately 1,641 properties across the office, industrial and logistics and retail sectors. Its properties include The Glasshouse; 242 Exhibition Street, Melbourne; 28 MacGregor Street, 12-26 Franklin Street, and Louisa Lawson Building.</v>
    <v>Australian Securities Exchange</v>
    <v>XASX</v>
    <v>XASX</v>
    <v>L 20 No. 1 Martin Pl, SYDNEY, NEW SOUTH WALES, 2000 AU</v>
    <v>3.84</v>
    <v>Residential &amp; Commercial REIT</v>
    <v>Stock</v>
    <v>45693.193242522655</v>
    <v>18</v>
    <v>3.77</v>
    <v>2734158000</v>
    <v>Charter Hall Long WALE REIT</v>
    <v>Charter Hall Long WALE REIT</v>
    <v>3.78</v>
    <v>3.77</v>
    <v>3.83</v>
    <v>710170900</v>
    <v>CLW</v>
    <v>Charter Hall Long WALE REIT (XASX:CLW)</v>
    <v>770924</v>
    <v>1125860</v>
  </rv>
  <rv s="2">
    <v>19</v>
  </rv>
  <rv s="0">
    <v>https://www.bing.com/financeapi/forcetrigger?t=aa81cw&amp;q=XASX%3aMYS&amp;form=skydnc</v>
    <v>Learn more on Bing</v>
  </rv>
  <rv s="1">
    <v>0</v>
    <v>MYSTATE LIMITED (XASX:MYS)</v>
    <v>2</v>
    <v>3</v>
    <v>Finance</v>
    <v>4</v>
    <v>en-GB</v>
    <v>aa81cw</v>
    <v>268435456</v>
    <v>1</v>
    <v>Powered by Refinitiv</v>
    <v>4.59</v>
    <v>3.145</v>
    <v>1.2774000000000001</v>
    <v>7.0000000000000007E-2</v>
    <v>1.5730000000000001E-2</v>
    <v>AUD</v>
    <v>MyState Limited provides banking, trustee and managed fund products and services through its wholly owned subsidiaries, MyState Bank Limited (MyState Bank) and TPT Wealth Limited (TPT Wealth). MyState Bank delivers home lending, savings and transactional banking solutions through digital and branch channels, an Australia-based contact center, mobile lenders and mortgage brokers. TPT Wealth delivers asset management and trustee services through relationship managers, digital channels and an Australia-based estate planning, trust administration and support team. The Company's segments include Banking division and Wealth Management division. The Banking division's product offerings include lending, encompassing home loans, personal, overdraft, line of credit and commercial products, transactional savings accounts, fixed term deposits and insurance products. The Wealth Management division is a provider of fund management and trustee services. It operates predominantly within Tasmania.</v>
    <v>292</v>
    <v>Australian Securities Exchange</v>
    <v>XASX</v>
    <v>XASX</v>
    <v>L 2 137 Harrington St, HOBART, TASMANIA, 7000 AU</v>
    <v>4.5199999999999996</v>
    <v>Banking Services</v>
    <v>Stock</v>
    <v>45693.193240740744</v>
    <v>21</v>
    <v>4.46</v>
    <v>484819200</v>
    <v>MYSTATE LIMITED</v>
    <v>MYSTATE LIMITED</v>
    <v>4.46</v>
    <v>13.9</v>
    <v>4.45</v>
    <v>4.5199999999999996</v>
    <v>110942600</v>
    <v>MYS</v>
    <v>MYSTATE LIMITED (XASX:MYS)</v>
    <v>156975</v>
    <v>131490</v>
    <v>2008</v>
  </rv>
  <rv s="2">
    <v>22</v>
  </rv>
  <rv s="0">
    <v>https://www.bing.com/financeapi/forcetrigger?t=aa8b8m&amp;q=XASX%3aNVX&amp;form=skydnc</v>
    <v>Learn more on Bing</v>
  </rv>
  <rv s="4">
    <v>8</v>
    <v>NOVONIX LIMITED (XASX:NVX)</v>
    <v>2</v>
    <v>9</v>
    <v>Finance</v>
    <v>4</v>
    <v>en-GB</v>
    <v>aa8b8m</v>
    <v>268435456</v>
    <v>1</v>
    <v>Powered by Refinitiv</v>
    <v>1.18</v>
    <v>0.51500000000000001</v>
    <v>2.395</v>
    <v>1.7500000000000002E-2</v>
    <v>3.1531999999999998E-2</v>
    <v>AUD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Australian Securities Exchange</v>
    <v>XASX</v>
    <v>XASX</v>
    <v>Level 8, 46 Edward Street, BRISBANE, QUEENSLAND, 4000 AU</v>
    <v>0.59499999999999997</v>
    <v>Machinery, Equipment &amp; Components</v>
    <v>Stock</v>
    <v>45693.193171296298</v>
    <v>24</v>
    <v>0.56499999999999995</v>
    <v>349467700</v>
    <v>NOVONIX LIMITED</v>
    <v>NOVONIX LIMITED</v>
    <v>0.56999999999999995</v>
    <v>0.55500000000000005</v>
    <v>0.57250000000000001</v>
    <v>635395800</v>
    <v>NVX</v>
    <v>NOVONIX LIMITED (XASX:NVX)</v>
    <v>4440374</v>
    <v>7423300</v>
    <v>2012</v>
  </rv>
  <rv s="2">
    <v>25</v>
  </rv>
  <rv s="0">
    <v>https://www.bing.com/financeapi/forcetrigger?t=aa8pzr&amp;q=XASX%3aPSQ&amp;form=skydnc</v>
    <v>Learn more on Bing</v>
  </rv>
  <rv s="1">
    <v>0</v>
    <v>PACIFIC SMILES GROUP LIMITED (XASX:PSQ)</v>
    <v>2</v>
    <v>3</v>
    <v>Finance</v>
    <v>4</v>
    <v>en-GB</v>
    <v>aa8pzr</v>
    <v>268435456</v>
    <v>1</v>
    <v>Powered by Refinitiv</v>
    <v>2.06</v>
    <v>1.37</v>
    <v>1.4466000000000001</v>
    <v>0</v>
    <v>0</v>
    <v>AUD</v>
    <v>Pacific Smiles Group Limited is an Australia-based dental company. The Company operates dental centers at which independent dentists practice and provide clinical treatments and services to patients. The Company owns and operates the Pacific Smiles Dental and Nib Dental Care centers across the East Coast of Australia and manages the operation of HBF Dental Centers in Western Australia. The Company provides dentists with fully serviced and equipped facilities, including support staff, materials, marketing, and administrative services. The Company operates approximately 120 dental centers nationally. The Company's Dental Center Networks are located in Belconnen, Manuka, Gungahlin and Tuggeranong in Australian Capital Territory (ACT); Ashfield, Belmont and Balgowlah in New South Wales; Caroline Springs and Chirnside Park in Victoria, and Birtinya, Bribie Island and Capalaba in Queensland.</v>
    <v>800</v>
    <v>Australian Securities Exchange</v>
    <v>XASX</v>
    <v>XASX</v>
    <v>Level 1/6 Molly Morgan Dr, East, MAITLAND, NEW SOUTH WALES, 2323 AU</v>
    <v>1.9750000000000001</v>
    <v>Healthcare Providers &amp; Services</v>
    <v>Stock</v>
    <v>45693.1003690625</v>
    <v>27</v>
    <v>1.96</v>
    <v>316783000</v>
    <v>PACIFIC SMILES GROUP LIMITED</v>
    <v>PACIFIC SMILES GROUP LIMITED</v>
    <v>1.96</v>
    <v>39.200000000000003</v>
    <v>1.96</v>
    <v>1.96</v>
    <v>161624000</v>
    <v>PSQ</v>
    <v>PACIFIC SMILES GROUP LIMITED (XASX:PSQ)</v>
    <v>27315</v>
    <v>4820</v>
    <v>2002</v>
  </rv>
  <rv s="2">
    <v>28</v>
  </rv>
  <rv s="0">
    <v>https://www.bing.com/financeapi/forcetrigger?t=aa87h7&amp;q=XASX%3aNEU&amp;form=skydnc</v>
    <v>Learn more on Bing</v>
  </rv>
  <rv s="6">
    <v>12</v>
    <v>NEUREN PHARMACEUTICALS LIMITED (XASX:NEU)</v>
    <v>2</v>
    <v>13</v>
    <v>Finance</v>
    <v>4</v>
    <v>en-GB</v>
    <v>aa87h7</v>
    <v>268435456</v>
    <v>1</v>
    <v>Powered by Refinitiv</v>
    <v>24</v>
    <v>10.9</v>
    <v>2.2734999999999999</v>
    <v>0.59</v>
    <v>4.4764999999999999E-2</v>
    <v>AUD</v>
    <v>Neuren Pharmaceuticals Limited is an Australia-based biopharmaceutical company developing therapies for neurodevelopmental disorders. The Company is developing new drug therapies to treat multiple serious neurological disorders that emerge in early childhood and have no or limited approved treatment options. The Company’s product DAYBUE (trofinetide) is used to treat Rett syndrome in adults and pediatric patients two years of age and older. The United States (US) Food and Drug Administration (FDA) and the European Medicines Agency (EMA) have both granted orphan drug designation to the Company for trofinetide in Fragile X syndrome. Its second product NNZ-2591 is in phase II clinical trials in Phelan-McDermid syndrome, Angelman syndrome, Pitt Hopkins syndrome and Prader-Willi syndrome. The Company has granted an exclusive worldwide license to Acadia Pharmaceuticals Inc. for the development and commercialization of NNZ-259 for Rett syndrome and Fragile X syndrome.</v>
    <v>Australian Securities Exchange</v>
    <v>XASX</v>
    <v>XASX</v>
    <v>SE 201 697 Burke Rd, Camberwell, MELBOURNE, VICTORIA, 3124 AU</v>
    <v>13.81</v>
    <v>Pharmaceuticals</v>
    <v>Stock</v>
    <v>45693.19326388889</v>
    <v>30</v>
    <v>13.06</v>
    <v>1747240000</v>
    <v>NEUREN PHARMACEUTICALS LIMITED</v>
    <v>NEUREN PHARMACEUTICALS LIMITED</v>
    <v>13.42</v>
    <v>13.83</v>
    <v>13.18</v>
    <v>13.77</v>
    <v>127815700</v>
    <v>NEU</v>
    <v>NEUREN PHARMACEUTICALS LIMITED (XASX:NEU)</v>
    <v>303083</v>
    <v>567900</v>
    <v>2001</v>
  </rv>
  <rv s="2">
    <v>31</v>
  </rv>
  <rv s="0">
    <v>https://www.bing.com/financeapi/forcetrigger?t=aa7slh&amp;q=XASX%3aMOT&amp;form=skydnc</v>
    <v>Learn more on Bing</v>
  </rv>
  <rv s="6">
    <v>12</v>
    <v>METRICS INCOME OPPORTUNITIES TRUST (XASX:MOT)</v>
    <v>2</v>
    <v>13</v>
    <v>Finance</v>
    <v>4</v>
    <v>en-GB</v>
    <v>aa7slh</v>
    <v>268435456</v>
    <v>1</v>
    <v>Powered by Refinitiv</v>
    <v>2.2999999999999998</v>
    <v>2.02</v>
    <v>0.6089</v>
    <v>-0.02</v>
    <v>-9.7090000000000006E-3</v>
    <v>AUD</v>
    <v>Metrics Income Opportunities Trust is an Australia-based investment trust. The Trust seeks to provide investors exposure to a portfolio of private credit investments. The Investment Objective of the Trust is to provide monthly cash income, preserve investor capital and manage investment risks, while seeking to provide potential for upside gains through investments in private credit and other assets such as warrants, options, preference shares and equity. The Trust targets a cash yield of 7% per annum (p.a), which is intended to be paid monthly with a total target return of 8% p.a. to 10% p.a., in each case net of fees and expenses. The investment manager of the Trust is Metrics Credit Partners Pty Ltd.</v>
    <v>Australian Securities Exchange</v>
    <v>XASX</v>
    <v>XASX</v>
    <v>2 Ridge Street, North Sydney, NEW SOUTH WALES, 2060 AU</v>
    <v>2.06</v>
    <v>Collective Investments</v>
    <v>Stock</v>
    <v>45693.193032407406</v>
    <v>33</v>
    <v>2.02</v>
    <v>677707800</v>
    <v>METRICS INCOME OPPORTUNITIES TRUST</v>
    <v>METRICS INCOME OPPORTUNITIES TRUST</v>
    <v>2.06</v>
    <v>10.130000000000001</v>
    <v>2.06</v>
    <v>2.04</v>
    <v>332209700</v>
    <v>MOT</v>
    <v>METRICS INCOME OPPORTUNITIES TRUST (XASX:MOT)</v>
    <v>721608</v>
    <v>663810</v>
    <v>2019</v>
  </rv>
  <rv s="2">
    <v>34</v>
  </rv>
  <rv s="0">
    <v>https://www.bing.com/financeapi/forcetrigger?t=aa89fr&amp;q=XASX%3aNSR&amp;form=skydnc</v>
    <v>Learn more on Bing</v>
  </rv>
  <rv s="7">
    <v>14</v>
    <v>NATIONAL sTORAGE REIT (XASX:NSR)</v>
    <v>2</v>
    <v>15</v>
    <v>Finance</v>
    <v>4</v>
    <v>en-GB</v>
    <v>aa89fr</v>
    <v>268435456</v>
    <v>1</v>
    <v>Powered by Refinitiv</v>
    <v>2.59</v>
    <v>2.12</v>
    <v>1.0968</v>
    <v>4.4999999999999998E-2</v>
    <v>2.0642000000000001E-2</v>
    <v>AUD</v>
    <v>National Storage REIT is an Australia-based company, which is a self-storage provider, tailoring self-storage solutions to over 97,000 residential and commercial customers at 250 storage centers across Australia and New Zealand. The Company operates within one business segment, being the operation and management of storage centers in Australia and New Zealand. The Company offers a range of services, such as self-storage, business storage, climate-controlled wine storage and trading, vehicle storage, vehicle and trailer hire, packaging supplies and insurance. In addition to the traditional self-storage offering, it provides value-added services for businesses, including receipt and dispatch, corporate account management, forklifts and pallet jacks, and versatile, adaptable spaces to suit customers' needs. Its investment properties are in leasehold investment properties, freehold investment properties in operation and investment properties under construction.</v>
    <v>670</v>
    <v>Australian Securities Exchange</v>
    <v>XASX</v>
    <v>XASX</v>
    <v>Level 16, 1 Eagle Street, BRISBANE, QUEENSLAND, 4000 AU</v>
    <v>2.23</v>
    <v>Residential &amp; Commercial REIT</v>
    <v>Stock</v>
    <v>45693.193223784372</v>
    <v>36</v>
    <v>2.19</v>
    <v>3067603000</v>
    <v>NATIONAL sTORAGE REIT</v>
    <v>NATIONAL sTORAGE REIT</v>
    <v>2.23</v>
    <v>12.9</v>
    <v>2.1800000000000002</v>
    <v>2.2250000000000001</v>
    <v>1381803000</v>
    <v>NSR</v>
    <v>NATIONAL sTORAGE REIT (XASX:NSR)</v>
    <v>1880672</v>
    <v>4034190</v>
  </rv>
  <rv s="2">
    <v>37</v>
  </rv>
  <rv s="0">
    <v>https://www.bing.com/financeapi/forcetrigger?t=bqd95r&amp;q=XASX%3aRLT&amp;form=skydnc</v>
    <v>Learn more on Bing</v>
  </rv>
  <rv s="3">
    <v>5</v>
    <v>RENERGEN Limited (XASX:RLT)</v>
    <v>2</v>
    <v>16</v>
    <v>Finance</v>
    <v>4</v>
    <v>en-GB</v>
    <v>bqd95r</v>
    <v>268435456</v>
    <v>1</v>
    <v>Powered by Refinitiv</v>
    <v>1.18</v>
    <v>0.315</v>
    <v>0.94130000000000003</v>
    <v>5.0000000000000001E-3</v>
    <v>1.2500000000000001E-2</v>
    <v>AUD</v>
    <v>Renergen Limited is a South Africa-based onshore natural gas explorer and integrated producer of both liquefied helium (LHe) and liquefied natural gas (LNG), both of which are produced from the natural gas found in its Virginia Gas Project. The Virginia Gas Project comprises production rights of approximately 187,000 hectares of gas fields across Welkom, Virginia and Theunissen, in the Free State. Its segments include Tetra4, Cryovation, Renergen US and Corporate head office. Tetra4 segment explores, produces and sells LNG and is focused on producing and selling LHe. It operates in the Gauteng Province, Free State Province and Mpumalanga Province in the town of Evander. Cryovation segment develops the Cryo-Vacc technology, which enables the safe transportation of vaccines and biologics at extremely low temperatures without the need for electrical power. Renergen US segment assists with various fund raising and business development activities of the group in the United States market.</v>
    <v>69</v>
    <v>Australian Securities Exchange</v>
    <v>XASX</v>
    <v>XASX</v>
    <v>1 Bompas Road, Dunkeld West, DUNKELD, 2196 ZA</v>
    <v>0.40500000000000003</v>
    <v>Oil &amp; Gas</v>
    <v>Stock</v>
    <v>45693.182916666665</v>
    <v>39</v>
    <v>0.39500000000000002</v>
    <v>742677100</v>
    <v>RENERGEN Limited</v>
    <v>RENERGEN Limited</v>
    <v>0.40500000000000003</v>
    <v>0.4</v>
    <v>0.40500000000000003</v>
    <v>155047400</v>
    <v>RLT</v>
    <v>RENERGEN Limited (XASX:RLT)</v>
    <v>27024</v>
    <v>462560</v>
    <v>2014</v>
  </rv>
  <rv s="2">
    <v>40</v>
  </rv>
  <rv s="0">
    <v>https://www.bing.com/financeapi/forcetrigger?t=aa7hw7&amp;q=XASX%3aLTR&amp;form=skydnc</v>
    <v>Learn more on Bing</v>
  </rv>
  <rv s="4">
    <v>8</v>
    <v>LIONTOWN RESOURCES LIMITED (XASX:LTR)</v>
    <v>2</v>
    <v>9</v>
    <v>Finance</v>
    <v>4</v>
    <v>en-GB</v>
    <v>aa7hw7</v>
    <v>268435456</v>
    <v>1</v>
    <v>Powered by Refinitiv</v>
    <v>1.5549999999999999</v>
    <v>0.51500000000000001</v>
    <v>2.1648000000000001</v>
    <v>1.7500000000000002E-2</v>
    <v>2.6316000000000003E-2</v>
    <v>AUD</v>
    <v>Liontown Resources Ltd is an Australia-based battery minerals producer. The Company controls two major hard rock lithium deposits. The Company's projects include Kathleen Valley Project and Buldania Project. The Kathleen Valley Project is located in an established mining region about 60 kilometers north of Leinster and 680 kilometers north-east of Perth, Western Australia. The Kathleen Valley Lithium Project is a Tier-1 battery metals asset with excellent grade and scale in one of world's best mining districts. The Buldania Project is in the Eastern Goldfields Province of Western Australia, approximately 600 kilometers east of Perth. The Project is close to major road and rail infrastructure with direct access to the Port of Esperance 200 kilometers to the south. The Company's downstream expansion project includes investigating the potential for an integrated refinery to upgrade its spodumene from the Kathleen Valley mine to higher value lithium products.</v>
    <v>Australian Securities Exchange</v>
    <v>XASX</v>
    <v>XASX</v>
    <v>Level 2, 32 Ord Street, PERTH, WESTERN AUSTRALIA, 6005 AU</v>
    <v>0.69499999999999995</v>
    <v>Metals &amp; Mining</v>
    <v>Stock</v>
    <v>45693.193364988285</v>
    <v>42</v>
    <v>0.67</v>
    <v>1553030000</v>
    <v>LIONTOWN RESOURCES LIMITED</v>
    <v>LIONTOWN RESOURCES LIMITED</v>
    <v>0.67500000000000004</v>
    <v>0.66500000000000004</v>
    <v>0.6825</v>
    <v>2426609000</v>
    <v>LTR</v>
    <v>LIONTOWN RESOURCES LIMITED (XASX:LTR)</v>
    <v>12965867</v>
    <v>14688500</v>
    <v>2006</v>
  </rv>
  <rv s="2">
    <v>43</v>
  </rv>
  <rv s="0">
    <v>https://www.bing.com/financeapi/forcetrigger?t=bx2h4c&amp;q=XASX%3aTSI&amp;form=skydnc</v>
    <v>Learn more on Bing</v>
  </rv>
  <rv s="8">
    <v>17</v>
    <v>TOP SHELF INTERNATIONAL HOLDINGS LTD (XASX:TSI)</v>
    <v>2</v>
    <v>18</v>
    <v>Finance</v>
    <v>4</v>
    <v>en-GB</v>
    <v>bx2h4c</v>
    <v>268435456</v>
    <v>1</v>
    <v>Powered by Refinitiv</v>
    <v>0.193</v>
    <v>3.7999999999999999E-2</v>
    <v>1.4871000000000001</v>
    <v>0</v>
    <v>0</v>
    <v>AUD</v>
    <v>Top Shelf International Holdings Limited is an Australia-based distiller and marketer of premium Australian spirits, with brands in NED Australian Whisky, Grainshaker Hand Made Australian Vodka and Act of Treason Australian Agave. The Company provides branded beverages and contract packing services to third party beverage manufacturers. It specializes in the development and production of distilled spirits, undertakes research and development and operates modern fermentation, distillation and packaging facilities in Campbellfield, Victoria, Australia. The Company is creating agave spirit range from its Agave farm and distillery operation in The Whitsundays region of Queensland, Australia. This location has been chosen for its climatic suitability for growing tequilana blue agave. In addition to distilling and manufacturing the Company's own portfolio of spirit brands, it also provides canning, bottling and packaging services at its Campbellfield production site in Victoria, Australia.</v>
    <v>Australian Securities Exchange</v>
    <v>XASX</v>
    <v>XASX</v>
    <v>16-18 National Boulevard, Campbellfield, VICTORIA, 3061 AU</v>
    <v>0.04</v>
    <v>Beverages</v>
    <v>Stock</v>
    <v>45559.375011574077</v>
    <v>45</v>
    <v>0.04</v>
    <v>13004290</v>
    <v>TOP SHELF INTERNATIONAL HOLDINGS LTD</v>
    <v>TOP SHELF INTERNATIONAL HOLDINGS LTD</v>
    <v>0.04</v>
    <v>0.04</v>
    <v>0.04</v>
    <v>325107400</v>
    <v>TSI</v>
    <v>TOP SHELF INTERNATIONAL HOLDINGS LTD (XASX:TSI)</v>
    <v>25032</v>
    <v>2013</v>
  </rv>
  <rv s="2">
    <v>46</v>
  </rv>
  <rv s="0">
    <v>https://www.bing.com/financeapi/forcetrigger?t=bq8spr&amp;q=XASX%3aVVA&amp;form=skydnc</v>
    <v>Learn more on Bing</v>
  </rv>
  <rv s="1">
    <v>0</v>
    <v>VIVA LEISURE LIMITED (XASX:VVA)</v>
    <v>2</v>
    <v>3</v>
    <v>Finance</v>
    <v>4</v>
    <v>en-GB</v>
    <v>bq8spr</v>
    <v>268435456</v>
    <v>1</v>
    <v>Powered by Refinitiv</v>
    <v>1.65</v>
    <v>1.28</v>
    <v>2.1619999999999999</v>
    <v>0.02</v>
    <v>1.3605000000000001E-2</v>
    <v>AUD</v>
    <v>Viva Leisure Limited is a provider of health and fitness clubs across Australia. The Company operates a portfolio of brands across various fitness categories, offering premium, boutique, flexible, and affordable fitness options. The Company’s brands include Club Lime, Plus Fitness, Club Lime Aquatics, Club Lime Ladies Only, Club Lime Swim School, Gymmy PT, Hiit Republic, Groundup, Psycle Life and Rebalance. The Company directly operates over 160 health clubs within the Australian Capital Territory, New South Wales, Queensland, Victoria and Western Australia, with the majority operating under the Club Lime and Hiit Republic brands. In addition, the Company owns the Plus Fitness master franchise which includes over 200 franchised locations in Australia, New Zealand and India. Club Lime is a mixed gender health club offering the full suite of health club services in its big box configuration and providing a different service offering in its standard and express clubs.</v>
    <v>1700</v>
    <v>Australian Securities Exchange</v>
    <v>XASX</v>
    <v>XASX</v>
    <v>Unit 5-8, Level 1, 141 Flemington Rd, Mitchell, CANBERRA, AUSTRALIAN CAPITAL TERRITORY, 2911 AU</v>
    <v>1.49</v>
    <v>Hotels &amp; Entertainment Services</v>
    <v>Stock</v>
    <v>45693.189976851849</v>
    <v>48</v>
    <v>1.45</v>
    <v>144395600</v>
    <v>VIVA LEISURE LIMITED</v>
    <v>VIVA LEISURE LIMITED</v>
    <v>1.45</v>
    <v>41.549300000000002</v>
    <v>1.47</v>
    <v>1.49</v>
    <v>101687100</v>
    <v>VVA</v>
    <v>VIVA LEISURE LIMITED (XASX:VVA)</v>
    <v>34762</v>
    <v>69190</v>
    <v>2015</v>
  </rv>
  <rv s="2">
    <v>49</v>
  </rv>
  <rv s="0">
    <v>https://www.bing.com/financeapi/forcetrigger?t=bq8txm&amp;q=XASX%3aIAP&amp;form=skydnc</v>
    <v>Learn more on Bing</v>
  </rv>
  <rv s="9">
    <v>19</v>
    <v>IRONGATE PROPERTY FUND I (XASX:IAP)</v>
    <v>2</v>
    <v>20</v>
    <v>Finance</v>
    <v>4</v>
    <v>en-GB</v>
    <v>bq8txm</v>
    <v>268435456</v>
    <v>1</v>
    <v>Powered by Refinitiv</v>
    <v>1.94</v>
    <v>1.43</v>
    <v>0</v>
    <v>0</v>
    <v>AUD</v>
    <v>Irongate Property Fund I, formerly Investec Australia Property Fund, invests in commercial real estate assets to derive rental income and capital growth. The Fund's objective is to grow and diversify its asset base and to optimize capital and income returns over time for unit holders by investing in commercial real estate assets (office, industrial and retail). Its segments include office properties and industrial properties. The Fund's portfolio includes industrial properties, such as 54 Miguel Road, 47 Sawmill Circuit, 57 Sawmill Circuit, 24 Sawmill Circuit, 44 Sawmill Circuit, 2-8 Mirage Road, 30-48 Kellar Street, 24 Spit Island Close, 165 Newton Road, 67 Calarco Drive, 66 Glendenning Road and 85 Radius Drive. The Fund's portfolio includes office properties, such as 449 Punt Road, 35-49 Elizabeth Street, 2404 Logan Road, 186 Reed Street, 757 Ann Street, 21-23 Solent Circuit and 266 King Street. It has a portfolio of over 20 office and industrial properties.</v>
    <v>Australian Securities Exchange</v>
    <v>XASX</v>
    <v>XASX</v>
    <v>Chifley Plaza Chifley Tower, L 23 2 Chifley Sq, SYDNEY, NEW SOUTH WALES, 2000 AU</v>
    <v>1.9</v>
    <v>Residential &amp; Commercial REIT</v>
    <v>Stock</v>
    <v>44748.380868055552</v>
    <v>51</v>
    <v>1.895</v>
    <v>1283995000</v>
    <v>IRONGATE PROPERTY FUND I</v>
    <v>IRONGATE PROPERTY FUND I</v>
    <v>1.895</v>
    <v>4.6100000000000003</v>
    <v>1.895</v>
    <v>1.895</v>
    <v>677569800</v>
    <v>IAP</v>
    <v>IRONGATE PROPERTY FUND I (XASX:IAP)</v>
    <v>9248136</v>
    <v>1231380</v>
  </rv>
  <rv s="2">
    <v>52</v>
  </rv>
  <rv s="0">
    <v>https://www.bing.com/financeapi/forcetrigger?t=aa69k2&amp;q=XASX%3aFDV&amp;form=skydnc</v>
    <v>Learn more on Bing</v>
  </rv>
  <rv s="3">
    <v>5</v>
    <v>FRONTIER DIGITAL VENTURES LTD (XASX:FDV)</v>
    <v>2</v>
    <v>6</v>
    <v>Finance</v>
    <v>4</v>
    <v>en-GB</v>
    <v>aa69k2</v>
    <v>268435456</v>
    <v>1</v>
    <v>Powered by Refinitiv</v>
    <v>0.63</v>
    <v>0.22</v>
    <v>2.0432000000000001</v>
    <v>-5.0000000000000001E-3</v>
    <v>-2.0833000000000001E-2</v>
    <v>AUD</v>
    <v>Frontier Digital Ventures Limited is a Malaysia-based company engaged in online marketplace businesses. The Company is an owner and operator of online classifieds marketplaces in fast growing emerging regions. The Company operates across three regions 360 LATAM, MENA Marketplaces Group and FDV Asia. The Company works alongside local management teams across property, automotive and general classifieds, providing strategic oversight and operational guidance. Its property management marketplaces include iMyanmarHouse.com, LankaPropertyWeb.com, MeQasa.com, Zameen.com, Propertypro.ng, infocasas.com.uy, Hoppler.com.ph and Fincaraiz.com.co. Its automotive marketplace includes CarsDB.com, Moteur.ma, PakWheels.com and Autodeal.com.ph. Its general marketplace includes Encuentra24.com, Avito.ma, Tayara.tn and Yapo.cl. The Company focuses for investments are clustered in five regions, including Southeast Asia, East Africa, West Africa, Central America, and Middle East/North Africa.</v>
    <v>300</v>
    <v>Australian Securities Exchange</v>
    <v>XASX</v>
    <v>XASX</v>
    <v>39-8 The Boulevard, Mid Valley City Lingkaran Syed Putra, KUALA LUMPUR, WILAYAH PERSEKUTUAN, 59200 MY</v>
    <v>0.24</v>
    <v>Software &amp; IT Services</v>
    <v>Stock</v>
    <v>45693.193368055552</v>
    <v>54</v>
    <v>0.23499999999999999</v>
    <v>101891300</v>
    <v>FRONTIER DIGITAL VENTURES LTD</v>
    <v>FRONTIER DIGITAL VENTURES LTD</v>
    <v>0.24</v>
    <v>0.24</v>
    <v>0.23499999999999999</v>
    <v>433580200</v>
    <v>FDV</v>
    <v>FRONTIER DIGITAL VENTURES LTD (XASX:FDV)</v>
    <v>85317</v>
    <v>1508010</v>
    <v>2015</v>
  </rv>
  <rv s="2">
    <v>55</v>
  </rv>
  <rv s="0">
    <v>https://www.bing.com/financeapi/forcetrigger?t=b1hqpr&amp;q=XASX%3aRZI&amp;form=skydnc</v>
    <v>Learn more on Bing</v>
  </rv>
  <rv s="4">
    <v>8</v>
    <v>RAIZ INVEST LIMITED (XASX:RZI)</v>
    <v>2</v>
    <v>9</v>
    <v>Finance</v>
    <v>4</v>
    <v>en-GB</v>
    <v>b1hqpr</v>
    <v>268435456</v>
    <v>1</v>
    <v>Powered by Refinitiv</v>
    <v>0.84</v>
    <v>0.33</v>
    <v>1.9077</v>
    <v>0.05</v>
    <v>6.4103000000000007E-2</v>
    <v>AUD</v>
    <v>Raiz Invest Limited is an Australia-based company that is primarily engaged in providing financial services and products through its mobile first micro-investing platform. The Company's platform provides its customers with a way to invest both small or large amounts of money regularly, utilising the Raiz mobile application or the Raiz Website in Australia. With nine diverse portfolios to choose from, users of the Raiz platform can invest in up to 99 of the most recognized stocks on the ASX, ETFs, Bitcoin, and the Raiz Residential Property Fund. The Company products include Raiz Rewards, Raiz Kids, Raiz Property Fund and Raiz Home Ownership.</v>
    <v>Australian Securities Exchange</v>
    <v>XASX</v>
    <v>XASX</v>
    <v>Level 11, 2-4 Bulletin Pl,, SYDNEY, NEW SOUTH WALES, 2000 AU</v>
    <v>0.84</v>
    <v>Software &amp; IT Services</v>
    <v>Stock</v>
    <v>45693.187060185184</v>
    <v>57</v>
    <v>0.78500000000000003</v>
    <v>77933460</v>
    <v>RAIZ INVEST LIMITED</v>
    <v>RAIZ INVEST LIMITED</v>
    <v>0.8</v>
    <v>0.78</v>
    <v>0.83</v>
    <v>105315500</v>
    <v>RZI</v>
    <v>RAIZ INVEST LIMITED (XASX:RZI)</v>
    <v>271542</v>
    <v>194000</v>
    <v>2016</v>
  </rv>
  <rv s="2">
    <v>58</v>
  </rv>
  <rv s="0">
    <v>https://www.bing.com/financeapi/forcetrigger?t=aa4tww&amp;q=XASX%3aAXE&amp;form=skydnc</v>
    <v>Learn more on Bing</v>
  </rv>
  <rv s="3">
    <v>5</v>
    <v>ARCHER MATERIALS LIMITED (XASX:AXE)</v>
    <v>2</v>
    <v>6</v>
    <v>Finance</v>
    <v>4</v>
    <v>en-GB</v>
    <v>aa4tww</v>
    <v>268435456</v>
    <v>1</v>
    <v>Powered by Refinitiv</v>
    <v>0.64</v>
    <v>0.17499999999999999</v>
    <v>1.0763</v>
    <v>0.01</v>
    <v>2.6667E-2</v>
    <v>AUD</v>
    <v>Archer Materials Limited is a technology company, which operates within the semiconductor industry. It is engaged in developing advanced semiconductor devices, including chips relevant to quantum computing and medical diagnostics. Its principal activities include technology development, including its quantum computing qubit processor chip (12CQ chip) and lab-on-a-chip biochip technology and utilizing semiconductor technology development infrastructure and facilities, research, and development to support research activities. It focuses on advancing quantum computing and miniaturizing medical labs onto a chip. It designs and integrates materials for operating qubits in quantum technologies and building graphene transistors for enhanced biosensing. Its development spans qubit processors for practical quantum computing technology, and lab-on-a-chip biosensors for integrated bioelectronics. It develops its biochip for digitizing biologically relevant signals like those from viruses.</v>
    <v>8</v>
    <v>Australian Securities Exchange</v>
    <v>XASX</v>
    <v>XASX</v>
    <v>Lot Fourteen, Frome Road, ADELAIDE, SOUTH AUSTRALIA, 5000 AU</v>
    <v>0.39500000000000002</v>
    <v>Semiconductors &amp; Semiconductor Equipment</v>
    <v>Stock</v>
    <v>45693.189502314817</v>
    <v>60</v>
    <v>0.37</v>
    <v>95567630</v>
    <v>ARCHER MATERIALS LIMITED</v>
    <v>ARCHER MATERIALS LIMITED</v>
    <v>0.375</v>
    <v>0.375</v>
    <v>0.38500000000000001</v>
    <v>254847000</v>
    <v>AXE</v>
    <v>ARCHER MATERIALS LIMITED (XASX:AXE)</v>
    <v>213845</v>
    <v>550790</v>
    <v>2007</v>
  </rv>
  <rv s="2">
    <v>61</v>
  </rv>
  <rv s="0">
    <v>https://www.bing.com/financeapi/forcetrigger?t=aaaiur&amp;q=XASX%3aWLE&amp;form=skydnc</v>
    <v>Learn more on Bing</v>
  </rv>
  <rv s="6">
    <v>12</v>
    <v>WAM LEADERS LIMITED (XASX:WLE)</v>
    <v>2</v>
    <v>13</v>
    <v>Finance</v>
    <v>4</v>
    <v>en-GB</v>
    <v>aaaiur</v>
    <v>268435456</v>
    <v>1</v>
    <v>Powered by Refinitiv</v>
    <v>1.425</v>
    <v>1.2050000000000001</v>
    <v>0.4556</v>
    <v>5.0000000000000001E-3</v>
    <v>4.0489999999999996E-3</v>
    <v>AUD</v>
    <v>WAM Leaders Limited is an Australia-based investment company. The principal activity of the Company is making investments in listed companies. The Company’s investment objectives are to deliver a stream of fully franked dividends, provide capital growth and preserve capital. No change in this activity took place during the period or is likely to in the future. The Company invests in various sectors, such as materials, health care, consumer discretionary, industrials, consumer staples, energy, financials, real estate, communication services, information technology and utilities. The Company’s investment manager is MAM Pty Limited.</v>
    <v>Australian Securities Exchange</v>
    <v>XASX</v>
    <v>XASX</v>
    <v>Level 26, Governor Phillip Tower, 1 Farrer Place, SYDNEY, NEW SOUTH WALES, 2000 AU</v>
    <v>1.2450000000000001</v>
    <v>Investment Banking &amp; Investment Services</v>
    <v>Stock</v>
    <v>45693.193124999998</v>
    <v>63</v>
    <v>1.2350000000000001</v>
    <v>1691633000</v>
    <v>WAM LEADERS LIMITED</v>
    <v>WAM LEADERS LIMITED</v>
    <v>1.2350000000000001</v>
    <v>69.77</v>
    <v>1.2350000000000001</v>
    <v>1.24</v>
    <v>1369743000</v>
    <v>WLE</v>
    <v>WAM LEADERS LIMITED (XASX:WLE)</v>
    <v>705437</v>
    <v>886070</v>
    <v>2016</v>
  </rv>
  <rv s="2">
    <v>64</v>
  </rv>
  <rv s="0">
    <v>https://www.bing.com/financeapi/forcetrigger?t=aa58mw&amp;q=XASX%3aBTI&amp;form=skydnc</v>
    <v>Learn more on Bing</v>
  </rv>
  <rv s="6">
    <v>12</v>
    <v>BAILADOR TECHNOLOGY INVESTMENTS LIMITED (XASX:BTI)</v>
    <v>2</v>
    <v>13</v>
    <v>Finance</v>
    <v>4</v>
    <v>en-GB</v>
    <v>aa58mw</v>
    <v>268435456</v>
    <v>1</v>
    <v>Powered by Refinitiv</v>
    <v>1.38</v>
    <v>1.1399999999999999</v>
    <v>1.089</v>
    <v>-0.01</v>
    <v>-8.1630000000000001E-3</v>
    <v>AUD</v>
    <v>Bailador Technology Investments Limited is an Australia-based investment company. The Company invests in information technology and media sectors. It invests in information technology businesses in Australia and New Zealand that are seeking growth capital. The target businesses typically have an enterprise valuation between $10 million and $200 million. In particular, the Company focuses on software, Internet, mobile, data and online market-place businesses. It invests in businesses within the technology sector that are seeking growth stage investment. The Company invests in various technology verticals, such as e-commerce, subscription-based Internet businesses, online marketplaces, software, software as a service (SaaS), high value data, online education, telecommunication applications and services. The Company's investment manager is Bailador Investment Management Pty Ltd.</v>
    <v>Australian Securities Exchange</v>
    <v>XASX</v>
    <v>XASX</v>
    <v>Suite 3, Level 20, 20 Bond Street, SYDNEY, NEW SOUTH WALES, 2000 AU</v>
    <v>1.2250000000000001</v>
    <v>Investment Banking &amp; Investment Services</v>
    <v>Stock</v>
    <v>45693.187094907407</v>
    <v>66</v>
    <v>1.21</v>
    <v>178525900</v>
    <v>BAILADOR TECHNOLOGY INVESTMENTS LIMITED</v>
    <v>BAILADOR TECHNOLOGY INVESTMENTS LIMITED</v>
    <v>1.2250000000000001</v>
    <v>8.5684000000000005</v>
    <v>1.2250000000000001</v>
    <v>1.2150000000000001</v>
    <v>147542100</v>
    <v>BTI</v>
    <v>BAILADOR TECHNOLOGY INVESTMENTS LIMITED (XASX:BTI)</v>
    <v>202761</v>
    <v>93550</v>
    <v>2014</v>
  </rv>
  <rv s="2">
    <v>67</v>
  </rv>
  <rv s="0">
    <v>https://www.bing.com/financeapi/forcetrigger?t=aa5ldm&amp;q=XASX%3aCOG&amp;form=skydnc</v>
    <v>Learn more on Bing</v>
  </rv>
  <rv s="1">
    <v>0</v>
    <v>COG FINANCIAL SERVICES LIMITED (XASX:COG)</v>
    <v>2</v>
    <v>3</v>
    <v>Finance</v>
    <v>4</v>
    <v>en-GB</v>
    <v>aa5ldm</v>
    <v>268435456</v>
    <v>1</v>
    <v>Powered by Refinitiv</v>
    <v>1.51</v>
    <v>0.85499999999999998</v>
    <v>1.0686</v>
    <v>0</v>
    <v>0</v>
    <v>AUD</v>
    <v>COG Financial Services Limited is an Australia-based finance broker aggregator and equipment leasing company that serves small to medium-sized enterprises (SMEs). The Company’s segments include Finance Broking &amp; Aggregation, Novated Leasing, Asset Management &amp; Lending, and All Other / Intersegment activities. Finance Broking &amp; Aggregation activities comprise business units focused on the aggregation of broker volumes to maximize profitability through scale, and finance broking focused on a range of finance products and asset types. Novated Leasing activities comprise the provision of novated leasing and salary packaging services to government and private sector customers. Asset Management &amp; Lending activities are focused on the management of investment funds and providing financing arrangements to commercial customers for essential business assets. All Other / Intersegment activities include equity investment in the associate Earlypay Limited, and corporate office functions.</v>
    <v>2000</v>
    <v>Australian Securities Exchange</v>
    <v>XASX</v>
    <v>XASX</v>
    <v>Chatswood, L 1 72 Archer St, CHATSWOOD, NEW SOUTH WALES, 2067 AU</v>
    <v>0.99</v>
    <v>Banking Services</v>
    <v>Stock</v>
    <v>45693.155219907407</v>
    <v>69</v>
    <v>0.98499999999999999</v>
    <v>201838000</v>
    <v>COG FINANCIAL SERVICES LIMITED</v>
    <v>COG FINANCIAL SERVICES LIMITED</v>
    <v>0.98750000000000004</v>
    <v>14.84</v>
    <v>0.99</v>
    <v>0.99</v>
    <v>201838000</v>
    <v>COG</v>
    <v>COG FINANCIAL SERVICES LIMITED (XASX:COG)</v>
    <v>8918</v>
    <v>59960</v>
    <v>2002</v>
  </rv>
  <rv s="2">
    <v>70</v>
  </rv>
  <rv s="0">
    <v>https://www.bing.com/financeapi/forcetrigger?t=c3jnpr&amp;q=XASX%3aPEB&amp;form=skydnc</v>
    <v>Learn more on Bing</v>
  </rv>
  <rv s="3">
    <v>5</v>
    <v>PACIFIC EDGE LIMITED (XASX:PEB)</v>
    <v>2</v>
    <v>21</v>
    <v>Finance</v>
    <v>4</v>
    <v>en-GB</v>
    <v>c3jnpr</v>
    <v>268435456</v>
    <v>1</v>
    <v>Powered by Refinitiv</v>
    <v>0.18</v>
    <v>0.05</v>
    <v>2.5021</v>
    <v>-1E-3</v>
    <v>-1.7857000000000001E-2</v>
    <v>AUD</v>
    <v>Pacific Edge Limited is a global cancer diagnostics company. The Company is engaged in the development and commercialization of bladder cancer diagnostic and prognostic tests for patients presenting with hematuria or surveillance of recurrent disease. The Company operates through two segments: Commercial and Research. The Commercial segment is engaged in the sales, marketing, laboratory, and support operations to run the commercial businesses worldwide. The Research segment is engaged in the research and development of diagnostic and prognostic products for human cancer. The Company provides its suite of Cxbladder tests globally through its wholly owned laboratories in New Zealand and the United States. Its Cxbladder tests assist clinicians to safely de-intensify hematuria evaluation from low incidence populations; resolve diagnostic dilemmas and monitor patients for the recurrence of urothelial carcinoma. It operates in New Zealand, Australia, Singapore, and the United States.</v>
    <v>0</v>
    <v>Australian Securities Exchange</v>
    <v>XASX</v>
    <v>XASX</v>
    <v>Centre for Innovation 87 St David St, PO Box 56, DUNEDIN, 9016 NZ</v>
    <v>5.7000000000000002E-2</v>
    <v>Biotechnology &amp; Medical Research</v>
    <v>Stock</v>
    <v>45691.333356481482</v>
    <v>72</v>
    <v>5.5E-2</v>
    <v>50553260</v>
    <v>PACIFIC EDGE LIMITED</v>
    <v>PACIFIC EDGE LIMITED</v>
    <v>5.7000000000000002E-2</v>
    <v>5.6000000000000001E-2</v>
    <v>5.5E-2</v>
    <v>811916000</v>
    <v>PEB</v>
    <v>PACIFIC EDGE LIMITED (XASX:PEB)</v>
    <v>41</v>
    <v>1494620</v>
    <v>2001</v>
  </rv>
  <rv s="2">
    <v>73</v>
  </rv>
  <rv s="0">
    <v>https://www.bing.com/financeapi/forcetrigger?t=aa9gbh&amp;q=XASX%3aSLX&amp;form=skydnc</v>
    <v>Learn more on Bing</v>
  </rv>
  <rv s="3">
    <v>5</v>
    <v>SILEX SYSTEMS LIMITED (XASX:SLX)</v>
    <v>2</v>
    <v>6</v>
    <v>Finance</v>
    <v>4</v>
    <v>en-GB</v>
    <v>aa9gbh</v>
    <v>268435456</v>
    <v>1</v>
    <v>Powered by Refinitiv</v>
    <v>6.74</v>
    <v>3.3450000000000002</v>
    <v>1.2234</v>
    <v>0.16</v>
    <v>2.7256999999999997E-2</v>
    <v>AUD</v>
    <v>Silex Systems Limited is a technology commercialization company. The Company is focused on the commercialization of its Separation of Isotopes by Laser EXcitation (SILEX) laser enrichment technology for application to uranium production and enrichment (nuclear power), silicon enrichment (silicon quantum computing) and medical isotope enrichment (new cancer therapies). Its segments include Silex Systems, Translucent and Silex USA. Silex Systems is based in New South Wales and Translucent and Silex USA are based in North Carolina. The SILEX technology has been under development for uranium enrichment jointly with exclusive licensee Global Laser Enrichment LLC. It is also focused on the development of additional commercial applications of the SILEX technology, including the production of Zero-Spin Silicon for the emerging technology of silicon-based quantum computing. It has an interest in a semiconductor technology known as cREO through its ownership of subsidiary Translucent Inc.</v>
    <v>38</v>
    <v>Australian Securities Exchange</v>
    <v>XASX</v>
    <v>XASX</v>
    <v>Building 64, Lucas Heights, Science &amp; Technology Centre, New Illawarra Road, Lucas Heights, SYDNEY, NEW SOUTH WALES, 2234 AU</v>
    <v>6.11</v>
    <v>Semiconductors &amp; Semiconductor Equipment</v>
    <v>Stock</v>
    <v>45693.19326388889</v>
    <v>75</v>
    <v>5.9</v>
    <v>1405898000</v>
    <v>SILEX SYSTEMS LIMITED</v>
    <v>SILEX SYSTEMS LIMITED</v>
    <v>5.94</v>
    <v>5.87</v>
    <v>6.03</v>
    <v>237482800</v>
    <v>SLX</v>
    <v>SILEX SYSTEMS LIMITED (XASX:SLX)</v>
    <v>213867</v>
    <v>651250</v>
    <v>1987</v>
  </rv>
  <rv s="2">
    <v>76</v>
  </rv>
  <rv s="0">
    <v>https://www.bing.com/financeapi/forcetrigger?t=bvqwhw&amp;q=XASX%3aCOD&amp;form=skydnc</v>
    <v>Learn more on Bing</v>
  </rv>
  <rv s="4">
    <v>8</v>
    <v>Coda Minerals Ltd (XASX:COD)</v>
    <v>2</v>
    <v>9</v>
    <v>Finance</v>
    <v>4</v>
    <v>en-GB</v>
    <v>bvqwhw</v>
    <v>268435456</v>
    <v>1</v>
    <v>Powered by Refinitiv</v>
    <v>0.216</v>
    <v>6.4000000000000001E-2</v>
    <v>1.6776</v>
    <v>0</v>
    <v>0</v>
    <v>AUD</v>
    <v>Coda Minerals Ltd is an Australia-based exploration company focused on the exploration, discovery and development of minerals in the base metals, precious metals and battery minerals sector. The Company’s projects include the Elizabeth Creek Copper Cobalt Project, Cameron River Copper Gold Project, Kinloch (Boss Energy JV), Booleroo and Club Terrace. It owns a 100% interest in the Elizabeth Creek Copper Cobalt Project, which is centered over 30 kilometers (km) south-east of Woomera and 135 km north-west of Port Augusta in South Australia. It covers over 701 square kilometers (km2) in the Olympic Dam Copper Province. The Cameron River Copper Gold Project is located approximately 60 km east of Mt Isa in Queensland. The project consists of two exploration permits (EPM 27042 and EPM 27053) and covers over 35 km2 in the highly prospective MT Isa Inlier. The Kinloch Project is located in eastern South Australia, and is a collection of four tenements held in association with Boss Energy.</v>
    <v>Australian Securities Exchange</v>
    <v>XASX</v>
    <v>XASX</v>
    <v>6 Altona Street West, PERTH, WESTERN AUSTRALIA, 6005 AU</v>
    <v>8.1000000000000003E-2</v>
    <v>Metals &amp; Mining</v>
    <v>Stock</v>
    <v>45693.183165138282</v>
    <v>78</v>
    <v>0.08</v>
    <v>19910660</v>
    <v>Coda Minerals Ltd</v>
    <v>Coda Minerals Ltd</v>
    <v>8.1000000000000003E-2</v>
    <v>0.08</v>
    <v>0.08</v>
    <v>248883300</v>
    <v>COD</v>
    <v>Coda Minerals Ltd (XASX:COD)</v>
    <v>17600</v>
    <v>266580</v>
    <v>2018</v>
  </rv>
  <rv s="2">
    <v>79</v>
  </rv>
  <rv s="0">
    <v>https://www.bing.com/financeapi/forcetrigger?t=aaa71h&amp;q=XASX%3aVEE&amp;form=skydnc</v>
    <v>Learn more on Bing</v>
  </rv>
  <rv s="6">
    <v>12</v>
    <v>VEEM LTD (XASX:VEE)</v>
    <v>2</v>
    <v>13</v>
    <v>Finance</v>
    <v>4</v>
    <v>en-GB</v>
    <v>aaa71h</v>
    <v>268435456</v>
    <v>1</v>
    <v>Powered by Refinitiv</v>
    <v>2.02</v>
    <v>0.89</v>
    <v>1.0982000000000001</v>
    <v>0.04</v>
    <v>4.3956000000000002E-2</v>
    <v>AUD</v>
    <v>VEEM Limited (VEEM) is an Australia-based company, which is a designer and manufacturer of high-technology marine propulsion and stabilization systems for the global luxury motor yacht, fast ferry, commercial workboat and defense industries. The Company is also engaged in manufacturing engineered products and services for the marine, defense and mining industries. The Company operates various businesses, including VEEM Marine Propellers, VEEM Marine Gyrostabilizers, VEEM 24-7 Engineering, Defence, Timcast Hollowbar, Conquest Propellers, and SHARROW by VEEM. VEEM Marine has marine technology with commercial facilities. VEEM 24-7 Engineering provides services to the aerospace, defense, mining, and oil and gas industries. VEEM Defense is engaged in defense contracts, such as manufacturing and servicing the Oberon class submarine valves through to the propulsion system for the new Pacific patrol boats. Its Gyrostabilizers significantly reduce the rolling motion of vessels in waves.</v>
    <v>Australian Securities Exchange</v>
    <v>XASX</v>
    <v>XASX</v>
    <v>22 Baile Rd, CANNING VALE, WESTERN AUSTRALIA, 6155 AU</v>
    <v>0.95</v>
    <v>Machinery, Equipment &amp; Components</v>
    <v>Stock</v>
    <v>45693.164884259262</v>
    <v>81</v>
    <v>0.89</v>
    <v>128302100</v>
    <v>VEEM LTD</v>
    <v>VEEM LTD</v>
    <v>0.91500000000000004</v>
    <v>18.4466</v>
    <v>0.91</v>
    <v>0.95</v>
    <v>135769500</v>
    <v>VEE</v>
    <v>VEEM LTD (XASX:VEE)</v>
    <v>72627</v>
    <v>94490</v>
    <v>1980</v>
  </rv>
  <rv s="2">
    <v>82</v>
  </rv>
  <rv s="0">
    <v>https://www.bing.com/financeapi/forcetrigger?t=c4fjjc&amp;q=XASX%3aARX&amp;form=skydnc</v>
    <v>Learn more on Bing</v>
  </rv>
  <rv s="3">
    <v>5</v>
    <v>AROA BIOSURGERY LIMITED (XASX:ARX)</v>
    <v>2</v>
    <v>6</v>
    <v>Finance</v>
    <v>4</v>
    <v>en-GB</v>
    <v>c4fjjc</v>
    <v>268435456</v>
    <v>1</v>
    <v>Powered by Refinitiv</v>
    <v>0.81499999999999995</v>
    <v>0.44</v>
    <v>0.99629999999999996</v>
    <v>-1.4999999999999999E-2</v>
    <v>-2.6086999999999999E-2</v>
    <v>AUD</v>
    <v>Aroa Biosurgery Limited is a soft-tissue regeneration company. It develops, manufactures, sells, distributes medical and surgical products to improve healing in complex wounds and soft tissue reconstruction. Its products are developed from the AROA extracellular matrix (ECM) technology platform, an extracellular matrix biomaterial derived from ovine forestomach. AROA ECM is an ECM biomaterial containing a rich and complex mix of biological molecules that is the building block for a range of soft tissue repair products. Its products include Endoform, Myriad Matrix, Myriad Morcells, Myriad Morcells Fine, Symphony and Reinforced Bioscaffolds. Endoform products support all phases of wound healing and are appropriate for use early in wound management to restore protease balance and advance healing to the proliferative phase. Myriad Matrix is an engineered ECM for soft tissue repair, reinforcement, and complex wounds.</v>
    <v>261</v>
    <v>Australian Securities Exchange</v>
    <v>XASX</v>
    <v>XASX</v>
    <v>64 Richard Pearse Drive, Mangere, AUCKLAND, 2022 NZ</v>
    <v>0.57999999999999996</v>
    <v>Healthcare Equipment &amp; Supplies</v>
    <v>Stock</v>
    <v>45693.188101851854</v>
    <v>84</v>
    <v>0.55500000000000005</v>
    <v>194868600</v>
    <v>AROA BIOSURGERY LIMITED</v>
    <v>AROA BIOSURGERY LIMITED</v>
    <v>0.57999999999999996</v>
    <v>0.57499999999999996</v>
    <v>0.56000000000000005</v>
    <v>344900300</v>
    <v>ARX</v>
    <v>AROA BIOSURGERY LIMITED (XASX:ARX)</v>
    <v>233678</v>
    <v>607030</v>
    <v>2007</v>
  </rv>
  <rv s="2">
    <v>85</v>
  </rv>
  <rv s="0">
    <v>https://www.bing.com/financeapi/forcetrigger?t=aa8lfr&amp;q=XASX%3aPL8&amp;form=skydnc</v>
    <v>Learn more on Bing</v>
  </rv>
  <rv s="1">
    <v>0</v>
    <v>PLATO INCOME MAXIMISER LIMITED (XASX:PL8)</v>
    <v>2</v>
    <v>3</v>
    <v>Finance</v>
    <v>4</v>
    <v>en-GB</v>
    <v>aa8lfr</v>
    <v>268435456</v>
    <v>1</v>
    <v>Powered by Refinitiv</v>
    <v>1.29</v>
    <v>1.1599999999999999</v>
    <v>0.68940000000000001</v>
    <v>0</v>
    <v>0</v>
    <v>AUD</v>
    <v>Plato Income Maximiser Limited is an Australia-based investment company. The Company's principal activity is to provide shareholders the opportunity to benefit from an investment in an actively managed, well-diversified portfolio of Australian listed equities. The Company's investment objectives are to generate annual income (including franking credits) that exceeds the gross income of the Standard and Poor's (S&amp;P)/Australian Securities Exchange (ASX) 200 Franking Credit Adjusted Daily Total Return Index (Tax-Exempt) (Benchmark) and outperform (after fees) the Benchmark in total return terms including franking credits over each full investment cycle (typically 3 to 5 years). It invests in various sectors, such as energy, materials, industrials, consumer discretionary, consumer staples, healthcare, financials, information technology, communication services, utilities and real estate. The Company's investment manager is Plato Investment Management Limited.</v>
    <v>0</v>
    <v>Australian Securities Exchange</v>
    <v>XASX</v>
    <v>XASX</v>
    <v>L 35 60 Margaret St, SYDNEY, NEW SOUTH WALES, 2000 AU</v>
    <v>1.2649999999999999</v>
    <v>Investment Banking &amp; Investment Services</v>
    <v>Stock</v>
    <v>45693.191759259258</v>
    <v>87</v>
    <v>1.26</v>
    <v>947024800</v>
    <v>PLATO INCOME MAXIMISER LIMITED</v>
    <v>PLATO INCOME MAXIMISER LIMITED</v>
    <v>1.2649999999999999</v>
    <v>13.26</v>
    <v>1.26</v>
    <v>1.26</v>
    <v>748636200</v>
    <v>PL8</v>
    <v>PLATO INCOME MAXIMISER LIMITED (XASX:PL8)</v>
    <v>328008</v>
    <v>536860</v>
    <v>2017</v>
  </rv>
  <rv s="2">
    <v>88</v>
  </rv>
  <rv s="0">
    <v>https://www.bing.com/financeapi/forcetrigger?t=aa67lh&amp;q=XASX%3aEVO&amp;form=skydnc</v>
    <v>Learn more on Bing</v>
  </rv>
  <rv s="3">
    <v>5</v>
    <v>EMBARK EARLY EDUCATION LIMITED (XASX:EVO)</v>
    <v>2</v>
    <v>6</v>
    <v>Finance</v>
    <v>4</v>
    <v>en-GB</v>
    <v>aa67lh</v>
    <v>268435456</v>
    <v>1</v>
    <v>Powered by Refinitiv</v>
    <v>0.82</v>
    <v>0.53</v>
    <v>1.3489</v>
    <v>0.01</v>
    <v>1.2987E-2</v>
    <v>AUD</v>
    <v>Embark Early Education Limited is an Australia-based provider of early childhood education and care. The Company owns and operates about 24 childcare centers. It has about 11 centers in Queensland, nine in Victoria, two in New South Wales, one in Tasmania and South Australia. The Company’s early education centers include Brighthouse Early Learning Armstrong Creek, Brighthouse Early Learning Braybrook, Brighthouse Early Learning South Morang, Carlton House Child Care Centre and Preschool, Cubby Care Early Learning Centre Bairnsdale, Cubby Care Early Learning Centre Beenleigh, Cubby Care Early Learning Centre Browns Plains, Cubby Care Early Learning Centre Coomera, Cubby Care Early Learning Centre Mooroobool, Haven Early Learning Rowville, Kitiwah Place Early Learning Centre, Little Zebra Allambie Lane, Little Zebra Childcare and Kindergarten Gracemere, Roseberry House Early Learning Centre Glen Huntly, Youngstars Early Learning Centre, Moreton Drive Early Learning Centre, and others.</v>
    <v>630</v>
    <v>Australian Securities Exchange</v>
    <v>XASX</v>
    <v>XASX</v>
    <v>Suite 102, Level 1, M1 Connect Business Hub, 120-122 Siganto Drv, Helensvale, QUEENSLAND, 4212 AU</v>
    <v>0.78</v>
    <v>Personal &amp; Household Products &amp; Services</v>
    <v>Stock</v>
    <v>45693.192915196094</v>
    <v>90</v>
    <v>0.77</v>
    <v>144950700</v>
    <v>EMBARK EARLY EDUCATION LIMITED</v>
    <v>EMBARK EARLY EDUCATION LIMITED</v>
    <v>0.77</v>
    <v>0.77</v>
    <v>0.78</v>
    <v>183481900</v>
    <v>EVO</v>
    <v>EMBARK EARLY EDUCATION LIMITED (XASX:EVO)</v>
    <v>38887</v>
    <v>90330</v>
    <v>2023</v>
  </rv>
  <rv s="2">
    <v>91</v>
  </rv>
  <rv s="0">
    <v>https://www.bing.com/financeapi/forcetrigger?t=aa7lz2&amp;q=XASX%3aMFD&amp;form=skydnc</v>
    <v>Learn more on Bing</v>
  </rv>
  <rv s="4">
    <v>8</v>
    <v>MAYFIELD CHILDCARE LIMITED (XASX:MFD)</v>
    <v>2</v>
    <v>9</v>
    <v>Finance</v>
    <v>4</v>
    <v>en-GB</v>
    <v>aa7lz2</v>
    <v>268435456</v>
    <v>1</v>
    <v>Powered by Refinitiv</v>
    <v>0.84</v>
    <v>0.41499999999999998</v>
    <v>1.2455000000000001</v>
    <v>0</v>
    <v>0</v>
    <v>AUD</v>
    <v>Mayfield Childcare Limited is an Australia-based childcare services provider. The Company is primarily engaged in operating long day childcare (LDC) centers located in Victoria, Queensland and South Australia. The Company owns and operates approximately 39 long day care centers located in Victoria, Queensland and South Australia, providing education and care to over 3,000 families. It has over 3,403 registered childcare places and over 900 early childhood educators. The Company’s childcare centers include Balnarring Early Learning Centre, CREST Dandenong, Clever Kids Early Learning, Grand Oaks Early Learning Centre, Kilmore Childcare Centre, Little Jazzy's Early Learning Centre, Little Learners Early Childhood Centre, Lyrebird Early Learning Centre, Macedon Early Learning Centre, Melton Early Learning Kinders, Melton South Early Learning Kinders, O’Shannessy Early Learning Centre, Officer Childcare Centre &amp; Swim School, Paradise Kids Children’s Centre, Pebble Patch ELC and others.</v>
    <v>Australian Securities Exchange</v>
    <v>XASX</v>
    <v>XASX</v>
    <v>Suite 2, Ground Floor, 207-213 Waverley Road, Malvern East, MELBOURNE, VICTORIA, 3145 AU</v>
    <v>0.42499999999999999</v>
    <v>Personal &amp; Household Products &amp; Services</v>
    <v>Stock</v>
    <v>45692.333356481482</v>
    <v>93</v>
    <v>0.42</v>
    <v>31678340</v>
    <v>MAYFIELD CHILDCARE LIMITED</v>
    <v>MAYFIELD CHILDCARE LIMITED</v>
    <v>0.42499999999999999</v>
    <v>0.42</v>
    <v>0.42</v>
    <v>75424610</v>
    <v>MFD</v>
    <v>MAYFIELD CHILDCARE LIMITED (XASX:MFD)</v>
    <v>13208</v>
    <v>14580</v>
    <v>2015</v>
  </rv>
  <rv s="2">
    <v>94</v>
  </rv>
  <rv s="0">
    <v>https://www.bing.com/financeapi/forcetrigger?t=aa61h7&amp;q=XASX%3aEDC&amp;form=skydnc</v>
    <v>Learn more on Bing</v>
  </rv>
  <rv s="1">
    <v>0</v>
    <v>EILDON CAPITAL LIMITED (XASX:EDC)</v>
    <v>2</v>
    <v>3</v>
    <v>Finance</v>
    <v>4</v>
    <v>en-GB</v>
    <v>aa61h7</v>
    <v>268435456</v>
    <v>1</v>
    <v>Powered by Refinitiv</v>
    <v>0.98</v>
    <v>0.82</v>
    <v>0.2404</v>
    <v>1.4999999999999999E-2</v>
    <v>1.6129000000000001E-2</v>
    <v>AUD</v>
    <v>Eildon Capital Limited is an Australia-based real estate investment and funds management company. The Company’s investment activities cover both credit and equity in real estate. Its segments include Direct Property Investment, Property Backed Lending and Funds Management. The Direct Property Investment segment involves direct exposure, including ordinary equity, preference equity, options to acquire an interest in direct property subject to planning outcomes. The Property Backed Lending segment comprises loans backed by underlying property assets. The Funds Management segment activities relate to management of property investments, debt and unlisted funds. It has investments diversified across Queensland, Victoria and New South Wales. Its investment portfolio includes Harpley Town Centre, Caboolture Junction, Elara Village Shopping Centre, Marsden Park, NSW, and others.</v>
    <v>0</v>
    <v>Australian Securities Exchange</v>
    <v>XASX</v>
    <v>XASX</v>
    <v>Level 6, 330 Collins St, MELBOURNE, VICTORIA, 3000 AU</v>
    <v>0.96</v>
    <v>Real Estate Operations</v>
    <v>Stock</v>
    <v>45693.114641203705</v>
    <v>96</v>
    <v>0.94499999999999995</v>
    <v>45248330</v>
    <v>EILDON CAPITAL LIMITED</v>
    <v>EILDON CAPITAL LIMITED</v>
    <v>0.96</v>
    <v>23.218699999999998</v>
    <v>0.93</v>
    <v>0.94499999999999995</v>
    <v>48917120</v>
    <v>EDC</v>
    <v>EILDON CAPITAL LIMITED (XASX:EDC)</v>
    <v>1412</v>
    <v>4700</v>
    <v>1993</v>
  </rv>
  <rv s="2">
    <v>97</v>
  </rv>
  <rv s="0">
    <v>https://www.bing.com/financeapi/forcetrigger?t=aa9hdm&amp;q=XASX%3aSNC&amp;form=skydnc</v>
    <v>Learn more on Bing</v>
  </rv>
  <rv s="1">
    <v>0</v>
    <v>SANDON CAPITAL INVESTMENTS LIMITED (XASX:SNC)</v>
    <v>2</v>
    <v>3</v>
    <v>Finance</v>
    <v>4</v>
    <v>en-GB</v>
    <v>aa9hdm</v>
    <v>268435456</v>
    <v>1</v>
    <v>Powered by Refinitiv</v>
    <v>0.84499999999999997</v>
    <v>0.68500000000000005</v>
    <v>1.1051</v>
    <v>7.4999999999999997E-3</v>
    <v>9.2589999999999999E-3</v>
    <v>AUD</v>
    <v>Sandon Capital Investments Limited is an Australia-based investment company. The Company’s investment objectives are to provide absolute positive investment performance over the medium to long term, ensuring capital preservation, while providing capital growth; to provide an investment strategy that few investors have the capacity to implement themselves; to provide shareholders with a growing stream of fully franked dividends. The Company provides investors with exposure to a portfolio of Australian companies that are not available to traditional investors. Through active engagement with the target company, it seeks to realize the embedded value for shareholders. The target companies are likely to be in the small-to-mid-cap market segment. Sandon Capital Pty Ltd is the investment manager of the Company.</v>
    <v>0</v>
    <v>Australian Securities Exchange</v>
    <v>XASX</v>
    <v>XASX</v>
    <v>Domain House, L 5 139 Macquarie St, SYDNEY, NEW SOUTH WALES, 2000 AU</v>
    <v>0.8175</v>
    <v>Investment Banking &amp; Investment Services</v>
    <v>Stock</v>
    <v>45693.189270833333</v>
    <v>99</v>
    <v>0.81</v>
    <v>116072700</v>
    <v>SANDON CAPITAL INVESTMENTS LIMITED</v>
    <v>SANDON CAPITAL INVESTMENTS LIMITED</v>
    <v>0.81</v>
    <v>7.9745999999999997</v>
    <v>0.81</v>
    <v>0.8175</v>
    <v>144189700</v>
    <v>SNC</v>
    <v>SANDON CAPITAL INVESTMENTS LIMITED (XASX:SNC)</v>
    <v>32945</v>
    <v>36960</v>
    <v>2004</v>
  </rv>
  <rv s="2">
    <v>100</v>
  </rv>
  <rv s="0">
    <v>https://www.bing.com/financeapi/forcetrigger?t=bo9mqh&amp;q=XASX%3aHMD&amp;form=skydnc</v>
    <v>Learn more on Bing</v>
  </rv>
  <rv s="4">
    <v>8</v>
    <v>HERA MED LTD (XASX:HMD)</v>
    <v>2</v>
    <v>9</v>
    <v>Finance</v>
    <v>4</v>
    <v>en-GB</v>
    <v>bo9mqh</v>
    <v>268435456</v>
    <v>1</v>
    <v>Powered by Refinitiv</v>
    <v>3.1E-2</v>
    <v>1.2E-2</v>
    <v>-5.7799999999999997E-2</v>
    <v>0</v>
    <v>0</v>
    <v>AUD</v>
    <v>Hera Med Ltd is an Israel-based company that develops pregnancy monitoring solutions for home and professional use. It offers hardware solutions supported by software applications. Its product HeraBEAT, is a medical-grade, clinically-validated and connected Ultrasound Fetal Doppler device predominantly for use by an expectant mother to self-monitor her fetus’ heart rate (FHR) at home. HeraBEAT communicates with any smartphone (iOS/Android) through Bluetooth Low Energy (BLE). A mother can hold or strap the HeraBEAT device to her abdomen, and the collected data is transmitted to her smartphone where the relevant readings are displayed through an interface. The Company also develops a service model which includes a homecare pregnancy solution. In addition, the Company develops artificial intelligence (AI), machine-learning, computerized algorithms to monitor and analyze the data so a healthcare professional or home user is informed of the wellbeing of the fetus.</v>
    <v>Australian Securities Exchange</v>
    <v>XASX</v>
    <v>XASX</v>
    <v>4 Hazoran St., Pob 8576, NETANYA, 4250604 IL</v>
    <v>1.7000000000000001E-2</v>
    <v>Healthcare Equipment &amp; Supplies</v>
    <v>Stock</v>
    <v>45692.977129629631</v>
    <v>102</v>
    <v>1.7000000000000001E-2</v>
    <v>14885250</v>
    <v>HERA MED LTD</v>
    <v>HERA MED LTD</v>
    <v>1.7000000000000001E-2</v>
    <v>1.7000000000000001E-2</v>
    <v>1.7000000000000001E-2</v>
    <v>875602700</v>
    <v>HMD</v>
    <v>HERA MED LTD (XASX:HMD)</v>
    <v>200000</v>
    <v>1430150</v>
    <v>2011</v>
  </rv>
  <rv s="2">
    <v>103</v>
  </rv>
  <rv s="0">
    <v>https://www.bing.com/financeapi/forcetrigger?t=braqp2&amp;q=XASX%3aIMR&amp;form=skydnc</v>
    <v>Learn more on Bing</v>
  </rv>
  <rv s="4">
    <v>8</v>
    <v>IMRICOR MEDICAL SYSTEMS, INC. (XASX:IMR)</v>
    <v>2</v>
    <v>9</v>
    <v>Finance</v>
    <v>4</v>
    <v>en-GB</v>
    <v>braqp2</v>
    <v>268435456</v>
    <v>1</v>
    <v>Powered by Refinitiv</v>
    <v>1.58</v>
    <v>0.41</v>
    <v>1.0883</v>
    <v>-6.5000000000000002E-2</v>
    <v>-4.8689000000000003E-2</v>
    <v>AUD</v>
    <v>Imricor Medical Systems, Inc. is a developer of magnetic resonance imaging (MRI)-compatible medical devices which can be used to carry out real-time interventional cardiac magnetic resonance imaging (iCMR) cardiac ablation procedures. The Company develops MRI-compatible products for cardiac catheter ablation procedures. The Vision-MR Ablation Catheter is the Company’s prime product offering, specifically designed to work under real-time MRI guidance. Its other products include Advantage-MR EP Recorder/Stimulator System, the Vision-MR Diagnostic Catheter and Vision-MR Dispersive Electrode. Advantage-MR EP Recorder/Stimulator System provides technology that allows the physician to utilize both the EP recording system and a cardiac stimulator while ablating within the iCMR environment. It sells its capital and consumable products to hospitals and clinics for use in iCMR labs, in which ablation procedures using the Vision-MR Ablation Catheter can be performed.</v>
    <v>Australian Securities Exchange</v>
    <v>XASX</v>
    <v>XASX</v>
    <v>400 GATEWAY BLVD, BURNSVILLE, MN, 55337-2559 US</v>
    <v>1.35</v>
    <v>Healthcare Equipment &amp; Supplies</v>
    <v>Stock</v>
    <v>45693.190706018519</v>
    <v>105</v>
    <v>1.25</v>
    <v>352579400</v>
    <v>IMRICOR MEDICAL SYSTEMS, INC.</v>
    <v>IMRICOR MEDICAL SYSTEMS, INC.</v>
    <v>1.34</v>
    <v>1.335</v>
    <v>1.27</v>
    <v>270175800</v>
    <v>IMR</v>
    <v>IMRICOR MEDICAL SYSTEMS, INC. (XASX:IMR)</v>
    <v>235480</v>
    <v>223390</v>
    <v>2006</v>
  </rv>
  <rv s="2">
    <v>106</v>
  </rv>
  <rv s="0">
    <v>https://www.bing.com/financeapi/forcetrigger?t=bv8c27&amp;q=XASX%3aDUG&amp;form=skydnc</v>
    <v>Learn more on Bing</v>
  </rv>
  <rv s="1">
    <v>0</v>
    <v>DUG TECHNOLOGY LTD (XASX:DUG)</v>
    <v>2</v>
    <v>3</v>
    <v>Finance</v>
    <v>4</v>
    <v>en-GB</v>
    <v>bv8c27</v>
    <v>268435456</v>
    <v>1</v>
    <v>Powered by Refinitiv</v>
    <v>3.29</v>
    <v>1.1100000000000001</v>
    <v>0.1275</v>
    <v>-0.05</v>
    <v>-4.2553000000000001E-2</v>
    <v>AUD</v>
    <v>DUG Technology Ltd is an Australia-based technology company. The Company specializes in analytical software development, big-data services and reliable, low-cost, high-performance computing (HPC). The Company designs, owns, and operates a network of the greenest supercomputers. It operates in three segments: HPCaaS, Services, and Software. The HPCaaS segment allows clients to connect to the Company’s HPC and storage in a complete HPC environment. It also provides software and algorithm support and development. The Services segment provides clients with two types of services, such as data loading, quality control and management, and scientific data analysis. The Software segment has two main products, including DUG Insight, which is a modern, intuitive and interactive software package for scientific processing and visualizations, and DUG Cluster Software, which is a high-end algorithm for the processing of scientific data on large HPC installations. It also provides geoscience services.</v>
    <v>237</v>
    <v>Australian Securities Exchange</v>
    <v>XASX</v>
    <v>XASX</v>
    <v>76 Kings Park Rd, PERTH, WESTERN AUSTRALIA, 6005 AU</v>
    <v>1.175</v>
    <v>Software &amp; IT Services</v>
    <v>Stock</v>
    <v>45693.193032407406</v>
    <v>108</v>
    <v>1.1100000000000001</v>
    <v>173035000</v>
    <v>DUG TECHNOLOGY LTD</v>
    <v>DUG TECHNOLOGY LTD</v>
    <v>1.165</v>
    <v>33.29</v>
    <v>1.175</v>
    <v>1.125</v>
    <v>134657600</v>
    <v>DUG</v>
    <v>DUG TECHNOLOGY LTD (XASX:DUG)</v>
    <v>1023316</v>
    <v>427340</v>
    <v>2014</v>
  </rv>
  <rv s="2">
    <v>109</v>
  </rv>
  <rv s="0">
    <v>https://www.bing.com/financeapi/forcetrigger?t=aa7dc7&amp;q=XASX%3aLBL&amp;form=skydnc</v>
    <v>Learn more on Bing</v>
  </rv>
  <rv s="1">
    <v>0</v>
    <v>LASERBOND LIMITED (XASX:LBL)</v>
    <v>2</v>
    <v>3</v>
    <v>Finance</v>
    <v>4</v>
    <v>en-GB</v>
    <v>aa7dc7</v>
    <v>268435456</v>
    <v>1</v>
    <v>Powered by Refinitiv</v>
    <v>0.9</v>
    <v>0.53500000000000003</v>
    <v>0.91220000000000001</v>
    <v>0.01</v>
    <v>1.7544000000000001E-2</v>
    <v>AUD</v>
    <v>Laserbond Limited is a surface engineering company. The Company is focused on the development and application of materials, technologies, and methodologies to increase operating performance and wear life of capital-intensive machinery components. The Company operates through four segments: Services, Products, Technology, and Research &amp; Development. The Services segment includes the reclamation or repair of worn components for end users, or the manufacture of products that do not incorporate LaserBond cladding applications. The Products segment is engaged in the manufacture of products incorporating LaserBond cladding applications. The Technology segment is engaged in the sale of LaserBond cladding technology and associated licensing fees and consumables supply. The Research &amp; Development segment includes ongoing development of new or improved technology, applications, and products. It serves various industries, such as mining, drilling, mineral processing.</v>
    <v>147</v>
    <v>Australian Securities Exchange</v>
    <v>XASX</v>
    <v>XASX</v>
    <v>2/57 Anderson Road, Smeaton Grange, SYDNEY, NEW SOUTH WALES, 2567 AU</v>
    <v>0.57999999999999996</v>
    <v>Metals &amp; Mining</v>
    <v>Stock</v>
    <v>45693.190044131246</v>
    <v>111</v>
    <v>0.56999999999999995</v>
    <v>67465620</v>
    <v>LASERBOND LIMITED</v>
    <v>LASERBOND LIMITED</v>
    <v>0.56999999999999995</v>
    <v>18.149999999999999</v>
    <v>0.56999999999999995</v>
    <v>0.57999999999999996</v>
    <v>117331500</v>
    <v>LBL</v>
    <v>LASERBOND LIMITED (XASX:LBL)</v>
    <v>36540</v>
    <v>69050</v>
    <v>1992</v>
  </rv>
  <rv s="2">
    <v>112</v>
  </rv>
  <rv s="0">
    <v>https://www.bing.com/financeapi/forcetrigger?t=aa5xrw&amp;q=XASX%3aBGL&amp;form=skydnc</v>
    <v>Learn more on Bing</v>
  </rv>
  <rv s="1">
    <v>0</v>
    <v>BELLEVUE GOLD LIMITED (XASX:BGL)</v>
    <v>2</v>
    <v>3</v>
    <v>Finance</v>
    <v>4</v>
    <v>en-GB</v>
    <v>aa5xrw</v>
    <v>268435456</v>
    <v>1</v>
    <v>Powered by Refinitiv</v>
    <v>2.1</v>
    <v>0.95</v>
    <v>1.9916</v>
    <v>5.0000000000000001E-3</v>
    <v>4.0000000000000001E-3</v>
    <v>AUD</v>
    <v>Bellevue Gold Limited is engaged in the exploration and evaluation of minerals and mining and processing of gold at its Bellevue Gold Project in Australia. The Bellevue Gold Project is located in the northern part of the Norseman Wiluna Greenstone belt in the Yilgarn Craton, Western Australia. The project is approximately 40 kilometers (km) north (by sealed highway) from the regional center of Leinster and covers approximately 1,930 square kilometers (km2) of mining and exploration licenses. The project represents one of Australia's highest-grade gold mines, with a Mineral Resource of approximately 3.1 million ounces (Moz) at 9.9 grams per ton (g/t) global grade resource.</v>
    <v>36</v>
    <v>Australian Securities Exchange</v>
    <v>XASX</v>
    <v>XASX</v>
    <v>Ground Floor, 24 Outram St, PERTH, WESTERN AUSTRALIA, 6005 AU</v>
    <v>1.2749999999999999</v>
    <v>Metals &amp; Mining</v>
    <v>Stock</v>
    <v>45693.193368055552</v>
    <v>114</v>
    <v>1.24</v>
    <v>1598283000</v>
    <v>BELLEVUE GOLD LIMITED</v>
    <v>BELLEVUE GOLD LIMITED</v>
    <v>1.2549999999999999</v>
    <v>19.170000000000002</v>
    <v>1.25</v>
    <v>1.2549999999999999</v>
    <v>1283762000</v>
    <v>BGL</v>
    <v>BELLEVUE GOLD LIMITED (XASX:BGL)</v>
    <v>4733139</v>
    <v>7326070</v>
    <v>2004</v>
  </rv>
  <rv s="2">
    <v>115</v>
  </rv>
  <rv s="0">
    <v>https://www.bing.com/financeapi/forcetrigger?t=bvsl1h&amp;q=XASX%3aAIM&amp;form=skydnc</v>
    <v>Learn more on Bing</v>
  </rv>
  <rv s="4">
    <v>8</v>
    <v>AI-MEDIA TECHNOLOGIES LIMITED (XASX:AIM)</v>
    <v>2</v>
    <v>9</v>
    <v>Finance</v>
    <v>4</v>
    <v>en-GB</v>
    <v>bvsl1h</v>
    <v>268435456</v>
    <v>1</v>
    <v>Powered by Refinitiv</v>
    <v>0.95</v>
    <v>0.27</v>
    <v>1.0862000000000001</v>
    <v>-0.01</v>
    <v>-1.4705999999999999E-2</v>
    <v>AUD</v>
    <v>Ai-Media Technologies Limited is a provider of live and recorded captioning, transcription and translation solutions. The Company segments include Australia and New Zealand (ANZ); North America, which includes Canada and United States of America, and Rest of the World (ROW), which includes United Kingdom, Singapore and Malaysia. The Company’s LEXI AI-Powered Captioning Tool Kit includes LEXI Live Automatic Captioning, LEXI Recorded, LEXI Translate, LEXI Local, LEXI Library, and LEXI DR (Disaster Recovery). It provides all the caption display technology to live caption anything from a classroom presentation to a corporate event. Its audio interpretation service allows the audience to hear the content in a different language to the original. The Company’s iCap Cloud Network enables its users to distribute low latency audio and video to generate captions from any source to any screen. It serves various industries, including media, events, education, government, municipalities and others.</v>
    <v>Australian Securities Exchange</v>
    <v>XASX</v>
    <v>XASX</v>
    <v>Level 1 103 Miller Street, NORTH SYDNEY, NEW SOUTH WALES, 2060 AU</v>
    <v>0.67500000000000004</v>
    <v>Software &amp; IT Services</v>
    <v>Stock</v>
    <v>45693.193078703705</v>
    <v>117</v>
    <v>0.65</v>
    <v>135729100</v>
    <v>AI-MEDIA TECHNOLOGIES LIMITED</v>
    <v>AI-MEDIA TECHNOLOGIES LIMITED</v>
    <v>0.67500000000000004</v>
    <v>0.68</v>
    <v>0.67</v>
    <v>208814100</v>
    <v>AIM</v>
    <v>AI-MEDIA TECHNOLOGIES LIMITED (XASX:AIM)</v>
    <v>418424</v>
    <v>480290</v>
    <v>2006</v>
  </rv>
  <rv s="2">
    <v>118</v>
  </rv>
  <rv s="0">
    <v>https://www.bing.com/financeapi/forcetrigger?t=ays3h7&amp;q=XASX%3aBC8&amp;form=skydnc</v>
    <v>Learn more on Bing</v>
  </rv>
  <rv s="4">
    <v>8</v>
    <v>BLACK CAT SYNDICATE LIMITED (XASX:BC8)</v>
    <v>2</v>
    <v>9</v>
    <v>Finance</v>
    <v>4</v>
    <v>en-GB</v>
    <v>ays3h7</v>
    <v>268435456</v>
    <v>1</v>
    <v>Powered by Refinitiv</v>
    <v>0.77</v>
    <v>0.18</v>
    <v>1.3409</v>
    <v>0.01</v>
    <v>1.4184E-2</v>
    <v>AUD</v>
    <v>Black Cat Syndicate Limited is an Australia-based gold producer with three 100% owned operations. The Company's three operations are the Paulsens Gold Operation (Paulsens), the Coyote Gold Operation (Coyote), and the Kal East Gold Project. Paulsens is located 180 km west of Paraburdoo, WA. Paulsens consists of an underground mine, a 450,000 tpa processing facility, numerous potential open pits, and other related infrastructure. Coyote is located in Northern Australia, approximately 20 kilometers (km) on the Western Australia (WA) side of the WA/Northern Territory (NT) border, on the Tanami Highway. Coyote consists of an open pit and an underground mine, a 300,000 tons per annum (tpa) processing facility, and other related infrastructure. Its Kal East Gold Project comprises approximately 1,070 square kilometers (km2) of prospective ground to the east of the mining center of Kalgoorlie, WA. The Company controls approximately 3,485 km2 in the WA gold regions.</v>
    <v>Australian Securities Exchange</v>
    <v>XASX</v>
    <v>XASX</v>
    <v>Level 3, 52 Kings Park Road, West Perth, PERTH, WESTERN AUSTRALIA, 6005 AU</v>
    <v>0.72750000000000004</v>
    <v>Metals &amp; Mining</v>
    <v>Stock</v>
    <v>45693.191557673439</v>
    <v>120</v>
    <v>0.7</v>
    <v>385974900</v>
    <v>BLACK CAT SYNDICATE LIMITED</v>
    <v>BLACK CAT SYNDICATE LIMITED</v>
    <v>0.71</v>
    <v>0.70499999999999996</v>
    <v>0.71499999999999997</v>
    <v>598410800</v>
    <v>BC8</v>
    <v>BLACK CAT SYNDICATE LIMITED (XASX:BC8)</v>
    <v>1700183</v>
    <v>2405410</v>
    <v>2017</v>
  </rv>
  <rv s="2">
    <v>121</v>
  </rv>
  <rv s="0">
    <v>https://www.bing.com/financeapi/forcetrigger?t=aa9h52&amp;q=XASX%3aSMN&amp;form=skydnc</v>
    <v>Learn more on Bing</v>
  </rv>
  <rv s="3">
    <v>5</v>
    <v>STRUCTURAL MONITORING SYSTEMS PLC (XASX:SMN)</v>
    <v>2</v>
    <v>6</v>
    <v>Finance</v>
    <v>4</v>
    <v>en-GB</v>
    <v>aa9h52</v>
    <v>268435456</v>
    <v>1</v>
    <v>Powered by Refinitiv</v>
    <v>0.78500000000000003</v>
    <v>0.33</v>
    <v>1.4588000000000001</v>
    <v>0</v>
    <v>0</v>
    <v>AUD</v>
    <v>Structural Monitoring Systems Plc is an Australia-based company engaged in the design and manufacture of electronic products and the provision of manufacturing services to the aviation industry. The Company is engaged in the development and commercialization of its Comparative Vacuum Monitoring (CVM) sensor technology. Its sensors are designed to streamline identifying and/or monitoring cracks in metal structures and can be operated as an early warning system. The CVM technology offers a method for in-situ monitoring of crack initiation and/or propagation. CVM technology provides a measure of the differential pressure between alternating channels containing air at a partial vacuum pressure and channels containing air at atmospheric channels in a simple manifold. The Company operates predominantly in three industries, being structural health monitoring (CVM), avionics and contract manufacturing. The Company has operations in North America, Europe/ United Kingdom and others.</v>
    <v>125</v>
    <v>Australian Securities Exchange</v>
    <v>XASX</v>
    <v>XASX</v>
    <v>Suite 116, 1 Kyle Way, Claremont, PERTH, WESTERN AUSTRALIA, 6010 AU</v>
    <v>0.48499999999999999</v>
    <v>Aerospace &amp; Defense</v>
    <v>Stock</v>
    <v>45692.173854166664</v>
    <v>123</v>
    <v>0.48499999999999999</v>
    <v>74066420</v>
    <v>STRUCTURAL MONITORING SYSTEMS PLC</v>
    <v>STRUCTURAL MONITORING SYSTEMS PLC</v>
    <v>0.48499999999999999</v>
    <v>0.48499999999999999</v>
    <v>0.48499999999999999</v>
    <v>154305100</v>
    <v>SMN</v>
    <v>STRUCTURAL MONITORING SYSTEMS PLC (XASX:SMN)</v>
    <v>1278</v>
    <v>121750</v>
    <v>2003</v>
  </rv>
  <rv s="2">
    <v>124</v>
  </rv>
  <rv s="0">
    <v>https://www.bing.com/financeapi/forcetrigger?t=aa7bar&amp;q=XASX%3aEGR&amp;form=skydnc</v>
    <v>Learn more on Bing</v>
  </rv>
  <rv s="3">
    <v>5</v>
    <v>ECOGRAF LIMITED (XASX:EGR)</v>
    <v>2</v>
    <v>6</v>
    <v>Finance</v>
    <v>4</v>
    <v>en-GB</v>
    <v>aa7bar</v>
    <v>268435456</v>
    <v>1</v>
    <v>Powered by Refinitiv</v>
    <v>0.20499999999999999</v>
    <v>7.4999999999999997E-2</v>
    <v>0.69840000000000002</v>
    <v>2E-3</v>
    <v>2.1277000000000001E-2</v>
    <v>AUD</v>
    <v>EcoGraf Limited is an Australia-based integrated battery anode materials developer. The Company is engaged in building a diversified battery anode material business to produce high-purity graphite products for the lithium-ion battery and advanced manufacturing markets. In Tanzania, it is developing the TanzGraphite natural flake graphite business, commencing with the Epanko Graphite Project, to provide a scalable supply of feedstock for EcoGraf battery anode material processing facilities, together with quality flake graphite products for specialized industrial applications. Using its EcoGraf HFfree purification technology, the Company seeks to upgrade the flake graphite to produce 99.95%C high performance battery anode material to supply electric vehicle, battery and anode manufacturers in Asia, Europe and North America. The Company’s EcoGraf purification process recycles battery anode materials to support customers to reduce carbon dioxide (CO2) emissions and lower battery costs.</v>
    <v>1</v>
    <v>Australian Securities Exchange</v>
    <v>XASX</v>
    <v>XASX</v>
    <v>18 Richardson Street, PERTH, WESTERN AUSTRALIA, 6005 AU</v>
    <v>9.6000000000000002E-2</v>
    <v>Machinery, Equipment &amp; Components</v>
    <v>Stock</v>
    <v>45693.173344907409</v>
    <v>126</v>
    <v>9.5000000000000001E-2</v>
    <v>42688390</v>
    <v>ECOGRAF LIMITED</v>
    <v>ECOGRAF LIMITED</v>
    <v>9.6000000000000002E-2</v>
    <v>9.4E-2</v>
    <v>9.6000000000000002E-2</v>
    <v>454131800</v>
    <v>EGR</v>
    <v>ECOGRAF LIMITED (XASX:EGR)</v>
    <v>173329</v>
    <v>498550</v>
    <v>2005</v>
  </rv>
  <rv s="2">
    <v>127</v>
  </rv>
  <rv s="0">
    <v>https://www.bing.com/financeapi/forcetrigger?t=bkgoa2&amp;q=XASX%3aEMN&amp;form=skydnc</v>
    <v>Learn more on Bing</v>
  </rv>
  <rv s="3">
    <v>5</v>
    <v>EURO MANGANESE INC. (XASX:EMN)</v>
    <v>2</v>
    <v>22</v>
    <v>Finance</v>
    <v>4</v>
    <v>en-GB</v>
    <v>bkgoa2</v>
    <v>268435456</v>
    <v>1</v>
    <v>Powered by Refinitiv</v>
    <v>0.115</v>
    <v>2.5999999999999999E-2</v>
    <v>1.1971000000000001</v>
    <v>-4.0000000000000001E-3</v>
    <v>-8.1632999999999997E-2</v>
    <v>AUD</v>
    <v>Euro Manganese Inc. is a Canada-based battery materials company. The Company is engaged in advancing development of the Chvaletice Project in the Czech Republic and exploring an opportunity to produce battery-grade manganese products in Becancour, Quebec. The Company is focused on the development of the Chvaletice deposit, which involves the re-processing of a readily leachable manganese deposit hosted in the tailings of a decommissioned mine in the Czech Republic (the Chvaletice Manganese Project), for the production of high-purity electrolytic manganese metal (HPEMM) and high-purity manganese sulphate monohydrate (HPMSM) and other manganese products, principally for use in lithium-ion batteries. The Company holds two exploration licenses for the Chvaletice Manganese Project, which is located approximately 90 km east of Prague in the Czech Republic.</v>
    <v>60</v>
    <v>Australian Securities Exchange</v>
    <v>XASX</v>
    <v>XASX</v>
    <v>#709 - 700 West Pender Street, VANCOUVER, BC, V6C 1G8 CA</v>
    <v>5.5E-2</v>
    <v>Metals &amp; Mining</v>
    <v>Stock</v>
    <v>45693.178194444445</v>
    <v>129</v>
    <v>4.3999999999999997E-2</v>
    <v>18000350</v>
    <v>EURO MANGANESE INC.</v>
    <v>EURO MANGANESE INC.</v>
    <v>5.0999999999999997E-2</v>
    <v>4.9000000000000002E-2</v>
    <v>4.4999999999999998E-2</v>
    <v>402669200</v>
    <v>EMN</v>
    <v>EURO MANGANESE INC. (XASX:EMN)</v>
    <v>835933</v>
    <v>334900</v>
    <v>2014</v>
  </rv>
  <rv s="2">
    <v>130</v>
  </rv>
  <rv s="0">
    <v>https://www.bing.com/financeapi/forcetrigger?t=aa5jc7&amp;q=XASX%3aA4N&amp;form=skydnc</v>
    <v>Learn more on Bing</v>
  </rv>
  <rv s="4">
    <v>8</v>
    <v>ALPHA HPA LIMITED (XASX:A4N)</v>
    <v>2</v>
    <v>9</v>
    <v>Finance</v>
    <v>4</v>
    <v>en-GB</v>
    <v>aa5jc7</v>
    <v>268435456</v>
    <v>1</v>
    <v>Powered by Refinitiv</v>
    <v>1.18</v>
    <v>0.76500000000000001</v>
    <v>1.7523</v>
    <v>-1.4999999999999999E-2</v>
    <v>-1.6393000000000001E-2</v>
    <v>AUD</v>
    <v>Alpha HPA Limited is an Australia-based specialty metals and technology company focused on the delivery of the high purity alumina (HPA) First and Alpha Sapphire Projects, in Gladstone, Queensland. The Company is engaged in the commercialization and production of critical HPA products driving de-carbonization utilizing its proprietary aluminum purification and refining technology. Its segments include HPA First Project and Alpha Sapphire Project. These projects deliver a range of ultra-HPA products that are critical materials to the supply chains of key de-carbonizing high-technology sectors, including light emitting diode (LED) lighting, lithium-ion batteries, semiconductors, and sapphire glass for smartwatches/smartphone screens and wafers for micro-LED technology. Its product range includes Ultra-High Purity Alumina (Al2O3) Powder, Ultra-High Purity Alumina (Al2O3) Tablets, Ultra-High Purity Nano-Alumina (Al2O3) Powder and Ultra Boehmite (Al-O-OH) Powder.</v>
    <v>Australian Securities Exchange</v>
    <v>XASX</v>
    <v>XASX</v>
    <v>L 2 66 Hunter St, SYDNEY, NEW SOUTH WALES, 2000 AU</v>
    <v>0.94</v>
    <v>Chemicals</v>
    <v>Stock</v>
    <v>45693.19326388889</v>
    <v>132</v>
    <v>0.89500000000000002</v>
    <v>1079557000</v>
    <v>ALPHA HPA LIMITED</v>
    <v>ALPHA HPA LIMITED</v>
    <v>0.91500000000000004</v>
    <v>0.91500000000000004</v>
    <v>0.9</v>
    <v>1136376000</v>
    <v>A4N</v>
    <v>ALPHA HPA LIMITED (XASX:A4N)</v>
    <v>545133</v>
    <v>1159290</v>
    <v>2003</v>
  </rv>
  <rv s="2">
    <v>133</v>
  </rv>
  <rv s="0">
    <v>https://www.bing.com/financeapi/forcetrigger?t=aa891h&amp;q=XASX%3aNOV&amp;form=skydnc</v>
    <v>Learn more on Bing</v>
  </rv>
  <rv s="4">
    <v>8</v>
    <v>NOVATTI GROUP LIMITED (XASX:NOV)</v>
    <v>2</v>
    <v>9</v>
    <v>Finance</v>
    <v>4</v>
    <v>en-GB</v>
    <v>aa891h</v>
    <v>268435456</v>
    <v>1</v>
    <v>Powered by Refinitiv</v>
    <v>9.0999999999999998E-2</v>
    <v>2.7E-2</v>
    <v>2.9359999999999999</v>
    <v>2E-3</v>
    <v>6.25E-2</v>
    <v>AUD</v>
    <v>Novatti Group Limited is a fintech that enables businesses to pay and be paid from any device, anywhere from corner stores and start-ups to global organizations. The Company’s solutions include issuing, acquiring, processing, and billing. Its segments include Payments AU and NZ, Payments International, and Technology Solutions. Payments AU/NZ segment include Payments Acquiring, Card Issuing, Cross Border Payments and Novatti Billpay. Payments International segment include ATX Payments (Malaysia) and Flexepin Payments (Europe). Technology Solutions include enterprise, automation and billing software. It provides cash voucher services to a global customer base to enable cash to be transferred to a digital form for use on e-commerce trading and services Websites, with operations in Australia and Canada and pin-point solutions for other countries and regions. It also offers Cross-border Payments provides wholesale payment facilitation in and out of Australia for its own affiliated agents.</v>
    <v>Australian Securities Exchange</v>
    <v>XASX</v>
    <v>XASX</v>
    <v>Level 3, 461 Bourke Street, MELBOURNE, VICTORIA, 3000 AU</v>
    <v>3.4000000000000002E-2</v>
    <v>Financial Technology (Fintech) &amp; Infrastructure</v>
    <v>Stock</v>
    <v>45693.190405092595</v>
    <v>135</v>
    <v>3.2000000000000001E-2</v>
    <v>17307070</v>
    <v>NOVATTI GROUP LIMITED</v>
    <v>NOVATTI GROUP LIMITED</v>
    <v>3.3000000000000002E-2</v>
    <v>3.2000000000000001E-2</v>
    <v>3.4000000000000002E-2</v>
    <v>540846000</v>
    <v>NOV</v>
    <v>NOVATTI GROUP LIMITED (XASX:NOV)</v>
    <v>339685</v>
    <v>711560</v>
    <v>2015</v>
  </rv>
  <rv s="2">
    <v>136</v>
  </rv>
  <rv s="0">
    <v>https://www.bing.com/financeapi/forcetrigger?t=aws6dm&amp;q=XASX%3aIMM&amp;form=skydnc</v>
    <v>Learn more on Bing</v>
  </rv>
  <rv s="3">
    <v>5</v>
    <v>IMMUTEP LIMITED (XASX:IMM)</v>
    <v>2</v>
    <v>6</v>
    <v>Finance</v>
    <v>4</v>
    <v>en-GB</v>
    <v>aws6dm</v>
    <v>268435456</v>
    <v>1</v>
    <v>Powered by Refinitiv</v>
    <v>0.48099999999999998</v>
    <v>0.23</v>
    <v>2.0743999999999998</v>
    <v>7.4999999999999997E-3</v>
    <v>2.3438000000000001E-2</v>
    <v>AUD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19</v>
    <v>Australian Securities Exchange</v>
    <v>XASX</v>
    <v>XASX</v>
    <v>LEVEL 32, SUITE 32.07 AUSTRALIA SQUARE, 264 GEORGE STREET, SYDNEY, NEW SOUTH WALES, NSW 2000 AU</v>
    <v>0.33</v>
    <v>Biotechnology &amp; Medical Research</v>
    <v>Stock</v>
    <v>45693.193194444444</v>
    <v>138</v>
    <v>0.32500000000000001</v>
    <v>465788700</v>
    <v>IMMUTEP LIMITED</v>
    <v>IMMUTEP LIMITED</v>
    <v>0.32500000000000001</v>
    <v>0.32</v>
    <v>0.32750000000000001</v>
    <v>1455590000</v>
    <v>IMM</v>
    <v>IMMUTEP LIMITED (XASX:IMM)</v>
    <v>806732</v>
    <v>2148430</v>
    <v>1987</v>
  </rv>
  <rv s="2">
    <v>139</v>
  </rv>
  <rv s="0">
    <v>https://www.bing.com/financeapi/forcetrigger?t=aa6rcw&amp;q=XASX%3aHFR&amp;form=skydnc</v>
    <v>Learn more on Bing</v>
  </rv>
  <rv s="3">
    <v>5</v>
    <v>HIGHFIELD RESOURCES LIMITED (XASX:HFR)</v>
    <v>2</v>
    <v>6</v>
    <v>Finance</v>
    <v>4</v>
    <v>en-GB</v>
    <v>aa6rcw</v>
    <v>268435456</v>
    <v>1</v>
    <v>Powered by Refinitiv</v>
    <v>0.46</v>
    <v>0.22500000000000001</v>
    <v>1.8838999999999999</v>
    <v>5.0000000000000001E-3</v>
    <v>2.1277000000000001E-2</v>
    <v>AUD</v>
    <v>Highfield Resources Limited (Highfield) is an Australia-based company engaged in mineral exploration. The Company has around four potash projects. The Company's Muga, Vipasca, Izaga, Pintanos and Sierra del Perdon potash projects are located in the Ebro potash producing basin in northern Spain covering a project area of over 550 square kilometers. The Muga project targets the shallow sylvinite beds to the south east of the project area. The Muga project is located approximately 50 kilometers to the southeast of Pamplona. The Sierra del Perdon project is located approximately 10 kilometers from Pamplona. The Vipasca project area includes the Vipasca permit, the Borneau permit and the Osquia permit. The Pintanos project covers an area of around 125 square kilometers abutting the Muga-Vipasca project. The Izaga project is located in a syncline structure abutting the northern extent of the expanded Vipasca project.</v>
    <v>27</v>
    <v>Australian Securities Exchange</v>
    <v>XASX</v>
    <v>XASX</v>
    <v>Avenida Carlos III El Noble 13 1B, PAMPLONA, NAVARRA, 31002 ES</v>
    <v>0.24</v>
    <v>Chemicals</v>
    <v>Stock</v>
    <v>45693.161273148151</v>
    <v>141</v>
    <v>0.24</v>
    <v>112593300</v>
    <v>HIGHFIELD RESOURCES LIMITED</v>
    <v>HIGHFIELD RESOURCES LIMITED</v>
    <v>0.24</v>
    <v>0.23499999999999999</v>
    <v>0.24</v>
    <v>474077000</v>
    <v>HFR</v>
    <v>HIGHFIELD RESOURCES LIMITED (XASX:HFR)</v>
    <v>163257</v>
    <v>312930</v>
    <v>2011</v>
  </rv>
  <rv s="2">
    <v>142</v>
  </rv>
  <rv s="0">
    <v>https://www.bing.com/financeapi/forcetrigger?t=aa5wh7&amp;q=XASX%3aGLN&amp;form=skydnc</v>
    <v>Learn more on Bing</v>
  </rv>
  <rv s="4">
    <v>8</v>
    <v>GALAN LITHIUM LIMITED (XASX:GLN)</v>
    <v>2</v>
    <v>9</v>
    <v>Finance</v>
    <v>4</v>
    <v>en-GB</v>
    <v>aa5wh7</v>
    <v>268435456</v>
    <v>1</v>
    <v>Powered by Refinitiv</v>
    <v>0.45800000000000002</v>
    <v>0.1</v>
    <v>2.6282000000000001</v>
    <v>0</v>
    <v>0</v>
    <v>AUD</v>
    <v>Galan Lithium Limited is an Australia-based lithium exploration and development company. The Company is focused on its lithium brine projects located in the Hombre Muerto Basin in Argentina. It holds two lithium brine projects across approximately 36,000 hectares on the Hombre Muerto salar. The Company's Hombre Muerto West (HMW) Project comprises exploration permits covering approximately 11,600 hectares. The HMW Project is located in the geological province of Puna, 90 kilometers (km) north of the town of Antofagasta de la Sierra, and to the west and south of the Salar del Hombre Muerto in Argentina. Its Candelas Project comprises over 14 exploration permits covering over 24,000 hectares hosted within an approximately 15km by 3-4 km wide structurally controlled basin. It owns 100% of the tenement package that makes up the Greenbushes South Project which covers a total area of approximately 315 km2. The project is located over 250 km south of Perth in Western Australia.</v>
    <v>Australian Securities Exchange</v>
    <v>XASX</v>
    <v>XASX</v>
    <v>Level 1, 50 Kings Park Road, PERTH, WESTERN AUSTRALIA, 6005 AU</v>
    <v>0.125</v>
    <v>Metals &amp; Mining</v>
    <v>Stock</v>
    <v>45693.192789351851</v>
    <v>144</v>
    <v>0.12</v>
    <v>98406360</v>
    <v>GALAN LITHIUM LIMITED</v>
    <v>GALAN LITHIUM LIMITED</v>
    <v>0.125</v>
    <v>0.125</v>
    <v>0.125</v>
    <v>820053000</v>
    <v>GLN</v>
    <v>GALAN LITHIUM LIMITED (XASX:GLN)</v>
    <v>224384</v>
    <v>2508430</v>
    <v>2011</v>
  </rv>
  <rv s="2">
    <v>145</v>
  </rv>
  <rv s="0">
    <v>https://www.bing.com/financeapi/forcetrigger?t=azamu2&amp;q=XASX%3aSTN&amp;form=skydnc</v>
    <v>Learn more on Bing</v>
  </rv>
  <rv s="4">
    <v>8</v>
    <v>SATURN METALS LIMITED (XASX:STN)</v>
    <v>2</v>
    <v>9</v>
    <v>Finance</v>
    <v>4</v>
    <v>en-GB</v>
    <v>azamu2</v>
    <v>268435456</v>
    <v>1</v>
    <v>Powered by Refinitiv</v>
    <v>0.34499999999999997</v>
    <v>0.14000000000000001</v>
    <v>1.2727999999999999</v>
    <v>0.01</v>
    <v>4.1666999999999996E-2</v>
    <v>AUD</v>
    <v>Saturn Metals Limited is an Australia-based gold exploration and development company. The Company is engaged in the exploration for economic deposits of precious metals. Its projects include Apollo Hill Project and West Wyalong JV Project. The Apollo Hill Project is situated in the heart of the Eastern Goldfields district in Western Australia and is located over 650 kilometers (km) northeast (NE) of Perth and approximately 50 km SE of the gold mining and processing town of Leonora. The Apollo Hill Project comprises over 29 prospective gold exploration and prospecting licenses (approximately 1,500 square kilometers (km2) of ground), including two mining leases and 12 water exploration leases. The West Wyalong JV Project is located over approximately 242 km2 located approximately 125 km north of Wagga Wagga and consists of a joint venture tenement (EL8815) and a Saturn tenement (EL9168). EL8815 encompasses both the West Wyalong Goldfield and the smaller Hiawatha Goldfield to the north.</v>
    <v>Australian Securities Exchange</v>
    <v>XASX</v>
    <v>XASX</v>
    <v>9 Havelock Street, West Perth, PERTH, WESTERN AUSTRALIA, 6005 AU</v>
    <v>0.25</v>
    <v>Metals &amp; Mining</v>
    <v>Stock</v>
    <v>45693.176458333335</v>
    <v>147</v>
    <v>0.24</v>
    <v>74132370</v>
    <v>SATURN METALS LIMITED</v>
    <v>SATURN METALS LIMITED</v>
    <v>0.24</v>
    <v>0.24</v>
    <v>0.25</v>
    <v>308884900</v>
    <v>STN</v>
    <v>SATURN METALS LIMITED (XASX:STN)</v>
    <v>190521</v>
    <v>209690</v>
    <v>2017</v>
  </rv>
  <rv s="2">
    <v>148</v>
  </rv>
  <rv s="0">
    <v>https://www.bing.com/financeapi/forcetrigger?t=bne4f2&amp;q=XASX%3aCRN&amp;form=skydnc</v>
    <v>Learn more on Bing</v>
  </rv>
  <rv s="3">
    <v>5</v>
    <v>CORONADO GLOBAL RESOURCES INC. (XASX:CRN)</v>
    <v>2</v>
    <v>6</v>
    <v>Finance</v>
    <v>4</v>
    <v>en-GB</v>
    <v>bne4f2</v>
    <v>268435456</v>
    <v>1</v>
    <v>Powered by Refinitiv</v>
    <v>1.59</v>
    <v>0.63300000000000001</v>
    <v>0.89019999999999999</v>
    <v>1.2500000000000001E-2</v>
    <v>1.9084E-2</v>
    <v>AUD</v>
    <v>Coronado Global Resources Inc. is a global producer, marketer, and exporter of a full range of metallurgical coals. The Company has a portfolio of operating mines and development projects in Queensland, Australia, and in the states of Pennsylvania, Virginia and West Virginia in the United States. It has operations in Australia and the United States. Its Australian Operations comprise the Curragh Mine complex (Curragh). Its Curragh complex is located in the Bowen Basin, approximately 10 kilometers (km) north of Blackwater in central Queensland. Curragh produces a variety of low-ash metallurgical coal products. The United States operations are located in the Central Appalachian region in Virginia and West Virginia and produce a suite of metallurgical coal products. It has three producing mining complexes in the United States, which include Buchanan Mine Complex, Logan Mine Complex and Greenbrier Mine Complex. It serves customers throughout the Asia-Pacific, the Americas and Europe.</v>
    <v>1878</v>
    <v>Australian Securities Exchange</v>
    <v>XASX</v>
    <v>XASX</v>
    <v>Level 33, Central Plaza One,, 345 Queen Street, BRISBANE, QUEENSLAND, 4000 AU</v>
    <v>0.7</v>
    <v>Metals &amp; Mining</v>
    <v>Stock</v>
    <v>45693.19321759259</v>
    <v>150</v>
    <v>0.66500000000000004</v>
    <v>1098077000</v>
    <v>CORONADO GLOBAL RESOURCES INC.</v>
    <v>CORONADO GLOBAL RESOURCES INC.</v>
    <v>0.67</v>
    <v>0.65500000000000003</v>
    <v>0.66749999999999998</v>
    <v>1676454000</v>
    <v>CRN</v>
    <v>CORONADO GLOBAL RESOURCES INC. (XASX:CRN)</v>
    <v>2847517</v>
    <v>3107850</v>
    <v>2017</v>
  </rv>
  <rv s="2">
    <v>151</v>
  </rv>
  <rv s="0">
    <v>https://www.bing.com/financeapi/forcetrigger?t=aa4wur&amp;q=XASX%3aBCI&amp;form=skydnc</v>
    <v>Learn more on Bing</v>
  </rv>
  <rv s="4">
    <v>8</v>
    <v>BCI MINERALS LIMITED (XASX:BCI)</v>
    <v>2</v>
    <v>9</v>
    <v>Finance</v>
    <v>4</v>
    <v>en-GB</v>
    <v>aa4wur</v>
    <v>268435456</v>
    <v>1</v>
    <v>Powered by Refinitiv</v>
    <v>0.33</v>
    <v>0.22</v>
    <v>1.448</v>
    <v>5.0000000000000001E-3</v>
    <v>1.8867999999999999E-2</v>
    <v>AUD</v>
    <v>BCI Minerals Limited (BCI) is an Australia-based mineral resources company, which is engaged in developing an industrial minerals business with salt and potash as its initial focus. The Company is focused on its 100% owned Mardie Salt and Potash Project, which is located approximately 100 kilometers from Karratha on the Pilbara coast of Western Australia (WA). The Mardie Salt and Potash Project (the Project) 100% owned by Mardie Minerals Pty Ltd, a wholly owned subsidiary of BCI. The project's primary components are nine large evaporation ponds; salt crystallizers and salt wash plant; KTMS crystallisers and SOP plant; port facilities and supporting infrastructure. BCI’s other assets include potential royalties and/or deferred payments from iron ore projects at Koodaideri South, Bungaroo South, Kumina and Nullagine.</v>
    <v>Australian Securities Exchange</v>
    <v>XASX</v>
    <v>XASX</v>
    <v>Level 1, 1 Altona Street,, PERTH, WESTERN AUSTRALIA, 6005 AU</v>
    <v>0.28000000000000003</v>
    <v>Metals &amp; Mining</v>
    <v>Stock</v>
    <v>45693.191250000003</v>
    <v>153</v>
    <v>0.27</v>
    <v>750279700</v>
    <v>BCI MINERALS LIMITED</v>
    <v>BCI MINERALS LIMITED</v>
    <v>0.27</v>
    <v>0.26500000000000001</v>
    <v>0.27</v>
    <v>2885691000</v>
    <v>BCI</v>
    <v>BCI MINERALS LIMITED (XASX:BCI)</v>
    <v>422151</v>
    <v>402570</v>
    <v>2006</v>
  </rv>
  <rv s="2">
    <v>154</v>
  </rv>
  <rv s="0">
    <v>https://www.bing.com/financeapi/forcetrigger?t=aa5hgh&amp;q=XASX%3aEPY&amp;form=skydnc</v>
    <v>Learn more on Bing</v>
  </rv>
  <rv s="1">
    <v>0</v>
    <v>EARLYPAY LTD (XASX:EPY)</v>
    <v>2</v>
    <v>3</v>
    <v>Finance</v>
    <v>4</v>
    <v>en-GB</v>
    <v>aa5hgh</v>
    <v>268435456</v>
    <v>1</v>
    <v>Powered by Refinitiv</v>
    <v>0.25</v>
    <v>0.153</v>
    <v>0.87990000000000002</v>
    <v>0</v>
    <v>0</v>
    <v>AUD</v>
    <v>Earlypay Limited is engaged in the provision of financial services to Australian small to medium enterprises. The Company’s products and services by segment include Invoice Finance and Equipment Finance. Invoice Finance segment includes debtor finance and trade finance. Debtor finance provides an advance payment (typically up to 80%) against a client’s invoices to help their business overcome the cash pressure of delivering goods or services in advance of payment from the debtor (typically 30 - 60 days). Its Equipment Finance segment refers to equipment finance for both new and old equipment. This includes sale-back of owned or partially owned equipment, private sales, and midterm refinancing. The Company offers invoice finance, low doc invoice finance, invoice factoring, invoice discounting, business line of credit, equipment finance, asset finance, supplier early payments, clean energy finance, trade finance and ATO tax debt.</v>
    <v>44</v>
    <v>Australian Securities Exchange</v>
    <v>XASX</v>
    <v>XASX</v>
    <v>Level 11, 201 Miller Street, NORTH SYDNEY, NEW SOUTH WALES, 2060 AU</v>
    <v>0.215</v>
    <v>Banking Services</v>
    <v>Stock</v>
    <v>45693.191103390622</v>
    <v>156</v>
    <v>0.215</v>
    <v>58524950</v>
    <v>EARLYPAY LTD</v>
    <v>EARLYPAY LTD</v>
    <v>0.215</v>
    <v>25</v>
    <v>0.215</v>
    <v>0.215</v>
    <v>272209100</v>
    <v>EPY</v>
    <v>EARLYPAY LTD (XASX:EPY)</v>
    <v>6317</v>
    <v>170010</v>
    <v>2001</v>
  </rv>
  <rv s="2">
    <v>157</v>
  </rv>
  <rv s="0">
    <v>https://www.bing.com/financeapi/forcetrigger?t=aa7wlh&amp;q=XASX%3aMSV&amp;form=skydnc</v>
    <v>Learn more on Bing</v>
  </rv>
  <rv s="1">
    <v>0</v>
    <v>MITCHELL SERVICES LIMITED (XASX:MSV)</v>
    <v>2</v>
    <v>3</v>
    <v>Finance</v>
    <v>4</v>
    <v>en-GB</v>
    <v>aa7wlh</v>
    <v>268435456</v>
    <v>1</v>
    <v>Powered by Refinitiv</v>
    <v>0.48499999999999999</v>
    <v>0.31</v>
    <v>1.3456999999999999</v>
    <v>-5.0000000000000001E-3</v>
    <v>-1.4493000000000001E-2</v>
    <v>AUD</v>
    <v>Mitchell Services Limited is an Australia-based drilling services provider. The Company is engaged in providing exploration and mine site drilling services to the exploration and mining industries within Australia. The Company provides drilling solutions at all stages of the mining lifecycle, in both the energy and minerals sectors. Its various stages of the mining lifecycle for which the Company provides drilling services, including greenfield exploration, project feasibility, mine site exploration and resource definition, development, and production. Its geographical areas include Queensland, New South Wales, Tasmania, Western Australia, Victoria and Northern Territory. The Company’s wholly owned subsidiaries include Notch Holdings Pty Ltd, Notch No. 2 Pty Ltd, Mitchell Services Share Plan Pty Ltd and Radco Group Australia Pty Ltd.</v>
    <v>750</v>
    <v>Australian Securities Exchange</v>
    <v>XASX</v>
    <v>XASX</v>
    <v>112 Bluestone Cct, Seventeen Mile Rocks, BRISBANE, QUEENSLAND, 4073 AU</v>
    <v>0.34499999999999997</v>
    <v>Metals &amp; Mining</v>
    <v>Stock</v>
    <v>45693.19091435185</v>
    <v>159</v>
    <v>0.33</v>
    <v>69214860</v>
    <v>MITCHELL SERVICES LIMITED</v>
    <v>MITCHELL SERVICES LIMITED</v>
    <v>0.33</v>
    <v>8.02</v>
    <v>0.34499999999999997</v>
    <v>0.34</v>
    <v>212968800</v>
    <v>MSV</v>
    <v>MITCHELL SERVICES LIMITED (XASX:MSV)</v>
    <v>86162</v>
    <v>401400</v>
    <v>2011</v>
  </rv>
  <rv s="2">
    <v>160</v>
  </rv>
  <rv s="0">
    <v>https://www.bing.com/financeapi/forcetrigger?t=aa4g52&amp;q=XASX%3aAMO&amp;form=skydnc</v>
    <v>Learn more on Bing</v>
  </rv>
  <rv s="1">
    <v>0</v>
    <v>AMBERTECH LIMITED (XASX:AMO)</v>
    <v>2</v>
    <v>3</v>
    <v>Finance</v>
    <v>4</v>
    <v>en-GB</v>
    <v>aa4g52</v>
    <v>268435456</v>
    <v>1</v>
    <v>Powered by Refinitiv</v>
    <v>0.33500000000000002</v>
    <v>0.13</v>
    <v>1.7250000000000001</v>
    <v>0.01</v>
    <v>6.25E-2</v>
    <v>AUD</v>
    <v>Ambertech Limited is an Australia-based distributor of audio-visual solutions for all types of installation projects in Australia and New Zealand, including professional broadcast, media and communications; live sound and production; music instruments and sound recording; residential and commercial installation, and home entertainment markets. The Company operates through three segments: Retail, Integrated Solutions and Professional. The Retail segment is engaged in the distribution of home entertainment solutions to dealers. The Integrated Solutions segment is focused on distribution and supply of custom installation components for home theatre and commercial installations to dealers and consumers, and the distribution of projection and display products with business and domestic applications. The Professional segment is engaged in the distribution of high technology equipment to the professional broadcast, film, recording and sound reinforcement industries.</v>
    <v>144</v>
    <v>Australian Securities Exchange</v>
    <v>XASX</v>
    <v>XASX</v>
    <v>SE 1 2 Daydream Street, Warriewood, SYDNEY, NEW SOUTH WALES, 2102 AU</v>
    <v>0.17</v>
    <v>Computers, Phones &amp; Household Electronics</v>
    <v>Stock</v>
    <v>45691.977838125</v>
    <v>162</v>
    <v>0.17</v>
    <v>15264770</v>
    <v>AMBERTECH LIMITED</v>
    <v>AMBERTECH LIMITED</v>
    <v>0.17</v>
    <v>12.14</v>
    <v>0.16</v>
    <v>0.17</v>
    <v>95404780</v>
    <v>AMO</v>
    <v>AMBERTECH LIMITED (XASX:AMO)</v>
    <v>6503</v>
    <v>12100</v>
    <v>1997</v>
  </rv>
  <rv s="2">
    <v>163</v>
  </rv>
  <rv s="0">
    <v>https://www.bing.com/financeapi/forcetrigger?t=aa5bf2&amp;q=XASX%3aCAI&amp;form=skydnc</v>
    <v>Learn more on Bing</v>
  </rv>
  <rv s="10">
    <v>23</v>
    <v>CALIDUS RESOURCES LIMITED (XASX:CAI)</v>
    <v>2</v>
    <v>24</v>
    <v>Finance</v>
    <v>4</v>
    <v>en-GB</v>
    <v>aa5bf2</v>
    <v>268435456</v>
    <v>1</v>
    <v>1</v>
    <v>Powered by Refinitiv</v>
    <v>0.24</v>
    <v>0.1</v>
    <v>1.147</v>
    <v>0</v>
    <v>0</v>
    <v>AUD</v>
    <v>Calidus Resources Limited is an Australia-based gold company. The Company owns 100% of the operating Warrawoona Gold Project and the Nullagine Gold Project, which are both located in the East Pilbara district of Western Australia (WA). The Warrawoona Gold Project (Warrawoona) is in the East Pilbara district of the Pilbara Goldfield of WA, approximately 150km southeast of Port Hedland and 25km southeast of Marble Bar. The mining leases comprising the Klondyke Prospect lie within the Warrawoona Gold Project, a greenstone belt within the Pilbara Craton. Its Nullagine Gold Project is located in the East Pilbara region of Western Australia. The Blue Spec project is located approximately 20 kilometers southeast of Nullagine and 70 kilometers from the Company's 100% owned Warrawoona Gold project. It owns 40% of Pirra Lithium Pty Ltd (Pirra) Joint Venture with 40% held by SQM subsidiary SQM Australia Pty Ltd (SQM) and 20% held by Haoma Mining NL (Haoma).</v>
    <v>1</v>
    <v>Australian Securities Exchange</v>
    <v>XASX</v>
    <v>XASX</v>
    <v>Unit 12 11 Ventnor Avenue, PERTH, WESTERN AUSTRALIA, 6005 AU</v>
    <v>0.115</v>
    <v>Metals &amp; Mining</v>
    <v>Stock</v>
    <v>45471.375011574077</v>
    <v>165</v>
    <v>0.105</v>
    <v>93678210</v>
    <v>CALIDUS RESOURCES LIMITED</v>
    <v>CALIDUS RESOURCES LIMITED</v>
    <v>0.105</v>
    <v>0.105</v>
    <v>0.115</v>
    <v>814593100</v>
    <v>CAI</v>
    <v>CALIDUS RESOURCES LIMITED (XASX:CAI)</v>
    <v>2456051</v>
    <v>1986</v>
  </rv>
  <rv s="2">
    <v>166</v>
  </rv>
  <rv s="0">
    <v>https://www.bing.com/financeapi/forcetrigger?t=awqo27&amp;q=XASX%3aSWF&amp;form=skydnc</v>
    <v>Learn more on Bing</v>
  </rv>
  <rv s="6">
    <v>12</v>
    <v>SELFWEALTH LTD (XASX:SWF)</v>
    <v>2</v>
    <v>13</v>
    <v>Finance</v>
    <v>4</v>
    <v>en-GB</v>
    <v>awqo27</v>
    <v>268435456</v>
    <v>1</v>
    <v>Powered by Refinitiv</v>
    <v>0.28000000000000003</v>
    <v>0.105</v>
    <v>1.8404</v>
    <v>5.0000000000000001E-3</v>
    <v>1.8182E-2</v>
    <v>AUD</v>
    <v>Selfwealth Limited is an Australia-based company, which is engaged in providing flat fee brokerage services in Australia. Its principal activities consist of online, low-cost share trading services. It offers a brand-new solution to an age-old investment problem-how to empower investors to make informed decisions without paying exorbitant brokerage fees. It offers a brokerage structure via the Selfwealth adviser platform. Its flat-fee model is the solution for its clients who want to save on brokerage costs. With its comprehensive platform, clients can easily explore new investment opportunities and seize exciting prospects in global markets. It supports a variety of accounts: companies, trusts, self-managed super fund, minor, joint, and individual accounts. It helps investors to invest in various markets, such as Australian Market, United States Market and Hong Kong Market. Its market analysis, stock screener tool and various stocks help investors to find investment opportunities.</v>
    <v>Australian Securities Exchange</v>
    <v>XASX</v>
    <v>XASX</v>
    <v>Level 7, 130 Lonsdale Street, MELBOURNE, VICTORIA, 3000 AU</v>
    <v>0.28000000000000003</v>
    <v>Investment Banking &amp; Investment Services</v>
    <v>Stock</v>
    <v>45693.181296296294</v>
    <v>168</v>
    <v>0.27750000000000002</v>
    <v>62874390</v>
    <v>SELFWEALTH LTD</v>
    <v>SELFWEALTH LTD</v>
    <v>0.27750000000000002</v>
    <v>29.26</v>
    <v>0.27500000000000002</v>
    <v>0.28000000000000003</v>
    <v>230731700</v>
    <v>SWF</v>
    <v>SELFWEALTH LTD (XASX:SWF)</v>
    <v>559998</v>
    <v>6563050</v>
    <v>2011</v>
  </rv>
  <rv s="2">
    <v>169</v>
  </rv>
  <rv s="0">
    <v>https://www.bing.com/financeapi/forcetrigger?t=aa8mqh&amp;q=XASX%3aPNN&amp;form=skydnc</v>
    <v>Learn more on Bing</v>
  </rv>
  <rv s="3">
    <v>5</v>
    <v>POWER MINERALS LIMITED (XASX:PNN)</v>
    <v>2</v>
    <v>6</v>
    <v>Finance</v>
    <v>4</v>
    <v>en-GB</v>
    <v>aa8mqh</v>
    <v>268435456</v>
    <v>1</v>
    <v>Powered by Refinitiv</v>
    <v>0.21</v>
    <v>7.4999999999999997E-2</v>
    <v>1.4921</v>
    <v>2E-3</v>
    <v>2.2727000000000001E-2</v>
    <v>AUD</v>
    <v>Power Minerals Limited is an Australia-based exploration and development company. The Company is engaged in the development of its lithium assets in Argentina into lithium producing operations, the exploration of the Lltio Niobium Project in Brazil and delivering value from its non-core Australian assets. Its projects include Salta Lithium Brine Project, Lltio Niobium Project, Eyre Peninsula Kaolin-Halloysite Project, Musgrave Ni-Cu-Co and PGE Project, Waterlander Niobium &amp; REE Project and Santa Ines Copper-Gold Project. The Salta Lithium Brine Project comprises 147 square kilometers (km2) of licenses over five salt lakes, or salares, located in South America’s lithium triangle. Lltio Project comprises three permits totaling 27km2, strategically positioned adjacent to Summit Minerals’ Equador Niobium Project in Brazil. Its Eyre Peninsula Kaolin-Halloysite Project consists of four Exploration Licenses (EL6677, EL6681, EL6689 and EL6961) and exploration license application ELA2023/033.</v>
    <v>6</v>
    <v>Australian Securities Exchange</v>
    <v>XASX</v>
    <v>XASX</v>
    <v>Level 1, 6/68 North Terrace, KENT, SOUTH AUSTRALIA, 5067 AU</v>
    <v>0.09</v>
    <v>Metals &amp; Mining</v>
    <v>Stock</v>
    <v>45693.187615740739</v>
    <v>171</v>
    <v>0.09</v>
    <v>10019230</v>
    <v>POWER MINERALS LIMITED</v>
    <v>POWER MINERALS LIMITED</v>
    <v>0.09</v>
    <v>8.7999999999999995E-2</v>
    <v>0.09</v>
    <v>113854900</v>
    <v>PNN</v>
    <v>POWER MINERALS LIMITED (XASX:PNN)</v>
    <v>5444</v>
    <v>37350</v>
    <v>2002</v>
  </rv>
  <rv s="2">
    <v>172</v>
  </rv>
  <rv s="0">
    <v>https://www.bing.com/financeapi/forcetrigger?t=az1az2&amp;q=XASX%3aPDN&amp;form=skydnc</v>
    <v>Learn more on Bing</v>
  </rv>
  <rv s="1">
    <v>0</v>
    <v>PALADIN ENERGY LTD (XASX:PDN)</v>
    <v>2</v>
    <v>3</v>
    <v>Finance</v>
    <v>4</v>
    <v>en-GB</v>
    <v>az1az2</v>
    <v>268435456</v>
    <v>1</v>
    <v>Powered by Refinitiv</v>
    <v>17.98</v>
    <v>6.83</v>
    <v>2.4434999999999998</v>
    <v>0.34499999999999997</v>
    <v>3.9746999999999998E-2</v>
    <v>AUD</v>
    <v>Paladin Energy Ltd is an Australia-based independent uranium producer with a 75% ownership in the Langer Heinrich Mine (LHM) located in Namibia. The Company also owns a portfolio of uranium exploration and development assets in Canada and Australia. Its segments include Exploration, Namibia and Australia. The LHM is located in central western Namibia approximately 80 kilometers (km) east of Swakopmund and 85 km northeast of the Walvis Bay major deepwater harbor. Its Patterson Lake South (PLS) Project hosts the Triple R deposit, a large, high-grade and near-surface uranium deposit. The property comprises over 17 contiguous claims totaling 31,039 hectares. Its exploration projects include West Cluff, Larocque, Seahawk, Merlin, Corsair, Typhoon, Michelin, Manyingee and Mount Isa. The Company, through its subsidiary Aurora Energy Ltd, holds a 100% interest in over 98,320 hectares of mineral exploration licenses. These are located within the Central Mineral Belt of Labrador, Canada.</v>
    <v>307</v>
    <v>Australian Securities Exchange</v>
    <v>XASX</v>
    <v>XASX</v>
    <v>Level 11, 197 St Georges Terrace, PERTH, WESTERN AUSTRALIA, 6000 AU</v>
    <v>9.1950000000000003</v>
    <v>Uranium</v>
    <v>Stock</v>
    <v>45693.19332175926</v>
    <v>174</v>
    <v>8.81</v>
    <v>3418654000</v>
    <v>PALADIN ENERGY LTD</v>
    <v>PALADIN ENERGY LTD</v>
    <v>8.9</v>
    <v>32.119999999999997</v>
    <v>8.68</v>
    <v>9.0250000000000004</v>
    <v>398909400</v>
    <v>PDN</v>
    <v>PALADIN ENERGY LTD (XASX:PDN)</v>
    <v>2267100</v>
    <v>4191560</v>
    <v>1993</v>
  </rv>
  <rv s="2">
    <v>175</v>
  </rv>
  <rv s="0">
    <v>https://www.bing.com/financeapi/forcetrigger?t=aa68c7&amp;q=XASX%3aEXR&amp;form=skydnc</v>
    <v>Learn more on Bing</v>
  </rv>
  <rv s="3">
    <v>5</v>
    <v>ELIXIR ENERGY LIMITED (XASX:EXR)</v>
    <v>2</v>
    <v>6</v>
    <v>Finance</v>
    <v>4</v>
    <v>en-GB</v>
    <v>aa68c7</v>
    <v>268435456</v>
    <v>1</v>
    <v>Powered by Refinitiv</v>
    <v>0.20799999999999999</v>
    <v>0.04</v>
    <v>1.6344000000000001</v>
    <v>5.0000000000000001E-4</v>
    <v>1.2195000000000001E-2</v>
    <v>AUD</v>
    <v>Elixir Energy Limited is an Australia-based gas exploration and development company. The Company is focused on primarily focused on an exploration and appraisal program targeting natural gas in the form of coal-bed methane (CBM) in Queensland, Australia and the South Gobi, Mongolia. It is also developing Gobi H2 green hydrogen project and solar project in Mongolia. The Company holds 100% of a Queensland exploration permit ATP 2044, named Grandis Gas Project, located in the Taroom Trough of the Bowen Basin, Queensland. Its Grandis Gas Project covers an area of 1,000 square kilometers (km2) located close to existing gas transmission infrastructure centered on the Wallumbilla gas hub. he Nomgon IX CBM PSC (Nomgon Project) is located on the Mongolian Chinese border, around 400 kilometers (km) North of China’s main gas transmission grid. The Nomgon Project license area covers 30,000 km2 (seven million acres). Its subsidiaries include Golden Horde Pty Ltd, GOH LLC, GOH Clean Energy LLC.</v>
    <v>3</v>
    <v>Australian Securities Exchange</v>
    <v>XASX</v>
    <v>XASX</v>
    <v>Level 3B, Level3,, 60 Hindmarsh Square, ADELAIDE, SOUTH AUSTRALIA, 5000 AU</v>
    <v>4.2999999999999997E-2</v>
    <v>Oil &amp; Gas</v>
    <v>Stock</v>
    <v>45693.193367407031</v>
    <v>177</v>
    <v>4.1000000000000002E-2</v>
    <v>51462860</v>
    <v>ELIXIR ENERGY LIMITED</v>
    <v>ELIXIR ENERGY LIMITED</v>
    <v>4.1000000000000002E-2</v>
    <v>4.1000000000000002E-2</v>
    <v>4.1500000000000002E-2</v>
    <v>1196811000</v>
    <v>EXR</v>
    <v>ELIXIR ENERGY LIMITED (XASX:EXR)</v>
    <v>1998372</v>
    <v>658910</v>
    <v>2004</v>
  </rv>
  <rv s="2">
    <v>178</v>
  </rv>
  <rv s="0">
    <v>https://www.bing.com/financeapi/forcetrigger?t=c22fsm&amp;q=XASX%3aNKL&amp;form=skydnc</v>
    <v>Learn more on Bing</v>
  </rv>
  <rv s="4">
    <v>8</v>
    <v>STRATA MINERALS LIMITED (XASX:SMX)</v>
    <v>2</v>
    <v>9</v>
    <v>Finance</v>
    <v>4</v>
    <v>en-GB</v>
    <v>c22fsm</v>
    <v>268435456</v>
    <v>1</v>
    <v>Powered by Refinitiv</v>
    <v>0.05</v>
    <v>1.6E-2</v>
    <v>0.69920000000000004</v>
    <v>-3.0000000000000001E-3</v>
    <v>-8.8234999999999994E-2</v>
    <v>AUD</v>
    <v>Strata Minerals Limited, formerly NickelX Limited, is an Australia-based exploration company with a focus on acquiring, exploring and developing mineral projects in various jurisdictions. Its primary focus is Penny South Gold Project (E57/1045), which is located over 450 kilometers (km) northeast of Perth and 100km southwest of Sandstone and consists of four blocks covering over 9.95 square kilometers (km2). The Elliot Lake Uranium Project, which is highly prospective for uranium and rare earths, and the Biranup Project, which is highly prospective for gold. The Elliot Lake Uranium Project comprises over 41 multi-cell mining claims covering approximately 180 km2. The Biranup project, is an early-stage gold project located in the north-eastern Albany-Fraser belt, approximately 350 km north-east of Kalgoorlie and covers a total area of over 342 km2. The Dalwallinu Nickel Project is located approximately 208 km northeast of Perth and 1km off the Great Northern Highway, Western Australia.</v>
    <v>Australian Securities Exchange</v>
    <v>XASX</v>
    <v>XASX</v>
    <v>Level 5, 191 St Georges Terrace, PERTH, WESTERN AUSTRALIA, 6000 AU</v>
    <v>3.1E-2</v>
    <v>Metals &amp; Mining</v>
    <v>Stock</v>
    <v>45693.187650462962</v>
    <v>180</v>
    <v>3.1E-2</v>
    <v>6487720</v>
    <v>STRATA MINERALS LIMITED</v>
    <v>STRATA MINERALS LIMITED</v>
    <v>3.1E-2</v>
    <v>3.4000000000000002E-2</v>
    <v>3.1E-2</v>
    <v>190815200</v>
    <v>SMX</v>
    <v>STRATA MINERALS LIMITED (XASX:SMX)</v>
    <v>337030</v>
    <v>550620</v>
    <v>2019</v>
  </rv>
  <rv s="2">
    <v>181</v>
  </rv>
  <rv s="0">
    <v>https://www.bing.com/financeapi/forcetrigger?t=aa6shw&amp;q=XASX%3aHNG&amp;form=skydnc</v>
    <v>Learn more on Bing</v>
  </rv>
  <rv s="1">
    <v>0</v>
    <v>HANCOCK &amp; GORE LTD (XASX:HNG)</v>
    <v>2</v>
    <v>3</v>
    <v>Finance</v>
    <v>4</v>
    <v>en-GB</v>
    <v>aa6shw</v>
    <v>268435456</v>
    <v>1</v>
    <v>Powered by Refinitiv</v>
    <v>0.435</v>
    <v>0.25</v>
    <v>0.73089999999999999</v>
    <v>-2.5000000000000001E-3</v>
    <v>-8.7720000000000003E-3</v>
    <v>AUD</v>
    <v>Hancock &amp; Gore Limited is a diversified investment company that delivers long-term investment returns to shareholders through a portfolio of operating investments. The Company’s principal activities are management of a diversified investment strategy with the objective of delivering consistent dividends and long-term capital growth. The investment strategies include management of a portfolio of diversified assets, including operating businesses (Mountcastle Group), Australian Securities Exchange (ASX) listed equities, unlisted equities, fixed income and funds management activities. Mountcastle is a supplier, wholesaler, and retailer of customized school uniforms across Australia, New Zealand and the UK. Its ASX-listed equities include assistance with recapitalizing ASX-listed companies to assist in either strategic acquisitions or refinancing. It provides active support to those investees in which the Company holds a significant equity stake.</v>
    <v>260</v>
    <v>Australian Securities Exchange</v>
    <v>XASX</v>
    <v>XASX</v>
    <v>Level 11, Suite 11.02, 68 Pitt, SYDNEY, NEW SOUTH WALES, 2000 AU</v>
    <v>0.28499999999999998</v>
    <v>Machinery, Equipment &amp; Components</v>
    <v>Stock</v>
    <v>45693.166655092595</v>
    <v>183</v>
    <v>0.28249999999999997</v>
    <v>129174500</v>
    <v>HANCOCK &amp; GORE LTD</v>
    <v>HANCOCK &amp; GORE LTD</v>
    <v>0.28499999999999998</v>
    <v>15.83</v>
    <v>0.28499999999999998</v>
    <v>0.28249999999999997</v>
    <v>453243700</v>
    <v>HNG</v>
    <v>HANCOCK &amp; GORE LTD (XASX:HNG)</v>
    <v>6024</v>
    <v>127510</v>
    <v>1904</v>
  </rv>
  <rv s="2">
    <v>184</v>
  </rv>
  <rv s="0">
    <v>https://www.bing.com/financeapi/forcetrigger?t=aa6im7&amp;q=XASX%3aGAS&amp;form=skydnc</v>
    <v>Learn more on Bing</v>
  </rv>
  <rv s="4">
    <v>8</v>
    <v>STATE GAS LIMITED (XASX:GAS)</v>
    <v>2</v>
    <v>9</v>
    <v>Finance</v>
    <v>4</v>
    <v>en-GB</v>
    <v>aa6im7</v>
    <v>268435456</v>
    <v>1</v>
    <v>Powered by Refinitiv</v>
    <v>0.152</v>
    <v>0.03</v>
    <v>1.1222000000000001</v>
    <v>-1E-3</v>
    <v>-2.5000000000000001E-2</v>
    <v>AUD</v>
    <v>State Gas Limited is an Australia-based gas exploration and development company focused on the Bowen Basin in Central Queensland. The Company 100% owns and operates the contiguous Reid’s Dome Gas (PL-231) and Rolleston-West (ATP 2062) Gas Projects, both of which contain both coal seam gas (CSG) and conventional gas. Reid’s Dome Gas (PL-231) and Rolleston-West (ATP 2062) Gas Projects, together cover approximately 1,595 square kilometers (km2), and are located south of Rolleston, approximately 50 and 30 kms respectively from the Queensland Gas Pipeline and interconnected east coast gas network. It also holds a 35% interest in ATP 2068 and ATP 2069 in a joint venture with Santos QNT Pty Ltd (65%). It is also participating in a carbon capture and sequestration initiative with minerals explorer Rockminsolutions Pty Ltd in respect of EPM 27596 which is located on the western border of ATP 2062. It has also developed a CSG to High Density Natural Gas plant (the HDNG Facility) in Australia.</v>
    <v>Australian Securities Exchange</v>
    <v>XASX</v>
    <v>XASX</v>
    <v>Suite 4, Level 1, 40 Edward Street, BRISBANE, QUEENSLAND, 4000 AU</v>
    <v>0.04</v>
    <v>Oil &amp; Gas Related Equipment and Services</v>
    <v>Stock</v>
    <v>45693.187523148146</v>
    <v>186</v>
    <v>3.9E-2</v>
    <v>15704030</v>
    <v>STATE GAS LIMITED</v>
    <v>STATE GAS LIMITED</v>
    <v>0.04</v>
    <v>0.04</v>
    <v>3.9E-2</v>
    <v>392600900</v>
    <v>GAS</v>
    <v>STATE GAS LIMITED (XASX:GAS)</v>
    <v>323373</v>
    <v>199000</v>
    <v>2017</v>
  </rv>
  <rv s="2">
    <v>187</v>
  </rv>
  <rv s="0">
    <v>https://www.bing.com/financeapi/forcetrigger?t=aa4dfr&amp;q=XASX%3aALC&amp;form=skydnc</v>
    <v>Learn more on Bing</v>
  </rv>
  <rv s="4">
    <v>8</v>
    <v>ALCIDION GROUP LIMITED (XASX:ALC)</v>
    <v>2</v>
    <v>9</v>
    <v>Finance</v>
    <v>4</v>
    <v>en-GB</v>
    <v>aa4dfr</v>
    <v>268435456</v>
    <v>1</v>
    <v>Powered by Refinitiv</v>
    <v>0.09</v>
    <v>0.04</v>
    <v>1.5123</v>
    <v>3.0000000000000001E-3</v>
    <v>4.3478000000000003E-2</v>
    <v>AUD</v>
    <v>Alcidion Group Limited is a healthcare technology company. The Company's principal activities include the development and licensing of its own healthcare software products (Miya Precision and its associated modules, including Miya Observations, Flow, Task Management and PAS), the reselling of selected healthcare software products from its strategic partners and the delivery of product implementation, product support and maintenance, systems integration, and data analysis services to healthcare customers in Australia, New Zealand, and the United Kingdom. Its product, Miya Precision, is a smart clinical solution based on a FHIR-event platform that facilitates multiple clinical and operational applications. The Company's other products include Smartpage, Patientrack, and Silverlink PCS. Smartpage is an advanced smartphone and Web-based system for hospital communication and task management, addressing the requirements of both clinical and non-clinical users.</v>
    <v>Australian Securities Exchange</v>
    <v>XASX</v>
    <v>XASX</v>
    <v>L 10 9 Yarra Street, South Yarra, MELBOURNE, VICTORIA, 3141 AU</v>
    <v>7.3999999999999996E-2</v>
    <v>Software &amp; IT Services</v>
    <v>Stock</v>
    <v>45693.184931260941</v>
    <v>189</v>
    <v>6.9000000000000006E-2</v>
    <v>88634880</v>
    <v>ALCIDION GROUP LIMITED</v>
    <v>ALCIDION GROUP LIMITED</v>
    <v>6.9000000000000006E-2</v>
    <v>6.9000000000000006E-2</v>
    <v>7.1999999999999995E-2</v>
    <v>1342953000</v>
    <v>ALC</v>
    <v>ALCIDION GROUP LIMITED (XASX:ALC)</v>
    <v>1447391</v>
    <v>930680</v>
    <v>2010</v>
  </rv>
  <rv s="2">
    <v>190</v>
  </rv>
  <rv s="0">
    <v>https://www.bing.com/financeapi/forcetrigger?t=aa5l7w&amp;q=XASX%3aCOB&amp;form=skydnc</v>
    <v>Learn more on Bing</v>
  </rv>
  <rv s="4">
    <v>8</v>
    <v>COBALT BLUE HOLDINGS LIMITED (XASX:COB)</v>
    <v>2</v>
    <v>9</v>
    <v>Finance</v>
    <v>4</v>
    <v>en-GB</v>
    <v>aa5l7w</v>
    <v>268435456</v>
    <v>1</v>
    <v>Powered by Refinitiv</v>
    <v>0.189</v>
    <v>5.3999999999999999E-2</v>
    <v>1.4575</v>
    <v>-3.0000000000000001E-3</v>
    <v>-5.1723999999999999E-2</v>
    <v>AUD</v>
    <v>Cobalt Blue Holdings Limited is an Australia-based mining and mineral processing company. The Company’s operations include Broken Hill Cobalt Project (BHCP), near Broken Hill, New South Wales, the Kwinana Refinery Project (KRP) and Cobalt in Waste Streams Projects. The Broken Hill Cobalt Project is located approximately 25 kilometers (km) southwest of Broken Hill, in far western New South Wales. The Project covers an area of roughly 37 square kilometers (km2) within a tenement holding of almost 220 km2. The Broken Hill Cobalt Project has seven tenement holdings, which include EL 6622, EL 8143, EL 8891, EL 9139, EL 9254, ML 86 and ML 87. The portfolio of tenements is located about 23 km southwest of Broken Hill. The Kwinana Refinery Project is a proposed cobalt/nickel refinery located in Western Australia producing battery ready sulphates as feedstock for electric vehicle batteries. Its processing technology provides sustainable solutions for recycling mine waste.</v>
    <v>Australian Securities Exchange</v>
    <v>XASX</v>
    <v>XASX</v>
    <v>Suite 17.03, 100 Miller Street,, NORTH SYDNEY, NEW SOUTH WALES, 2060 AU</v>
    <v>0.06</v>
    <v>Metals &amp; Mining</v>
    <v>Stock</v>
    <v>45693.193045010936</v>
    <v>192</v>
    <v>5.3999999999999999E-2</v>
    <v>26638430</v>
    <v>COBALT BLUE HOLDINGS LIMITED</v>
    <v>COBALT BLUE HOLDINGS LIMITED</v>
    <v>0.06</v>
    <v>5.8000000000000003E-2</v>
    <v>5.5E-2</v>
    <v>436695500</v>
    <v>COB</v>
    <v>COBALT BLUE HOLDINGS LIMITED (XASX:COB)</v>
    <v>458509</v>
    <v>258620</v>
    <v>2016</v>
  </rv>
  <rv s="2">
    <v>193</v>
  </rv>
  <rv s="0">
    <v>https://www.bing.com/financeapi/forcetrigger?t=aa9n6h&amp;q=XASX%3aSTX&amp;form=skydnc</v>
    <v>Learn more on Bing</v>
  </rv>
  <rv s="1">
    <v>0</v>
    <v>STRIKE ENERGY LIMITED (XASX:STX)</v>
    <v>2</v>
    <v>3</v>
    <v>Finance</v>
    <v>4</v>
    <v>en-GB</v>
    <v>aa9n6h</v>
    <v>268435456</v>
    <v>1</v>
    <v>Powered by Refinitiv</v>
    <v>0.44</v>
    <v>0.16</v>
    <v>1.1169</v>
    <v>2.5000000000000001E-3</v>
    <v>1.1364000000000001E-2</v>
    <v>AUD</v>
    <v>Strike Energy Limited is an Australia-based energy company. The Company is an independent gas producer, developer and explorer focused on its quality conventional gas resources in the Perth Basin. Its projects in the Perth Basin include the producing Walyering gas facility, South Erregulla peaking gas power project, West Erregulla and Ocean Hill. The Walyering gas field sits in production license L23. The field is situated approximately 150 km north of Perth near the town of Cataby in the Mid-West. The South Erregulla field sits within L 24 and EP 503. It is situated approximately 350 km north of Perth near the town of Dongara in the Mid-West. The West Erregulla field sits within EP 469 which is operated and owned 50% by the Company. The Ocean Hill sits within EP495, situated approximately 350km north of Perth near the town of Eneabba. The Company also owns 100% of the geothermal rights in the Perth Basin, covering approximately 3,500 square kilometers (km2), namely The Precinct.</v>
    <v>24</v>
    <v>Australian Securities Exchange</v>
    <v>XASX</v>
    <v>XASX</v>
    <v>Level 2, 66 Kings Park Road, PERTH, WESTERN AUSTRALIA, 6005 AU</v>
    <v>0.23</v>
    <v>Oil &amp; Gas</v>
    <v>Stock</v>
    <v>45693.19321759259</v>
    <v>195</v>
    <v>0.22</v>
    <v>645052000</v>
    <v>STRIKE ENERGY LIMITED</v>
    <v>STRIKE ENERGY LIMITED</v>
    <v>0.22</v>
    <v>68.75</v>
    <v>0.22</v>
    <v>0.2225</v>
    <v>2866898000</v>
    <v>STX</v>
    <v>STRIKE ENERGY LIMITED (XASX:STX)</v>
    <v>2833175</v>
    <v>6363760</v>
    <v>1997</v>
  </rv>
  <rv s="2">
    <v>196</v>
  </rv>
  <rv s="0">
    <v>https://www.bing.com/financeapi/forcetrigger?t=aa61mw&amp;q=XASX%3aEEG&amp;form=skydnc</v>
    <v>Learn more on Bing</v>
  </rv>
  <rv s="3">
    <v>5</v>
    <v>EMPIRE ENERGY GROUP LIMITED (XASX:EEG)</v>
    <v>2</v>
    <v>6</v>
    <v>Finance</v>
    <v>4</v>
    <v>en-GB</v>
    <v>aa61mw</v>
    <v>268435456</v>
    <v>1</v>
    <v>Powered by Refinitiv</v>
    <v>0.33</v>
    <v>0.16</v>
    <v>1.0408999999999999</v>
    <v>0</v>
    <v>0</v>
    <v>AUD</v>
    <v>Empire Energy Group Limited is an Australia-based oil and gas company. The Company holds a 100% working interest and operatorship in approximately 28.9 million acres of petroleum exploration tenements across the McArthur Basin and its Beetaloo Sub-basin in the onshore Northern Territory, Australia. The Company's segments include Northern territory and Corporate. The Northern territory segment includes all exploration and drilling activity of the Group in the Northern Territory, conducted through Imperial Oil &amp; Gas Pty Limited and Imperial Oil &amp; Gas A Pty Limited.</v>
    <v>39</v>
    <v>Australian Securities Exchange</v>
    <v>XASX</v>
    <v>XASX</v>
    <v>Level 5, 6-10 O Connell Street, SYDNEY, NEW SOUTH WALES, 2000 AU</v>
    <v>0.20499999999999999</v>
    <v>Oil &amp; Gas</v>
    <v>Stock</v>
    <v>45693.192372685182</v>
    <v>198</v>
    <v>0.2</v>
    <v>203460600</v>
    <v>EMPIRE ENERGY GROUP LIMITED</v>
    <v>EMPIRE ENERGY GROUP LIMITED</v>
    <v>0.2</v>
    <v>0.20499999999999999</v>
    <v>0.20499999999999999</v>
    <v>1017303000</v>
    <v>EEG</v>
    <v>EMPIRE ENERGY GROUP LIMITED (XASX:EEG)</v>
    <v>33652</v>
    <v>338400</v>
    <v>1981</v>
  </rv>
  <rv s="2">
    <v>199</v>
  </rv>
  <rv s="0">
    <v>https://www.bing.com/financeapi/forcetrigger?t=aa7rrw&amp;q=XASX%3aMNS&amp;form=skydnc</v>
    <v>Learn more on Bing</v>
  </rv>
  <rv s="11">
    <v>25</v>
    <v>MAGNIS ENERGY TECHNOLOGIES LTD (XASX:MNS)</v>
    <v>2</v>
    <v>24</v>
    <v>Finance</v>
    <v>4</v>
    <v>en-GB</v>
    <v>aa7rrw</v>
    <v>268435456</v>
    <v>1</v>
    <v>Powered by Refinitiv</v>
    <v>4.7E-2</v>
    <v>4.2000000000000003E-2</v>
    <v>1.5006999999999999</v>
    <v>-3.0000000000000001E-3</v>
    <v>-6.666699999999999E-2</v>
    <v>AUD</v>
    <v>Magnis Energy Technologies Limited is an Australia-based vertically integrated lithium-ion battery technology and materials company in the Lithium-ion battery supply chain. Its subsidiary, Imperium3 New York Inc. (iM3NY), operates the Lithium-ion battery plant in Endicott, New York. iM3NY has commenced commercial production of Li ion cells and accelerating its ramp-up plans to produce 15,000 cells/day up to an annual production rate of 1.8 gigawatt hours with several binding offtakes already secured. Charge CCCV’s (C4V’s) proprietary Li-ion battery technology and discoveries are known for extending battery life, greater safety and charge performance. C4V’s also provides value chain solutions for Li ion battery manufacturing through cell design and engineering, cell fabrication process, qualification of raw materials supply chain and cell fabrication equipment supplier, blueprint of plants and engaging with engineering, procurement and construction (EPC) contractors.</v>
    <v>9</v>
    <v>Australian Securities Exchange</v>
    <v>XASX</v>
    <v>XASX</v>
    <v>Suite 11.01, 1 Castlereagh Street, SYDNEY, NEW SOUTH WALES, 2000 AU</v>
    <v>4.4999999999999998E-2</v>
    <v>Metals &amp; Mining</v>
    <v>Stock</v>
    <v>45265.333333333336</v>
    <v>201</v>
    <v>4.2000000000000003E-2</v>
    <v>53977420</v>
    <v>MAGNIS ENERGY TECHNOLOGIES LTD</v>
    <v>MAGNIS ENERGY TECHNOLOGIES LTD</v>
    <v>4.3999999999999997E-2</v>
    <v>4.4999999999999998E-2</v>
    <v>4.2000000000000003E-2</v>
    <v>1199498000</v>
    <v>MNS</v>
    <v>MAGNIS ENERGY TECHNOLOGIES LTD (XASX:MNS)</v>
    <v>1335235</v>
    <v>2005</v>
  </rv>
  <rv s="2">
    <v>202</v>
  </rv>
  <rv s="0">
    <v>https://www.bing.com/financeapi/forcetrigger?t=aa5bnm&amp;q=XASX%3aCAN&amp;form=skydnc</v>
    <v>Learn more on Bing</v>
  </rv>
  <rv s="3">
    <v>5</v>
    <v>CANN GROUP LIMITED (XASX:CAN)</v>
    <v>2</v>
    <v>6</v>
    <v>Finance</v>
    <v>4</v>
    <v>en-GB</v>
    <v>aa5bnm</v>
    <v>268435456</v>
    <v>1</v>
    <v>Powered by Refinitiv</v>
    <v>0.128</v>
    <v>2.5999999999999999E-2</v>
    <v>1.6575</v>
    <v>0</v>
    <v>0</v>
    <v>AUD</v>
    <v>Cann Group Limited is an Australia-based company that is focused on developing, producing, and supplying innovative cannabis medicines. The principal activities of the Company include the cultivation of medicinal cannabis for both medicinal and research purposes pursuant to the licenses and permits issued to the group, the development and manufacture (via third party arrangements) of finished product formulations, and the pursuit and execution of various supply agreements with third parties. It operates through cultivation of the medicinal cannabis segment. The Company supplies a range of dried flower and oil products, as well as active pharmaceutical ingredients and extracts, to customers in Australia and around the world. It also owns Satipharm and its patent-protected capsule technology. The Company's research, cultivation, and good manufacturing practices (GMP) manufacturing facilities are in Melbourne, and a cultivation and GMP manufacturing facility is near Mildura, Victoria.</v>
    <v>40</v>
    <v>Australian Securities Exchange</v>
    <v>XASX</v>
    <v>XASX</v>
    <v>Ground Floor, 262-276 Lorimer Street, Port, MELBOURNE, VICTORIA, 3207 AU</v>
    <v>3.1E-2</v>
    <v>Healthcare Providers &amp; Services</v>
    <v>Stock</v>
    <v>45693.187789351854</v>
    <v>204</v>
    <v>0.03</v>
    <v>16082580</v>
    <v>CANN GROUP LIMITED</v>
    <v>CANN GROUP LIMITED</v>
    <v>3.1E-2</v>
    <v>0.03</v>
    <v>0.03</v>
    <v>536086100</v>
    <v>CAN</v>
    <v>CANN GROUP LIMITED (XASX:CAN)</v>
    <v>244618</v>
    <v>1440460</v>
    <v>2015</v>
  </rv>
  <rv s="2">
    <v>205</v>
  </rv>
  <rv s="0">
    <v>https://www.bing.com/financeapi/forcetrigger?t=aa8ehw&amp;q=XASX%3aONE&amp;form=skydnc</v>
    <v>Learn more on Bing</v>
  </rv>
  <rv s="3">
    <v>5</v>
    <v>Oneview Healthcare PLC (XASX:ONE)</v>
    <v>2</v>
    <v>6</v>
    <v>Finance</v>
    <v>4</v>
    <v>en-GB</v>
    <v>aa8ehw</v>
    <v>268435456</v>
    <v>1</v>
    <v>Powered by Refinitiv</v>
    <v>0.42499999999999999</v>
    <v>0.24</v>
    <v>2.4097</v>
    <v>0</v>
    <v>0</v>
    <v>AUD</v>
    <v>Oneview Healthcare PLC is a healthcare technology company. The Company provides digital tools for patients, families, and caregivers. It is engaged in the development and sale of software for the healthcare sector and the provision of related consultancy services. Its Care Experience Platform (CXP) is designed with the flexibility to support a variety of user needs across different care settings. Its CXP platform includes CXP Cloud Start, CXP Cloud Enterprise, and CXP Enterprise On-Prem. Its CXP Cloud Start allows to implement critical digital engagement capabilities across the entire enterprise quickly. Its CXP Cloud Enterprise is designed and developed in partnership with healthcare systems to meet enterprise needs across every type of facility, from new construction to existing hospitals. It also delivers virtual care through iConsult and Martti apps. iConsult enables customers to benefit from secure, reliable, and always available video infrastructure at the bedside.</v>
    <v>99</v>
    <v>Australian Securities Exchange</v>
    <v>XASX</v>
    <v>XASX</v>
    <v>Block 2 Blackrock Business Park, DUBLIN, A94 H2X4 IE</v>
    <v>0.28499999999999998</v>
    <v>Software &amp; IT Services</v>
    <v>Stock</v>
    <v>45692.998308564063</v>
    <v>207</v>
    <v>0.28499999999999998</v>
    <v>212357300</v>
    <v>Oneview Healthcare PLC</v>
    <v>Oneview Healthcare PLC</v>
    <v>0.28499999999999998</v>
    <v>0.28499999999999998</v>
    <v>0.28499999999999998</v>
    <v>758419100</v>
    <v>ONE</v>
    <v>Oneview Healthcare PLC (XASX:ONE)</v>
    <v>30200</v>
    <v>136690</v>
    <v>2012</v>
  </rv>
  <rv s="2">
    <v>208</v>
  </rv>
  <rv s="0">
    <v>https://www.bing.com/financeapi/forcetrigger?t=aa8jpr&amp;q=XASX%3aPEX&amp;form=skydnc</v>
    <v>Learn more on Bing</v>
  </rv>
  <rv s="3">
    <v>5</v>
    <v>PEEL MINING LIMITED (XASX:PEX)</v>
    <v>2</v>
    <v>6</v>
    <v>Finance</v>
    <v>4</v>
    <v>en-GB</v>
    <v>aa8jpr</v>
    <v>268435456</v>
    <v>1</v>
    <v>Powered by Refinitiv</v>
    <v>0.16</v>
    <v>9.5000000000000001E-2</v>
    <v>1.4008</v>
    <v>-5.0000000000000001E-3</v>
    <v>-4.1666999999999996E-2</v>
    <v>AUD</v>
    <v>Peel Mining Limited is an Australia-based base and precious metals exploration company with a primary focus on copper. The Company is focused on exploration and development of its projects in the Cobar Region of New South Wales, Australia. The Company's projects include the Mallee Bull Project, Wirlong Project, May Day Project and Southern Nights / Wagga Tank. The Mallee Bull Copper Project is located approximately 100 kilometers (km) south of Cobar in western New South Wales (NSW) and is situated on a 20,000-acre pastoral lease owned by Peel Mining. The Wirlong Project is located over 75 km south of Cobar and 30 km southwest of Nymagee, NSW. The May Day Pit is located approximately 105km south-southeast of Cobar in western NSW. The Southern Nights / Wagga Tank project can be divided into two prospects: Wagga Tank to the North and Southern Nights over one km to the South. They are located over 130 km south of Cobar and 30 km northwest of Mount Hope in central NSW.</v>
    <v>5</v>
    <v>Australian Securities Exchange</v>
    <v>XASX</v>
    <v>XASX</v>
    <v>U 1 34 Kings Park Rd, West Perth, PERTH, WESTERN AUSTRALIA, 6005 AU</v>
    <v>0.12</v>
    <v>Metals &amp; Mining</v>
    <v>Stock</v>
    <v>45693.162662037037</v>
    <v>210</v>
    <v>0.115</v>
    <v>72635570</v>
    <v>PEEL MINING LIMITED</v>
    <v>PEEL MINING LIMITED</v>
    <v>0.12</v>
    <v>0.12</v>
    <v>0.115</v>
    <v>581084500</v>
    <v>PEX</v>
    <v>PEEL MINING LIMITED (XASX:PEX)</v>
    <v>403074</v>
    <v>323820</v>
    <v>2006</v>
  </rv>
  <rv s="2">
    <v>211</v>
  </rv>
  <rv s="0">
    <v>https://www.bing.com/financeapi/forcetrigger?t=aa5rw7&amp;q=XASX%3aCXO&amp;form=skydnc</v>
    <v>Learn more on Bing</v>
  </rv>
  <rv s="3">
    <v>5</v>
    <v>CORE LITHIUM LTD (XASX:CXO)</v>
    <v>2</v>
    <v>6</v>
    <v>Finance</v>
    <v>4</v>
    <v>en-GB</v>
    <v>aa5rw7</v>
    <v>268435456</v>
    <v>1</v>
    <v>Powered by Refinitiv</v>
    <v>0.26</v>
    <v>7.8E-2</v>
    <v>2.4722</v>
    <v>3.0000000000000001E-3</v>
    <v>3.3708000000000002E-2</v>
    <v>AUD</v>
    <v>Core Lithium Ltd is an Australia-based lithium mining company. It owns and operates Finniss Lithium project, which is located south of Darwin Port in the Northern Territory. The project lies within a prospective area for lithium in the NT, the Bynoe Pegmatite Field, and covers approximately 500 square kilometers (km2) of granted tenements. The project is approximately 88 kilometers (km) by sealed road from Darwin Port, Northern Territory. Its other projects include Shoobridge Lithium, Anningie and Barrow Creek Lithium, Napperby Uranium, Yerelina and Mt Freeling, and Blueys-Inkheart. The Shoobridge Lithium Project is located approximately 80 km south-southeast of Finniss near Darwin in the Northern Territory. The Anningie and Barrow Creek encompass eight exploration licenses over approximately 2,000 km2 in and around the Anningie and Barrow Creek tin-tantalum pegmatite fields in the Northern Territory. Napperby is an advanced uranium project within the central Northern Territory.</v>
    <v>7</v>
    <v>Australian Securities Exchange</v>
    <v>XASX</v>
    <v>XASX</v>
    <v>Level 9, 2 Mill Street, PERTH, WESTERN AUSTRALIA, 6000 AU</v>
    <v>9.5000000000000001E-2</v>
    <v>Metals &amp; Mining</v>
    <v>Stock</v>
    <v>45693.193101851852</v>
    <v>213</v>
    <v>8.9499999999999996E-2</v>
    <v>188585400</v>
    <v>CORE LITHIUM LTD</v>
    <v>CORE LITHIUM LTD</v>
    <v>0.09</v>
    <v>8.8999999999999996E-2</v>
    <v>9.1999999999999998E-2</v>
    <v>2143016000</v>
    <v>CXO</v>
    <v>CORE LITHIUM LTD (XASX:CXO)</v>
    <v>13159690</v>
    <v>10336430</v>
    <v>2010</v>
  </rv>
  <rv s="2">
    <v>214</v>
  </rv>
  <rv s="0">
    <v>https://www.bing.com/financeapi/forcetrigger?t=aa7klh&amp;q=XASX%3aMDC&amp;form=skydnc</v>
    <v>Learn more on Bing</v>
  </rv>
  <rv s="12">
    <v>26</v>
    <v>MEDLAB CLINICAL LTD (XASX:MDC)</v>
    <v>2</v>
    <v>27</v>
    <v>Finance</v>
    <v>28</v>
    <v>en-GB</v>
    <v>aa7klh</v>
    <v>268435456</v>
    <v>1</v>
    <v>Powered by Refinitiv</v>
    <v>6.96</v>
    <v>6.6</v>
    <v>AUD</v>
    <v>Medlab Clinical Limited (Medlab) is an Australia-based biotechnology company. The Company specializes in the application of NanoCelle drug delivery technology to existing and new pharmaceuticals with the objective of empowering patients with chronic diseases and mental health conditions and enhancing their lives. Its drug candidates include NanaBis, NanoCBD and NanoCelle. Medlab’s pipeline comprises a range of small and large molecules from repurposing generic medicines to enhancing the delivery of immunotherapies. The Company's lead drug candidate, NanaBis, is under development for cancer bone pain as an alternative to opioid use and NanoCBD for mental stress. It also has a drug delivery platform called NanoCelle, which is wholly owned by Medlab and developed in Medlab’s owned Office of the Gene Technology Regulator (OGTR) registered laboratory. It is investigating a range of prescription and non-prescription solutions for unmet patient needs across a variety of therapeutic areas.</v>
    <v>14</v>
    <v>Australian Securities Exchange</v>
    <v>XASX</v>
    <v>XASX</v>
    <v>Units 5 And 6 11 Lord Street Botany, ALEXANDRIA, NEW SOUTH WALES, 2019 AU</v>
    <v>Biotechnology &amp; Medical Research</v>
    <v>Stock</v>
    <v>44979.840277777781</v>
    <v>216</v>
    <v>15071110</v>
    <v>MEDLAB CLINICAL LTD</v>
    <v>MEDLAB CLINICAL LTD</v>
    <v>6.6</v>
    <v>2283500</v>
    <v>MDC</v>
    <v>MEDLAB CLINICAL LTD (XASX:MDC)</v>
    <v>2014</v>
  </rv>
  <rv s="2">
    <v>217</v>
  </rv>
  <rv s="0">
    <v>https://www.bing.com/financeapi/forcetrigger?t=aa57z2&amp;q=XASX%3aGW1&amp;form=skydnc</v>
    <v>Learn more on Bing</v>
  </rv>
  <rv s="3">
    <v>5</v>
    <v>GREENWING RESOURCES LTD (XASX:GW1)</v>
    <v>2</v>
    <v>6</v>
    <v>Finance</v>
    <v>4</v>
    <v>en-GB</v>
    <v>aa57z2</v>
    <v>268435456</v>
    <v>1</v>
    <v>Powered by Refinitiv</v>
    <v>9.5000000000000001E-2</v>
    <v>3.2000000000000001E-2</v>
    <v>0.99219999999999997</v>
    <v>-4.0000000000000001E-3</v>
    <v>-9.090899999999999E-2</v>
    <v>AUD</v>
    <v>Greenwing Resources Ltd is an Australia-based critical minerals exploration and development company. The Company operates through three segments: Advanced materials, Graphite mining, and Lithium exploration. Its projects include Graphmada Graphite Mining Complex, Madagascar; San Jorge Lithium Project, Argentina, and Millie’s Reward Lithium Project, Madagascar. The San Jorge Lithium Project located in Argentina's prolific Lithium Triangle. The San Jorge Project consists of approximately 15 granted exploration licenses (ELs) covering 36,600 hectares, inclusive of the San Francisco Salar. The Graphmada Graphite Mining Complex project is located three kilometers off the national highway and approximately 120 kilometers (km) from the port of Tamatave. Millie’s Reward Lithium project has over 200 multiple pegmatite surface occurrences spread across a 10km strike. The Company is also a producer of industrial mineral concentrates from its 100% owned Graphmada Large Flake Graphite Mine.</v>
    <v>18</v>
    <v>Australian Securities Exchange</v>
    <v>XASX</v>
    <v>XASX</v>
    <v>Level 21, Matisse Tower, 110 Mary Street, BRISBANE, QUEENSLAND, 4000 AU</v>
    <v>4.1000000000000002E-2</v>
    <v>Metals &amp; Mining</v>
    <v>Stock</v>
    <v>45693.189074074071</v>
    <v>219</v>
    <v>0.04</v>
    <v>9626060</v>
    <v>GREENWING RESOURCES LTD</v>
    <v>GREENWING RESOURCES LTD</v>
    <v>4.1000000000000002E-2</v>
    <v>4.3999999999999997E-2</v>
    <v>0.04</v>
    <v>240651500</v>
    <v>GW1</v>
    <v>GREENWING RESOURCES LTD (XASX:GW1)</v>
    <v>80219</v>
    <v>46180</v>
    <v>2004</v>
  </rv>
  <rv s="2">
    <v>220</v>
  </rv>
  <rv s="0">
    <v>https://www.bing.com/financeapi/forcetrigger?t=bjojbh&amp;q=XASX%3aAR9&amp;form=skydnc</v>
    <v>Learn more on Bing</v>
  </rv>
  <rv s="4">
    <v>8</v>
    <v>ARCHTIS LIMITED (XASX:AR9)</v>
    <v>2</v>
    <v>9</v>
    <v>Finance</v>
    <v>4</v>
    <v>en-GB</v>
    <v>bjojbh</v>
    <v>268435456</v>
    <v>1</v>
    <v>Powered by Refinitiv</v>
    <v>0.115</v>
    <v>0.06</v>
    <v>1.7110000000000001</v>
    <v>5.0000000000000001E-3</v>
    <v>6.8492999999999998E-2</v>
    <v>AUD</v>
    <v>archTIS Limited is a global provider of software solutions for the secure collaboration of sensitive information. Its data-centric information security solutions protect sensitive content in government, defense, supply chain, enterprises and regulated industries through attribute-based access and control policies. Its products include Kojensi, a multi-government certified platform for the secure access, sharing and collaboration of sensitive and classified information, and NC Protect for enhanced information protection for file access and sharing, messaging and emailing of sensitive and classified content across Microsoft 365 apps, SharePoint on-premises, Nutanix Files, NetApp ONTAP, and Windows file shares. It offers consulting and solutions services for secure information sharing and interorganizational collaboration related to its software sales. Its Trusted Data Integration expands its product stack to offer a solution for integrating, visualizing and securing structured data.</v>
    <v>Australian Securities Exchange</v>
    <v>XASX</v>
    <v>XASX</v>
    <v>L 3 10 National Circuit, BARTON, AUSTRALIAN CAPITAL TERRITORY, 2600 AU</v>
    <v>7.8E-2</v>
    <v>Software &amp; IT Services</v>
    <v>Stock</v>
    <v>45693.191469907404</v>
    <v>222</v>
    <v>7.0000000000000007E-2</v>
    <v>20636950</v>
    <v>ARCHTIS LIMITED</v>
    <v>ARCHTIS LIMITED</v>
    <v>7.2999999999999995E-2</v>
    <v>7.2999999999999995E-2</v>
    <v>7.8E-2</v>
    <v>286624300</v>
    <v>AR9</v>
    <v>ARCHTIS LIMITED (XASX:AR9)</v>
    <v>206792</v>
    <v>130480</v>
    <v>2006</v>
  </rv>
  <rv s="2">
    <v>223</v>
  </rv>
  <rv s="0">
    <v>https://www.bing.com/financeapi/forcetrigger?t=bwtjh7&amp;q=XASX%3aNMR&amp;form=skydnc</v>
    <v>Learn more on Bing</v>
  </rv>
  <rv s="4">
    <v>8</v>
    <v>NATIVE MINERAL RESOURCES HOLDINGS LIMITED (XASX:NMR)</v>
    <v>2</v>
    <v>9</v>
    <v>Finance</v>
    <v>4</v>
    <v>en-GB</v>
    <v>bwtjh7</v>
    <v>268435456</v>
    <v>1</v>
    <v>Powered by Refinitiv</v>
    <v>5.6000000000000001E-2</v>
    <v>1.7000000000000001E-2</v>
    <v>0.20810000000000001</v>
    <v>6.0000000000000001E-3</v>
    <v>0.130435</v>
    <v>AUD</v>
    <v>Native Mineral Resources Holdings Limited is an Australia-based copper and gold mining company. The Company has mineral exploration tenements in Queensland and Western Australia. It holds a portfolio of exploration tenements in Queensland and Western Australia prospective for copper/gold and gold mineralization. Its projects include Palmerville, Maneater Breccia, Music Well, Arcoona and Mt. Vetters. Palmerville Project comprises over nine exploration permits in the prospective Chillagoe Formation, which hosts the large Red Dome, Griffiths Hill and Mungana porphyry gold-copper and polymetallic deposits. Maneater Breccia project is located approximately 100 kilometers (km) west of Cairns. Music Well project is made up of two tenements (E37/1362 and E37/1363) covering an area of approximately 290 square kilometers (km2) in a part of Yilgarn. It has an option to acquire 51% of the prospective McLaughlin Lake Lithium Project (MEL 1028A) located in the Oxford Lake region of Manitoba Canada.</v>
    <v>Australian Securities Exchange</v>
    <v>XASX</v>
    <v>XASX</v>
    <v>6-14 Clarence Street, Suite 10, PORT MACQUARIE, NEW SOUTH WALES, 2444 AU</v>
    <v>5.6000000000000001E-2</v>
    <v>Metals &amp; Mining</v>
    <v>Stock</v>
    <v>45693.177685185183</v>
    <v>225</v>
    <v>4.5999999999999999E-2</v>
    <v>25879770</v>
    <v>NATIVE MINERAL RESOURCES HOLDINGS LIMITED</v>
    <v>NATIVE MINERAL RESOURCES HOLDINGS LIMITED</v>
    <v>4.5999999999999999E-2</v>
    <v>4.5999999999999999E-2</v>
    <v>5.1999999999999998E-2</v>
    <v>588176600</v>
    <v>NMR</v>
    <v>NATIVE MINERAL RESOURCES HOLDINGS LIMITED (XASX:NMR)</v>
    <v>3325773</v>
    <v>908620</v>
    <v>2020</v>
  </rv>
  <rv s="2">
    <v>226</v>
  </rv>
  <rv s="0">
    <v>https://www.bing.com/financeapi/forcetrigger?t=aa9gvh&amp;q=XASX%3aSMI&amp;form=skydnc</v>
    <v>Learn more on Bing</v>
  </rv>
  <rv s="4">
    <v>8</v>
    <v>SANTANA MINERALS LIMITED (XASX:SMI)</v>
    <v>2</v>
    <v>9</v>
    <v>Finance</v>
    <v>4</v>
    <v>en-GB</v>
    <v>aa9gvh</v>
    <v>268435456</v>
    <v>1</v>
    <v>Powered by Refinitiv</v>
    <v>0.82</v>
    <v>0.32800000000000001</v>
    <v>1.5974999999999999</v>
    <v>0.01</v>
    <v>1.9802E-2</v>
    <v>AUD</v>
    <v>Santana Minerals Limited is an Australia-based precious metal explorer, focusing on the Bendigo-Ophir Project in New Zealand. The Company's Bendigo-Ophir covers 251 square kilometers in the Central Otago goldfields, 90 kilometers (km) northwest of Oceana Gold’s Macraes gold mine. Its Cuitaboca silver + gold project comprises 5,500 hectares (ha) of exploration tenements and is located on the Pacific side of the Sierra Madre. Its Mojardina Prospect is situated in the south of the Cuitaboca Project. Its La Lupita Prospect is situated in the north of the Cuitaboca Project and located on a north-east trending mineralized corridor that hosts the 1Moz Au San Jose mine, 15km to the south-east. The Company's Cambodian Project comprises two exploration licenses targeting gold. Its Phnom Kthung exploration license covers 210.75 square kilometers and has three main prospects: Skar, Central, and Oh Tron. Its Snoul exploration license covers 198 square kilometers.</v>
    <v>Australian Securities Exchange</v>
    <v>XASX</v>
    <v>XASX</v>
    <v>Level 1, 371 Queen Street, BRISBANE, QUEENSLAND, 4000 AU</v>
    <v>0.52500000000000002</v>
    <v>Metals &amp; Mining</v>
    <v>Stock</v>
    <v>45693.193067129629</v>
    <v>228</v>
    <v>0.49</v>
    <v>323771500</v>
    <v>SANTANA MINERALS LIMITED</v>
    <v>SANTANA MINERALS LIMITED</v>
    <v>0.52</v>
    <v>0.505</v>
    <v>0.51500000000000001</v>
    <v>654083900</v>
    <v>SMI</v>
    <v>SANTANA MINERALS LIMITED (XASX:SMI)</v>
    <v>1687101</v>
    <v>1222620</v>
    <v>2013</v>
  </rv>
  <rv s="2">
    <v>229</v>
  </rv>
  <rv s="0">
    <v>https://www.bing.com/financeapi/forcetrigger?t=aa741h&amp;q=XASX%3aIRD&amp;form=skydnc</v>
    <v>Learn more on Bing</v>
  </rv>
  <rv s="3">
    <v>5</v>
    <v>IRON ROAD LTD (XASX:IRD)</v>
    <v>2</v>
    <v>6</v>
    <v>Finance</v>
    <v>4</v>
    <v>en-GB</v>
    <v>aa741h</v>
    <v>268435456</v>
    <v>1</v>
    <v>Powered by Refinitiv</v>
    <v>0.125</v>
    <v>4.9000000000000002E-2</v>
    <v>0.15509999999999999</v>
    <v>-1E-3</v>
    <v>-0.02</v>
    <v>AUD</v>
    <v>Iron Road Limited is an Australia-based mineral exploration company. The principal activity of the Company includes exploration and evaluation of the iron ore interests at the Central Eyre Iron project in South Australia including pursuit of business development opportunities associated with the Cape Hardy port site and industrial precinct. The Company’s projects include the Central Eyre Iron project and Gawler Iron project. The Central Eyre Iron project is located on the Eyre Peninsula of South Australia and is a collection of three iron occurrences, such as Warramboo, Kopi and Hambidge. The Gawler Iron project is in South Australia, located along the eastern margin of the Great Victoria Desert some 200 kilometers southwest of Coober Pedy. The Gawler Iron project area covers 3380 square kilometers (km2) and includes over 10 areas of known iron occurrences, including the Mt Christie deposit. Its subsidiaries include IRD Port Assets Holdings Pty Ltd and IRD Port Assets Pty Ltd.</v>
    <v>2</v>
    <v>Australian Securities Exchange</v>
    <v>XASX</v>
    <v>XASX</v>
    <v>L 3 63 Pirie St, ADELAIDE, SOUTH AUSTRALIA, 5000 AU</v>
    <v>0.05</v>
    <v>Metals &amp; Mining</v>
    <v>Stock</v>
    <v>45693.16646990741</v>
    <v>231</v>
    <v>4.9000000000000002E-2</v>
    <v>44102600</v>
    <v>IRON ROAD LTD</v>
    <v>IRON ROAD LTD</v>
    <v>0.05</v>
    <v>0.05</v>
    <v>4.9000000000000002E-2</v>
    <v>832124600</v>
    <v>IRD</v>
    <v>IRON ROAD LTD (XASX:IRD)</v>
    <v>205604</v>
    <v>93780</v>
    <v>2007</v>
  </rv>
  <rv s="2">
    <v>232</v>
  </rv>
  <rv s="0">
    <v>https://www.bing.com/financeapi/forcetrigger?t=bvu9k2&amp;q=XASX%3aNGS&amp;form=skydnc</v>
    <v>Learn more on Bing</v>
  </rv>
  <rv s="4">
    <v>8</v>
    <v>NUTRITIONAL GROWTH SOLUTIONS LTD (XASX:NGS)</v>
    <v>2</v>
    <v>9</v>
    <v>Finance</v>
    <v>4</v>
    <v>en-GB</v>
    <v>bvu9k2</v>
    <v>268435456</v>
    <v>1</v>
    <v>Powered by Refinitiv</v>
    <v>0.14000000000000001</v>
    <v>0.02</v>
    <v>1.1458999999999999</v>
    <v>0</v>
    <v>0</v>
    <v>AUD</v>
    <v>Nutritional Growth Solutions Ltd is an Israel-based company. MAin acitivity of the Company is developing of evidence-based clinically tested nutritional solutions for children. The Company produces protein powder mixed with a shake that improves the nutrition of babies and helps them grow.</v>
    <v>Australian Securities Exchange</v>
    <v>XASX</v>
    <v>XASX</v>
    <v>Metsada St 7, BNEI BRAK, 5126112 IL</v>
    <v>0.04</v>
    <v>Pharmaceuticals</v>
    <v>Stock</v>
    <v>45690.333344907405</v>
    <v>234</v>
    <v>0.04</v>
    <v>5419310</v>
    <v>NUTRITIONAL GROWTH SOLUTIONS LTD</v>
    <v>NUTRITIONAL GROWTH SOLUTIONS LTD</v>
    <v>0.04</v>
    <v>0.04</v>
    <v>0.04</v>
    <v>135482800</v>
    <v>NGS</v>
    <v>NUTRITIONAL GROWTH SOLUTIONS LTD (XASX:NGS)</v>
    <v>22833</v>
    <v>7800</v>
    <v>2013</v>
  </rv>
  <rv s="2">
    <v>235</v>
  </rv>
  <rv s="0">
    <v>https://www.bing.com/financeapi/forcetrigger?t=aa5ya2&amp;q=XASX%3aDSE&amp;form=skydnc</v>
    <v>Learn more on Bing</v>
  </rv>
  <rv s="6">
    <v>12</v>
    <v>DROPSUITE LIMITED (XASX:DSE)</v>
    <v>2</v>
    <v>13</v>
    <v>Finance</v>
    <v>4</v>
    <v>en-GB</v>
    <v>aa5ya2</v>
    <v>268435456</v>
    <v>1</v>
    <v>Powered by Refinitiv</v>
    <v>5.78</v>
    <v>2.5</v>
    <v>0.63700000000000001</v>
    <v>-0.01</v>
    <v>-1.7419999999999998E-3</v>
    <v>AUD</v>
    <v>Dropsuite Limited is an Australia-based company, which provides cloud software platform enabling businesses and organizations globally to back up, recover and protect their important business information. The Company’s products include GovCloud Backup; Microsoft 365 Backup; Google Workspace Backup; Email Backup, which include Hosted Exchange, IMAP/POP and Open-Xchange, and Email Archiving. Dropsuite QuickBooks Online Backup, Email Backup and Email Archiving solutions are the cloud backup, archiving, and recovery software-as-a-service (SaaS) solutions. Its Microsoft 365 backup and archiving solutions can be stored in Amazon Web Services (AWS) GovCloud (United States), allowing users to back up and restore sensitive and classified data in the cloud while maintaining FedRAMP moderate security requirements. Dropsuite’s QuickBooks Online Backup (QBO) offers a secure and affordable backup solution for accounting data.</v>
    <v>Australian Securities Exchange</v>
    <v>XASX</v>
    <v>XASX</v>
    <v>Level 30,, 35 Collins Street, MELBOURNE, VICTORIA, 3000 AU</v>
    <v>5.77</v>
    <v>Software &amp; IT Services</v>
    <v>Stock</v>
    <v>45693.193171296298</v>
    <v>237</v>
    <v>5.72</v>
    <v>401883700</v>
    <v>DROPSUITE LIMITED</v>
    <v>DROPSUITE LIMITED</v>
    <v>5.73</v>
    <v>385.23</v>
    <v>5.74</v>
    <v>5.73</v>
    <v>70259390</v>
    <v>DSE</v>
    <v>DROPSUITE LIMITED (XASX:DSE)</v>
    <v>239492</v>
    <v>1031040</v>
    <v>1983</v>
  </rv>
  <rv s="2">
    <v>238</v>
  </rv>
  <rv s="0">
    <v>https://www.bing.com/financeapi/forcetrigger?t=aa9ldm&amp;q=XASX%3aSTA&amp;form=skydnc</v>
    <v>Learn more on Bing</v>
  </rv>
  <rv s="11">
    <v>25</v>
    <v>STRANDLINE RESOURCES LIMITED (XASX:STA)</v>
    <v>2</v>
    <v>24</v>
    <v>Finance</v>
    <v>4</v>
    <v>en-GB</v>
    <v>aa9ldm</v>
    <v>268435456</v>
    <v>1</v>
    <v>Powered by Refinitiv</v>
    <v>9.7000000000000003E-2</v>
    <v>7.8E-2</v>
    <v>1.7098</v>
    <v>8.9999999999999993E-3</v>
    <v>0.10465099999999999</v>
    <v>AUD</v>
    <v>Strandline Resources Limited is an Australia-based producer of critical minerals with a portfolio of 100%-owned development assets located in Western Australia. The Company’s exploration and development focuses primarily on discovering and evaluating mineral sands orebodies that show an abundance of higher value minerals, nominally zircon, rutile and monazite, with the lesser value minerals of ilmenite and garnet as a co-product to the product suite. Its flagship Coburn Mineral Sands Project is located approximately 240 kilometers (km) north of the major mineral port of Geraldton in Western Australia. The key mineral sands products to be produced from its assets are classified as critical minerals and include zircon, high grade titanium feedstocks, and monazite containing rare earths. The sand product’s industrial applications span across household, defense, aerospace, medical, lifestyle, heavy industry, and technology applications.</v>
    <v>127</v>
    <v>Australian Securities Exchange</v>
    <v>XASX</v>
    <v>XASX</v>
    <v>PO Box 7127, Cloisters Square, WESTERN AUSTRALIA, 6850 AU</v>
    <v>9.7000000000000003E-2</v>
    <v>Construction Materials</v>
    <v>Stock</v>
    <v>45225.333344907405</v>
    <v>240</v>
    <v>8.5000000000000006E-2</v>
    <v>125780500</v>
    <v>STRANDLINE RESOURCES LIMITED</v>
    <v>STRANDLINE RESOURCES LIMITED</v>
    <v>8.6999999999999994E-2</v>
    <v>8.5999999999999993E-2</v>
    <v>9.5000000000000001E-2</v>
    <v>1462564000</v>
    <v>STA</v>
    <v>STRANDLINE RESOURCES LIMITED (XASX:STA)</v>
    <v>5552671</v>
    <v>1999</v>
  </rv>
  <rv s="2">
    <v>241</v>
  </rv>
  <rv s="0">
    <v>https://www.bing.com/financeapi/forcetrigger?t=bnya52&amp;q=XASX%3aSBW&amp;form=skydnc</v>
    <v>Learn more on Bing</v>
  </rv>
  <rv s="4">
    <v>8</v>
    <v>SHEKEL BRAINWEIGH LTD (XASX:SBW)</v>
    <v>2</v>
    <v>9</v>
    <v>Finance</v>
    <v>4</v>
    <v>en-GB</v>
    <v>bnya52</v>
    <v>268435456</v>
    <v>1</v>
    <v>Powered by Refinitiv</v>
    <v>8.2000000000000003E-2</v>
    <v>1.4E-2</v>
    <v>1.0519000000000001</v>
    <v>1E-3</v>
    <v>4.5454999999999995E-2</v>
    <v>AUD</v>
    <v>Shekel Brainweigh Ltd is an Israel-based company that develops weighting technology for the healthcare, retail and industrial sectors. The Company has a number of products and solutions for the retail sector: Intelligent Shelf Platform, a product aware technology that turns traditional shelves into product aware shelves; iPC Scale, a tailor made hardware and software weighting solution that allows onsite recognition of fruits, vegetables and meat products; GOOPI, a video advertizing creation cross platform solution that uses data to create engaging content for consumers; Singular Actionable Analytics, an analytics solution for retailers with predictive learning capabilities, as well as Precision Checkout Electronic Scale and Weighing Solutions to retailers. Furthermore, the Company designs and supplies scales under the Healthweigh brand for the healthcare industry.</v>
    <v>Australian Securities Exchange</v>
    <v>XASX</v>
    <v>XASX</v>
    <v>Kibbutz Beit Keshet, Lower Galil Heights, 15247 IL</v>
    <v>2.3E-2</v>
    <v>Electronic Equipment &amp; Parts</v>
    <v>Stock</v>
    <v>45693.156412037039</v>
    <v>243</v>
    <v>2.3E-2</v>
    <v>5017350</v>
    <v>SHEKEL BRAINWEIGH LTD</v>
    <v>SHEKEL BRAINWEIGH LTD</v>
    <v>2.3E-2</v>
    <v>2.1999999999999999E-2</v>
    <v>2.3E-2</v>
    <v>228061200</v>
    <v>SBW</v>
    <v>SHEKEL BRAINWEIGH LTD (XASX:SBW)</v>
    <v>244509</v>
    <v>214540</v>
    <v>2018</v>
  </rv>
  <rv s="2">
    <v>244</v>
  </rv>
  <rv s="0">
    <v>https://www.bing.com/financeapi/forcetrigger?t=aa7var&amp;q=XASX%3aMRL&amp;form=skydnc</v>
    <v>Learn more on Bing</v>
  </rv>
  <rv s="4">
    <v>8</v>
    <v>MAYUR RESOURCES LIMITED (XASX:MRL)</v>
    <v>2</v>
    <v>9</v>
    <v>Finance</v>
    <v>4</v>
    <v>en-GB</v>
    <v>aa7var</v>
    <v>268435456</v>
    <v>1</v>
    <v>Powered by Refinitiv</v>
    <v>0.35499999999999998</v>
    <v>0.16500000000000001</v>
    <v>0.47589999999999999</v>
    <v>-0.01</v>
    <v>-3.3898000000000005E-2</v>
    <v>AUD</v>
    <v>Mayur Resources Limited is focused on the development of natural resources and renewable energy in Papua New Guinea. The Company’s business units include Industrial Minerals, Iron and Industrial Sands, Coal and Power and Renewable Energy. Its Industrial Minerals include the Central Lime Project. Iron and Industrial Sands includes construction sands, magnetite sands, heavy mineral sands, and industrial sands. The focus of this business unit is the development of the Orokolo Bay Industrial Sands Project located along the southern coast of Papua New Guinea. Coal and Power comprising the Depot Creek coal resource in the Gulf Project of Papua New Guinea and is developing a proposal for vertically integrated domestic power projects in Papua New Guinea with a focus on the Lae region. Renewable Energy includes the development of a portfolio of renewable energy opportunities in Papua New Guinea with interests in nature-based forestry carbon credits, large scale solar, battery and geothermal.</v>
    <v>Australian Securities Exchange</v>
    <v>XASX</v>
    <v>XASX</v>
    <v>300 Adelaide St, BRISBANE, QUEENSLAND, 4000 AU</v>
    <v>0.28999999999999998</v>
    <v>Metals &amp; Mining</v>
    <v>Stock</v>
    <v>45693.185023148151</v>
    <v>246</v>
    <v>0.28499999999999998</v>
    <v>127780700</v>
    <v>MAYUR RESOURCES LIMITED</v>
    <v>MAYUR RESOURCES LIMITED</v>
    <v>0.28999999999999998</v>
    <v>0.29499999999999998</v>
    <v>0.28499999999999998</v>
    <v>425935800</v>
    <v>MRL</v>
    <v>MAYUR RESOURCES LIMITED (XASX:MRL)</v>
    <v>6627</v>
    <v>126640</v>
    <v>2011</v>
  </rv>
  <rv s="2">
    <v>247</v>
  </rv>
  <rv s="0">
    <v>https://www.bing.com/financeapi/forcetrigger?t=bx1szr&amp;q=XASX%3aAUN&amp;form=skydnc</v>
    <v>Learn more on Bing</v>
  </rv>
  <rv s="4">
    <v>8</v>
    <v>Aurumin Ltd (XASX:AUN)</v>
    <v>2</v>
    <v>9</v>
    <v>Finance</v>
    <v>4</v>
    <v>en-GB</v>
    <v>bx1szr</v>
    <v>268435456</v>
    <v>1</v>
    <v>Powered by Refinitiv</v>
    <v>7.6999999999999999E-2</v>
    <v>0.03</v>
    <v>0.66790000000000005</v>
    <v>1E-3</v>
    <v>1.4924999999999999E-2</v>
    <v>AUD</v>
    <v>Aurumin Limited is an Australia-based mineral exploration company focused on the Sandstone region in Western Australia. In addition to the Sandstone Operations, the Company has a significant landholding at its Southern Cross Operations. Its main projects are the Sandstone Operations and the Mt Palmer Project. The Sandstone Operations consists of the Sandstone and Birrigrin Projects as well as the Johnson Range Project. The Sandstone project is centered approximately 10 kilometers (km) south of Sandstone, approximately 600 km northeast of Perth in the East Murchison Mineral Field, Western Australia (WA). The Birrigrin Project area is 70 km north of the Central Sandstone Gold Project. The Johnson Range Project is located midway between Southern Cross and Sandstone. The Mt Palmer Project is located around 15 km east of the Marvel Loch townsite in the Shire of Yilgarn, Western Australia. Mt Palmer is located in the central area of the Southern Cross Greenstone Belt.</v>
    <v>Australian Securities Exchange</v>
    <v>XASX</v>
    <v>XASX</v>
    <v>295 Rokeby Road, Unit 1, SUBIACO, WESTERN AUSTRALIA, 6008 AU</v>
    <v>6.8000000000000005E-2</v>
    <v>Metals &amp; Mining</v>
    <v>Stock</v>
    <v>45693.187638888892</v>
    <v>249</v>
    <v>6.2E-2</v>
    <v>31907850</v>
    <v>Aurumin Ltd</v>
    <v>Aurumin Ltd</v>
    <v>6.2E-2</v>
    <v>6.7000000000000004E-2</v>
    <v>6.8000000000000005E-2</v>
    <v>498560200</v>
    <v>AUN</v>
    <v>Aurumin Ltd (XASX:AUN)</v>
    <v>352323</v>
    <v>255150</v>
    <v>2020</v>
  </rv>
  <rv s="2">
    <v>250</v>
  </rv>
  <rv s="0">
    <v>https://www.bing.com/financeapi/forcetrigger?t=aa7coc&amp;q=XASX%3aKSN&amp;form=skydnc</v>
    <v>Learn more on Bing</v>
  </rv>
  <rv s="3">
    <v>5</v>
    <v>KINGSTON RESOURCES LIMITED (XASX:KSN)</v>
    <v>2</v>
    <v>6</v>
    <v>Finance</v>
    <v>4</v>
    <v>en-GB</v>
    <v>aa7coc</v>
    <v>268435456</v>
    <v>1</v>
    <v>Powered by Refinitiv</v>
    <v>0.12</v>
    <v>6.6000000000000003E-2</v>
    <v>1.9043000000000001</v>
    <v>2E-3</v>
    <v>2.5640999999999997E-2</v>
    <v>AUD</v>
    <v>Kingston Resources Limited is an Australia-based gold and copper company. The Company is producing gold from its Mineral Hill gold and copper mine in New South Wales (NSW) and is developing the 3.8 million ounces (Moz) Misima Gold Project in Papua New Guinea (PNG). The Mineral Hill Mine Project is 100% owned by the Company, which is an open pit and underground mine. It is focused on Tailings Project gold production in Mineral Hill Mine. The Mineral Hill Mine boasts an extensive gold, copper, zinc, lead and silver resource, alongside existing gold production and outstanding exploration upside. The 100% owned Misima Gold Project has the potential for a robust, scalable, and low-cost open pit operation. The Misima Gold Project consists of two deposits (Umuna and Ewatinona) and several exploration targets. The deposit style is low sulphidation carbonate base-metal epithermal, characterized by vein features and dominant silver, zinc, lead, gold, copper and manganese geochemistry.</v>
    <v>6</v>
    <v>Australian Securities Exchange</v>
    <v>XASX</v>
    <v>XASX</v>
    <v>202 / 201 Miller Street, NORTH SYDNEY, NEW SOUTH WALES, 2060 AU</v>
    <v>0.08</v>
    <v>Metals &amp; Mining</v>
    <v>Stock</v>
    <v>45693.190941260938</v>
    <v>252</v>
    <v>7.8E-2</v>
    <v>61540070</v>
    <v>KINGSTON RESOURCES LIMITED</v>
    <v>KINGSTON RESOURCES LIMITED</v>
    <v>7.8E-2</v>
    <v>7.8E-2</v>
    <v>0.08</v>
    <v>820534300</v>
    <v>KSN</v>
    <v>KINGSTON RESOURCES LIMITED (XASX:KSN)</v>
    <v>920760</v>
    <v>870940</v>
    <v>1985</v>
  </rv>
  <rv s="2">
    <v>253</v>
  </rv>
  <rv s="0">
    <v>https://www.bing.com/financeapi/forcetrigger?t=aaaim7&amp;q=XASX%3aWKT&amp;form=skydnc</v>
    <v>Learn more on Bing</v>
  </rv>
  <rv s="8">
    <v>17</v>
    <v>WALKABOUT RESOURCES LTD (XASX:WKT)</v>
    <v>2</v>
    <v>18</v>
    <v>Finance</v>
    <v>4</v>
    <v>en-GB</v>
    <v>aaaim7</v>
    <v>268435456</v>
    <v>1</v>
    <v>Powered by Refinitiv</v>
    <v>0.13500000000000001</v>
    <v>8.8999999999999996E-2</v>
    <v>1.0290999999999999</v>
    <v>1E-3</v>
    <v>1.0638000000000002E-2</v>
    <v>AUD</v>
    <v>Walkabout Resources Limited is engaged in the exploration and development of resources and energy assets located in Tanzania, Scotland, and Northern Ireland. The Company is undertaking exploration and development activity across a number of graphite, gold, lead, silver, nickel and zinc projects and licenses globally. Its projects include Lindi Jumbo Graphite Project, Amani Gold Project, Kimoingan Graphite Project, Scotland Projects, and Tyrone License. Its Lindi Jumbo Graphite Project is situated in south-eastern Tanzania, over 200 kilometers (km) from the Port of Mtwara and 460km from Dar es Salaam Tanzania’s capital. Its Amani Gold Project holds the rights to four prospecting licenses, PL11597/2021, PL11469/2020, PL16627/2020 and PL16629/2020, covering an area of 659.79 square kilometers (km2) in the Ludewa district northwest of Songea in southern Tanzania. Its Kimoingan Graphite Project (PL11119/2017) is located in the Merelani ward of the Manyara Region in north-eastern Tanzania.</v>
    <v>Australian Securities Exchange</v>
    <v>XASX</v>
    <v>XASX</v>
    <v>Level 11, 172 St Georges Terrace, PERTH, WESTERN AUSTRALIA, 6000 AU</v>
    <v>9.5000000000000001E-2</v>
    <v>Metals &amp; Mining</v>
    <v>Stock</v>
    <v>45601.333333333336</v>
    <v>255</v>
    <v>9.1999999999999998E-2</v>
    <v>61756050</v>
    <v>WALKABOUT RESOURCES LTD</v>
    <v>WALKABOUT RESOURCES LTD</v>
    <v>9.4E-2</v>
    <v>9.4E-2</v>
    <v>9.5000000000000001E-2</v>
    <v>671261500</v>
    <v>WKT</v>
    <v>WALKABOUT RESOURCES LTD (XASX:WKT)</v>
    <v>74795</v>
    <v>2006</v>
  </rv>
  <rv s="2">
    <v>256</v>
  </rv>
  <rv s="0">
    <v>https://www.bing.com/financeapi/forcetrigger?t=aa4ojc&amp;q=XASX%3aCYM&amp;form=skydnc</v>
    <v>Learn more on Bing</v>
  </rv>
  <rv s="3">
    <v>5</v>
    <v>CYPRIUM METALS LIMITED (XASX:CYM)</v>
    <v>2</v>
    <v>6</v>
    <v>Finance</v>
    <v>4</v>
    <v>en-GB</v>
    <v>aa4ojc</v>
    <v>268435456</v>
    <v>1</v>
    <v>Powered by Refinitiv</v>
    <v>5.5E-2</v>
    <v>1.2E-2</v>
    <v>2.0175000000000001</v>
    <v>0</v>
    <v>0</v>
    <v>AUD</v>
    <v>Cyprium Metals Limited is an Australia-based copper company. The Company’s flagship property is the Nifty Copper Mine in Western Australia, which produces copper from both oxide and sulfide resources. The Nifty Copper Mine is located on the western edge of the Great Sandy Desert in the north-eastern Pilbara region of Western Australia, approximately 350 kilometers (km) southeast of Port Hedland. Its other assets include copper-focused properties in the Paterson and Murchison Provinces, including multiple defined resources. Its Maroochydore deposit is located in the north-eastern Pilbara region of Western Australia, approximately 85km southeast of Nifty. Paterson Exploration Project is located in the north-eastern Pilbara region of Western Australia and covers over 2,400 km2 land package. The Murchison Copper Gold Project, comprising the Cue and Nanadie Well Copper Projects, is in the eastern Murchison region of Western Australia, over 20km east of Cue and 75km southeast of Meekatharra.</v>
    <v>6</v>
    <v>Australian Securities Exchange</v>
    <v>XASX</v>
    <v>XASX</v>
    <v>Level 1, 437 Roberts Road, SUBIACO, WESTERN AUSTRALIA, 6008 AU</v>
    <v>2.7E-2</v>
    <v>Metals &amp; Mining</v>
    <v>Stock</v>
    <v>45693.185289351852</v>
    <v>258</v>
    <v>2.5999999999999999E-2</v>
    <v>45466410</v>
    <v>CYPRIUM METALS LIMITED</v>
    <v>CYPRIUM METALS LIMITED</v>
    <v>2.7E-2</v>
    <v>2.5999999999999999E-2</v>
    <v>2.5999999999999999E-2</v>
    <v>1818656000</v>
    <v>CYM</v>
    <v>CYPRIUM METALS LIMITED (XASX:CYM)</v>
    <v>1020372</v>
    <v>2272060</v>
    <v>1983</v>
  </rv>
  <rv s="2">
    <v>259</v>
  </rv>
  <rv s="0">
    <v>https://www.bing.com/financeapi/forcetrigger?t=aa6z4c&amp;q=XASX%3aATX&amp;form=skydnc</v>
    <v>Learn more on Bing</v>
  </rv>
  <rv s="3">
    <v>5</v>
    <v>AMPLIA THERAPEUTICS LIMITED (XASX:ATX)</v>
    <v>2</v>
    <v>6</v>
    <v>Finance</v>
    <v>4</v>
    <v>en-GB</v>
    <v>aa6z4c</v>
    <v>268435456</v>
    <v>1</v>
    <v>Powered by Refinitiv</v>
    <v>0.17599999999999999</v>
    <v>5.3999999999999999E-2</v>
    <v>1.2115</v>
    <v>-3.0000000000000001E-3</v>
    <v>-3.4483E-2</v>
    <v>AUD</v>
    <v>Amplia Therapeutics Limited is an Australia-based clinical-stage, drug development company. The Company is focused on developing proprietary, orally available, small molecule Focal Adhesion Kinase (FAK) inhibitors as candidate drugs for the treatment of cancer and various fibrotic diseases. The Company's pipeline includes narmafotinib (AMP945) and AMP886. narmafotinib is a selective and potent inhibitor of FAK and is in clinical development for pancreatic cancer and advanced preclinical development for idiopathic pulmonary fibrosis (IPF). The Company's second pipeline drug, AMP886, inhibits FAK and inhibits two key disease drug targets (VEGFR3 and FLT3). This drug is being evaluated in preclinical models of cancer. Its fibrosis program uses its FAK inhibitors to block fibrosis and cell migration in cancers. Its cancer Program is directed at using its FAK inhibitors to block FAK activity in the cancer cells and the surrounding tissue and therefore block survival/proliferation signals.</v>
    <v>1</v>
    <v>Australian Securities Exchange</v>
    <v>XASX</v>
    <v>XASX</v>
    <v>Level 17, 350 Queen Street, MELBOURNE, VICTORIA, 3000 AU</v>
    <v>8.5000000000000006E-2</v>
    <v>Biotechnology &amp; Medical Research</v>
    <v>Stock</v>
    <v>45693.192812499998</v>
    <v>261</v>
    <v>8.4000000000000005E-2</v>
    <v>32975980</v>
    <v>AMPLIA THERAPEUTICS LIMITED</v>
    <v>AMPLIA THERAPEUTICS LIMITED</v>
    <v>8.5000000000000006E-2</v>
    <v>8.6999999999999994E-2</v>
    <v>8.4000000000000005E-2</v>
    <v>387952700</v>
    <v>ATX</v>
    <v>AMPLIA THERAPEUTICS LIMITED (XASX:ATX)</v>
    <v>127872</v>
    <v>414230</v>
    <v>2013</v>
  </rv>
  <rv s="2">
    <v>262</v>
  </rv>
  <rv s="0">
    <v>https://www.bing.com/financeapi/forcetrigger?t=aa7avh&amp;q=XASX%3aKLL&amp;form=skydnc</v>
    <v>Learn more on Bing</v>
  </rv>
  <rv s="13">
    <v>29</v>
    <v>KALIUM LAKES LTD. (XASX:KLL)</v>
    <v>2</v>
    <v>30</v>
    <v>Finance</v>
    <v>28</v>
    <v>en-GB</v>
    <v>aa7avh</v>
    <v>268435456</v>
    <v>1</v>
    <v>Powered by Refinitiv</v>
    <v>2.5000000000000001E-2</v>
    <v>2.1999999999999999E-2</v>
    <v>AUD</v>
    <v>Kalium Lakes Limited is an Australia-based exploration and development company. The Company is engaged in the exploration and mining of mineral resources in Australia. It is focused on the development of its Beyondie Sulphate of Potash (SOP) Project (BSOPP) in Western Australia. The Beyondie SOP Project comprises about 16 granted exploration licenses, two mining leases, and several miscellaneous licenses covering an area of approximately 1,800 square kilometers. This sub-surface brine deposit supplies an evaporation and processing operation located approximately 160 kilometers (km) southeast of Newman. It has tenement interests in Dora / Blanche Prospect.</v>
    <v>15000</v>
    <v>Australian Securities Exchange</v>
    <v>XASX</v>
    <v>XASX</v>
    <v>Unit 1, 152 Balcatta Road,BALCATTA, PERTH, WESTERN AUSTRALIA, 6021 AU</v>
    <v>Chemicals</v>
    <v>Stock</v>
    <v>45078.840277777781</v>
    <v>264</v>
    <v>50792810</v>
    <v>KALIUM LAKES LTD.</v>
    <v>KALIUM LAKES LTD.</v>
    <v>0.01</v>
    <v>7.2750000000000004</v>
    <v>99977540</v>
    <v>KLL</v>
    <v>KALIUM LAKES LTD. (XASX:KLL)</v>
    <v>2016</v>
  </rv>
  <rv s="2">
    <v>265</v>
  </rv>
  <rv s="0">
    <v>https://www.bing.com/financeapi/forcetrigger?t=aa7dtc&amp;q=XASX%3aVBC&amp;form=skydnc</v>
    <v>Learn more on Bing</v>
  </rv>
  <rv s="6">
    <v>12</v>
    <v>VERBREC LIMITED (XASX:VBC)</v>
    <v>2</v>
    <v>13</v>
    <v>Finance</v>
    <v>4</v>
    <v>en-GB</v>
    <v>aa7dtc</v>
    <v>268435456</v>
    <v>1</v>
    <v>Powered by Refinitiv</v>
    <v>0.17</v>
    <v>0.08</v>
    <v>0.70320000000000005</v>
    <v>0</v>
    <v>0</v>
    <v>AUD</v>
    <v>Verbrec Limited is an Australia-based engineering, asset management, project delivery, operations and maintenance, training and mining technology service provider that supports customers across Australia, New Zealand, Papua New Guinea and beyond. The Company serves the energy, infrastructure, and mining industries through their technical specialties; asset management, automation and control, pipelines, power, process plant and training, with capabilities that span across the entire life cycle of an asset. It operates through two segments: Engineering services and Training services. The Company's services include engineering, asset management, infrastructure and industry training. It provides engineering and project delivery solutions to clients. Its infrastructure services offer full lifecycle services for project delivery from inception through procurement and/or construction, commissioning, operations and maintenance. Its StacksOn product is a digital twin for stockyards.</v>
    <v>Australian Securities Exchange</v>
    <v>XASX</v>
    <v>XASX</v>
    <v>Gio, L 14 200 Mary St, BRISBANE, QUEENSLAND, 4000 AU</v>
    <v>0.13500000000000001</v>
    <v>Construction &amp; Engineering</v>
    <v>Stock</v>
    <v>45693.185081018521</v>
    <v>267</v>
    <v>0.13500000000000001</v>
    <v>39192530</v>
    <v>VERBREC LIMITED</v>
    <v>VERBREC LIMITED</v>
    <v>0.13500000000000001</v>
    <v>18</v>
    <v>0.13500000000000001</v>
    <v>0.13500000000000001</v>
    <v>290315100</v>
    <v>VBC</v>
    <v>VERBREC LIMITED (XASX:VBC)</v>
    <v>37000</v>
    <v>62130</v>
    <v>2007</v>
  </rv>
  <rv s="2">
    <v>268</v>
  </rv>
  <rv s="0">
    <v>https://www.bing.com/financeapi/forcetrigger?t=aa4c27&amp;q=XASX%3aAIS&amp;form=skydnc</v>
    <v>Learn more on Bing</v>
  </rv>
  <rv s="3">
    <v>5</v>
    <v>AERIS RESOURCES LIMITED (XASX:AIS)</v>
    <v>2</v>
    <v>6</v>
    <v>Finance</v>
    <v>4</v>
    <v>en-GB</v>
    <v>aa4c27</v>
    <v>268435456</v>
    <v>1</v>
    <v>Powered by Refinitiv</v>
    <v>0.35499999999999998</v>
    <v>8.2000000000000003E-2</v>
    <v>1.7075</v>
    <v>-2.5000000000000001E-3</v>
    <v>-1.6129000000000001E-2</v>
    <v>AUD</v>
    <v>Aeris Resources Limited is a mid-tier base and precious metals producer. It is engaged in the production, sale and exploration of copper, zinc, gold and silver. Its segments include Tritton Copper Operations; Cracow Gold Operations; North West Copper Operations; Jaguar Zinc and Copper Operations; Stockman Copper and Zinc Project, Other. Tritton Copper Operations is an underground copper operation located in the Cobar region of central New South Wales. Cracow Gold Operations is an underground gold operation located in central Queensland. Jaguar Operations is an underground zinc, copper and silver mining operation located in the Eastern Goldfields region of Western Australia. North Queensland Operations comprises of underground Mt Colin copper mine, Barbara development project and a prospective, 1,102 square kilometers (km2) tenement package. The Stockman Copper and Zinc Project is a copper and zinc development project located 300 kilometers (km) northeast of Melbourne.</v>
    <v>1091</v>
    <v>Australian Securities Exchange</v>
    <v>XASX</v>
    <v>XASX</v>
    <v>Level 6, 120 Edward Street, BRISBANE, QUEENSLAND, 4000 AU</v>
    <v>0.16</v>
    <v>Metals &amp; Mining</v>
    <v>Stock</v>
    <v>45693.191377314812</v>
    <v>270</v>
    <v>0.15</v>
    <v>140402800</v>
    <v>AERIS RESOURCES LIMITED</v>
    <v>AERIS RESOURCES LIMITED</v>
    <v>0.16</v>
    <v>0.155</v>
    <v>0.1525</v>
    <v>968295500</v>
    <v>AIS</v>
    <v>AERIS RESOURCES LIMITED (XASX:AIS)</v>
    <v>556369</v>
    <v>1683200</v>
    <v>2010</v>
  </rv>
  <rv s="2">
    <v>271</v>
  </rv>
  <rv s="0">
    <v>https://www.bing.com/financeapi/forcetrigger?t=aa62m7&amp;q=XASX%3aOBM&amp;form=skydnc</v>
    <v>Learn more on Bing</v>
  </rv>
  <rv s="1">
    <v>0</v>
    <v>ORA BANDA MINING LTD (XASX:OBM)</v>
    <v>2</v>
    <v>3</v>
    <v>Finance</v>
    <v>4</v>
    <v>en-GB</v>
    <v>aa62m7</v>
    <v>268435456</v>
    <v>1</v>
    <v>Powered by Refinitiv</v>
    <v>0.96299999999999997</v>
    <v>0.21</v>
    <v>1.8536999999999999</v>
    <v>0.02</v>
    <v>2.3256000000000002E-2</v>
    <v>AUD</v>
    <v>Ora Banda Mining Limited is an Australia-based gold exploration and development company. The Company is engaged in mineral exploration, mine development and operation and the sale of gold in Western Australia. Its projects include Davyhurst, Riverina-Mulline, Siberia, Callion, and Walhalla. The Davyhurst Gold Project is located approximately 120 kilometers north-west of Kalgoorlie, within the tier one gold mining province of the Eastern Goldfields in Western Australia. The Company’s tenement package consists of approximately 92 granted tenements covering an area of approximately 1,200 square kilometers (km2). It offers a coverage of approximately 130 strike kilometers of greenstone sequences prospective for gold as well as nickel sulfide and base metal mineralization. The Riverina-Mulline Project area is approximately 44 drive-km north of the Davyhurst processing plant. The Callion Project area is located approximately 13 km south-west of the Davyhurst processing plant.</v>
    <v>7</v>
    <v>Australian Securities Exchange</v>
    <v>XASX</v>
    <v>XASX</v>
    <v>Level 1,, 2 Kings Park Road, PERTH, WESTERN AUSTRALIA, 6005 AU</v>
    <v>0.88749999999999996</v>
    <v>Metals &amp; Mining</v>
    <v>Stock</v>
    <v>45693.193344907406</v>
    <v>273</v>
    <v>0.86499999999999999</v>
    <v>1542244000</v>
    <v>ORA BANDA MINING LTD</v>
    <v>ORA BANDA MINING LTD</v>
    <v>0.87</v>
    <v>54.166699999999999</v>
    <v>0.86</v>
    <v>0.88</v>
    <v>1880785000</v>
    <v>OBM</v>
    <v>ORA BANDA MINING LTD (XASX:OBM)</v>
    <v>2855058</v>
    <v>3867390</v>
    <v>2002</v>
  </rv>
  <rv s="2">
    <v>274</v>
  </rv>
  <rv s="0">
    <v>https://www.bing.com/financeapi/forcetrigger?t=btmy9c&amp;q=XASX%3aCBE&amp;form=skydnc</v>
    <v>Learn more on Bing</v>
  </rv>
  <rv s="4">
    <v>8</v>
    <v>COBRE LIMITED (XASX:CBE)</v>
    <v>2</v>
    <v>9</v>
    <v>Finance</v>
    <v>4</v>
    <v>en-GB</v>
    <v>btmy9c</v>
    <v>268435456</v>
    <v>1</v>
    <v>Powered by Refinitiv</v>
    <v>9.1999999999999998E-2</v>
    <v>4.8000000000000001E-2</v>
    <v>3.9436</v>
    <v>5.0000000000000001E-3</v>
    <v>9.8039000000000001E-2</v>
    <v>AUD</v>
    <v>Cobre Limited is a copper exploration and development company with a focus on the Kalahari Copper Belt (KCB) in Botswana. The Company is engaged in advanced exploration of 100%-owned assets in the Kalahari Copper Belt (KCB), Botswana which spans across an extensive licensed area of 5,393 square kilometers (km2), prospective for sedimentary hosted copper-silver mineralization. Its Botswana projects include Ngami Copper Project (NCP), Kitlanya West Copper Project, Okavango Copper Project and Kitlanya East. The NCP project covers an area of approximately 727 km2. Kitlanya West Copper Project straddles the northern margin of the KCB, including an estimated 500 km of prospective D’Kar / Ngwako Pan Formation contact. The Perrinvale Project covers over 306km2 of the Panhandle and Illaara Greenstone Belts in Western Australia. Its Sandiman Tenement is located in the Gascoyne Province, in Western Australia and spans across 202km2 on the eastern edge of the Carnarvon Basin.</v>
    <v>Australian Securities Exchange</v>
    <v>XASX</v>
    <v>XASX</v>
    <v>Level 7, 151 Macquarie Street, Sydney, NEW SOUTH WALES, 2000 AU</v>
    <v>5.7000000000000002E-2</v>
    <v>Metals &amp; Mining</v>
    <v>Stock</v>
    <v>45693.191569351562</v>
    <v>276</v>
    <v>5.3999999999999999E-2</v>
    <v>22648610</v>
    <v>COBRE LIMITED</v>
    <v>COBRE LIMITED</v>
    <v>5.3999999999999999E-2</v>
    <v>5.0999999999999997E-2</v>
    <v>5.6000000000000001E-2</v>
    <v>427332200</v>
    <v>CBE</v>
    <v>COBRE LIMITED (XASX:CBE)</v>
    <v>286856</v>
    <v>600030</v>
    <v>2018</v>
  </rv>
  <rv s="2">
    <v>277</v>
  </rv>
  <rv s="0">
    <v>https://www.bing.com/financeapi/forcetrigger?t=aa6dec&amp;q=XASX%3aFSG&amp;form=skydnc</v>
    <v>Learn more on Bing</v>
  </rv>
  <rv s="11">
    <v>25</v>
    <v>FIELD SOLUTIONS HOLDINGS LIMITED (XASX:FSG)</v>
    <v>2</v>
    <v>24</v>
    <v>Finance</v>
    <v>4</v>
    <v>en-GB</v>
    <v>aa6dec</v>
    <v>268435456</v>
    <v>1</v>
    <v>Powered by Refinitiv</v>
    <v>3.5999999999999997E-2</v>
    <v>1.4E-2</v>
    <v>0.55740000000000001</v>
    <v>-1E-3</v>
    <v>-4.3478000000000003E-2</v>
    <v>AUD</v>
    <v>Field Solutions Holdings Limited is an Australia-based telecommunications carrier and technology company. The Company is engaged in supplying of telecommunication and cloud services and products which is designing, building and operating telecommunications networks in rural, regional and remote Australia. The Company builds intelligent automation and orchestration platforms for its own network and the NBN. The Company’s business solutions include the Regional Access Network (RAN), Business Satellite Service, and wholesale service. The Company designs solutions for governments including Field Rural Fabric, and Rural Reach. Its solutions for residents include NBN Home Internet, Rural Reach, and the Alternative Voice Services Trial (AVST). The Company’s business-to-business (B2B) solutions include regional access networks, the NBN, and IP transit. The Company serves various industry segments, which include mining and resource, agri-business, and government.</v>
    <v>146</v>
    <v>Australian Securities Exchange</v>
    <v>XASX</v>
    <v>XASX</v>
    <v>38/23 Narabang Way, BELROSE, NEW SOUTH WALES, 2085 AU</v>
    <v>2.3E-2</v>
    <v>Telecommunications Services</v>
    <v>Stock</v>
    <v>45639.333356481482</v>
    <v>279</v>
    <v>2.1999999999999999E-2</v>
    <v>17015780</v>
    <v>FIELD SOLUTIONS HOLDINGS LIMITED</v>
    <v>FIELD SOLUTIONS HOLDINGS LIMITED</v>
    <v>2.3E-2</v>
    <v>2.3E-2</v>
    <v>2.1999999999999999E-2</v>
    <v>773444600</v>
    <v>FSG</v>
    <v>FIELD SOLUTIONS HOLDINGS LIMITED (XASX:FSG)</v>
    <v>159579</v>
    <v>2004</v>
  </rv>
  <rv s="2">
    <v>280</v>
  </rv>
  <rv s="0">
    <v>https://www.bing.com/financeapi/forcetrigger?t=aa8lzr&amp;q=XASX%3aQPM&amp;form=skydnc</v>
    <v>Learn more on Bing</v>
  </rv>
  <rv s="4">
    <v>8</v>
    <v>QPM ENERGY LIMITED (XASX:QPM)</v>
    <v>2</v>
    <v>9</v>
    <v>Finance</v>
    <v>4</v>
    <v>en-GB</v>
    <v>aa8lzr</v>
    <v>268435456</v>
    <v>1</v>
    <v>Powered by Refinitiv</v>
    <v>7.9000000000000001E-2</v>
    <v>2.8000000000000001E-2</v>
    <v>1.5145999999999999</v>
    <v>1E-3</v>
    <v>1.7240999999999999E-2</v>
    <v>AUD</v>
    <v>QPM Energy Limited, formerly Queensland Pacific Metals Limited, is an Australia-based company. The Company operates an integrated energy business comprising gas production, processing and compression, gas supply and electricity generation. It is the 100% owner of the Moranbah Gas Project (MGP), a mature producing asset. It is an independent gas producer, with production at the MGP around 30TJ/day. The MGP also has a reserve base-331 2P Reserves. It focuses on the strategic capture and beneficial use of waste coal mine gas. The MGP is connected to five operating coal mines, collecting waste gas from operations, including Anglo American’s Grosvenor mine, Anglo American’s Teviot Brook mine, Anglo American’s Moranbah North mine, Fitzroy Resources’ Carborough Downs mine, and Stanmore’s Isaac Plains mine. The MGP consists of four Petroleum Licenses (PL196, 191, 223, 224). Within these PLs, all gas rights are owned by the Company. It has operating control of two gas-fired power stations.</v>
    <v>Australian Securities Exchange</v>
    <v>XASX</v>
    <v>XASX</v>
    <v>Level 10, 307 Queen Street, BRISBANE, QUEENSLAND, 4000 AU</v>
    <v>0.06</v>
    <v>Chemicals</v>
    <v>Stock</v>
    <v>45693.189641203702</v>
    <v>282</v>
    <v>5.8000000000000003E-2</v>
    <v>148755300</v>
    <v>QPM ENERGY LIMITED</v>
    <v>QPM ENERGY LIMITED</v>
    <v>5.8000000000000003E-2</v>
    <v>5.8000000000000003E-2</v>
    <v>5.8999999999999997E-2</v>
    <v>2521276000</v>
    <v>QPM</v>
    <v>QPM ENERGY LIMITED (XASX:QPM)</v>
    <v>779631</v>
    <v>6846070</v>
    <v>2007</v>
  </rv>
  <rv s="2">
    <v>283</v>
  </rv>
  <rv s="0">
    <v>https://www.bing.com/financeapi/forcetrigger?t=aa4wrw&amp;q=XASX%3aBCB&amp;form=skydnc</v>
    <v>Learn more on Bing</v>
  </rv>
  <rv s="3">
    <v>5</v>
    <v>BOWEN COKING COAL LIMITED (XASX:BCB)</v>
    <v>2</v>
    <v>6</v>
    <v>Finance</v>
    <v>4</v>
    <v>en-GB</v>
    <v>aa4wrw</v>
    <v>268435456</v>
    <v>1</v>
    <v>Powered by Refinitiv</v>
    <v>7.9000000000000001E-2</v>
    <v>5.0000000000000001E-3</v>
    <v>0.75780000000000003</v>
    <v>5.0000000000000001E-4</v>
    <v>8.333299999999999E-2</v>
    <v>AUD</v>
    <v>Bowen Coking Coal Limited is an Australia-based coking coal company. The Company is engaged in the development, production and sale of coal in Queensland, Australia, with a primary focus on metallurgical coal. The Company's flagship Burton Mine Complex (90% owned) near Moranbah encompasses multiple operations with the Ellensfield South and Broadmeadow East Mines serving a co-located coal handling and preparation plant and train loadout facility connected by a haul road. In addition, the Company fully owns the Bluff PCI Mine near Blackwater (in care and maintenance) and holds the Isaac River (100%), Hillalong (85%) Cooroorah (100%), Carborough (100%) and Comet Ridge (100%) coking coal projects. It is also a joint venture partner in Lilyvale (15% interest) and Mackenzie (5% interest) with Stanmore Resources Limited. It also continues to review potential future projects and conduct exploration activity. Its subsidiaries include Bowen PCI Pty Ltd, Coking Coal One Pty Ltd and others.</v>
    <v>3</v>
    <v>Australian Securities Exchange</v>
    <v>XASX</v>
    <v>XASX</v>
    <v>Level 4,, 167 Eagle Street, BRISBANE, QUEENSLAND, 4000 AU</v>
    <v>7.0000000000000001E-3</v>
    <v>Metals &amp; Mining</v>
    <v>Stock</v>
    <v>45693.192624282034</v>
    <v>285</v>
    <v>6.0000000000000001E-3</v>
    <v>75428690</v>
    <v>BOWEN COKING COAL LIMITED</v>
    <v>BOWEN COKING COAL LIMITED</v>
    <v>7.0000000000000001E-3</v>
    <v>6.0000000000000001E-3</v>
    <v>6.4999999999999997E-3</v>
    <v>10775530000</v>
    <v>BCB</v>
    <v>BOWEN COKING COAL LIMITED (XASX:BCB)</v>
    <v>3494324</v>
    <v>14866200</v>
    <v>1994</v>
  </rv>
  <rv s="2">
    <v>286</v>
  </rv>
  <rv s="0">
    <v>https://www.bing.com/financeapi/forcetrigger?t=aa7qvh&amp;q=XASX%3aLCL&amp;form=skydnc</v>
    <v>Learn more on Bing</v>
  </rv>
  <rv s="4">
    <v>8</v>
    <v>LCL RESOURCES LIMITED (XASX:LCL)</v>
    <v>2</v>
    <v>9</v>
    <v>Finance</v>
    <v>4</v>
    <v>en-GB</v>
    <v>aa7qvh</v>
    <v>268435456</v>
    <v>1</v>
    <v>Powered by Refinitiv</v>
    <v>1.4E-2</v>
    <v>6.0000000000000001E-3</v>
    <v>1.2186999999999999</v>
    <v>-5.0000000000000001E-4</v>
    <v>-5.8823999999999994E-2</v>
    <v>AUD</v>
    <v>LCL Resources Limited is an Australia-based exploration and mining company. The Company is a gold/copper/nickel explorer with multiple assets in Papua New Guinea (PNG) and the mid-Cauca Gold Belt of Colombia. The Company’s segments include Mineral Exploration Colombia and Mineral Exploration Papua New Guinea. It holds approximately 3890 square kilometers (Km2) of exploration titles in five regions of Papua New Guinea prospective for copper, gold, and nickel. The Company also holds position within the Quinchia region of the Mid-Cauca Gold Belt of Colombia. The Company is actively exploring in PNG while the 100% owned, 10,500 hectares (ha) Quinchia Gold Project in Colombia progresses through early-stage feasibility related studies. Its Quinchia Gold Project is located in central west Colombia, 100 kilometers (km) south of Medellin, in the department of Risaralda. Its Ono project consists of Kusi Target is prospective for high-grade gold skarn and copper/gold porphyry.</v>
    <v>Australian Securities Exchange</v>
    <v>XASX</v>
    <v>XASX</v>
    <v>Suite 6, Level 1, 389 Oxford Street, Mount Hawthorn, PERTH, WESTERN AUSTRALIA, 6016 AU</v>
    <v>8.0000000000000002E-3</v>
    <v>Metals &amp; Mining</v>
    <v>Stock</v>
    <v>45693.18953703704</v>
    <v>288</v>
    <v>8.0000000000000002E-3</v>
    <v>9558500</v>
    <v>LCL RESOURCES LIMITED</v>
    <v>LCL RESOURCES LIMITED</v>
    <v>8.0000000000000002E-3</v>
    <v>8.5000000000000006E-3</v>
    <v>8.0000000000000002E-3</v>
    <v>1194813000</v>
    <v>LCL</v>
    <v>LCL RESOURCES LIMITED (XASX:LCL)</v>
    <v>29700</v>
    <v>1151220</v>
    <v>2006</v>
  </rv>
  <rv s="2">
    <v>289</v>
  </rv>
  <rv s="0">
    <v>https://www.bing.com/financeapi/forcetrigger?t=aa5r6h&amp;q=XASX%3aCVV&amp;form=skydnc</v>
    <v>Learn more on Bing</v>
  </rv>
  <rv s="3">
    <v>5</v>
    <v>CARAVEL MINERALS LIMITED (XASX:CVV)</v>
    <v>2</v>
    <v>6</v>
    <v>Finance</v>
    <v>4</v>
    <v>en-GB</v>
    <v>aa5r6h</v>
    <v>268435456</v>
    <v>1</v>
    <v>Powered by Refinitiv</v>
    <v>0.28499999999999998</v>
    <v>0.14000000000000001</v>
    <v>2.4201999999999999</v>
    <v>5.0000000000000001E-3</v>
    <v>2.5000000000000001E-2</v>
    <v>AUD</v>
    <v>Caravel Minerals Limited is an Australia-based company, which is engaged in the exploration of mineral tenements in Western Australia. The Company’s Caravel Copper Project is located 150 kilometers north-east of Perth in Western Australia’s Wheatbelt region. The Project has a Mineral Resource Estimate of 3.03 million tons of contained copper and an Ore Reserve of 1.4 million tons. The project is located in the Southwest Native Title Settlement Area of Western Australia where all residual Native Title rights and interests have been settled by agreement between the State of Western Australia and Noongar Groups. The Company’s other projects include Mt William, Dalwallinu, Brookton, Gillingarra, Caravel Copper, Mukinbudin, Burakin, and Cadoux.</v>
    <v>0</v>
    <v>Australian Securities Exchange</v>
    <v>XASX</v>
    <v>XASX</v>
    <v>Suite 1, 245 Churchill Ave, SUBIACO, WESTERN AUSTRALIA, 6008 AU</v>
    <v>0.20499999999999999</v>
    <v>Metals &amp; Mining</v>
    <v>Stock</v>
    <v>45693.187430555554</v>
    <v>291</v>
    <v>0.19500000000000001</v>
    <v>108703200</v>
    <v>CARAVEL MINERALS LIMITED</v>
    <v>CARAVEL MINERALS LIMITED</v>
    <v>0.19500000000000001</v>
    <v>0.2</v>
    <v>0.20499999999999999</v>
    <v>557452200</v>
    <v>CVV</v>
    <v>CARAVEL MINERALS LIMITED (XASX:CVV)</v>
    <v>197702</v>
    <v>199080</v>
    <v>2006</v>
  </rv>
  <rv s="2">
    <v>292</v>
  </rv>
  <rv s="0">
    <v>https://www.bing.com/financeapi/forcetrigger?t=aa7k4c&amp;q=XASX%3aMCE&amp;form=skydnc</v>
    <v>Learn more on Bing</v>
  </rv>
  <rv s="1">
    <v>0</v>
    <v>MATRIX COMPOSITES &amp; ENGINEERING LTD (XASX:MCE)</v>
    <v>2</v>
    <v>3</v>
    <v>Finance</v>
    <v>4</v>
    <v>en-GB</v>
    <v>aa7k4c</v>
    <v>268435456</v>
    <v>1</v>
    <v>Powered by Refinitiv</v>
    <v>0.38500000000000001</v>
    <v>0.20499999999999999</v>
    <v>0.62060000000000004</v>
    <v>0</v>
    <v>0</v>
    <v>AUD</v>
    <v>Matrix Composites &amp; Engineering Ltd is an Australia-based company specializing in the design, engineering and manufacturing of engineered polymer products for the energy, mining and resource, and defense industries. The Company’s principal activities include the manufacture and supply of capital drilling equipment (primarily comprised of syntactic foam buoyancy) and provision of inspection, maintenance and repair services to the oil and gas sector; manufacture and supply of subsea umbilical risers and flowline (SURF) ancillary equipment and associated services; manufacture and supply of VIV suppression equipment for rigid pipelines; manufacture and supply of well construction products, including centralizers and conductors; distribution of epoxy based coating system and related equipment hire and technical support, and consultancy for, and manufacture of, advanced composite materials and products for the defense, energy, resource and transport sectors.</v>
    <v>383</v>
    <v>Australian Securities Exchange</v>
    <v>XASX</v>
    <v>XASX</v>
    <v>150 Quill Way, Henderson, PERTH, WESTERN AUSTRALIA, 6166 AU</v>
    <v>0.22500000000000001</v>
    <v>Oil &amp; Gas Related Equipment and Services</v>
    <v>Stock</v>
    <v>45693.191157407404</v>
    <v>294</v>
    <v>0.215</v>
    <v>51476570</v>
    <v>MATRIX COMPOSITES &amp; ENGINEERING LTD</v>
    <v>MATRIX COMPOSITES &amp; ENGINEERING LTD</v>
    <v>0.22500000000000001</v>
    <v>13.55</v>
    <v>0.22500000000000001</v>
    <v>0.22500000000000001</v>
    <v>223811200</v>
    <v>MCE</v>
    <v>MATRIX COMPOSITES &amp; ENGINEERING LTD (XASX:MCE)</v>
    <v>132904</v>
    <v>171100</v>
    <v>1990</v>
  </rv>
  <rv s="2">
    <v>295</v>
  </rv>
  <rv s="0">
    <v>https://www.bing.com/financeapi/forcetrigger?t=aa48jc&amp;q=XASX%3aADN&amp;form=skydnc</v>
    <v>Learn more on Bing</v>
  </rv>
  <rv s="3">
    <v>5</v>
    <v>ANDROMEDA METALS LIMITED (XASX:ADN)</v>
    <v>2</v>
    <v>6</v>
    <v>Finance</v>
    <v>4</v>
    <v>en-GB</v>
    <v>aa48jc</v>
    <v>268435456</v>
    <v>1</v>
    <v>Powered by Refinitiv</v>
    <v>3.3000000000000002E-2</v>
    <v>6.0000000000000001E-3</v>
    <v>1.0677000000000001</v>
    <v>-1E-3</v>
    <v>-0.14285700000000001</v>
    <v>AUD</v>
    <v>Andromeda Metals Limited is an Australia-based industrial minerals company. The Company is engaged in the sustainable supply of industrial minerals and the advancement of nanotechnologies. The Company's Great White Project (GWP) contains several deposits containing a naturally occurring blend of halloysite tubes and kaolinite plates. The Great White Project is located within the District Council of Streaky Bay, near the community of Poochera on the Eyre Peninsula in South Australia. Its Mount Hope Kaolin Project is located 80 kilometers (km) northwest of Port Lincoln on the Eyre Peninsula in South Australia. It contains some of the brightest, whitest kaolin in the world. Together with its portfolio of halloysite-kaolin projects, it is also developing several copper and gold prospects across Australia. Its Eyre Kaolin Project is composed of four exploration tenements totaling 2,799 square kilometers on the Western Eyre Peninsula, South Australia.</v>
    <v>3</v>
    <v>Australian Securities Exchange</v>
    <v>XASX</v>
    <v>XASX</v>
    <v>Level 10, 431 King William Street, ADELAIDE, SOUTH AUSTRALIA, 5000 AU</v>
    <v>7.0000000000000001E-3</v>
    <v>Metals &amp; Mining</v>
    <v>Stock</v>
    <v>45693.188842592594</v>
    <v>297</v>
    <v>6.0000000000000001E-3</v>
    <v>24001090</v>
    <v>ANDROMEDA METALS LIMITED</v>
    <v>ANDROMEDA METALS LIMITED</v>
    <v>7.0000000000000001E-3</v>
    <v>7.0000000000000001E-3</v>
    <v>6.0000000000000001E-3</v>
    <v>3428728000</v>
    <v>ADN</v>
    <v>ANDROMEDA METALS LIMITED (XASX:ADN)</v>
    <v>37445930</v>
    <v>1835900</v>
    <v>1993</v>
  </rv>
  <rv s="2">
    <v>298</v>
  </rv>
  <rv s="0">
    <v>https://www.bing.com/financeapi/forcetrigger?t=aa57f2&amp;q=XASX%3aBRU&amp;form=skydnc</v>
    <v>Learn more on Bing</v>
  </rv>
  <rv s="3">
    <v>5</v>
    <v>BURU ENERGY LIMITED (XASX:BRU)</v>
    <v>2</v>
    <v>6</v>
    <v>Finance</v>
    <v>4</v>
    <v>en-GB</v>
    <v>aa57f2</v>
    <v>268435456</v>
    <v>1</v>
    <v>Powered by Refinitiv</v>
    <v>0.125</v>
    <v>3.2000000000000001E-2</v>
    <v>1.5444</v>
    <v>0</v>
    <v>0</v>
    <v>AUD</v>
    <v>Buru Energy Limited is an Australia-based diversified energy company focused on exploration and production of hydrocarbon and non-hydrocarbon energy resources in Australia. The Company’s petroleum assets and tenements are located onshore in the Canning Basin in the southwest Kimberley region of Western Australia. In the Kimberley, it owns and operates 100% of the conventional Ungani Oilfield project and the conventional gas condensate discovery at Rafael 1. The Ungani Oilfield is located approximately 90 kilometers east of Broome and includes six production wells and associated production facilities. It also operates a Canning Basin wide portfolio of exploration permits and licenses for prospective conventional and unconventional resources with working interests ranging from 60% to 100%. It owns over 22,500 square kilometers (km2) of permits, including 100% of EP 129, EP 391, EP428, EP431 and EP 436, and 60% of the EP 457 and EP 458 permits it shares with Rey Resources Ltd.</v>
    <v>41</v>
    <v>Australian Securities Exchange</v>
    <v>XASX</v>
    <v>XASX</v>
    <v>L 2 16 Ord Street, West Perth, PERTH, WESTERN AUSTRALIA, 6005 AU</v>
    <v>4.8000000000000001E-2</v>
    <v>Oil &amp; Gas</v>
    <v>Stock</v>
    <v>45693.19321759259</v>
    <v>300</v>
    <v>4.7E-2</v>
    <v>36632250</v>
    <v>BURU ENERGY LIMITED</v>
    <v>BURU ENERGY LIMITED</v>
    <v>4.7E-2</v>
    <v>4.8000000000000001E-2</v>
    <v>4.8000000000000001E-2</v>
    <v>779409600</v>
    <v>BRU</v>
    <v>BURU ENERGY LIMITED (XASX:BRU)</v>
    <v>154976</v>
    <v>623200</v>
    <v>2008</v>
  </rv>
  <rv s="2">
    <v>301</v>
  </rv>
  <rv s="0">
    <v>https://www.bing.com/financeapi/forcetrigger?t=c24kqh&amp;q=XASX%3aEPX&amp;form=skydnc</v>
    <v>Learn more on Bing</v>
  </rv>
  <rv s="3">
    <v>5</v>
    <v>EP&amp;T GLOBAL LIMITED (XASX:EPX)</v>
    <v>2</v>
    <v>6</v>
    <v>Finance</v>
    <v>4</v>
    <v>en-GB</v>
    <v>c24kqh</v>
    <v>268435456</v>
    <v>1</v>
    <v>Powered by Refinitiv</v>
    <v>0.03</v>
    <v>1.7000000000000001E-2</v>
    <v>2.1417000000000002</v>
    <v>0</v>
    <v>0</v>
    <v>AUD</v>
    <v>EP&amp;T Global Limited is engaged in building energy management solutions that reduce energy and water wastage across an array of commercial real estate. The Company extracts, analyses and reports Internet of things (IoT) data to reduce building energy use. Its EDGE Intelligent System identifies opportunities to reduce energy, water, and waste consumption within buildings. EDGE collects, processes, analyses, visualizes and interprets billions of sets of data per year to optimize the environmental performance of buildings. Its EDGE platform provides water monitoring solutions to find the causes of water wastage. EDGE's Fault Diagnostic Detection feature uses live analysis of the BMS points at a site to identify equipment faults in the building. EDGE algorithms predict the real-life expectancy of a mechanical plant. It provides data-enabled technology to a portfolio of building assets in approximately 20 countries throughout Asia, Australia, Europe, Africa, Middle East and North America.</v>
    <v>58</v>
    <v>Australian Securities Exchange</v>
    <v>XASX</v>
    <v>XASX</v>
    <v>Level 11, 213 Miller Street,, NORTH SYDNEY, NEW SOUTH WALES, 2060 AU</v>
    <v>2.5999999999999999E-2</v>
    <v>Software &amp; IT Services</v>
    <v>Stock</v>
    <v>45693.174189814818</v>
    <v>303</v>
    <v>2.5999999999999999E-2</v>
    <v>17061410</v>
    <v>EP&amp;T GLOBAL LIMITED</v>
    <v>EP&amp;T GLOBAL LIMITED</v>
    <v>2.5999999999999999E-2</v>
    <v>2.5999999999999999E-2</v>
    <v>2.5999999999999999E-2</v>
    <v>656208000</v>
    <v>EPX</v>
    <v>EP&amp;T GLOBAL LIMITED (XASX:EPX)</v>
    <v>101398</v>
    <v>339540</v>
    <v>2020</v>
  </rv>
  <rv s="2">
    <v>304</v>
  </rv>
  <rv s="0">
    <v>https://www.bing.com/financeapi/forcetrigger?t=aa8jk2&amp;q=XASX%3aPEN&amp;form=skydnc</v>
    <v>Learn more on Bing</v>
  </rv>
  <rv s="3">
    <v>5</v>
    <v>PENINSULA ENERGY LIMITED (XASX:PEN)</v>
    <v>2</v>
    <v>6</v>
    <v>Finance</v>
    <v>4</v>
    <v>en-GB</v>
    <v>aa8jk2</v>
    <v>268435456</v>
    <v>1</v>
    <v>Powered by Refinitiv</v>
    <v>2.8239999999999998</v>
    <v>0.94</v>
    <v>0.4556</v>
    <v>7.0000000000000007E-2</v>
    <v>6.25E-2</v>
    <v>AUD</v>
    <v>Peninsula Energy Limited is an Australia-based uranium mining company. The Company owns the Lance Project (Lance) and Dagger Project. The Lance Project is located in Wyoming, United States of America, operated through its 100% owned subsidiary, Strata Energy Inc (Strata). The Lance Projects comprise the Ross Production Project Area, Kendrick Development Project Area and Barber Exploration Area. The Lance Projects are located in Crook County, in northeastern Wyoming, approximately 31 miles east-northeast of the town of Gillette and extend over a strike length of 37 kilometers (kms) to the north, and over a strike width of eight km. It holds mineral rights and surface access rights over a non-contiguous north-south distance of about 50 km. It has mineral rights over 34,068 acres and surface access rights over land holdings 8,426 acres. The Dagger Project in Crook County, Wyoming lies within the North Black Hills district in the northeast corner of the state.</v>
    <v>0</v>
    <v>Australian Securities Exchange</v>
    <v>XASX</v>
    <v>XASX</v>
    <v>Units 32/33, Level 3, 22 Railway Road, SUBIACO, WESTERN AUSTRALIA, 6008 AU</v>
    <v>1.2250000000000001</v>
    <v>Uranium</v>
    <v>Stock</v>
    <v>45693.193298611113</v>
    <v>306</v>
    <v>1.1499999999999999</v>
    <v>174003400</v>
    <v>PENINSULA ENERGY LIMITED</v>
    <v>PENINSULA ENERGY LIMITED</v>
    <v>1.1499999999999999</v>
    <v>1.1200000000000001</v>
    <v>1.19</v>
    <v>159636200</v>
    <v>PEN</v>
    <v>PENINSULA ENERGY LIMITED (XASX:PEN)</v>
    <v>1282411</v>
    <v>1557620</v>
    <v>1993</v>
  </rv>
  <rv s="2">
    <v>307</v>
  </rv>
  <rv s="0">
    <v>https://www.bing.com/financeapi/forcetrigger?t=aa9qcw&amp;q=XASX%3aSYA&amp;form=skydnc</v>
    <v>Learn more on Bing</v>
  </rv>
  <rv s="3">
    <v>5</v>
    <v>SAYONA MINING LIMITED (XASX:SYA)</v>
    <v>2</v>
    <v>6</v>
    <v>Finance</v>
    <v>4</v>
    <v>en-GB</v>
    <v>aa9qcw</v>
    <v>268435456</v>
    <v>1</v>
    <v>Powered by Refinitiv</v>
    <v>7.1999999999999995E-2</v>
    <v>2.1000000000000001E-2</v>
    <v>1.8388</v>
    <v>1E-3</v>
    <v>4.3478000000000003E-2</v>
    <v>AUD</v>
    <v>Sayona Mining Limited is an Australia-based lithium producer with projects in Quebec, Canada and Western Australia. The Company's projects include Authier Lithium Project, Tansim Lithium Project, Moblan Lithium Project, Lac Albert Lithium Project, Western Australia Lithium Projects, Western Australia Gold Projects, and Western Australia Graphite Projects. The Authier Lithium project is situated approximately 45 kilometers (km) northwest of the city of Val d'Or, a mining service center in Quebec. The project area comprises 19 mineral claims totaling 653 hectares and extends approximately 3.4 km in the east-west, and 3.1 km in a north-south direction, respectively. The Tansim Lithium project is situated approximately 82 km southwest of the Authier Lithium Project. The project comprises 355 mineral claims spanning 20,546 hectares (ha) and is prospective for lithium, tantalum, and beryllium. The Moblan Lithium project is located in the Eeyou-Istchee James Bay region of northern Quebec.</v>
    <v>0</v>
    <v>Australian Securities Exchange</v>
    <v>XASX</v>
    <v>XASX</v>
    <v>Level 28, 10 Eagle St, BRISBANE, QUEENSLAND, 4000 AU</v>
    <v>2.5000000000000001E-2</v>
    <v>Metals &amp; Mining</v>
    <v>Stock</v>
    <v>45693.192790960158</v>
    <v>309</v>
    <v>2.3E-2</v>
    <v>265495800</v>
    <v>SAYONA MINING LIMITED</v>
    <v>SAYONA MINING LIMITED</v>
    <v>2.3E-2</v>
    <v>2.3E-2</v>
    <v>2.4E-2</v>
    <v>11543300000</v>
    <v>SYA</v>
    <v>SAYONA MINING LIMITED (XASX:SYA)</v>
    <v>45866881</v>
    <v>59189180</v>
    <v>2000</v>
  </rv>
  <rv s="2">
    <v>310</v>
  </rv>
  <rv s="0">
    <v>https://www.bing.com/financeapi/forcetrigger?t=c1w3jc&amp;q=XASX%3aMKL&amp;form=skydnc</v>
    <v>Learn more on Bing</v>
  </rv>
  <rv s="4">
    <v>8</v>
    <v>MIGHTY KINGDOM LIMITED (XASX:MKL)</v>
    <v>2</v>
    <v>9</v>
    <v>Finance</v>
    <v>4</v>
    <v>en-GB</v>
    <v>c1w3jc</v>
    <v>268435456</v>
    <v>1</v>
    <v>Powered by Refinitiv</v>
    <v>0.12</v>
    <v>5.0000000000000001E-3</v>
    <v>1.4604999999999999</v>
    <v>0</v>
    <v>0</v>
    <v>AUD</v>
    <v>Mighty Kingdom Limited is an Australia-based independent game developer. The Company is engaged in developing a portfolio of video games for consoles, personal computers (PC) and mobile platforms. The Company has business activities in one area, which is video games development. Mobile games and apps developed and/or published by the Company are made available for customers on different app stores, including Apple’s App Store, Google’s Google Play and Valve’s Steam Store. The Company monetizes its games and apps through in-app purchases and advertising offered to the consumers within games and apps for smartphones and tablets. It has released over 50 games, which includes Shopkins, LEGO Friends: Heartlake Rush, Gabby’s Dollhouse, Wild Life and Ava’s Manor, among others. The Company’s wholly owned subsidiaries include Mighty Kingdom Games Pty Ltd, Mighty Kingdom Services Pty Ltd, Mighty Kingdom IP Pty Ltd and Rise Games Pty Ltd.</v>
    <v>Australian Securities Exchange</v>
    <v>XASX</v>
    <v>XASX</v>
    <v>212 Greenhill Road, Eastwood, ADELAIDE, SOUTH AUSTRALIA, 5063 AU</v>
    <v>8.0000000000000002E-3</v>
    <v>Software &amp; IT Services</v>
    <v>Stock</v>
    <v>45693.168564814812</v>
    <v>312</v>
    <v>8.0000000000000002E-3</v>
    <v>1512440</v>
    <v>MIGHTY KINGDOM LIMITED</v>
    <v>MIGHTY KINGDOM LIMITED</v>
    <v>8.0000000000000002E-3</v>
    <v>8.0000000000000002E-3</v>
    <v>8.0000000000000002E-3</v>
    <v>216063400</v>
    <v>MKL</v>
    <v>MIGHTY KINGDOM LIMITED (XASX:MKL)</v>
    <v>250</v>
    <v>1012470</v>
    <v>2018</v>
  </rv>
  <rv s="2">
    <v>313</v>
  </rv>
  <rv s="0">
    <v>https://www.bing.com/financeapi/forcetrigger?t=aa89u2&amp;q=XASX%3aNSX&amp;form=skydnc</v>
    <v>Learn more on Bing</v>
  </rv>
  <rv s="4">
    <v>8</v>
    <v>NSX LIMITED (XASX:NSX)</v>
    <v>2</v>
    <v>9</v>
    <v>Finance</v>
    <v>4</v>
    <v>en-GB</v>
    <v>aa89u2</v>
    <v>268435456</v>
    <v>1</v>
    <v>Powered by Refinitiv</v>
    <v>4.2000000000000003E-2</v>
    <v>1.0999999999999999E-2</v>
    <v>2.46</v>
    <v>0</v>
    <v>0</v>
    <v>AUD</v>
    <v>NSX Limited is an Australia-based company, which is engaged in the operation of the National Stock Exchange of Australia Limited. The Company continues with its main business of listing of issuers, quotation of issuers and their securities, and nominated advisers and broker participants as part of operating the National Stock Exchange of Australia market license. Its transparent listing process provides companies and their advisors with confidence and clarity as they embark on their initial public offer process. Its core business as a listing exchange is to provide capital raising solutions for its customers. Its exchange technology operates using the FinTech Nasdaq X-Stream trading platform and SMARTS Market Surveillance system and runs on the market infrastructure. It has created parity for broker trading of its securities with any other markets in Australia. It is also committed to redefining the process of capital in a way that meets the modern-day requirements of its customers.</v>
    <v>Australian Securities Exchange</v>
    <v>XASX</v>
    <v>XASX</v>
    <v>Sydney, 1 Bligh St, SYDNEY, NEW SOUTH WALES, 2000 AU</v>
    <v>0.02</v>
    <v>Investment Banking &amp; Investment Services</v>
    <v>Stock</v>
    <v>45685.333356481482</v>
    <v>315</v>
    <v>0.02</v>
    <v>9155620</v>
    <v>NSX LIMITED</v>
    <v>NSX LIMITED</v>
    <v>0.02</v>
    <v>0.02</v>
    <v>0.02</v>
    <v>457781000</v>
    <v>NSX</v>
    <v>NSX LIMITED (XASX:NSX)</v>
    <v>3000</v>
    <v>300</v>
    <v>1999</v>
  </rv>
  <rv s="2">
    <v>316</v>
  </rv>
  <rv s="0">
    <v>https://www.bing.com/financeapi/forcetrigger?t=aa4loc&amp;q=XASX%3aAPC&amp;form=skydnc</v>
    <v>Learn more on Bing</v>
  </rv>
  <rv s="6">
    <v>12</v>
    <v>APC MINERALS LIMITED (XASX:APC)</v>
    <v>2</v>
    <v>13</v>
    <v>Finance</v>
    <v>4</v>
    <v>en-GB</v>
    <v>aa4loc</v>
    <v>268435456</v>
    <v>1</v>
    <v>Powered by Refinitiv</v>
    <v>0.08</v>
    <v>1.0999999999999999E-2</v>
    <v>1.1794</v>
    <v>-1E-3</v>
    <v>-7.1429000000000006E-2</v>
    <v>AUD</v>
    <v>APC Minerals Limited, formerly Australian Potash Limited, is an Australia-based explorer, which holds three project areas, primarily in Western Australia’s north-eastern Goldfields. The Company’s projects include Lake Wells Gold Project, Laverton Downs Base Metals Project, and Nexus Project. The Nexus Project is located in the West Arunta of Western Australia’s Kimberley region. The project comprises one granted exploration license (E80/5917). The Lake Wells Gold Project is located approximately 60 kilometers (km) from Gold Road Resource’s tier 1 Gruyere Project. The Laverton Downs Project is located in the richly endowed Laverton region of Western Australia. The Laverton Downs Project (LDP) has demonstrated potential to host both gold and nickel sulphide mineralization. The LDP commences just 20 km north of Laverton in the north-eastern Goldfields, where it occupies some high potential mineralized real estate.</v>
    <v>Australian Securities Exchange</v>
    <v>XASX</v>
    <v>XASX</v>
    <v>PO Box 180, SUBIACO, WESTERN AUSTRALIA, 6904 AU</v>
    <v>1.4E-2</v>
    <v>Metals &amp; Mining</v>
    <v>Stock</v>
    <v>45692.168553240743</v>
    <v>318</v>
    <v>1.2999999999999999E-2</v>
    <v>1430420</v>
    <v>APC MINERALS LIMITED</v>
    <v>APC MINERALS LIMITED</v>
    <v>1.4E-2</v>
    <v>1.17</v>
    <v>1.4E-2</v>
    <v>1.2999999999999999E-2</v>
    <v>102173100</v>
    <v>APC</v>
    <v>APC MINERALS LIMITED (XASX:APC)</v>
    <v>7500</v>
    <v>126070</v>
    <v>2011</v>
  </rv>
  <rv s="2">
    <v>319</v>
  </rv>
  <rv s="0">
    <v>https://www.bing.com/financeapi/forcetrigger?t=aws5vh&amp;q=XASX%3aIXU&amp;form=skydnc</v>
    <v>Learn more on Bing</v>
  </rv>
  <rv s="4">
    <v>8</v>
    <v>IXUP LIMITED (XASX:IXU)</v>
    <v>2</v>
    <v>9</v>
    <v>Finance</v>
    <v>4</v>
    <v>en-GB</v>
    <v>aws5vh</v>
    <v>268435456</v>
    <v>1</v>
    <v>Powered by Refinitiv</v>
    <v>3.2000000000000001E-2</v>
    <v>8.0000000000000002E-3</v>
    <v>1.524</v>
    <v>0</v>
    <v>0</v>
    <v>AUD</v>
    <v>IXUP Limited is an Australia-based technology company. The Company has a suite of software products that facilitate the secure sharing and analysis of sensitive information using advanced security technology. Its Secure Data Collaboration Suite of products represents the missing key to organizations unlocking their information assets previously unable to be shared or commercialized due to concerns around privacy, cybersecurity, and compliance considerations. It operates in three geographic segments: Australia, the UK, and the U.S. It is also the developer and operator of BetStop - National Self Exclusion Register, under contract with the Commonwealth Government of Australia via the Australian Communications and Media Authority (ACMA). The IXUP platform uses homomorphic encryption at the cellular level and can run in-depth calculations and analysis on multiple data sets without ever needing to decrypt them. The IXUP preserves privacy by securing analytics with advanced encryption.</v>
    <v>Australian Securities Exchange</v>
    <v>XASX</v>
    <v>XASX</v>
    <v>201 Miller Street,, North Sydney, NORTH SYDNEY, NEW SOUTH WALES, 2060 AU</v>
    <v>8.9999999999999993E-3</v>
    <v>Software &amp; IT Services</v>
    <v>Stock</v>
    <v>45692.135879629626</v>
    <v>321</v>
    <v>8.0000000000000002E-3</v>
    <v>18287870</v>
    <v>IXUP LIMITED</v>
    <v>IXUP LIMITED</v>
    <v>8.0000000000000002E-3</v>
    <v>8.9999999999999993E-3</v>
    <v>8.9999999999999993E-3</v>
    <v>2031986000</v>
    <v>IXU</v>
    <v>IXUP LIMITED (XASX:IXU)</v>
    <v>305052</v>
    <v>465970</v>
    <v>2016</v>
  </rv>
  <rv s="2">
    <v>322</v>
  </rv>
  <rv s="0">
    <v>https://www.bing.com/financeapi/forcetrigger?t=aa47vh&amp;q=XASX%3aACW&amp;form=skydnc</v>
    <v>Learn more on Bing</v>
  </rv>
  <rv s="4">
    <v>8</v>
    <v>ACTINOGEN MEDICAL LIMITED (XASX:ACW)</v>
    <v>2</v>
    <v>9</v>
    <v>Finance</v>
    <v>4</v>
    <v>en-GB</v>
    <v>aa47vh</v>
    <v>268435456</v>
    <v>1</v>
    <v>Powered by Refinitiv</v>
    <v>9.9000000000000005E-2</v>
    <v>2.1000000000000001E-2</v>
    <v>1.4871000000000001</v>
    <v>1E-3</v>
    <v>3.4483E-2</v>
    <v>AUD</v>
    <v>Actinogen Medical Limited is an Australia-based biotechnology company. The Company is engaged in the development of a therapy for neurological and neuropsychiatric diseases associated with dysregulated brain cortisol. The Company is engaged in the development of its lead compound, Xanamem, as a therapy for Alzheimer’s Disease, Major Depressive Disorder, Fragile X Syndrome, and other neurological diseases where reducing cortisol inside brain cells could have a positive impact. Xanamem’s mechanism of action is to block the production of cortisol inside cells through the inhibition of the 11B-HSD1 enzyme in the brain. Xanamem is designed to get into the brain after it is absorbed in the intestines upon swallowing its capsule. It has studied 11B-HSD1 inhibition by Xanamem in approximately 300 volunteers and patients. The Company conducts a series of Phase II studies in multiple diseases to further confirm and characterize Xanamem’s therapeutic potential.</v>
    <v>Australian Securities Exchange</v>
    <v>XASX</v>
    <v>XASX</v>
    <v>Select House, SE 901 L 9, 109 Pitt Street, SYDNEY, NEW SOUTH WALES, 2000 AU</v>
    <v>3.3500000000000002E-2</v>
    <v>Biotechnology &amp; Medical Research</v>
    <v>Stock</v>
    <v>45693.187048611115</v>
    <v>324</v>
    <v>2.9000000000000001E-2</v>
    <v>84585980</v>
    <v>ACTINOGEN MEDICAL LIMITED</v>
    <v>ACTINOGEN MEDICAL LIMITED</v>
    <v>0.03</v>
    <v>2.9000000000000001E-2</v>
    <v>0.03</v>
    <v>3132814000</v>
    <v>ACW</v>
    <v>ACTINOGEN MEDICAL LIMITED (XASX:ACW)</v>
    <v>17937576</v>
    <v>1745710</v>
    <v>1999</v>
  </rv>
  <rv s="2">
    <v>325</v>
  </rv>
  <rv s="0">
    <v>https://www.bing.com/financeapi/forcetrigger?t=aa55xm&amp;q=XASX%3aBPH&amp;form=skydnc</v>
    <v>Learn more on Bing</v>
  </rv>
  <rv s="1">
    <v>0</v>
    <v>BPH ENERGY LTD (XASX:BPH)</v>
    <v>2</v>
    <v>3</v>
    <v>Finance</v>
    <v>4</v>
    <v>en-GB</v>
    <v>aa55xm</v>
    <v>268435456</v>
    <v>1</v>
    <v>Powered by Refinitiv</v>
    <v>3.7999999999999999E-2</v>
    <v>8.9999999999999993E-3</v>
    <v>1.5285</v>
    <v>0</v>
    <v>0</v>
    <v>AUD</v>
    <v>BPH Energy Limited is an Australia-based diversified company holding investments in resources and medical technology. The Company holds a significant interest in an unlisted oil and gas exploration company. The Company’s principal activities include investments in various companies, which include Clean Hydrogen Technologies Corporation (Clean Hydrogen Technologies), Cortical Dynamics Limited (Cortical), Advent Energy Limited, and Molecular Discovery Systems Limited (MDSystems). Clean Hydrogen Technologies is a USA Delaware registered company with technology to produce clean hydrogen. The Advent Energy Limited is an unlisted oil and gas exploration and production company based in Perth, Western Australia. The Cortical is a medical device company focused on developing brain function monitors by employing theories and technologies in the field. MDSystems focuses on drug discovery and the validation of biomarkers for disease, therapy and diagnostics.</v>
    <v>2000</v>
    <v>Australian Securities Exchange</v>
    <v>XASX</v>
    <v>XASX</v>
    <v>Level 1, Unit 12/114 Cedric Street, Stirling, PERTH, WESTERN AUSTRALIA, 6021 AU</v>
    <v>0.01</v>
    <v>Biotechnology &amp; Medical Research</v>
    <v>Stock</v>
    <v>45693.186516203707</v>
    <v>327</v>
    <v>8.9999999999999993E-3</v>
    <v>10964100</v>
    <v>BPH ENERGY LTD</v>
    <v>BPH ENERGY LTD</v>
    <v>0.01</v>
    <v>2.0499999999999998</v>
    <v>8.9999999999999993E-3</v>
    <v>8.9999999999999993E-3</v>
    <v>1218233000</v>
    <v>BPH</v>
    <v>BPH ENERGY LTD (XASX:BPH)</v>
    <v>700557</v>
    <v>1856820</v>
    <v>2001</v>
  </rv>
  <rv s="2">
    <v>328</v>
  </rv>
  <rv s="0">
    <v>https://www.bing.com/financeapi/forcetrigger?t=aa4mw7&amp;q=XASX%3aAQI&amp;form=skydnc</v>
    <v>Learn more on Bing</v>
  </rv>
  <rv s="4">
    <v>8</v>
    <v>ALICANTO MINERALS LIMITED (XASX:AQI)</v>
    <v>2</v>
    <v>9</v>
    <v>Finance</v>
    <v>4</v>
    <v>en-GB</v>
    <v>aa4mw7</v>
    <v>268435456</v>
    <v>1</v>
    <v>Powered by Refinitiv</v>
    <v>4.2999999999999997E-2</v>
    <v>1.2999999999999999E-2</v>
    <v>1.8282</v>
    <v>3.0000000000000001E-3</v>
    <v>8.1081E-2</v>
    <v>AUD</v>
    <v>Alicanto Minerals Limited is an Australia-based mineral exploration company. The Company is pursuing aggressive exploration campaigns in Sweden’s highly regarded mining region of Bergslagen. These include exploring its tenements around the Falun copper-gold and polymetallic skarn project, as well as seeking to identify high-grade silver extensions at the historic Sala silver-zinc-lead deposit. Its projects include the Falun Copper-Gold Project and the Sala Zinc-Silver Project. The Company holds permits covering an area of 312 square kilometers (km2), which includes the historic Falun mine and surrounds. Within these permits, the Company controls over 60 kilometers (km) of the target limestone horizon. The Sala Zinc-Silver Project consists of several exploration permits covering an area of 91km2 prospective for zinc and silver. Sala Zinc-Silver is located 85km from the Falun Project and 50km away from Boliden’s operating Garpenberg mine.</v>
    <v>Australian Securities Exchange</v>
    <v>XASX</v>
    <v>XASX</v>
    <v>Level 2, 8 Richardson St, West Perth, PERTH, WESTERN AUSTRALIA, 6005 AU</v>
    <v>0.04</v>
    <v>Metals &amp; Mining</v>
    <v>Stock</v>
    <v>45693.18886265</v>
    <v>330</v>
    <v>3.5999999999999997E-2</v>
    <v>29492500</v>
    <v>ALICANTO MINERALS LIMITED</v>
    <v>ALICANTO MINERALS LIMITED</v>
    <v>3.5999999999999997E-2</v>
    <v>3.6999999999999998E-2</v>
    <v>0.04</v>
    <v>842642900</v>
    <v>AQI</v>
    <v>ALICANTO MINERALS LIMITED (XASX:AQI)</v>
    <v>498442</v>
    <v>320360</v>
    <v>2011</v>
  </rv>
  <rv s="2">
    <v>331</v>
  </rv>
  <rv s="0">
    <v>https://www.bing.com/financeapi/forcetrigger?t=aa4aw7&amp;q=XASX%3aAGY&amp;form=skydnc</v>
    <v>Learn more on Bing</v>
  </rv>
  <rv s="3">
    <v>5</v>
    <v>ARGOSY MINERALS LIMITED (XASX:AGY)</v>
    <v>2</v>
    <v>6</v>
    <v>Finance</v>
    <v>4</v>
    <v>en-GB</v>
    <v>aa4aw7</v>
    <v>268435456</v>
    <v>1</v>
    <v>Powered by Refinitiv</v>
    <v>0.19</v>
    <v>2.5000000000000001E-2</v>
    <v>1.7509999999999999</v>
    <v>0</v>
    <v>0</v>
    <v>AUD</v>
    <v>Argosy Minerals Limited is an Australia-based company, which is engaged in the development of the Rincon Lithium Project and exploration of the Tonopah Lithium Project. The Company has interest in the Rincon Lithium Project in Salta Province, Argentina and a 100% interest in the Tonopah Lithium Project in Nevada, United States. The Rincon Lithium Project comprises up to 2,794 hectares of Mining Titles and mining easement landholdings at the Salar del Rincon in Salta Province, Argentina. The Project is located in the elevated and arid Puna region of Argentina and forms part of a number of highly mineralized salars in production and development. The Company’s Tonopah Lithium Project is located within the Big Smokey Valley region in Nevada, United States, and comprises 425 claims covering an area of approximately 34.25 square kilometers (km2). The Tonopah Lithium Project is directly analogous to the neighboring Silver Peak Lithium Mine deposit model, both geologically and structurally.</v>
    <v>2</v>
    <v>Australian Securities Exchange</v>
    <v>XASX</v>
    <v>XASX</v>
    <v>Level 2, 22 Mount Street, PERTH, WESTERN AUSTRALIA, 6000 AU</v>
    <v>2.7E-2</v>
    <v>Metals &amp; Mining</v>
    <v>Stock</v>
    <v>45693.191877267971</v>
    <v>333</v>
    <v>2.5000000000000001E-2</v>
    <v>36398020</v>
    <v>ARGOSY MINERALS LIMITED</v>
    <v>ARGOSY MINERALS LIMITED</v>
    <v>2.7E-2</v>
    <v>2.5999999999999999E-2</v>
    <v>2.5999999999999999E-2</v>
    <v>1455921000</v>
    <v>AGY</v>
    <v>ARGOSY MINERALS LIMITED (XASX:AGY)</v>
    <v>522316</v>
    <v>1616550</v>
    <v>2010</v>
  </rv>
  <rv s="2">
    <v>334</v>
  </rv>
  <rv s="0">
    <v>https://www.bing.com/financeapi/forcetrigger?t=bnsxoc&amp;q=XASX%3aGSM&amp;form=skydnc</v>
    <v>Learn more on Bing</v>
  </rv>
  <rv s="4">
    <v>8</v>
    <v>GOLDEN STATE MINING LIMITED (XASX:GSM)</v>
    <v>2</v>
    <v>9</v>
    <v>Finance</v>
    <v>4</v>
    <v>en-GB</v>
    <v>bnsxoc</v>
    <v>268435456</v>
    <v>1</v>
    <v>Powered by Refinitiv</v>
    <v>1.6E-2</v>
    <v>7.0000000000000001E-3</v>
    <v>0.79659999999999997</v>
    <v>0</v>
    <v>0</v>
    <v>AUD</v>
    <v>Golden State Mining Limited is an Australia-based mineral exploration company. The Company's projects include Yule, Paynes Find, Southern Cross East, Four Mile Well, and Other Western Australia Projects. The Yule Project is located over 45 kilometers (km) southwest of Port Hedland in the northern Pilbara region of Western Australia and consists of six granted exploration licenses and two exploration license applications covering approximately 730 square kilometers (km2). The Paynes Find project is located immediately east and 30 km north of the Paynes Find township in the Murchison region of Western Australia. The project is divided into three main tenement blocks: Paynes Find North (E59/2660-2662), Paynes Find Central (E59/2679) and Paynes Find South (E59/2680). Its Southern Cross East project is located approximately 60 km north-east of Southern Cross and 36 km east of Koolyanobbing in the central Yilgarn region of Western Australia and consists of three granted exploration licenses.</v>
    <v>Australian Securities Exchange</v>
    <v>XASX</v>
    <v>XASX</v>
    <v>Suite 15, 19-21, Outram Street, West Perth, PERTH, WESTERN AUSTRALIA, 6005 AU</v>
    <v>8.0000000000000002E-3</v>
    <v>Metals &amp; Mining</v>
    <v>Stock</v>
    <v>45692.333333333336</v>
    <v>336</v>
    <v>8.0000000000000002E-3</v>
    <v>2234970</v>
    <v>GOLDEN STATE MINING LIMITED</v>
    <v>GOLDEN STATE MINING LIMITED</v>
    <v>8.0000000000000002E-3</v>
    <v>8.0000000000000002E-3</v>
    <v>8.0000000000000002E-3</v>
    <v>279370600</v>
    <v>GSM</v>
    <v>GOLDEN STATE MINING LIMITED (XASX:GSM)</v>
    <v>168933</v>
    <v>305260</v>
    <v>2017</v>
  </rv>
  <rv s="2">
    <v>337</v>
  </rv>
  <rv s="0">
    <v>https://www.bing.com/financeapi/forcetrigger?t=aaa3lh&amp;q=XASX%3aTZL&amp;form=skydnc</v>
    <v>Learn more on Bing</v>
  </rv>
  <rv s="6">
    <v>12</v>
    <v>TZ LIMITED (XASX:TZL)</v>
    <v>2</v>
    <v>13</v>
    <v>Finance</v>
    <v>4</v>
    <v>en-GB</v>
    <v>aaa3lh</v>
    <v>268435456</v>
    <v>1</v>
    <v>Powered by Refinitiv</v>
    <v>0.09</v>
    <v>1.7000000000000001E-2</v>
    <v>0.37930000000000003</v>
    <v>0</v>
    <v>0</v>
    <v>AUD</v>
    <v>TZ Limited is an Australia-based company, which offers solutions that can manage assets or manage space and utility. The Company offers smart lockers for information technology (IT) asset management, smart lockers for package asset management, and secure personal employee storage solutions. The Company develops end-to-end integrated solutions that help companies manage secure access, optimize workflows and productivity for their mobile workforce. Its segments include Australia, USA, EMEA, Asia, and Other segments. TZ Smart Lockers system helps assets to be stored, returned or replenished 24 hours a day, 7 days a week. TZ Smart Parcel Locker solution can improve parcel delivery logistics within organizations, providing means to ensure first-time delivery, safeguard valuable parcel deliveries, and ensure end-to-end chain of custody. The Company operates through its subsidiaries, Telezygology Inc., TZI Australia Pty Limited (TZI), TZI Singapore Pte Ltd and TZI UK Limited.</v>
    <v>Australian Securities Exchange</v>
    <v>XASX</v>
    <v>XASX</v>
    <v>Level 11, 1 Chifley Square, SYDNEY, NEW SOUTH WALES, 2000 AU</v>
    <v>0.06</v>
    <v>Software &amp; IT Services</v>
    <v>Stock</v>
    <v>45692.333344907405</v>
    <v>339</v>
    <v>0.06</v>
    <v>15916850</v>
    <v>TZ LIMITED</v>
    <v>TZ LIMITED</v>
    <v>0.06</v>
    <v>150</v>
    <v>0.06</v>
    <v>0.06</v>
    <v>265280800</v>
    <v>TZL</v>
    <v>TZ LIMITED (XASX:TZL)</v>
    <v>200711</v>
    <v>89750</v>
    <v>1996</v>
  </rv>
  <rv s="2">
    <v>340</v>
  </rv>
  <rv s="0">
    <v>https://www.bing.com/financeapi/forcetrigger?t=aa6tk2&amp;q=XASX%3aHT8&amp;form=skydnc</v>
    <v>Learn more on Bing</v>
  </rv>
  <rv s="3">
    <v>5</v>
    <v>HARRIS TECHNOLOGY GROUP LIMITED (XASX:HT8)</v>
    <v>2</v>
    <v>6</v>
    <v>Finance</v>
    <v>4</v>
    <v>en-GB</v>
    <v>aa6tk2</v>
    <v>268435456</v>
    <v>1</v>
    <v>Powered by Refinitiv</v>
    <v>1.7999999999999999E-2</v>
    <v>7.0000000000000001E-3</v>
    <v>1.4426000000000001</v>
    <v>0</v>
    <v>0</v>
    <v>AUD</v>
    <v>Harris Technology Group Limited is an Australia-based online retailing company. The Company is focused on providing information technology/consumer electronics (IT/CE) products for small and medium businesses in Australia. The Company’s main business is the eCommerce business of Harris Technology (HT). The Company’s business is conducted online both on www.ht.com.au and through the online platforms, such as Amazon, Kogan, Catch and eBay.</v>
    <v>23</v>
    <v>Australian Securities Exchange</v>
    <v>XASX</v>
    <v>XASX</v>
    <v>124 Abbott Rd, Hallam,, MELBOURNE, VICTORIA, 3803 AU</v>
    <v>0.01</v>
    <v>Software &amp; IT Services</v>
    <v>Stock</v>
    <v>45691.333356481482</v>
    <v>342</v>
    <v>0.01</v>
    <v>2991350</v>
    <v>HARRIS TECHNOLOGY GROUP LIMITED</v>
    <v>HARRIS TECHNOLOGY GROUP LIMITED</v>
    <v>0.01</v>
    <v>0.01</v>
    <v>0.01</v>
    <v>299135500</v>
    <v>HT8</v>
    <v>HARRIS TECHNOLOGY GROUP LIMITED (XASX:HT8)</v>
    <v>37644</v>
    <v>61990</v>
    <v>1998</v>
  </rv>
  <rv s="2">
    <v>343</v>
  </rv>
  <rv s="0">
    <v>https://www.bing.com/financeapi/forcetrigger?t=aa5tm7&amp;q=XASX%3aSHP&amp;form=skydnc</v>
    <v>Learn more on Bing</v>
  </rv>
  <rv s="4">
    <v>8</v>
    <v>SOUTH HARZ POTASH LTD (XASX:SHP)</v>
    <v>2</v>
    <v>9</v>
    <v>Finance</v>
    <v>4</v>
    <v>en-GB</v>
    <v>aa5tm7</v>
    <v>268435456</v>
    <v>1</v>
    <v>Powered by Refinitiv</v>
    <v>2.5999999999999999E-2</v>
    <v>7.0000000000000001E-3</v>
    <v>1.3979999999999999</v>
    <v>-1E-3</v>
    <v>-9.090899999999999E-2</v>
    <v>AUD</v>
    <v>South Harz Potash Limited is a potash exploration and development company with its flagship project located in the South Harz Potash District region of Germany, midway between Frankfurt and Berlin. The Company specializes in the development of potash mining projects. It holds three perpetual potash mining licenses, Ohmgebirge, Ebeleben and Muhlhausen-Nohra, and two potash exploration licenses, Kullstedt and Grafentonna, covering a total area of over 659 square kilometers (km2). The Ohmgebirge Project is located at the north-western extent of the South Harz sedimentary basin approximately 30 kilometers (km) west of Sondershausen and 65km northwest of the state capital, Erfurt. The Ebeleben mining license is in the north-western part of the Federal State of Thuringia. The Muhlhausen-Kullstedt area combines the southern portion of the Muhlhausen-Nohra Mining License with the Kullstedt exploration License. The Nohra-Elende is the three potash fields hosted by its Muhlhausen-Nohra licenses.</v>
    <v>Australian Securities Exchange</v>
    <v>XASX</v>
    <v>XASX</v>
    <v>Unit 13, 6-10 Douro Place, West Perth, PERTH, WESTERN AUSTRALIA, 6005 AU</v>
    <v>0.01</v>
    <v>Chemicals</v>
    <v>Stock</v>
    <v>45693.012499999997</v>
    <v>345</v>
    <v>0.01</v>
    <v>11580020</v>
    <v>SOUTH HARZ POTASH LTD</v>
    <v>SOUTH HARZ POTASH LTD</v>
    <v>0.01</v>
    <v>1.0999999999999999E-2</v>
    <v>0.01</v>
    <v>1052729000</v>
    <v>SHP</v>
    <v>SOUTH HARZ POTASH LTD (XASX:SHP)</v>
    <v>108088</v>
    <v>353910</v>
    <v>2011</v>
  </rv>
  <rv s="2">
    <v>346</v>
  </rv>
  <rv s="0">
    <v>https://www.bing.com/financeapi/forcetrigger?t=aa7wim&amp;q=XASX%3aTCG&amp;form=skydnc</v>
    <v>Learn more on Bing</v>
  </rv>
  <rv s="4">
    <v>8</v>
    <v>TURACO GOLD LIMITED (XASX:TCG)</v>
    <v>2</v>
    <v>9</v>
    <v>Finance</v>
    <v>4</v>
    <v>en-GB</v>
    <v>aa7wim</v>
    <v>268435456</v>
    <v>1</v>
    <v>Powered by Refinitiv</v>
    <v>0.39</v>
    <v>0.105</v>
    <v>2.3635000000000002</v>
    <v>0.01</v>
    <v>3.0303E-2</v>
    <v>AUD</v>
    <v>Turaco Gold Limited is an Australia-based gold exploration company. The Company is engaged in exploration and evaluation of mineral interests in Cote d’lvoire with a prospective Birimian greenstone terrain tenement package proximal to mines or discoveries. Its exploration focus concentrates the Afema Gold Project on the border of Ghana, the Eburnea Gold Project in central Cote d’Ivoire and advancing its prospective projects in northern Cote d’Ivoire. The Afema Gold Project area is approximately 1,250 square kilometers (km2) in southeast Cote d’Ivoire. The Eburnea Gold Project comprises two granted exploration permits covering 690 km2 on the Oume-Fetekro greenstone belt of central Cote d’Ivoire, approximately 35 kilometers (km) south of the 2.5 Moz Fetekro project of Endeavour Mining Corporation. Its other projects include Boundiali Gold Project, Ferke Gold Project, Tongon North Project, Odienne Project, Oume Gold Project, and Molonou Gold Project.</v>
    <v>Australian Securities Exchange</v>
    <v>XASX</v>
    <v>XASX</v>
    <v>Level 1, 50 Ord Street, West Perth, WESTERN AUSTRALIA, 6005 AU</v>
    <v>0.34</v>
    <v>Metals &amp; Mining</v>
    <v>Stock</v>
    <v>45693.191250000003</v>
    <v>348</v>
    <v>0.32500000000000001</v>
    <v>277145500</v>
    <v>TURACO GOLD LIMITED</v>
    <v>TURACO GOLD LIMITED</v>
    <v>0.32500000000000001</v>
    <v>0.33</v>
    <v>0.34</v>
    <v>866079700</v>
    <v>TCG</v>
    <v>TURACO GOLD LIMITED (XASX:TCG)</v>
    <v>752174</v>
    <v>973210</v>
    <v>2007</v>
  </rv>
  <rv s="2">
    <v>349</v>
  </rv>
  <rv s="0">
    <v>https://www.bing.com/financeapi/forcetrigger?t=aa97hw&amp;q=XASX%3aS2R&amp;form=skydnc</v>
    <v>Learn more on Bing</v>
  </rv>
  <rv s="4">
    <v>8</v>
    <v>S2 RESOURCES LTD (XASX:S2R)</v>
    <v>2</v>
    <v>9</v>
    <v>Finance</v>
    <v>4</v>
    <v>en-GB</v>
    <v>aa97hw</v>
    <v>268435456</v>
    <v>1</v>
    <v>Powered by Refinitiv</v>
    <v>0.16</v>
    <v>6.0999999999999999E-2</v>
    <v>0.89470000000000005</v>
    <v>2E-3</v>
    <v>2.9411999999999997E-2</v>
    <v>AUD</v>
    <v>S2 Resources Ltd is an Australia-based mineral exploration company. The Company is focused on mainstream commodities such as gold and base metals in Australia and Europe. The Company owns 100% of Southern Star Exploration Pty Ltd (Southern Star Exploration), 100% of Third Eye Pty Ltd (Third Eye), and 100% of Dark Star Pty Ltd (Dark Star). Southern Star Exploration holds the tenure of the Victorian Greater Fosterville Projects and the Western Australian West Murchison, Three Springs, and Fraser Range projects (all 100% owned). Third Eye has entered into an agreement to earn a majority interest in the privately held Jillewarra project, located in the Murchison region of Western Australia. Dark Star holds 100% of the nickel rights of the Polar Bear Project and various geographically proximal tenements, including those that comprise the Norcott Project. The Company also owns 100% of the three licenses which comprise the Koonenberry Project in northern New South Wales.</v>
    <v>Australian Securities Exchange</v>
    <v>XASX</v>
    <v>XASX</v>
    <v>Level 14, 333 Collins Street, MELBOURNE, VICTORIA, 3000 AU</v>
    <v>7.0000000000000007E-2</v>
    <v>Metals &amp; Mining</v>
    <v>Stock</v>
    <v>45693.103530092594</v>
    <v>351</v>
    <v>6.8000000000000005E-2</v>
    <v>32605780</v>
    <v>S2 RESOURCES LTD</v>
    <v>S2 RESOURCES LTD</v>
    <v>6.8000000000000005E-2</v>
    <v>6.8000000000000005E-2</v>
    <v>7.0000000000000007E-2</v>
    <v>452858000</v>
    <v>S2R</v>
    <v>S2 RESOURCES LTD (XASX:S2R)</v>
    <v>90510</v>
    <v>352760</v>
    <v>2015</v>
  </rv>
  <rv s="2">
    <v>352</v>
  </rv>
  <rv s="0">
    <v>https://www.bing.com/financeapi/forcetrigger?t=aa4odm&amp;q=XASX%3aARU&amp;form=skydnc</v>
    <v>Learn more on Bing</v>
  </rv>
  <rv s="3">
    <v>5</v>
    <v>ARAFURA RARE EARTHS LTD (XASX:ARU)</v>
    <v>2</v>
    <v>6</v>
    <v>Finance</v>
    <v>4</v>
    <v>en-GB</v>
    <v>aa4odm</v>
    <v>268435456</v>
    <v>1</v>
    <v>Powered by Refinitiv</v>
    <v>0.27500000000000002</v>
    <v>0.105</v>
    <v>1.5595000000000001</v>
    <v>0</v>
    <v>0</v>
    <v>AUD</v>
    <v>Arafura Rare Earths Limited is an Australia-based company that is engaged in the production of rare earth products. The Company produces rare earth products from the Nolans Project. The Nolans Project consists of a mine, process plant, including beneficiation, extraction and separation plants, and related infrastructure to be constructed and located at the Nolans site, approximately 135 kilometers north of Alice Springs in Australia's Northern Territory. Its rare earth products are Neodymium-Praseodymium (NdPr) oxide, and Mixed middle-heavy rare earths (SEG/HRE) oxide. NdPr oxide is the Company's flagship product, which is used by magnet and magnet alloy customers. The Company’s primary products from the Nolans project are rare earths, which are used in catalytic converters in automobiles, consumer electronics, energy efficiency lighting, optics, alloys, advanced ceramics and permanent magnets that enable e-mobility and renewable energy applications.</v>
    <v>19</v>
    <v>Australian Securities Exchange</v>
    <v>XASX</v>
    <v>XASX</v>
    <v>Level 6, 432 Murray St, PERTH, WESTERN AUSTRALIA, 6000 AU</v>
    <v>0.13750000000000001</v>
    <v>Metals &amp; Mining</v>
    <v>Stock</v>
    <v>45693.193152603904</v>
    <v>354</v>
    <v>0.13250000000000001</v>
    <v>308041100</v>
    <v>ARAFURA RARE EARTHS LTD</v>
    <v>ARAFURA RARE EARTHS LTD</v>
    <v>0.13500000000000001</v>
    <v>0.13500000000000001</v>
    <v>0.13500000000000001</v>
    <v>2464329000</v>
    <v>ARU</v>
    <v>ARAFURA RARE EARTHS LTD (XASX:ARU)</v>
    <v>2728148</v>
    <v>4034660</v>
    <v>1997</v>
  </rv>
  <rv s="2">
    <v>355</v>
  </rv>
  <rv s="0">
    <v>https://www.bing.com/financeapi/forcetrigger?t=aa7j27&amp;q=XASX%3aMAG&amp;form=skydnc</v>
    <v>Learn more on Bing</v>
  </rv>
  <rv s="4">
    <v>8</v>
    <v>MAGMATIC RESOURCES LIMITED (XASX:MAG)</v>
    <v>2</v>
    <v>9</v>
    <v>Finance</v>
    <v>4</v>
    <v>en-GB</v>
    <v>aa7j27</v>
    <v>268435456</v>
    <v>1</v>
    <v>Powered by Refinitiv</v>
    <v>0.125</v>
    <v>2.5000000000000001E-2</v>
    <v>0.88660000000000005</v>
    <v>-3.0000000000000001E-3</v>
    <v>-7.4999999999999997E-2</v>
    <v>AUD</v>
    <v>Magmatic Resources Limited is an Australia-based gold-copper exploration company, focused on the East Lachlan region in New South Wales. The Company is engaged in mineral exploration in Australia. Its projects include the Wellington North Project, the Myall Project and the Parkes Project. The Wellington North Project covers the northern extension of the Molong Volcanic Belt. The Parkes Project comprises two exploration licenses located within the Parkes Fault Zone, approximately 25 km south of Alkane’s Tomingley Gold Operations. The Myall Copper-Gold Project covers the northern extension of the Junee-Narromine Volcanic Belt, located approximately 60 kilometers (km) north and along a strike from the Northparkes copper-gold Mining District. The Myall comprises a single contiguous tenement of 244 square kilometers (EL6913) located within the Ordovician Narromine Igneous Complex, which is one of the many arc fragments that form part of the Junee-Narromine Volcanic Belt.</v>
    <v>Australian Securities Exchange</v>
    <v>XASX</v>
    <v>XASX</v>
    <v>Suite 7, 55 Hampden Road, NEDLANDS, WESTERN AUSTRALIA, 6009 AU</v>
    <v>3.9E-2</v>
    <v>Metals &amp; Mining</v>
    <v>Stock</v>
    <v>45693.116157407407</v>
    <v>357</v>
    <v>3.5000000000000003E-2</v>
    <v>17099080</v>
    <v>MAGMATIC RESOURCES LIMITED</v>
    <v>MAGMATIC RESOURCES LIMITED</v>
    <v>3.5000000000000003E-2</v>
    <v>0.04</v>
    <v>3.6999999999999998E-2</v>
    <v>417050700</v>
    <v>MAG</v>
    <v>MAGMATIC RESOURCES LIMITED (XASX:MAG)</v>
    <v>2762122</v>
    <v>267910</v>
    <v>2016</v>
  </rv>
  <rv s="2">
    <v>358</v>
  </rv>
  <rv s="0">
    <v>https://www.bing.com/financeapi/forcetrigger?t=aa6r1h&amp;q=XASX%3aHE8&amp;form=skydnc</v>
    <v>Learn more on Bing</v>
  </rv>
  <rv s="4">
    <v>8</v>
    <v>HELIOS ENERGY LTD (XASX:HE8)</v>
    <v>2</v>
    <v>9</v>
    <v>Finance</v>
    <v>4</v>
    <v>en-GB</v>
    <v>aa6r1h</v>
    <v>268435456</v>
    <v>1</v>
    <v>Powered by Refinitiv</v>
    <v>5.6000000000000001E-2</v>
    <v>8.0000000000000002E-3</v>
    <v>0.23039999999999999</v>
    <v>0</v>
    <v>0</v>
    <v>AUD</v>
    <v>Helios Energy Ltd is an Australia-based oil and gas exploration company. The Company’s principal activity includes the exploration activities in Presidio Oil Project located in Presidio County, Texas, United States. The Company is organized into two segments, being oil and gas exploration in the USA and helium in China. The Presidio Oil &amp; Gas Project is comprised of a large wet gas resource. The Company has a 70% working interest (WI) in a total of approximately 17,850 gross acres (12,495 net acres) and a 70% WI in the four wells drilled by Helios in the Presidio Oil &amp; Gas Project, namely, Presidio 52#1, Presidio 141#2, Quinn Creek 141#1 and Quinn Mesa 113. It has drilled two vertical wildcat wells into the Presidio Oil Project: Quinn Creek 141 and Quinn Mesa 113 (two miles apart). The Company’s subsidiaries include Helios Energy USA, Ltd, Helios Operating, LLC, Helios Energy (China) Ltd and Helios Energy Holdings Ltd.</v>
    <v>Australian Securities Exchange</v>
    <v>XASX</v>
    <v>XASX</v>
    <v>Suite 6, 295 Rokeby Road, SUBIACO, WESTERN AUSTRALIA, 6008 AU</v>
    <v>1.2999999999999999E-2</v>
    <v>Oil &amp; Gas</v>
    <v>Stock</v>
    <v>45693.187650462962</v>
    <v>360</v>
    <v>1.2999999999999999E-2</v>
    <v>33852640</v>
    <v>HELIOS ENERGY LTD</v>
    <v>HELIOS ENERGY LTD</v>
    <v>1.2999999999999999E-2</v>
    <v>1.2999999999999999E-2</v>
    <v>1.2999999999999999E-2</v>
    <v>2604050000</v>
    <v>HE8</v>
    <v>HELIOS ENERGY LTD (XASX:HE8)</v>
    <v>105857</v>
    <v>401910</v>
    <v>2010</v>
  </rv>
  <rv s="2">
    <v>361</v>
  </rv>
  <rv s="0">
    <v>https://www.bing.com/financeapi/forcetrigger?t=aa9hm7&amp;q=XASX%3aSNS&amp;form=skydnc</v>
    <v>Learn more on Bing</v>
  </rv>
  <rv s="3">
    <v>5</v>
    <v>SENSEN NETWORKS LIMITED (XASX:SNS)</v>
    <v>2</v>
    <v>6</v>
    <v>Finance</v>
    <v>4</v>
    <v>en-GB</v>
    <v>aa9hm7</v>
    <v>268435456</v>
    <v>1</v>
    <v>Powered by Refinitiv</v>
    <v>6.4000000000000001E-2</v>
    <v>1.7999999999999999E-2</v>
    <v>2.3138000000000001</v>
    <v>2E-3</v>
    <v>5.4054000000000005E-2</v>
    <v>AUD</v>
    <v>Sensen Networks Limited is an Australia-based sensor artificial intelligence (AI) solutions provider. The principal activities of the Company include developing and selling SenDISA platform-based products and services into smart city and retail markets across three market segments: Smart Cities, Casinos, and Retail. Smart Cities include civic compliance, traffic data and law enforcement solutions to city councils, national parks, road authorities and transit agencies across the globe. Casinos include delivering actionable insights about casino table game occupancy, hands per hour, bet type and value for every bet placed on the gaming floor. Retail provides anti-theft and debt recovery services to fuel retailers. The Company’s geographical segments include Australia and New Zealand, North America (comprising USA and Canada), and Asia. SenDISA’s Live Awareness automates processes and ensures other decisions can be made more quickly and accurately.</v>
    <v>394</v>
    <v>Australian Securities Exchange</v>
    <v>XASX</v>
    <v>XASX</v>
    <v>Unit 2, 570 City Rd,, SOUTH MELBOURNE, VICTORIA, 3205 AU</v>
    <v>3.9E-2</v>
    <v>Software &amp; IT Services</v>
    <v>Stock</v>
    <v>45693.186921296299</v>
    <v>363</v>
    <v>3.7999999999999999E-2</v>
    <v>29342390</v>
    <v>SENSEN NETWORKS LIMITED</v>
    <v>SENSEN NETWORKS LIMITED</v>
    <v>3.7999999999999999E-2</v>
    <v>3.6999999999999998E-2</v>
    <v>3.9E-2</v>
    <v>793037500</v>
    <v>SNS</v>
    <v>SENSEN NETWORKS LIMITED (XASX:SNS)</v>
    <v>103042</v>
    <v>112160</v>
    <v>2006</v>
  </rv>
  <rv s="2">
    <v>364</v>
  </rv>
  <rv s="0">
    <v>https://www.bing.com/financeapi/forcetrigger?t=aa45cw&amp;q=XASX%3aA3D&amp;form=skydnc</v>
    <v>Learn more on Bing</v>
  </rv>
  <rv s="3">
    <v>5</v>
    <v>AURORA LABS LTD (XASX:A3D)</v>
    <v>2</v>
    <v>6</v>
    <v>Finance</v>
    <v>4</v>
    <v>en-GB</v>
    <v>aa45cw</v>
    <v>268435456</v>
    <v>1</v>
    <v>Powered by Refinitiv</v>
    <v>0.115</v>
    <v>2.3E-2</v>
    <v>1.0564</v>
    <v>5.0000000000000001E-4</v>
    <v>6.5790000000000006E-3</v>
    <v>AUD</v>
    <v>Aurora Labs Limited is an Australia-based industrial technology and innovation company. The Company’s principal activities include the design and development of three-dimensional (3D) metal printers, digital parts, and their associated intellectual property. The Company provides a range of vehicle software intelligence product suites, such as Auto Validate, Auto Detect, and Auto update. Auto Validate includes dependency analysis and management, map software functionalities, system integrity vulnerabilities, automated change validation, functional relations analysis, and regulatory evidence documentation. Auto Detect detects faults in software behavior and predicts downtime events. Auto Detect includes predictive downtime, anomaly detection, change risk analysis, testing unscripted scenarios, and accurate error resolution. Auto update offers an over-the-air update solution for any and all electronic control unit using standard protocols without reprogramming.</v>
    <v>19</v>
    <v>Australian Securities Exchange</v>
    <v>XASX</v>
    <v>XASX</v>
    <v>41-43 Wittenberg Drive, CANNING VALE, WESTERN AUSTRALIA, 6155 AU</v>
    <v>7.6999999999999999E-2</v>
    <v>Electronic Equipment &amp; Parts</v>
    <v>Stock</v>
    <v>45693.192326388889</v>
    <v>366</v>
    <v>7.4999999999999997E-2</v>
    <v>31011270</v>
    <v>AURORA LABS LTD</v>
    <v>AURORA LABS LTD</v>
    <v>7.5999999999999998E-2</v>
    <v>7.5999999999999998E-2</v>
    <v>7.6499999999999999E-2</v>
    <v>397580400</v>
    <v>A3D</v>
    <v>AURORA LABS LTD (XASX:A3D)</v>
    <v>497271</v>
    <v>517460</v>
    <v>2014</v>
  </rv>
  <rv s="2">
    <v>367</v>
  </rv>
  <rv s="0">
    <v>https://www.bing.com/financeapi/forcetrigger?t=aa9v3m&amp;q=XASX%3aTKM&amp;form=skydnc</v>
    <v>Learn more on Bing</v>
  </rv>
  <rv s="3">
    <v>5</v>
    <v>TREK METALS LIMITED (XASX:TKM)</v>
    <v>2</v>
    <v>6</v>
    <v>Finance</v>
    <v>4</v>
    <v>en-GB</v>
    <v>aa9v3m</v>
    <v>268435456</v>
    <v>1</v>
    <v>Powered by Refinitiv</v>
    <v>0.05</v>
    <v>1.7999999999999999E-2</v>
    <v>1.0444</v>
    <v>-4.0000000000000001E-3</v>
    <v>-0.148148</v>
    <v>AUD</v>
    <v>Trek Metals Limited is a Bermuda-based battery metals focused mineral explorer. The principal activities of the Company and its subsidiaries is the exploration of its mineral properties and to identify suitable acquisitions in the mineral resources sector. Its portfolio is focused on Western Australia. Its projects include Tambourah, McEwen Hills, Christmas Creek, Hendeka, and Jimblebar. The Tambourah Lithium Project is located approximately 70 kilometers (km) south-east of the Pilgangoora lithium mine site in the Pilbara region. The Tambourah Project (E45/5484 &amp; E45/5839) is considered for gold and lithium cesium tantalum (LCT) pegmatite deposits. It has an agreement with Gempart (NT) Pty Ltd over exploration license application ELA 33191 in the Northern Territory, the McEwen Hills Project, which is located along strike from the Tier-1 Luni niobium discovery of WA1 Resources. The Christmas Creek Project is concealed district-scale of gold and rare earths exploration.</v>
    <v>100</v>
    <v>Australian Securities Exchange</v>
    <v>XASX</v>
    <v>XASX</v>
    <v>Trinity Hall, 43 Cedar Avenue, HAMILTON, HM 12 BM</v>
    <v>2.7E-2</v>
    <v>Metals &amp; Mining</v>
    <v>Stock</v>
    <v>45693.190104166664</v>
    <v>369</v>
    <v>2.3E-2</v>
    <v>13003070</v>
    <v>TREK METALS LIMITED</v>
    <v>TREK METALS LIMITED</v>
    <v>2.7E-2</v>
    <v>2.7E-2</v>
    <v>2.3E-2</v>
    <v>520122900</v>
    <v>TKM</v>
    <v>TREK METALS LIMITED (XASX:TKM)</v>
    <v>617426</v>
    <v>202070</v>
    <v>2004</v>
  </rv>
  <rv s="2">
    <v>370</v>
  </rv>
  <rv s="0">
    <v>https://www.bing.com/financeapi/forcetrigger?t=aa62p2&amp;q=XASX%3aEGY&amp;form=skydnc</v>
    <v>Learn more on Bing</v>
  </rv>
  <rv s="3">
    <v>5</v>
    <v>ENERGY TECHNOLOGIES LIMITED (XASX:EGY)</v>
    <v>2</v>
    <v>6</v>
    <v>Finance</v>
    <v>4</v>
    <v>en-GB</v>
    <v>aa62p2</v>
    <v>268435456</v>
    <v>1</v>
    <v>Powered by Refinitiv</v>
    <v>4.3999999999999997E-2</v>
    <v>2.1000000000000001E-2</v>
    <v>0.42030000000000001</v>
    <v>-1E-3</v>
    <v>-3.0303E-2</v>
    <v>AUD</v>
    <v>Energy Technologies Limited is an Australia-based investment company. The Company specialize in providing quality electrical cables for a range of applications across the low voltage (LV), medium voltage (MV), and high voltage (HV) markets. It manufactures and sells specialist industrial cables through its wholly owned subsidiary Bambach Wires and Cables Pty Limited (BWC). BWC is a manufacturer and supplier of specialty wires and cables for the mining, rail, and defense industries. BWC manufactures low-voltage electric cables at its Rosedale Victoria facility. It also engaged in manufacturing silicone cables and large multicore cables. BWC products offers a range of products including braids and terminated braids, earthing cables, marine cables, railway cables, mining cables, pump cables, solar cables, and bamcontrol cables, among others. It also owns Cogenic Pty Ltd, which is a development company focused on the renewable energy sector.</v>
    <v>73</v>
    <v>Australian Securities Exchange</v>
    <v>XASX</v>
    <v>XASX</v>
    <v>J/134-140 Old Pittwater Road, Brookvale, NORTH SYDNEY, NEW SOUTH WALES, 2100 AU</v>
    <v>3.3000000000000002E-2</v>
    <v>Machinery, Equipment &amp; Components</v>
    <v>Stock</v>
    <v>45688.333344907405</v>
    <v>372</v>
    <v>3.2000000000000001E-2</v>
    <v>14279910</v>
    <v>ENERGY TECHNOLOGIES LIMITED</v>
    <v>ENERGY TECHNOLOGIES LIMITED</v>
    <v>3.3000000000000002E-2</v>
    <v>3.3000000000000002E-2</v>
    <v>3.2000000000000001E-2</v>
    <v>446247300</v>
    <v>EGY</v>
    <v>ENERGY TECHNOLOGIES LIMITED (XASX:EGY)</v>
    <v>77803</v>
    <v>51970</v>
    <v>1983</v>
  </rv>
  <rv s="2">
    <v>373</v>
  </rv>
  <rv s="0">
    <v>https://www.bing.com/financeapi/forcetrigger?t=aa5ylh&amp;q=XASX%3aDTM&amp;form=skydnc</v>
    <v>Learn more on Bing</v>
  </rv>
  <rv s="3">
    <v>5</v>
    <v>DART MINING NL (XASX:DTM)</v>
    <v>2</v>
    <v>6</v>
    <v>Finance</v>
    <v>4</v>
    <v>en-GB</v>
    <v>aa5ylh</v>
    <v>268435456</v>
    <v>1</v>
    <v>Powered by Refinitiv</v>
    <v>4.8000000000000001E-2</v>
    <v>7.0000000000000001E-3</v>
    <v>1.8597999999999999</v>
    <v>-1E-3</v>
    <v>-0.125</v>
    <v>AUD</v>
    <v>Dart Mining NL is an Australia-based company, which holds an extensive and diverse exploration tenement portfolio throughout northeast (NE) Victoria, along the highly prospective and geologically significant central Lachlan Fold Belt. The Company is focused on mineral exploration activities in lithium-cesium-tantal (Li-Cs-Ta) pegmatites, orogenic gold, and base metal porphyry targets. Its mineral exploration activities also include silver, copper, molybdenum, zinc, tungsten, tin and tantalum. Its Dorchap Lithium Project includes lithium prospectivity of pegmatite dykes in the Dorchap Range. Its Granite Flat (copper and gold) Project is located within its northeast exploration region between Mitta Mitta and Glen Wills. Its Triumph Gold Project is located approximately 520km by road north of Brisbane, Queensland. The Company's tenements include Mountain View Project, Fairleys Project, Mitta, Unicorn Project, Rushworth, Mt Creek, Eskdale, Buckland, Dart Goldfields, Cudgewa and Deddick.</v>
    <v>10</v>
    <v>Australian Securities Exchange</v>
    <v>XASX</v>
    <v>XASX</v>
    <v>PO Box 16059, Collins Street West, VICTORIA, 8007 AU</v>
    <v>8.0000000000000002E-3</v>
    <v>Metals &amp; Mining</v>
    <v>Stock</v>
    <v>45693.180312500001</v>
    <v>375</v>
    <v>7.0000000000000001E-3</v>
    <v>4784440</v>
    <v>DART MINING NL</v>
    <v>DART MINING NL</v>
    <v>7.0000000000000001E-3</v>
    <v>8.0000000000000002E-3</v>
    <v>7.0000000000000001E-3</v>
    <v>598055600</v>
    <v>DTM</v>
    <v>DART MINING NL (XASX:DTM)</v>
    <v>5137537</v>
    <v>1752220</v>
    <v>2006</v>
  </rv>
  <rv s="2">
    <v>376</v>
  </rv>
  <rv s="0">
    <v>https://www.bing.com/financeapi/forcetrigger?t=axvojc&amp;q=XASX%3aNVA&amp;form=skydnc</v>
    <v>Learn more on Bing</v>
  </rv>
  <rv s="3">
    <v>5</v>
    <v>NOVA MINERALS LIMITED (XASX:NVA)</v>
    <v>2</v>
    <v>6</v>
    <v>Finance</v>
    <v>4</v>
    <v>en-GB</v>
    <v>axvojc</v>
    <v>268435456</v>
    <v>1</v>
    <v>Powered by Refinitiv</v>
    <v>0.45500000000000002</v>
    <v>0.125</v>
    <v>1.7992999999999999</v>
    <v>-1.4999999999999999E-2</v>
    <v>-4.8386999999999999E-2</v>
    <v>AUD</v>
    <v>Nova Minerals Limited is an Australia-based gold, antimony and critical minerals exploration and development company. The Company is focused on advancing the Estelle Project, comprised of 514 square kilometers (km2) of State of Alaska mining claims, which contains multiple mining complexes across a 35 kilometers long mineralized corridor of over 20 advanced gold and antimony prospects, including two multi-million-ounce resources, and several drill ready antimony prospects. The Estelle Project is located 150 kilometers northwest of Anchorage, Alaska, the United States of America, in the prolific Tintina Gold Belt, a province which hosts a 220 million ounce (Moz) documented gold endowment and some of gold mines and discoveries including, Barrick's Donlin Creek Gold Project and Kinross Gold Corporation's Fort Knox Gold Mine. The RPM project is located in the south of the tenement and comprises: The RPM North Deposit and The RPM South Deposit.</v>
    <v>0</v>
    <v>Australian Securities Exchange</v>
    <v>XASX</v>
    <v>XASX</v>
    <v>242 Hawthorn Road, Suite 5, MELBOURNE, VICTORIA, 3161 AU</v>
    <v>0.3</v>
    <v>Metals &amp; Mining</v>
    <v>Stock</v>
    <v>45693.191701388889</v>
    <v>378</v>
    <v>0.28999999999999998</v>
    <v>103032800</v>
    <v>NOVA MINERALS LIMITED</v>
    <v>NOVA MINERALS LIMITED</v>
    <v>0.29499999999999998</v>
    <v>0.31</v>
    <v>0.29499999999999998</v>
    <v>321977400</v>
    <v>NVA</v>
    <v>NOVA MINERALS LIMITED (XASX:NVA)</v>
    <v>528758</v>
    <v>343160</v>
    <v>1987</v>
  </rv>
  <rv s="2">
    <v>379</v>
  </rv>
  <rv s="0">
    <v>https://www.bing.com/financeapi/forcetrigger?t=aa8nbh&amp;q=XASX%3aPOS&amp;form=skydnc</v>
    <v>Learn more on Bing</v>
  </rv>
  <rv s="3">
    <v>5</v>
    <v>POSEIDON NICKEL LIMITED (XASX:POS)</v>
    <v>2</v>
    <v>6</v>
    <v>Finance</v>
    <v>4</v>
    <v>en-GB</v>
    <v>aa8nbh</v>
    <v>268435456</v>
    <v>1</v>
    <v>Powered by Refinitiv</v>
    <v>7.0000000000000001E-3</v>
    <v>3.0000000000000001E-3</v>
    <v>0.9405</v>
    <v>0</v>
    <v>0</v>
    <v>AUD</v>
    <v>Poseidon Nickel Limited is a nickel sulfide exploration and development company. The Company has three projects located within a radius of 300 kilometers (km) from Kalgoorlie in the Goldfields region of Western Australia and a resource base of over 420,000 tons of nickel and 180,000 ounces of gold. It owns the Black Swan, Lake Johnston and Windarra Nickel Projects. The Black Swan Project is located approximately 600 km east of Perth and 50 km northeast of Kalgoorlie, Western Australia. Its operations include the Silver Swan underground mine, Black Swan open pit, a 2.2 metric tons per annum (Mtpa) nickel sulfide concentrator and associated infrastructure. The Mt Windarra Nickel Project is located in the Mt Margaret Goldfields of Western Australia and is situated about 25 km north-west of Laverton. The Windarra Gold Tailings Project is located over 720 km north-east of Perth, 260 km north-north-east of the major mining town of Kalgoorlie, and about 18 km north-west of Laverton.</v>
    <v>3</v>
    <v>Australian Securities Exchange</v>
    <v>XASX</v>
    <v>XASX</v>
    <v>Level 1, 3 Ord Street, West Perth, PERTH, WESTERN AUSTRALIA, 6005 AU</v>
    <v>4.4999999999999997E-3</v>
    <v>Metals &amp; Mining</v>
    <v>Stock</v>
    <v>45693.191307870373</v>
    <v>381</v>
    <v>4.0000000000000001E-3</v>
    <v>18917510</v>
    <v>POSEIDON NICKEL LIMITED</v>
    <v>POSEIDON NICKEL LIMITED</v>
    <v>4.0000000000000001E-3</v>
    <v>4.4999999999999997E-3</v>
    <v>4.4999999999999997E-3</v>
    <v>4203892000</v>
    <v>POS</v>
    <v>POSEIDON NICKEL LIMITED (XASX:POS)</v>
    <v>1145041</v>
    <v>1667020</v>
    <v>1993</v>
  </rv>
  <rv s="2">
    <v>382</v>
  </rv>
  <rv s="0">
    <v>https://www.bing.com/financeapi/forcetrigger?t=aa4pu2&amp;q=XASX%3aATC&amp;form=skydnc</v>
    <v>Learn more on Bing</v>
  </rv>
  <rv s="3">
    <v>5</v>
    <v>ALTECH BATTERIES LTD (XASX:ATC)</v>
    <v>2</v>
    <v>6</v>
    <v>Finance</v>
    <v>4</v>
    <v>en-GB</v>
    <v>aa4pu2</v>
    <v>268435456</v>
    <v>1</v>
    <v>Powered by Refinitiv</v>
    <v>9.5000000000000001E-2</v>
    <v>3.5000000000000003E-2</v>
    <v>0.53080000000000005</v>
    <v>5.0000000000000001E-4</v>
    <v>1.1364000000000001E-2</v>
    <v>AUD</v>
    <v>Altech Batteries Limited is a specialty battery technology company. The Company has a joint venture agreement with the German battery institute Fraunhofer IKTS (IKTS) to commercialize the CERENERGY Sodium Chloride Solid State (SCSS) Battery. Its segments include Silumina Anodes, CERENERGY, High Purity Alumina (HPA), and Corporate. The Silumina Anodes project involves coating silicon with a nanometre layer of high-purity alumina, for inclusion in lithium battery anodes to increase lithium battery capacity. CERENERGY batteries are the game-changing alternative to lithium-ion batteries. CERENERGY batteries are fire and explosion-proof; have a life span of more than 15 years, and operate in extreme cold and desert climates. The battery technology uses table salt and is lithium-free; cobalt-free; graphite-free; and copper-free, eliminating exposure to critical metal price rises and supply chain concerns. It commercializes 120 MWh Sodium Chloride Solid State Batteries for Grid Storage.</v>
    <v>24</v>
    <v>Australian Securities Exchange</v>
    <v>XASX</v>
    <v>XASX</v>
    <v>Suite 8, 295 Rokeby Road, SUBIACO, WESTERN AUSTRALIA, 6008 AU</v>
    <v>4.4999999999999998E-2</v>
    <v>Machinery, Equipment &amp; Components</v>
    <v>Stock</v>
    <v>45693.191541828128</v>
    <v>384</v>
    <v>4.3999999999999997E-2</v>
    <v>90114140</v>
    <v>ALTECH BATTERIES LTD</v>
    <v>ALTECH BATTERIES LTD</v>
    <v>4.3999999999999997E-2</v>
    <v>4.3999999999999997E-2</v>
    <v>4.4499999999999998E-2</v>
    <v>2002536000</v>
    <v>ATC</v>
    <v>ALTECH BATTERIES LTD (XASX:ATC)</v>
    <v>687634</v>
    <v>1199450</v>
    <v>2007</v>
  </rv>
  <rv s="2">
    <v>385</v>
  </rv>
  <rv s="0">
    <v>https://www.bing.com/financeapi/forcetrigger?t=aa6ja2&amp;q=XASX%3aGBZ&amp;form=skydnc</v>
    <v>Learn more on Bing</v>
  </rv>
  <rv s="3">
    <v>5</v>
    <v>GBM RESOURCES LIMITED (XASX:GBZ)</v>
    <v>2</v>
    <v>6</v>
    <v>Finance</v>
    <v>4</v>
    <v>en-GB</v>
    <v>aa6ja2</v>
    <v>268435456</v>
    <v>1</v>
    <v>Powered by Refinitiv</v>
    <v>1.4999999999999999E-2</v>
    <v>7.0000000000000001E-3</v>
    <v>1.5629999999999999</v>
    <v>1E-3</v>
    <v>0.125</v>
    <v>AUD</v>
    <v>GBM Resources Limited is a mineral exploration and development company focused on the discovery of gold and copper deposits in Eastern Australia. The Company has a project portfolio, hosting district scale mineral systems, located in several metallogenic terrains. Its projects include Mount Coolon Gold Project, Yandan Gold Project, Twin Hills Gold Project, White Dam Project, Mount Morgan Gold Copper Project, and Cloncurry Iron Copper Oxide Gold Project. The Mount Coolon Gold Project is located within the Drummond Basin and its tenement package covers a total area of over 2,613 square kilometers. The Yandan Gold Project is located approximately 40 kilometers (km) to the west of the township of Mount Coolon and 155 km southeast of Charters Towers, north Queensland. Its tenure covers an area of approximately 952 square kilometers. The Twin Hills Gold Project is a 1,102 square kilometers tenement package in the prospective Drummond Basin. The White Dam Gold Operation is in South Australia.</v>
    <v>4</v>
    <v>Australian Securities Exchange</v>
    <v>XASX</v>
    <v>XASX</v>
    <v>Level 5, Suite 502, 303 Coronation Drive, Milton, QUEENSLAND, 4064 AU</v>
    <v>8.9999999999999993E-3</v>
    <v>Metals &amp; Mining</v>
    <v>Stock</v>
    <v>45692.167708333334</v>
    <v>387</v>
    <v>8.9999999999999993E-3</v>
    <v>9368560</v>
    <v>GBM RESOURCES LIMITED</v>
    <v>GBM RESOURCES LIMITED</v>
    <v>8.9999999999999993E-3</v>
    <v>8.0000000000000002E-3</v>
    <v>8.9999999999999993E-3</v>
    <v>1171070000</v>
    <v>GBZ</v>
    <v>GBM RESOURCES LIMITED (XASX:GBZ)</v>
    <v>550000</v>
    <v>149780</v>
    <v>2007</v>
  </rv>
  <rv s="2">
    <v>388</v>
  </rv>
  <rv s="0">
    <v>https://www.bing.com/financeapi/forcetrigger?t=bplnxm&amp;q=XASX%3aTMG&amp;form=skydnc</v>
    <v>Learn more on Bing</v>
  </rv>
  <rv s="4">
    <v>8</v>
    <v>TRIGG MINERALS LIMITED (XASX:TMG)</v>
    <v>2</v>
    <v>9</v>
    <v>Finance</v>
    <v>4</v>
    <v>en-GB</v>
    <v>bplnxm</v>
    <v>268435456</v>
    <v>1</v>
    <v>Powered by Refinitiv</v>
    <v>5.7000000000000002E-2</v>
    <v>5.0000000000000001E-3</v>
    <v>2.4485999999999999</v>
    <v>2E-3</v>
    <v>0.05</v>
    <v>AUD</v>
    <v>Trigg Minerals Limited is an Australia-based exploration and development company focused on gold and base metals exploration in the Drummond Basin and Charters Towers region of northern Queensland. The Company owns 100% of the Drummond epithermal gold project, which incorporates five granted exploration permits covering approximately 540 square kilometers (km2) in the Drummond Basin, over 150 kilometers (km) south of Townsville, Queensland. It also has a 90% interest in four new license areas comprising over 431km2 in northern Queensland. Clarke Reward (EPM27834) covers an area of 96km2 in Queensland’s Drummond Basin, and is 17km west of the Mt Coolon gold mine. Mt Carmel (EPM27991) covers over 118km2 of a highly anomalous magnetic feature in a structural position within Queensland’s Drummond Basin. West Ravenswood (EPM27752) covers over 117km2 southeast of Charters Towers in northern Queensland. It also owns the Lake Throssell sulfate of potash (SOP) project in Western Australia.</v>
    <v>Australian Securities Exchange</v>
    <v>XASX</v>
    <v>XASX</v>
    <v>Suite 6, Level 1, 389 Oxford Street, Mount Hawthorn, WESTERN AUSTRALIA, 6019 AU</v>
    <v>4.3999999999999997E-2</v>
    <v>Metals &amp; Mining</v>
    <v>Stock</v>
    <v>45693.190950914061</v>
    <v>390</v>
    <v>4.1000000000000002E-2</v>
    <v>33522420</v>
    <v>TRIGG MINERALS LIMITED</v>
    <v>TRIGG MINERALS LIMITED</v>
    <v>4.2999999999999997E-2</v>
    <v>0.04</v>
    <v>4.2000000000000003E-2</v>
    <v>817619900</v>
    <v>TMG</v>
    <v>TRIGG MINERALS LIMITED (XASX:TMG)</v>
    <v>26119865</v>
    <v>24995120</v>
    <v>2014</v>
  </rv>
  <rv s="2">
    <v>391</v>
  </rv>
  <rv s="0">
    <v>https://www.bing.com/financeapi/forcetrigger?t=azm85r&amp;q=XASX%3aNWC&amp;form=skydnc</v>
    <v>Learn more on Bing</v>
  </rv>
  <rv s="4">
    <v>8</v>
    <v>NEW WORLD RESOURCES LIMITED (XASX:NWC)</v>
    <v>2</v>
    <v>9</v>
    <v>Finance</v>
    <v>4</v>
    <v>en-GB</v>
    <v>azm85r</v>
    <v>268435456</v>
    <v>1</v>
    <v>Powered by Refinitiv</v>
    <v>4.8000000000000001E-2</v>
    <v>1.4999999999999999E-2</v>
    <v>2.9794999999999998</v>
    <v>2E-3</v>
    <v>0.125</v>
    <v>AUD</v>
    <v>New World Resources Limited is an Australia-based mineral exploration company. The Company is focused on the exploration and development of mineral resources projects in North America. Its project includes Antler Copper Project. The Antler Copper Project is located in a sparsely populated region of north-western. The Antler Deposit lies within two patented (private) mining claims that cover approximately 40 acres. The deposit is surrounded by an additional 240 unpatented (BLM) mining claims that cover 120 approximately 4,050 acres. It has an option to acquire approximately 100% interest Tererro Copper-Gold-Zinc VMS Project. The Tererro Copper-Gold-Zinc VMS Project is located approximately 120 kilometers (km) north-east of the city of Albuquerque in northern New Mexico. The Javelin VMS Project is located approximately 4,500 acres in an area around 75km to the south-east of the Antler Deposit.</v>
    <v>Australian Securities Exchange</v>
    <v>XASX</v>
    <v>XASX</v>
    <v>Unit 24-26, Level 3, 22 Railway Road, SUBIACO, WESTERN AUSTRALIA, 6008 AU</v>
    <v>1.7999999999999999E-2</v>
    <v>Metals &amp; Mining</v>
    <v>Stock</v>
    <v>45693.171446759261</v>
    <v>393</v>
    <v>1.6E-2</v>
    <v>48284790</v>
    <v>NEW WORLD RESOURCES LIMITED</v>
    <v>NEW WORLD RESOURCES LIMITED</v>
    <v>1.7000000000000001E-2</v>
    <v>1.6E-2</v>
    <v>1.7999999999999999E-2</v>
    <v>2840282000</v>
    <v>NWC</v>
    <v>NEW WORLD RESOURCES LIMITED (XASX:NWC)</v>
    <v>2642984</v>
    <v>2404580</v>
    <v>2004</v>
  </rv>
  <rv s="2">
    <v>394</v>
  </rv>
  <rv s="0">
    <v>https://www.bing.com/financeapi/forcetrigger?t=aa6vzr&amp;q=XASX%3aICG&amp;form=skydnc</v>
    <v>Learn more on Bing</v>
  </rv>
  <rv s="3">
    <v>5</v>
    <v>INCA MINERALS LIMITED (XASX:ICG)</v>
    <v>2</v>
    <v>6</v>
    <v>Finance</v>
    <v>4</v>
    <v>en-GB</v>
    <v>aa6vzr</v>
    <v>268435456</v>
    <v>1</v>
    <v>Powered by Refinitiv</v>
    <v>8.9999999999999993E-3</v>
    <v>4.0000000000000001E-3</v>
    <v>1.8059000000000001</v>
    <v>1E-3</v>
    <v>0.16666699999999998</v>
    <v>AUD</v>
    <v>Inca Minerals Limited is a junior resource company. It is engaged in exploration at the greater Frewena Project and the Jean Elson project, both located in the Northern Territory, and at the MaCauley Creek Project, located in Queensland. It is focused on gold-copper porphyry deposits, copper and zinc skarn deposits and iron ore-copper-gold (IOCG) deposits. Its projects also include the Lorna May Project and Hay River Project. The MaCauley Creek Project is located 100 kilometers (km) west of Townsville in Queensland. It consists of two granted exploration permits (EPM 27124 and EPM 27163) covering 359 square kilometers (km2) and it lies within the Townsville-Mornington Island porphyry belt. The Frewena projects have 4,736 km2 of granted tenure and exploration license applications in the East Tennant IOCG province of the Northern Territory. The Jean Elson Project is located 325 km east of Alice Springs in the Northern Territory and lies a mere 30km north of its Lorna May Project.</v>
    <v>5</v>
    <v>Australian Securities Exchange</v>
    <v>XASX</v>
    <v>XASX</v>
    <v>Unit 1 / 16 Nicholson Road, SUBIACO, WESTERN AUSTRALIA, 6008 AU</v>
    <v>7.0000000000000001E-3</v>
    <v>Metals &amp; Mining</v>
    <v>Stock</v>
    <v>45693.178113425929</v>
    <v>396</v>
    <v>6.0000000000000001E-3</v>
    <v>7187060</v>
    <v>INCA MINERALS LIMITED</v>
    <v>INCA MINERALS LIMITED</v>
    <v>7.0000000000000001E-3</v>
    <v>6.0000000000000001E-3</v>
    <v>7.0000000000000001E-3</v>
    <v>1026723000</v>
    <v>ICG</v>
    <v>INCA MINERALS LIMITED (XASX:ICG)</v>
    <v>9553099</v>
    <v>1370570</v>
    <v>2008</v>
  </rv>
  <rv s="2">
    <v>397</v>
  </rv>
  <rv s="0">
    <v>https://www.bing.com/financeapi/forcetrigger?t=b1i427&amp;q=XASX%3aIVZ&amp;form=skydnc</v>
    <v>Learn more on Bing</v>
  </rv>
  <rv s="3">
    <v>5</v>
    <v>INVICTUS ENERGY LTD (XASX:IVZ)</v>
    <v>2</v>
    <v>6</v>
    <v>Finance</v>
    <v>4</v>
    <v>en-GB</v>
    <v>b1i427</v>
    <v>268435456</v>
    <v>1</v>
    <v>Powered by Refinitiv</v>
    <v>0.115</v>
    <v>5.1999999999999998E-2</v>
    <v>1.6282000000000001</v>
    <v>-1E-3</v>
    <v>-1.3698999999999999E-2</v>
    <v>AUD</v>
    <v>Invictus Energy Limited is an Australia-based independent upstream oil and gas company. The Company is focused on energy resources in sub-Saharan Africa. Its asset portfolio consists of 360,000 hectares within the Cabora Bassa Basin in Zimbabwe, SG 4571 and EPOs 1848/49 contain the Mukuyu and multiple Basin Margin prospects. SG 4571 covers approximately 250,000 acres located in the prospective portion of the Cabora Bassa Basin in northern Zimbabwe. SG 4571 and EPOs 1848/49 contain the Mukuyu and multiple Basin Margin prospects. The Company’s subsidiaries include HIS Texas LLC, Invictus Energy Resources Pty Limited, Invictus Energy Mauritius Limited, Invictus Energy Resources Zimbabwe (Pvt) Ltd, Geo Associates (Pvt) Ltd, Miombo Forest Carbon Investments Pty Ltd, Miombo Forest Carbon Investments Mauritius Ltd, and Miombo Forest Carbon Investments Zimbabwe (Pvt) Ltd.</v>
    <v>503</v>
    <v>Australian Securities Exchange</v>
    <v>XASX</v>
    <v>XASX</v>
    <v>Level 1, 10 Outram Street, PERTH, WESTERN AUSTRALIA, 6005 AU</v>
    <v>7.2999999999999995E-2</v>
    <v>Oil &amp; Gas</v>
    <v>Stock</v>
    <v>45693.182277198437</v>
    <v>399</v>
    <v>7.1999999999999995E-2</v>
    <v>117054200</v>
    <v>INVICTUS ENERGY LTD</v>
    <v>INVICTUS ENERGY LTD</v>
    <v>7.2999999999999995E-2</v>
    <v>7.2999999999999995E-2</v>
    <v>7.1999999999999995E-2</v>
    <v>1603482000</v>
    <v>IVZ</v>
    <v>INVICTUS ENERGY LTD (XASX:IVZ)</v>
    <v>886074</v>
    <v>1510820</v>
    <v>2011</v>
  </rv>
  <rv s="2">
    <v>400</v>
  </rv>
  <rv s="0">
    <v>https://www.bing.com/financeapi/forcetrigger?t=aa7amw&amp;q=XASX%3aKKO&amp;form=skydnc</v>
    <v>Learn more on Bing</v>
  </rv>
  <rv s="4">
    <v>8</v>
    <v>Kinetiko Energy LTD. (XASX:KKO)</v>
    <v>2</v>
    <v>9</v>
    <v>Finance</v>
    <v>4</v>
    <v>en-GB</v>
    <v>aa7amw</v>
    <v>268435456</v>
    <v>1</v>
    <v>Powered by Refinitiv</v>
    <v>0.11</v>
    <v>5.8000000000000003E-2</v>
    <v>0.73509999999999998</v>
    <v>-4.0000000000000001E-3</v>
    <v>-6.3491999999999993E-2</v>
    <v>AUD</v>
    <v>Kinetiko Energy Limited is an Australia-based gas explorer. The Company is focused on advanced shallow conventional gas and coal bed methane (CBM) opportunities in developing markets in Southern Africa. Its flagship project includes Amersfoort Gas Project in South Africa. The Amersfoort Gas Project is an Exploration programs conducted for the accumulations of onshore shallow gas. The Company owns maiden gas reserves and a 6Tcf 2C contingent resources and exploration area, comprising approximately 6,000 square kilometers (km2). It has exploration rights ER 270, ER 271 and ER 272 being an additional 3,577 km2 to the exploration portfolio. The Company holds 49% interest in Afro Energy (Pty) Ltd, a joint venture structured as a partnership between the Company and Badimo Gas (Pty) Ltd.</v>
    <v>Australian Securities Exchange</v>
    <v>XASX</v>
    <v>XASX</v>
    <v>283 Rokeby Rd, SUBIACO, WESTERN AUSTRALIA, 6008 AU</v>
    <v>6.6000000000000003E-2</v>
    <v>Oil &amp; Gas</v>
    <v>Stock</v>
    <v>45692.333344907405</v>
    <v>402</v>
    <v>5.8999999999999997E-2</v>
    <v>90252860</v>
    <v>Kinetiko Energy LTD.</v>
    <v>Kinetiko Energy LTD.</v>
    <v>6.6000000000000003E-2</v>
    <v>6.3E-2</v>
    <v>5.8999999999999997E-2</v>
    <v>1432585000</v>
    <v>KKO</v>
    <v>Kinetiko Energy LTD. (XASX:KKO)</v>
    <v>227146</v>
    <v>101210</v>
    <v>2010</v>
  </rv>
  <rv s="2">
    <v>403</v>
  </rv>
  <rv s="0">
    <v>https://www.bing.com/financeapi/forcetrigger?t=aa6sf2&amp;q=XASX%3aHMX&amp;form=skydnc</v>
    <v>Learn more on Bing</v>
  </rv>
  <rv s="1">
    <v>0</v>
    <v>HAMMER METALS LIMITED (XASX:HMX)</v>
    <v>2</v>
    <v>3</v>
    <v>Finance</v>
    <v>4</v>
    <v>en-GB</v>
    <v>aa6sf2</v>
    <v>268435456</v>
    <v>1</v>
    <v>Powered by Refinitiv</v>
    <v>6.3E-2</v>
    <v>2.8000000000000001E-2</v>
    <v>2.2997999999999998</v>
    <v>-2E-3</v>
    <v>-5.8823999999999994E-2</v>
    <v>AUD</v>
    <v>Hammer Metals Limited is an Australia-based company, which is involved in mineral exploration in Western Australia and Queensland. The Company’s projects include Bronzewing South Au/Li/Ni Project and Mount Isa Projects. The Bronzewing South Project is located in Western Australian within the heart of the highly prospective Yandal Belt. It holds a 100% interest in over 290 square kilometers (km2) of tenements, located within the Yandal greenstone belt in Western Australia. It holds a strategic tenement position covering approximately 2,800 km2 within the Mount Isa mining district, with 100% interests in the Kalman (Cu-Au-Mo-Re) deposit, the Overlander North and Overlander South (Cu-Co) deposits, the Lakeview (Cu-Au) deposit and the Elaine (Cu-Au) deposit. It also has a 51% interest in the Jubilee (Cu-Au) deposit. It is an active mineral explorer, focused on discovering large copper-gold deposits of Ernest Henry style and has a range of prospective targets at various stages of testing.</v>
    <v>3</v>
    <v>Australian Securities Exchange</v>
    <v>XASX</v>
    <v>XASX</v>
    <v>Unit 1 &amp; 2, 28-30 Mayfair Street,, West Perth, PERTH, WESTERN AUSTRALIA, 6005 AU</v>
    <v>3.2000000000000001E-2</v>
    <v>Metals &amp; Mining</v>
    <v>Stock</v>
    <v>45693.187513657031</v>
    <v>405</v>
    <v>3.2000000000000001E-2</v>
    <v>27520520</v>
    <v>HAMMER METALS LIMITED</v>
    <v>HAMMER METALS LIMITED</v>
    <v>3.2000000000000001E-2</v>
    <v>4.79</v>
    <v>3.4000000000000002E-2</v>
    <v>3.2000000000000001E-2</v>
    <v>887758700</v>
    <v>HMX</v>
    <v>HAMMER METALS LIMITED (XASX:HMX)</v>
    <v>141624</v>
    <v>313540</v>
    <v>2000</v>
  </rv>
  <rv s="2">
    <v>406</v>
  </rv>
  <rv s="0">
    <v>https://www.bing.com/financeapi/forcetrigger?t=aa4oxm&amp;q=XASX%3aASN&amp;form=skydnc</v>
    <v>Learn more on Bing</v>
  </rv>
  <rv s="4">
    <v>8</v>
    <v>ANSON RESOURCES LIMITED (XASX:ASN)</v>
    <v>2</v>
    <v>9</v>
    <v>Finance</v>
    <v>4</v>
    <v>en-GB</v>
    <v>aa4oxm</v>
    <v>268435456</v>
    <v>1</v>
    <v>Powered by Refinitiv</v>
    <v>0.17</v>
    <v>5.2999999999999999E-2</v>
    <v>1.2578</v>
    <v>-1E-3</v>
    <v>-1.6393000000000001E-2</v>
    <v>AUD</v>
    <v>Anson Resources Limited is an Australia-based mineral resources company with a portfolio of minerals projects in key demand-driven commodities. Its core asset is the Paradox Lithium Project, which is an advanced development project, covering an area of 167 square kilometers (km2) in the Paradox Basin in southern Utah, in the United States. It is focused on developing the Paradox Project into a significant lithium producing operation. Its other projects include Green River Lithium Project, Yellow Cat Uranium- Vanadium Project, and Western Australian Exploration Projects. The Western Australian Exploration Projects include Bull Nickel-Copper-PGE Project, Ajana Project, and Hooley Well Cobalt-Nickel Laterite Project. Green River Lithium Project is located 50 kilometers (km) northwest of its Paradox Lithium Project. Yellow Cat Project is located 30 km north of the city Moab, in the Thompson District of Utah, United States. Ajana Project is in the mid-west region of Western Australia.</v>
    <v>Australian Securities Exchange</v>
    <v>XASX</v>
    <v>XASX</v>
    <v>Level 3, 10 Eagle Street, BRISBANE, QUEENSLAND, 4000 AU</v>
    <v>6.0999999999999999E-2</v>
    <v>Metals &amp; Mining</v>
    <v>Stock</v>
    <v>45693.189363425925</v>
    <v>408</v>
    <v>0.06</v>
    <v>83079190</v>
    <v>ANSON RESOURCES LIMITED</v>
    <v>ANSON RESOURCES LIMITED</v>
    <v>0.06</v>
    <v>6.0999999999999999E-2</v>
    <v>0.06</v>
    <v>1384653000</v>
    <v>ASN</v>
    <v>ANSON RESOURCES LIMITED (XASX:ASN)</v>
    <v>624722</v>
    <v>1827380</v>
    <v>2009</v>
  </rv>
  <rv s="2">
    <v>409</v>
  </rv>
  <rv s="0">
    <v>https://www.bing.com/financeapi/forcetrigger?t=aa5rtc&amp;q=XASX%3aCXM&amp;form=skydnc</v>
    <v>Learn more on Bing</v>
  </rv>
  <rv s="11">
    <v>25</v>
    <v>CENTREX LIMITED (XASX:CXM)</v>
    <v>2</v>
    <v>24</v>
    <v>Finance</v>
    <v>4</v>
    <v>en-GB</v>
    <v>aa5rtc</v>
    <v>268435456</v>
    <v>1</v>
    <v>Powered by Refinitiv</v>
    <v>5.8000000000000003E-2</v>
    <v>1.4999999999999999E-2</v>
    <v>1.5912999999999999</v>
    <v>-2E-3</v>
    <v>-0.10526300000000001</v>
    <v>AUD</v>
    <v>Centrex Limited is an Australia-based company, which is engaged in phosphate rock production and exploration. The Company’s principal activities include phosphate rock mining at the Ardmore Project in Queensland; potash exploration in Western Australia; base metals exploration in New South Wales and exploration for additional phosphate resources. Its segments include Ardmore mining operations and Exploration, which include exploration and evaluation of phosphate rock, potash, zinc and copper. Its projects include Goulburn Polymetallic Project, Ardmore Phosphate Project, and Oxley Potash Project. The Goulburn base metals project is located in the Lachlan Fold Belt in New South Wales. The Ardmore Phosphate Rock Project is located south of Mt Isa in Northwest Queensland. The Oxley Potash Project is located in the Midwest of Western Australia around 125 kilometers (km) southeast of the port of Geraldton.</v>
    <v>11</v>
    <v>Australian Securities Exchange</v>
    <v>XASX</v>
    <v>XASX</v>
    <v>Level 6, 44 Waymouth Street, ADELAIDE, SOUTH AUSTRALIA, 5000 AU</v>
    <v>1.9E-2</v>
    <v>Chemicals</v>
    <v>Stock</v>
    <v>45642.333333333336</v>
    <v>411</v>
    <v>1.7000000000000001E-2</v>
    <v>16473790</v>
    <v>CENTREX LIMITED</v>
    <v>CENTREX LIMITED</v>
    <v>1.7999999999999999E-2</v>
    <v>1.9E-2</v>
    <v>1.7000000000000001E-2</v>
    <v>1735211000</v>
    <v>CXM</v>
    <v>CENTREX LIMITED (XASX:CXM)</v>
    <v>1615673</v>
    <v>2001</v>
  </rv>
  <rv s="2">
    <v>412</v>
  </rv>
  <rv s="0">
    <v>https://www.bing.com/financeapi/forcetrigger?t=aa4aqh&amp;q=XASX%3aAGR&amp;form=skydnc</v>
    <v>Learn more on Bing</v>
  </rv>
  <rv s="3">
    <v>5</v>
    <v>AGUIA RESOURCES LIMITED (XASX:AGR)</v>
    <v>2</v>
    <v>6</v>
    <v>Finance</v>
    <v>4</v>
    <v>en-GB</v>
    <v>aa4aqh</v>
    <v>268435456</v>
    <v>1</v>
    <v>Powered by Refinitiv</v>
    <v>0.06</v>
    <v>1.2E-2</v>
    <v>1.3366</v>
    <v>2E-3</v>
    <v>6.0606E-2</v>
    <v>AUD</v>
    <v>Aguia Resources Limited is an Australia-based multi-commodity company with pre-production phosphate projects located in Rio Grande do Sul, the southernmost state of Brazil. The Company controls over 1,834 square kilometers (km2) of land in the Brazilian states of Rio Grande do Sul, Paraiba and Minas Gerais containing phosphate and copper mineralization through exploration permits. The Company’s projects consist of the Phosphate Project and the Copper Project. It also holds additional assets in the Rio Grande copper belt. All projects and assets are located within Rio Grande do Sul, the southernmost state of Brazil. Its Metallic Copper Project is located about 255 kilometers (km) from Port Alegre, the State Capital. Its phosphate project is located in the rich agricultural heartland of Rio Grande do Sul in southern Brazil, about three hours from the capital Port Alegre. The Company also has a portfolio of gold, silver and copper projects in its asset base.</v>
    <v>1</v>
    <v>Australian Securities Exchange</v>
    <v>XASX</v>
    <v>XASX</v>
    <v>Level 12, 680 George Street, SYDNEY, NEW SOUTH WALES, 2000 AU</v>
    <v>3.5999999999999997E-2</v>
    <v>Chemicals</v>
    <v>Stock</v>
    <v>45693.189502314817</v>
    <v>414</v>
    <v>3.3000000000000002E-2</v>
    <v>42229440</v>
    <v>AGUIA RESOURCES LIMITED</v>
    <v>AGUIA RESOURCES LIMITED</v>
    <v>3.4000000000000002E-2</v>
    <v>3.3000000000000002E-2</v>
    <v>3.5000000000000003E-2</v>
    <v>1362240000</v>
    <v>AGR</v>
    <v>AGUIA RESOURCES LIMITED (XASX:AGR)</v>
    <v>3647674</v>
    <v>4072460</v>
    <v>2007</v>
  </rv>
  <rv s="2">
    <v>415</v>
  </rv>
  <rv s="0">
    <v>https://www.bing.com/financeapi/forcetrigger?t=aa96a2&amp;q=XASX%3aRTG&amp;form=skydnc</v>
    <v>Learn more on Bing</v>
  </rv>
  <rv s="3">
    <v>5</v>
    <v>RTG MINING INC. (XASX:RTG)</v>
    <v>2</v>
    <v>22</v>
    <v>Finance</v>
    <v>4</v>
    <v>en-GB</v>
    <v>aa96a2</v>
    <v>268435456</v>
    <v>1</v>
    <v>Powered by Refinitiv</v>
    <v>0.05</v>
    <v>1.7000000000000001E-2</v>
    <v>0.2445</v>
    <v>-2E-3</v>
    <v>-7.4074000000000001E-2</v>
    <v>AUD</v>
    <v>RTG Mining Inc. is a mining and exploration company. The Company is focused primarily on progressing the Mabilo Project to start-up, with a view to moving quickly and safely to a producing gold and copper company. It also has a number of new opportunities, including the Panguna Project in Bougainville. The Company holds a 40% interest in Mt. Labo Exploration and Development Corporation (Mt. Labo), which owns the high-grade Copper and Gold Mabilo Project in the Philippines. It holds a 90% interest in the Chanach Project. The Chanach Project is located in the prolific southern Tien Shan metallogenic belt. Its Bunawan Project includes four project areas situated in the mineral province of the Pacific Cordillera volcanic arc in the South Philippines. Its Nalesbitan Project is only 15 kilometers (km) west of the Mabilo development project in the historic Paracale Gold District in Eastern Luzon. Its Panguna Copper-Gold Project is located in the Central Region of the island of Bougainville.</v>
    <v>5</v>
    <v>Australian Securities Exchange</v>
    <v>XASX</v>
    <v>XASX</v>
    <v>Level 1, 516 Hay Street, SUBIACO, WESTERN AUSTRALIA, 6008 AU</v>
    <v>2.5999999999999999E-2</v>
    <v>Metals &amp; Mining</v>
    <v>Stock</v>
    <v>45693.19153935185</v>
    <v>417</v>
    <v>2.4E-2</v>
    <v>22423830</v>
    <v>RTG MINING INC.</v>
    <v>RTG MINING INC.</v>
    <v>2.5999999999999999E-2</v>
    <v>2.7E-2</v>
    <v>2.5000000000000001E-2</v>
    <v>1128652000</v>
    <v>RTG</v>
    <v>RTG MINING INC. (XASX:RTG)</v>
    <v>1527088</v>
    <v>15260</v>
    <v>2012</v>
  </rv>
  <rv s="2">
    <v>418</v>
  </rv>
  <rv s="0">
    <v>https://www.bing.com/financeapi/forcetrigger?t=aa8jec&amp;q=XASX%3aPEK&amp;form=skydnc</v>
    <v>Learn more on Bing</v>
  </rv>
  <rv s="3">
    <v>5</v>
    <v>PEAK RARE EARTHS LIMITED (XASX:PEK)</v>
    <v>2</v>
    <v>6</v>
    <v>Finance</v>
    <v>4</v>
    <v>en-GB</v>
    <v>aa8jec</v>
    <v>268435456</v>
    <v>1</v>
    <v>Powered by Refinitiv</v>
    <v>0.31</v>
    <v>0.1</v>
    <v>1.5408999999999999</v>
    <v>5.0000000000000001E-3</v>
    <v>3.5714000000000003E-2</v>
    <v>AUD</v>
    <v>Peak Rare Earths Limited is an Australia-based company, which is engaged in the exploration and evaluation of mineral licenses. The Company is focused on delivering its high-grade Ngualla rare earth project to enable low carbon technologies to power green transformation. The Ngualla Project is a rare earth development located near the Ngwala Village and approximately 150 kilometers (km) from the City of Mbeya in the Songwe Region and on the edge of the East African Rift Valley. The Ngualla Project SML has initially been granted over the original SML application area of approximately 18.14 square kilometers (km2). Under the Framework Agreement, the Government of Tanzania has undertaken to expand the SML area to include an existing prospecting license (PL 10897/2016) and a recently expired prospecting license (PL 9157/2013), which would increase the SML area to approximately 54.64 km2.</v>
    <v>2</v>
    <v>Australian Securities Exchange</v>
    <v>XASX</v>
    <v>XASX</v>
    <v>190 St Georges Terrace,Level 9, Mezzanine Floor,, PERTH, WESTERN AUSTRALIA, 6000 AU</v>
    <v>0.14499999999999999</v>
    <v>Metals &amp; Mining</v>
    <v>Stock</v>
    <v>45693.189479166664</v>
    <v>420</v>
    <v>0.14499999999999999</v>
    <v>49234140</v>
    <v>PEAK RARE EARTHS LIMITED</v>
    <v>PEAK RARE EARTHS LIMITED</v>
    <v>0.14499999999999999</v>
    <v>0.14000000000000001</v>
    <v>0.14499999999999999</v>
    <v>351672400</v>
    <v>PEK</v>
    <v>PEAK RARE EARTHS LIMITED (XASX:PEK)</v>
    <v>135000</v>
    <v>559570</v>
    <v>2005</v>
  </rv>
  <rv s="2">
    <v>421</v>
  </rv>
  <rv s="0">
    <v>https://www.bing.com/financeapi/forcetrigger?t=aa5yoc&amp;q=XASX%3aDTR&amp;form=skydnc</v>
    <v>Learn more on Bing</v>
  </rv>
  <rv s="4">
    <v>8</v>
    <v>DATELINE RESOURCES LIMITED (XASX:DTR)</v>
    <v>2</v>
    <v>9</v>
    <v>Finance</v>
    <v>4</v>
    <v>en-GB</v>
    <v>aa5yoc</v>
    <v>268435456</v>
    <v>1</v>
    <v>Powered by Refinitiv</v>
    <v>0.02</v>
    <v>2E-3</v>
    <v>1.35E-2</v>
    <v>0</v>
    <v>0</v>
    <v>AUD</v>
    <v>Dateline Resources Limited is an Australia-based company, which is focused on mining and exploration in North America. The Company owns 100% of the Colosseum Gold- rare-earth elements (REE) Project in California. The Colosseum Mine is located in the Walker Lane Trend in East San Bernardino County, California. The Company’s Colosseum is located less than 10 kilometers north of the Mountain Rare Earth mine. Its segments include Australia, the USA and Fiji. The Company’s Argos Strontium Project is located approximately 100 kilometers from its flagship Colosseum Gold and Rare Earths project in San Bernardino, California. The Company's Nagasauva target is located 1.8km south of the Udu mine. Its Korobotoni target is approximately 7.2km south-west of the Udu mine. Its Nukasa target is approximately 8.5km south-west of the Udu Mine.</v>
    <v>Australian Securities Exchange</v>
    <v>XASX</v>
    <v>XASX</v>
    <v>Level 29, 2 Chifley Square, SYDNEY, NEW SOUTH WALES, 2000 AU</v>
    <v>3.0000000000000001E-3</v>
    <v>Metals &amp; Mining</v>
    <v>Stock</v>
    <v>45693.184178240743</v>
    <v>423</v>
    <v>3.0000000000000001E-3</v>
    <v>7548780</v>
    <v>DATELINE RESOURCES LIMITED</v>
    <v>DATELINE RESOURCES LIMITED</v>
    <v>3.0000000000000001E-3</v>
    <v>3.0000000000000001E-3</v>
    <v>3.0000000000000001E-3</v>
    <v>2516260000</v>
    <v>DTR</v>
    <v>DATELINE RESOURCES LIMITED (XASX:DTR)</v>
    <v>8273516</v>
    <v>340220</v>
    <v>2011</v>
  </rv>
  <rv s="2">
    <v>424</v>
  </rv>
  <rv s="0">
    <v>https://www.bing.com/financeapi/forcetrigger?t=aa9ua2&amp;q=XASX%3aEPN&amp;form=skydnc</v>
    <v>Learn more on Bing</v>
  </rv>
  <rv s="8">
    <v>17</v>
    <v>EPSILON HEALTHCARE LIMITED (XASX:EPN)</v>
    <v>2</v>
    <v>18</v>
    <v>Finance</v>
    <v>4</v>
    <v>en-GB</v>
    <v>aa9ua2</v>
    <v>268435456</v>
    <v>1</v>
    <v>Powered by Refinitiv</v>
    <v>2.5999999999999999E-2</v>
    <v>2.4E-2</v>
    <v>1.2174</v>
    <v>0</v>
    <v>0</v>
    <v>AUD</v>
    <v>Epsilon Healthcare Limited is an Australia-based global healthcare and pharmaceuticals company. The Company has a diversified and vertically integrated portfolio of assets, including healthcare and pharmaceutical contract development and manufacturing. The Company’s segments include the manufacture and distribution of hydroponics equipment, materials and nutrients, and the development and delivery of medicinal cannabis. The Company owns medicinal cannabis assets, including the GMP cannabis manufacturing facility in the Southern Hemisphere (the Southport Facility) in Southport, Australia, and the Tetra Health clinic group. The Company also provides advisory services related to medicinal cannabis. The Company’s subsidiaries include Dragon Vision Limited, Canndeo Pty Ltd, Canna Clinics Pty Ltd, THC Pharma Pty Ltd, Metra Holdings Pty Ltd, Tetra Pty Ltd, Medimar Pty Ltd and Demimar Pty Ltd.</v>
    <v>Australian Securities Exchange</v>
    <v>XASX</v>
    <v>XASX</v>
    <v>Level 1,, 1 Jamison Street, SYDNEY, NEW SOUTH WALES, 2000 AU</v>
    <v>2.5999999999999999E-2</v>
    <v>Pharmaceuticals</v>
    <v>Stock</v>
    <v>45277.333356481482</v>
    <v>426</v>
    <v>2.4E-2</v>
    <v>7208500</v>
    <v>EPSILON HEALTHCARE LIMITED</v>
    <v>EPSILON HEALTHCARE LIMITED</v>
    <v>2.5000000000000001E-2</v>
    <v>2.4E-2</v>
    <v>2.4E-2</v>
    <v>345354000</v>
    <v>EPN</v>
    <v>EPSILON HEALTHCARE LIMITED (XASX:EPN)</v>
    <v>222337</v>
    <v>2016</v>
  </rv>
  <rv s="2">
    <v>427</v>
  </rv>
  <rv s="0">
    <v>https://www.bing.com/financeapi/forcetrigger?t=aa9ezr&amp;q=XASX%3aSIX&amp;form=skydnc</v>
    <v>Learn more on Bing</v>
  </rv>
  <rv s="3">
    <v>5</v>
    <v>SPRINTEX LIMITED (XASX:SIX)</v>
    <v>2</v>
    <v>6</v>
    <v>Finance</v>
    <v>4</v>
    <v>en-GB</v>
    <v>aa9ezr</v>
    <v>268435456</v>
    <v>1</v>
    <v>Powered by Refinitiv</v>
    <v>7.1999999999999995E-2</v>
    <v>1.2999999999999999E-2</v>
    <v>0.26250000000000001</v>
    <v>-3.0000000000000001E-3</v>
    <v>-5.1723999999999999E-2</v>
    <v>AUD</v>
    <v>Sprintex Limited is an Australia-based clean air compressor engineering, research, product development, and manufacturing company. The Company designs and manufactures electric and mechanically driven clean air compressors for use in a range of applications, including combustion engines and supercharger systems incorporating the Sprintex twin screw supercharger, in the automotive aftermarket and original equipment manufacturer (OEM) markets in Australia, Asia, Africa, the Middle East and the United States of America; hydrogen fuel cells, and industrial oil-free clean air applications, including wastewater treatment. Its products include S26 25kW Series, S15 3kW Series, S18 6kW Series, G15 3kW Series, Master 1800, Master 2200, Advance 1000 and others. The Company is also designing an ultra-speed heating ventilation and air conditioning refrigerant compressor suitable for varied domestic and industrial heat pump applications.</v>
    <v>20</v>
    <v>Australian Securities Exchange</v>
    <v>XASX</v>
    <v>XASX</v>
    <v>283 Rokeby Road, SUBIACO, WESTERN AUSTRALIA, 6008 AU</v>
    <v>5.6000000000000001E-2</v>
    <v>Automobiles &amp; Auto Parts</v>
    <v>Stock</v>
    <v>45692.333356481482</v>
    <v>429</v>
    <v>5.5E-2</v>
    <v>32691460</v>
    <v>SPRINTEX LIMITED</v>
    <v>SPRINTEX LIMITED</v>
    <v>5.6000000000000001E-2</v>
    <v>5.8000000000000003E-2</v>
    <v>5.5E-2</v>
    <v>563645900</v>
    <v>SIX</v>
    <v>SPRINTEX LIMITED (XASX:SIX)</v>
    <v>100410</v>
    <v>124250</v>
    <v>2003</v>
  </rv>
  <rv s="2">
    <v>430</v>
  </rv>
  <rv s="0">
    <v>https://www.bing.com/financeapi/forcetrigger?t=bh8hyc&amp;q=XASX%3aVEN&amp;form=skydnc</v>
    <v>Learn more on Bing</v>
  </rv>
  <rv s="4">
    <v>8</v>
    <v>VINTAGE ENERGY LTD (XASX:VEN)</v>
    <v>2</v>
    <v>9</v>
    <v>Finance</v>
    <v>4</v>
    <v>en-GB</v>
    <v>bh8hyc</v>
    <v>268435456</v>
    <v>1</v>
    <v>Powered by Refinitiv</v>
    <v>2.3E-2</v>
    <v>3.0000000000000001E-3</v>
    <v>1.3</v>
    <v>-5.0000000000000001E-4</v>
    <v>-0.111111</v>
    <v>AUD</v>
    <v>Vintage Energy Limited is an Australia-based oil and gas exploration production company. Its operations involve exploration, appraisal, development and commercialization of hydrocarbon accumulations onshore Australia. It holds interests in petroleum exploration licenses in the Cooper/Eromanga basins, South Australia and Queensland; the Otway Basin, onshore South Australia and Victoria; the Galilee Basin, Queensland, and the Bonaparte Basin, Northern Territory. The Otway Basin includes PRL 249 and PEP 17. The Cooper/Eromanga Basins are the premier onshore oil and gas-producing basins in Australia. The Cooper Basin is a Permo-Carboniferous to Triassic basin with sediment up to 2,500 meters thick which consists of interbedded sandstones, shales and coals. The Galilee Basin is a lightly explored gas province in proximity to market and the proposed Galilee-Moranbah pipeline. The Bonaparte Basin is a frontier basin in the north of the Northern Territory with a proven hydrocarbon system.</v>
    <v>Australian Securities Exchange</v>
    <v>XASX</v>
    <v>XASX</v>
    <v>58 King William Road, Goodwood, ADELAIDE, SOUTH AUSTRALIA, 5034 AU</v>
    <v>4.4999999999999997E-3</v>
    <v>Oil &amp; Gas</v>
    <v>Stock</v>
    <v>45693.187175925923</v>
    <v>432</v>
    <v>4.0000000000000001E-3</v>
    <v>8347660</v>
    <v>VINTAGE ENERGY LTD</v>
    <v>VINTAGE ENERGY LTD</v>
    <v>4.0000000000000001E-3</v>
    <v>4.4999999999999997E-3</v>
    <v>4.0000000000000001E-3</v>
    <v>1669531000</v>
    <v>VEN</v>
    <v>VINTAGE ENERGY LTD (XASX:VEN)</v>
    <v>12358822</v>
    <v>4232080</v>
    <v>2015</v>
  </rv>
  <rv s="2">
    <v>433</v>
  </rv>
  <rv s="0">
    <v>https://www.bing.com/financeapi/forcetrigger?t=aa67oc&amp;q=XASX%3aEVS&amp;form=skydnc</v>
    <v>Learn more on Bing</v>
  </rv>
  <rv s="4">
    <v>8</v>
    <v>ENVIROSUITE LIMITED (XASX:EVS)</v>
    <v>2</v>
    <v>9</v>
    <v>Finance</v>
    <v>4</v>
    <v>en-GB</v>
    <v>aa67oc</v>
    <v>268435456</v>
    <v>1</v>
    <v>Powered by Refinitiv</v>
    <v>8.2000000000000003E-2</v>
    <v>3.7999999999999999E-2</v>
    <v>1.1589</v>
    <v>2E-3</v>
    <v>4.5454999999999995E-2</v>
    <v>AUD</v>
    <v>Envirosuite Limited is an environmental intelligence company. The principal activities of the Company include development and sale of environmental management technology solutions. The Company operates through three geographic operating segments: Asia Pacific (APAC), Americas and Europe, Middle East and Africa (EMEA). It combines science and technology to produce predictable and actionable insights, that allows customers to optimize their operations, remain compliant and manage their environmental impact. Its platforms include EVS Industrial, EVS Water, EVS Aviation, and EVS IoT. EVS Industrial is an integrated hardware and software emissions monitoring solutions to support data driven decisions at industrial and municipal operations. EVS Water is a suite of science-based design and asset management software for the water industry. EVS Aviation offers comprehensive airport environmental management software. It serves various industries, such as mining, airports, and waste treatment.</v>
    <v>Australian Securities Exchange</v>
    <v>XASX</v>
    <v>XASX</v>
    <v>Level 30, 385 Bourke Street, MELBOURNE, VICTORIA, 3000 AU</v>
    <v>4.8000000000000001E-2</v>
    <v>Software &amp; IT Services</v>
    <v>Stock</v>
    <v>45693.160526388281</v>
    <v>435</v>
    <v>4.5999999999999999E-2</v>
    <v>69152930</v>
    <v>ENVIROSUITE LIMITED</v>
    <v>ENVIROSUITE LIMITED</v>
    <v>4.5999999999999999E-2</v>
    <v>4.3999999999999997E-2</v>
    <v>4.5999999999999999E-2</v>
    <v>1440686000</v>
    <v>EVS</v>
    <v>ENVIROSUITE LIMITED (XASX:EVS)</v>
    <v>90712</v>
    <v>303180</v>
    <v>2006</v>
  </rv>
  <rv s="2">
    <v>436</v>
  </rv>
  <rv s="0">
    <v>https://www.bing.com/financeapi/forcetrigger?t=aa9ddm&amp;q=XASX%3aSGQ&amp;form=skydnc</v>
    <v>Learn more on Bing</v>
  </rv>
  <rv s="4">
    <v>8</v>
    <v>ST GEORGE MINING LIMITED (XASX:SGQ)</v>
    <v>2</v>
    <v>9</v>
    <v>Finance</v>
    <v>4</v>
    <v>en-GB</v>
    <v>aa9ddm</v>
    <v>268435456</v>
    <v>1</v>
    <v>Powered by Refinitiv</v>
    <v>4.4999999999999998E-2</v>
    <v>1.6E-2</v>
    <v>1.54</v>
    <v>0</v>
    <v>0</v>
    <v>AUD</v>
    <v>St George Mining Limited is an Australia-based mining exploration company. The Company's projects include Mt Alexander Project, Destiny Project, Paterson Project, Broadview Project, Lithium Star-WA Projects, Woolgangie Project, and Ajana Project. The Mt Alexander Project is located approximately 120 kilometers (km) south-southwest of the AgnewWiluna Belt, which hosts various nickel deposits. The project comprises eight granted exploration licenses, such as E29/638, E29/548, E29/962, E29/954, E29/972, E29/1041 and E29/1143, which are a contiguous package. The eighth granted exploration license, E29/1093 is located to the southeast of the core tenement package. Its Paterson Project is an early-stage project with exploration upside. The Broadview Project is in Western Australia's Wheatbelt, approximately 150 km east of Perth. The project comprises two exploration licenses covering an area of about 250 square kilometers. It owns about seven hard-rock lithium projects in Western Australia.</v>
    <v>Australian Securities Exchange</v>
    <v>XASX</v>
    <v>XASX</v>
    <v>PO Box 100, West Perth, WESTERN AUSTRALIA, 6872 AU</v>
    <v>0.03</v>
    <v>Metals &amp; Mining</v>
    <v>Stock</v>
    <v>45693.177817904689</v>
    <v>438</v>
    <v>2.8000000000000001E-2</v>
    <v>34679130</v>
    <v>ST GEORGE MINING LIMITED</v>
    <v>ST GEORGE MINING LIMITED</v>
    <v>0.03</v>
    <v>2.9000000000000001E-2</v>
    <v>2.9000000000000001E-2</v>
    <v>1238540000</v>
    <v>SGQ</v>
    <v>ST GEORGE MINING LIMITED (XASX:SGQ)</v>
    <v>3750345</v>
    <v>2031270</v>
    <v>2009</v>
  </rv>
  <rv s="2">
    <v>439</v>
  </rv>
  <rv s="0">
    <v>https://www.bing.com/financeapi/forcetrigger?t=aa67ww&amp;q=XASX%3aEWC&amp;form=skydnc</v>
    <v>Learn more on Bing</v>
  </rv>
  <rv s="3">
    <v>5</v>
    <v>ENERGY WORLD CORPORATION LTD (XASX:EWC)</v>
    <v>2</v>
    <v>6</v>
    <v>Finance</v>
    <v>4</v>
    <v>en-GB</v>
    <v>aa67ww</v>
    <v>268435456</v>
    <v>1</v>
    <v>Powered by Refinitiv</v>
    <v>2.5999999999999999E-2</v>
    <v>8.0000000000000002E-3</v>
    <v>0.60609999999999997</v>
    <v>1E-3</v>
    <v>0.05</v>
    <v>AUD</v>
    <v>Energy World Corporation Limited is an Australia-based independent energy company, primarily engaged in the production and sale of power, and development of liquefied natural gas (LNG) projects. The Company operates through four segments: Oil and Gas in Australia, Oil and Gas in Indonesia, Power in Indonesia, and Project Development. The Company’s operations are in three countries: Philippines, Indonesia, and Australia. Its Philippines operations is engaged in the development of the LNG Hub terminal in the Philippines and development of 650 megawatts (MW) combined cycle gas fired power plant. Its Indonesia operations include a 315 MW Senkang combined cycle gas fired power plant, development of a 2 million tons per annum (mtpa) LNG liquification plant and Sengkang gas field. Its Australia operations include ownership interests in various gas fields, development of a 56,000 tpa LNG Liquification plant, an 8 MW Alice Springs power plant, and Alice Springs LNG plant.</v>
    <v>239</v>
    <v>Australian Securities Exchange</v>
    <v>XASX</v>
    <v>XASX</v>
    <v>9A Seaforth Crescent, SYDNEY, NEW SOUTH WALES, 2092 AU</v>
    <v>2.1000000000000001E-2</v>
    <v>Electrical Utilities &amp; IPPs</v>
    <v>Stock</v>
    <v>45693.192445080465</v>
    <v>441</v>
    <v>2.1000000000000001E-2</v>
    <v>64657350</v>
    <v>ENERGY WORLD CORPORATION LTD</v>
    <v>ENERGY WORLD CORPORATION LTD</v>
    <v>2.1000000000000001E-2</v>
    <v>0.02</v>
    <v>2.1000000000000001E-2</v>
    <v>3078921000</v>
    <v>EWC</v>
    <v>ENERGY WORLD CORPORATION LTD (XASX:EWC)</v>
    <v>51000</v>
    <v>750240</v>
    <v>1985</v>
  </rv>
  <rv s="2">
    <v>442</v>
  </rv>
  <rv s="0">
    <v>https://www.bing.com/financeapi/forcetrigger?t=aaa6gh&amp;q=XASX%3aVAR&amp;form=skydnc</v>
    <v>Learn more on Bing</v>
  </rv>
  <rv s="3">
    <v>5</v>
    <v>Variscan Mines Limited (XASX:VAR)</v>
    <v>2</v>
    <v>6</v>
    <v>Finance</v>
    <v>4</v>
    <v>en-GB</v>
    <v>aaa6gh</v>
    <v>268435456</v>
    <v>1</v>
    <v>Powered by Refinitiv</v>
    <v>1.9E-2</v>
    <v>5.0000000000000001E-3</v>
    <v>2.5228999999999999</v>
    <v>0</v>
    <v>0</v>
    <v>AUD</v>
    <v>Variscan Mines Limited is an Australia-based natural resources company. The Company is focused on the acquisition, exploration, and development of mineral projects. It has compiled a portfolio of high-impact base-metal interests in Spain, Chile, and Australia. Its geographical segments include Australia and Spain. The Company’s projects include Novales-Udias, Guajaraz and Rosario. The Novales-Udias Project is located in the Basque-Cantabrian Basin, approximately 30 kilometers (km) from the regional capital, Santander, which hosts five mineralized districts, of which the Santander district hosts the Reocin Mine and the Novales-Udias Project. The Guajaraz project is located in the highly mineralized Central Zone of the Iberian Massif. The Rosario project is located approximately 120 km east of the port city of Chanaral in the Atacama Region of northern Chile. It has various exploration joint venture agreements to explore copper, gold, zinc, lead, and uranium in Australia.</v>
    <v>5</v>
    <v>Australian Securities Exchange</v>
    <v>XASX</v>
    <v>XASX</v>
    <v>Suite 8, 7 The Esplanade, Mt Pleasant, PERTH, WESTERN AUSTRALIA, 6153 AU</v>
    <v>8.0000000000000002E-3</v>
    <v>Metals &amp; Mining</v>
    <v>Stock</v>
    <v>45693.146643518521</v>
    <v>444</v>
    <v>8.0000000000000002E-3</v>
    <v>7045720</v>
    <v>Variscan Mines Limited</v>
    <v>Variscan Mines Limited</v>
    <v>8.0000000000000002E-3</v>
    <v>8.0000000000000002E-3</v>
    <v>8.0000000000000002E-3</v>
    <v>782857700</v>
    <v>VAR</v>
    <v>Variscan Mines Limited (XASX:VAR)</v>
    <v>97089</v>
    <v>475540</v>
    <v>1987</v>
  </rv>
  <rv s="2">
    <v>445</v>
  </rv>
  <rv s="0">
    <v>https://www.bing.com/financeapi/forcetrigger?t=aa7jgh&amp;q=XASX%3aMAT&amp;form=skydnc</v>
    <v>Learn more on Bing</v>
  </rv>
  <rv s="3">
    <v>5</v>
    <v>MATSA RESOURCES LIMITED (XASX:MAT)</v>
    <v>2</v>
    <v>6</v>
    <v>Finance</v>
    <v>4</v>
    <v>en-GB</v>
    <v>aa7jgh</v>
    <v>268435456</v>
    <v>1</v>
    <v>Powered by Refinitiv</v>
    <v>5.1999999999999998E-2</v>
    <v>2.3E-2</v>
    <v>1.1626000000000001</v>
    <v>1E-3</v>
    <v>2.5000000000000001E-2</v>
    <v>AUD</v>
    <v>Matsa Resources Limited is an exploration and gold mining company operating south of Laverton in the northeastern goldfields of Western Australia. The Company’s exploration activities are focused on its flagship Lake Carey Gold Project in Western Australia and its lithium projects in western Thailand. Its lithium projects are located within Thailand’s prospective western granite belt. The Company holds a ground position of about 449 square kilometers at Lake Carey within the Laverton tectonic zone, located in Western Australia. The Lake Carey Gold Project includes three gold mines that are in care and maintenance, including the underground Red October gold mine and open pit Fortitude and Devon gold pits. Its key exploration focus at Lake Carey is centered on defining a new resource at the Fortitude North prospect, located about six kilometers (km) to the north and along the strike of the Fortitude Gold Mine. Its lithium projects cover approximately 1,700 square kilometers.</v>
    <v>20</v>
    <v>Australian Securities Exchange</v>
    <v>XASX</v>
    <v>XASX</v>
    <v>Unit 11 139 Newcastle Street, PERTH, WESTERN AUSTRALIA, 6000 AU</v>
    <v>4.3999999999999997E-2</v>
    <v>Metals &amp; Mining</v>
    <v>Stock</v>
    <v>45693.191643518519</v>
    <v>447</v>
    <v>4.1000000000000002E-2</v>
    <v>30036620</v>
    <v>MATSA RESOURCES LIMITED</v>
    <v>MATSA RESOURCES LIMITED</v>
    <v>4.1000000000000002E-2</v>
    <v>0.04</v>
    <v>4.1000000000000002E-2</v>
    <v>732600600</v>
    <v>MAT</v>
    <v>MATSA RESOURCES LIMITED (XASX:MAT)</v>
    <v>1233187</v>
    <v>273570</v>
    <v>2003</v>
  </rv>
  <rv s="2">
    <v>448</v>
  </rv>
  <rv s="0">
    <v>https://www.bing.com/financeapi/forcetrigger?t=aa9527&amp;q=XASX%3aRNU&amp;form=skydnc</v>
    <v>Learn more on Bing</v>
  </rv>
  <rv s="1">
    <v>0</v>
    <v>RENASCOR RESOURCES LIMITED (XASX:RNU)</v>
    <v>2</v>
    <v>3</v>
    <v>Finance</v>
    <v>4</v>
    <v>en-GB</v>
    <v>aa9527</v>
    <v>268435456</v>
    <v>1</v>
    <v>Powered by Refinitiv</v>
    <v>0.13</v>
    <v>5.3999999999999999E-2</v>
    <v>2.0440999999999998</v>
    <v>0</v>
    <v>0</v>
    <v>AUD</v>
    <v>Renascor Resources Limited is an Australia-based company, which is focused on the development of economically viable deposits containing graphite, gold, copper and other minerals. The Company's projects include Siviour, Carnding, Marree, and Olary. The Carnding Project contains several near-surface, high-grade gold prospects (up to 16 g/t from previous drilling) in South Australia's Central Gawler Craton. At Carnding, the Company is targeting shallow, high-grade gold occurrences. Within the project area, the Company has identified multiple high priority gold targets based on shallow drilling. The Marree Project is a copper-prospective ground position within South Australia's Adelaide Fold Belt. Its exploration program is focused on identifying and drilling prospects for large tonnage Zambian Copper Belt-style, sedimentary copper deposits. It holds 100% interest in the remaining Marree Project exploration licenses, EL 6170 and EL 6403.</v>
    <v>9</v>
    <v>Australian Securities Exchange</v>
    <v>XASX</v>
    <v>XASX</v>
    <v>Level 5, 149 Flinders Street, Adelaide SA 5000, ADELAIDE, SOUTH AUSTRALIA, 5000 AU</v>
    <v>5.5E-2</v>
    <v>Metals &amp; Mining</v>
    <v>Stock</v>
    <v>45693.191550925927</v>
    <v>450</v>
    <v>5.3999999999999999E-2</v>
    <v>137269700</v>
    <v>RENASCOR RESOURCES LIMITED</v>
    <v>RENASCOR RESOURCES LIMITED</v>
    <v>5.3999999999999999E-2</v>
    <v>78.569999999999993</v>
    <v>5.5E-2</v>
    <v>5.5E-2</v>
    <v>2542032000</v>
    <v>RNU</v>
    <v>RENASCOR RESOURCES LIMITED (XASX:RNU)</v>
    <v>1245367</v>
    <v>2046700</v>
    <v>2009</v>
  </rv>
  <rv s="2">
    <v>451</v>
  </rv>
  <rv s="0">
    <v>https://www.bing.com/financeapi/forcetrigger?t=aa9rz2&amp;q=XASX%3aTAS&amp;form=skydnc</v>
    <v>Learn more on Bing</v>
  </rv>
  <rv s="3">
    <v>5</v>
    <v>TASMAN RESOURCES LTD (XASX:TAS)</v>
    <v>2</v>
    <v>6</v>
    <v>Finance</v>
    <v>4</v>
    <v>en-GB</v>
    <v>aa9rz2</v>
    <v>268435456</v>
    <v>1</v>
    <v>Powered by Refinitiv</v>
    <v>8.9999999999999993E-3</v>
    <v>3.0000000000000001E-3</v>
    <v>1.0732999999999999</v>
    <v>1E-3</v>
    <v>0.25</v>
    <v>AUD</v>
    <v>Tasman Resources Ltd is an Australia-based diversified, multi-commodity explorer focused on projects in South Australia. The Company holds several exploration tenements in South Australia. The Company's principal exploration project is the Lake Torrens IOCG base metal project in South Australia. Its strategic tenement holding having exploration license EL6416 (covers approximately 1,079 square kilometers) hosts the Vulcan, Vulcan West, and Titan iron oxide-copper-gold (IOCG) prospects, approximately 30 kilometers (km) north of BHP's Olympic Dam mine in South Australia. Its Pernatty Project is located approximately 20 km south-southeast (SSE) of the IOCG deposit at Carrapateena, within exploration license 6137. Its Parkinson Dam Epithermal Gold-Silver (Lead-Zinc) Project is located about 60 km west of Port Augusta in South Australia. The Company also has strategic investments in Conico Ltd, and Eden Innovations Ltd.</v>
    <v>2</v>
    <v>Australian Securities Exchange</v>
    <v>XASX</v>
    <v>XASX</v>
    <v>Level 15, 197 St George's Terrace, PERTH, WESTERN AUSTRALIA, 6000 AU</v>
    <v>5.0000000000000001E-3</v>
    <v>Metals &amp; Mining</v>
    <v>Stock</v>
    <v>45692.333333333336</v>
    <v>453</v>
    <v>5.0000000000000001E-3</v>
    <v>3221000</v>
    <v>TASMAN RESOURCES LTD</v>
    <v>TASMAN RESOURCES LTD</v>
    <v>5.0000000000000001E-3</v>
    <v>4.0000000000000001E-3</v>
    <v>5.0000000000000001E-3</v>
    <v>805249600</v>
    <v>TAS</v>
    <v>TASMAN RESOURCES LTD (XASX:TAS)</v>
    <v>270716</v>
    <v>628070</v>
    <v>1987</v>
  </rv>
  <rv s="2">
    <v>454</v>
  </rv>
  <rv s="0">
    <v>https://www.bing.com/financeapi/forcetrigger?t=aa5izr&amp;q=XASX%3aCL8&amp;form=skydnc</v>
    <v>Learn more on Bing</v>
  </rv>
  <rv s="11">
    <v>25</v>
    <v>CARLY HOLDINGS LIMITED (XASX:CL8)</v>
    <v>2</v>
    <v>24</v>
    <v>Finance</v>
    <v>4</v>
    <v>en-GB</v>
    <v>aa5izr</v>
    <v>268435456</v>
    <v>1</v>
    <v>Powered by Refinitiv</v>
    <v>2.4E-2</v>
    <v>0.01</v>
    <v>0.65549999999999997</v>
    <v>2E-3</v>
    <v>0.18181799999999998</v>
    <v>AUD</v>
    <v>Carly Holdings Limited is an Australian online technology company. The principal activity of the Company is the provision of car subscription services. Its Carly Car Subscription is an alternative to buying or financing a vehicle, for individuals and businesses, with insurance, registration and servicing included in one monthly payment. Carly Car Subscription offers the use of a car without the long-term burden of debt or ownership, providing individuals and businesses with an alternative to finance or outright purchase of a vehicle. The Company works with manufacturers, dealers, fleet managers and corporate fleets to help them generate a new source of revenue when they list their vehicles on Carly.co. Through its online platform, its automotive partners connect with qualified subscribers who are looking for access to a range of vehicles. It offers a range of partnership opportunities: Co-branded subscription, White label subscription, Referral partnerships, and Digital integration.</v>
    <v>21</v>
    <v>Australian Securities Exchange</v>
    <v>XASX</v>
    <v>XASX</v>
    <v>Suite 3.02, Level 3,, 189 Kent Street, GPO Box 4842, SYDNEY, NEW SOUTH WALES, 2000 AU</v>
    <v>1.2999999999999999E-2</v>
    <v>Passenger Transportation Services</v>
    <v>Stock</v>
    <v>45547.375011574077</v>
    <v>456</v>
    <v>1.2999999999999999E-2</v>
    <v>2952070</v>
    <v>CARLY HOLDINGS LIMITED</v>
    <v>CARLY HOLDINGS LIMITED</v>
    <v>1.2999999999999999E-2</v>
    <v>1.0999999999999999E-2</v>
    <v>1.2999999999999999E-2</v>
    <v>268370400</v>
    <v>CL8</v>
    <v>CARLY HOLDINGS LIMITED (XASX:CL8)</v>
    <v>40000</v>
    <v>1994</v>
  </rv>
  <rv s="2">
    <v>457</v>
  </rv>
  <rv s="0">
    <v>https://www.bing.com/financeapi/forcetrigger?t=aa9fkr&amp;q=XASX%3aSKN&amp;form=skydnc</v>
    <v>Learn more on Bing</v>
  </rv>
  <rv s="4">
    <v>8</v>
    <v>Skin Elements Limited (XASX:SKN)</v>
    <v>2</v>
    <v>9</v>
    <v>Finance</v>
    <v>4</v>
    <v>en-GB</v>
    <v>aa9fkr</v>
    <v>268435456</v>
    <v>1</v>
    <v>Powered by Refinitiv</v>
    <v>6.0000000000000001E-3</v>
    <v>3.0000000000000001E-3</v>
    <v>1.9750000000000001</v>
    <v>0</v>
    <v>0</v>
    <v>AUD</v>
    <v>Skin Elements Limited is an Australia-based natural biotechnology company focused on the development of its SE Formula biotechnology. The Company’s advanced approach to research and development of plant-based and organic sourced ingredients has enabled the creation of a portfolio of all natural plant-based formulations that have global applications. Its flagship formulations have delivered products that include the SuprCuvr Therapeutic Goods Administration (TGA)-registered, hospital-grade plant-based disinfectant, ECO-Nurture plant bio-stimulant, Soleo Organics natural and organic sunscreen, PapayaActivs natural therapeutics skincare products and the Elizabeth Jane Natural Cosmetics brand. Its PapayaActivs therapeutics combines a high concentration of natural pawpaw extract with other active natural ingredients to help relieve the symptoms of skin conditions, like psoriasis, rashes, eczema, assist in healing of minor burns and wounds, and relieve mild muscle, joint and arthritic pain.</v>
    <v>Australian Securities Exchange</v>
    <v>XASX</v>
    <v>XASX</v>
    <v>1242 Hay Street, PERTH, WESTERN AUSTRALIA, 6005 AU</v>
    <v>3.0000000000000001E-3</v>
    <v>Personal &amp; Household Products &amp; Services</v>
    <v>Stock</v>
    <v>45679.998271249999</v>
    <v>459</v>
    <v>3.0000000000000001E-3</v>
    <v>3082150</v>
    <v>Skin Elements Limited</v>
    <v>Skin Elements Limited</v>
    <v>3.0000000000000001E-3</v>
    <v>3.0000000000000001E-3</v>
    <v>3.0000000000000001E-3</v>
    <v>1027383000</v>
    <v>SKN</v>
    <v>Skin Elements Limited (XASX:SKN)</v>
    <v>111819</v>
    <v>207810</v>
    <v>2015</v>
  </rv>
  <rv s="2">
    <v>460</v>
  </rv>
  <rv s="0">
    <v>https://www.bing.com/financeapi/forcetrigger?t=aa8k7w&amp;q=XASX%3aAAU&amp;form=skydnc</v>
    <v>Learn more on Bing</v>
  </rv>
  <rv s="3">
    <v>5</v>
    <v>ANTILLES GOLD LIMITED (XASX:AAU)</v>
    <v>2</v>
    <v>6</v>
    <v>Finance</v>
    <v>4</v>
    <v>en-GB</v>
    <v>aa8k7w</v>
    <v>268435456</v>
    <v>1</v>
    <v>Powered by Refinitiv</v>
    <v>2.4E-2</v>
    <v>3.0000000000000001E-3</v>
    <v>1.3704000000000001</v>
    <v>-5.0000000000000001E-4</v>
    <v>-0.125</v>
    <v>AUD</v>
    <v>Antilles Gold Limited is an Australia-based mining company. The Company's mining projects include La Demajagua Project, and El Pilar Project. La Demajagua sulphide gold-silver deposit is located on the Isle of Youth in southwest Cuba, approximately 60 kilometers (km) off the southwest coast. The El Pilar copper-gold porphyry deposit has approximately 60 meters (m) to 80 m, overlying oxide deposit with high grade gold and copper domains. Its exploration projects include El Pilar Concession and Sierra Maestra Copper Belt. The El Pilar, Gaspar, and San Nicholas porphyry deposits are located within the 17,800 hectares (ha) El Pilar concession near Ciego de Avila in central Cuba and are individual intrusions with the potential for multiple copper-gold discoveries. The Sierra Maestra Copper Belt deposit has approximately 200km in east-west trending island.</v>
    <v>183</v>
    <v>Australian Securities Exchange</v>
    <v>XASX</v>
    <v>XASX</v>
    <v>55 Kirkham Road, BOWRAL, NEW SOUTH WALES, 2576 AU</v>
    <v>4.0000000000000001E-3</v>
    <v>Metals &amp; Mining</v>
    <v>Stock</v>
    <v>45693.190487488282</v>
    <v>462</v>
    <v>3.5000000000000001E-3</v>
    <v>7431500</v>
    <v>ANTILLES GOLD LIMITED</v>
    <v>ANTILLES GOLD LIMITED</v>
    <v>3.5000000000000001E-3</v>
    <v>4.0000000000000001E-3</v>
    <v>3.5000000000000001E-3</v>
    <v>1857876000</v>
    <v>AAU</v>
    <v>ANTILLES GOLD LIMITED (XASX:AAU)</v>
    <v>239605</v>
    <v>2780330</v>
    <v>1984</v>
  </rv>
  <rv s="2">
    <v>463</v>
  </rv>
  <rv s="0">
    <v>https://www.bing.com/financeapi/forcetrigger?t=aa8cdm&amp;q=XASX%3aWFL&amp;form=skydnc</v>
    <v>Learn more on Bing</v>
  </rv>
  <rv s="12">
    <v>26</v>
    <v>WELLFULLY LIMITED (XASX:WFL)</v>
    <v>2</v>
    <v>27</v>
    <v>Finance</v>
    <v>28</v>
    <v>en-GB</v>
    <v>aa8cdm</v>
    <v>268435456</v>
    <v>1</v>
    <v>Powered by Refinitiv</v>
    <v>4.0000000000000001E-3</v>
    <v>3.0000000000000001E-3</v>
    <v>AUD</v>
    <v>Wellfully Limited is an Australia-based fully integrated, science-based wellness company. The Company has developed physical enhancement technologies based on the interactions between ingredient molecules and weak atomic forces. Its brands include REDUIT and SWISSWELL. Its REDUIT brand designs technology-enhanced skincare and haircare treatments, and its technologies include ultrasonic diffusion and magnetic misting. SWISSWELL is a biotechnology brand that offers a technology-enhanced joint management system, the Swisswell Knee Patch. Swisswell is an adhesive knee patch worn on the knee to lubricate the joint before, during and after physical activity. It also offers a portfolio of technologies and support partners by providing Internet Protocol (IP) and has capabilities in magnetic array design, and claims testing, engineering and production. It is focused on both large and small companies across a range of market sectors, including cosmetics and skincare, and consumer healthcare.</v>
    <v>36</v>
    <v>Australian Securities Exchange</v>
    <v>XASX</v>
    <v>XASX</v>
    <v>284 Oxford Street, LEEDERVILLE, WESTERN AUSTRALIA, 6007 AU</v>
    <v>Biotechnology &amp; Medical Research</v>
    <v>Stock</v>
    <v>45128.840277777781</v>
    <v>465</v>
    <v>1478830</v>
    <v>WELLFULLY LIMITED</v>
    <v>WELLFULLY LIMITED</v>
    <v>3.0000000000000001E-3</v>
    <v>492944200</v>
    <v>WFL</v>
    <v>WELLFULLY LIMITED (XASX:WFL)</v>
    <v>1992</v>
  </rv>
  <rv s="2">
    <v>466</v>
  </rv>
  <rv s="0">
    <v>https://www.bing.com/financeapi/forcetrigger?t=aa6uar&amp;q=XASX%3aAZL&amp;form=skydnc</v>
    <v>Learn more on Bing</v>
  </rv>
  <rv s="3">
    <v>5</v>
    <v>ARIZONA LITHIUM LIMITED (XASX:AZL)</v>
    <v>2</v>
    <v>6</v>
    <v>Finance</v>
    <v>4</v>
    <v>en-GB</v>
    <v>aa6uar</v>
    <v>268435456</v>
    <v>1</v>
    <v>Powered by Refinitiv</v>
    <v>3.1E-2</v>
    <v>0.01</v>
    <v>1.6435</v>
    <v>-1E-3</v>
    <v>-9.090899999999999E-2</v>
    <v>AUD</v>
    <v>Arizona Lithium Limited is an Australia-based mineral exploration company. The Company is focused on the Big Sandy, Prairie Lithium and Lordsburg Projects in North America exploring for lithium. The Big Sandy lithium project is located on interstate I93 between Phoenix and Las Vegas. The project comprises 331 Bureau of Land Management (BLM) claims in Arizona, covering approximately 25 square kilometers (km2). The Lordsburg Lithium Project comprises about 291 BLM claims covering approximately 25 square kilometers and is located in the southwest corner of the state of New Mexico and is accessed along the I10 Interstate between Tucson and La Cruces close to the New Mexico, Arizona border. The Lordsburg Lithium Project lies within the playa lake system at the northernmost end of the Animas Valley, New Mexico. The Prairie Lithium project is located in southeast Saskatchewan and comprises over 390,000 acres of subsurface permits.</v>
    <v>0</v>
    <v>Australian Securities Exchange</v>
    <v>XASX</v>
    <v>XASX</v>
    <v>Level 2, 10 Outram Street, PERTH, WESTERN AUSTRALIA, 6005 AU</v>
    <v>1.0999999999999999E-2</v>
    <v>Metals &amp; Mining</v>
    <v>Stock</v>
    <v>45693.181875000002</v>
    <v>468</v>
    <v>0.01</v>
    <v>50179960</v>
    <v>ARIZONA LITHIUM LIMITED</v>
    <v>ARIZONA LITHIUM LIMITED</v>
    <v>1.0999999999999999E-2</v>
    <v>1.0999999999999999E-2</v>
    <v>0.01</v>
    <v>4561814000</v>
    <v>AZL</v>
    <v>ARIZONA LITHIUM LIMITED (XASX:AZL)</v>
    <v>25280975</v>
    <v>5764330</v>
    <v>1969</v>
  </rv>
  <rv s="2">
    <v>469</v>
  </rv>
  <rv s="0">
    <v>https://www.bing.com/financeapi/forcetrigger?t=aa5aoc&amp;q=XASX%3aBYH&amp;form=skydnc</v>
    <v>Learn more on Bing</v>
  </rv>
  <rv s="4">
    <v>8</v>
    <v>BRYAH RESOURCES LIMITED (XASX:BYH)</v>
    <v>2</v>
    <v>9</v>
    <v>Finance</v>
    <v>4</v>
    <v>en-GB</v>
    <v>aa5aoc</v>
    <v>268435456</v>
    <v>1</v>
    <v>Powered by Refinitiv</v>
    <v>1.2E-2</v>
    <v>3.0000000000000001E-3</v>
    <v>1.9420999999999999</v>
    <v>0</v>
    <v>0</v>
    <v>AUD</v>
    <v>Bryah Resources Limited is an Australia-based battery metals exploration company. The Company’s projects include Bryah Basin Copper-Gold Project, Gabanintha Copper-Nickel-Gold Project, Bryah Basin Manganese Joint Venture Project and Lake Johnston Lithium-Nickel Project. The Bryah Basin project is located approximately 100-150 kilometers (km) north of the town of Meekatharra in Western Australia. The Gabanintha Project is located approximately 40 km south of the town of Meekatharra in Western Australia. The Bryah Basin Manganese Project is located in the Murchison region, near Meekatharra, Western Australia. The prospective Bryah Basin licenses cover 1,048 square kilometers (km2). The Lake Johnston Lithium-Nickel project is located approximately 400 km east of Perth and 200 km southwest of Kalgoorlie. The project consists of nine exploration license applications covering 890 km2. The Lake Johnston tenements are prospective for battery metals lithium and nickel.</v>
    <v>Australian Securities Exchange</v>
    <v>XASX</v>
    <v>XASX</v>
    <v>191B Carr Place, LEEDERVILLE, WESTERN AUSTRALIA, 6007 AU</v>
    <v>3.0000000000000001E-3</v>
    <v>Metals &amp; Mining</v>
    <v>Stock</v>
    <v>45693.177314814813</v>
    <v>471</v>
    <v>3.0000000000000001E-3</v>
    <v>1509860</v>
    <v>BRYAH RESOURCES LIMITED</v>
    <v>BRYAH RESOURCES LIMITED</v>
    <v>3.0000000000000001E-3</v>
    <v>3.0000000000000001E-3</v>
    <v>3.0000000000000001E-3</v>
    <v>503286900</v>
    <v>BYH</v>
    <v>BRYAH RESOURCES LIMITED (XASX:BYH)</v>
    <v>28000</v>
    <v>1100970</v>
    <v>2017</v>
  </rv>
  <rv s="2">
    <v>472</v>
  </rv>
  <rv s="0">
    <v>https://www.bing.com/financeapi/forcetrigger?t=aa4452&amp;q=XASX%3a1AD&amp;form=skydnc</v>
    <v>Learn more on Bing</v>
  </rv>
  <rv s="4">
    <v>8</v>
    <v>ADALTA LIMITED (XASX:1AD)</v>
    <v>2</v>
    <v>9</v>
    <v>Finance</v>
    <v>4</v>
    <v>en-GB</v>
    <v>aa4452</v>
    <v>268435456</v>
    <v>1</v>
    <v>Powered by Refinitiv</v>
    <v>4.1000000000000002E-2</v>
    <v>1.2999999999999999E-2</v>
    <v>0.71719999999999995</v>
    <v>0</v>
    <v>0</v>
    <v>AUD</v>
    <v>AdAlta Limited is an Australia-based clinical-stage biotechnology company. The Company uses its i-body platform to discover and develop protein therapeutics addressing drug targets that are challenging for other technologies. The Company's first-in-class lead asset, AD-214, is being developed for the treatment of idiopathic pulmonary fibrosis (IPF) and other fibrotic diseases, for which current therapies are sub-optimal. AD-214 is an Fc-Fusion protein that contains two AD-114 i-body molecules at the front end, that bind with high affinity to the human target, CXCR4. It is also engaged in developing i-body enabled Chimeric antigen receptor T cell (CAR-T) cells. It co-develops i-bodies as diagnostic imaging agents (i-PET imaging) against Granzyme B, a biomarker of response to immuno-oncology drugs.</v>
    <v>Australian Securities Exchange</v>
    <v>XASX</v>
    <v>XASX</v>
    <v>Unit 15 / 2 Park Drive, Bundoora, VICTORIA, 3083 AU</v>
    <v>1.7000000000000001E-2</v>
    <v>Biotechnology &amp; Medical Research</v>
    <v>Stock</v>
    <v>45692.188842592594</v>
    <v>474</v>
    <v>1.7000000000000001E-2</v>
    <v>11050520</v>
    <v>ADALTA LIMITED</v>
    <v>ADALTA LIMITED</v>
    <v>1.7000000000000001E-2</v>
    <v>1.7000000000000001E-2</v>
    <v>1.7000000000000001E-2</v>
    <v>631458100</v>
    <v>1AD</v>
    <v>ADALTA LIMITED (XASX:1AD)</v>
    <v>1</v>
    <v>169780</v>
    <v>2006</v>
  </rv>
  <rv s="2">
    <v>475</v>
  </rv>
  <rv s="0">
    <v>https://www.bing.com/financeapi/forcetrigger?t=aa69bh&amp;q=XASX%3aFCT&amp;form=skydnc</v>
    <v>Learn more on Bing</v>
  </rv>
  <rv s="4">
    <v>8</v>
    <v>FIRSTWAVE CLOUD TECHNOLOGY LIMITED (XASX:FCT)</v>
    <v>2</v>
    <v>9</v>
    <v>Finance</v>
    <v>4</v>
    <v>en-GB</v>
    <v>aa69bh</v>
    <v>268435456</v>
    <v>1</v>
    <v>Powered by Refinitiv</v>
    <v>3.4000000000000002E-2</v>
    <v>8.0000000000000002E-3</v>
    <v>1.2202</v>
    <v>2E-3</v>
    <v>9.090899999999999E-2</v>
    <v>AUD</v>
    <v>Firstwave Cloud Technology Limited is an Australia-based technology company. The Company is engaged in the development and sale of network monitoring and Internet security software. The Company is engaged in offering a comprehensive end-to-end solution for network discovery, management and cybersecurity. The Open-AudIT scans an organization’s network and stores the configurations of the discovered devices. Its networking management and monitoring software includes Network Management Information System (NMIS), opEvents, opReports, opHA, opCharts, opConfig, and opAddress. The Company’s cybersecurity solutions include CyberCision Platform, Email Security, Web Security, and Firewall Security. CyberCision is a cybersecurity-as-a-service platform that enables service providers to sell, provision, and deliver security services to their customers. The Company offers solutions to the industries, such as Telco and Internet service providers, large enterprises, among others.</v>
    <v>Australian Securities Exchange</v>
    <v>XASX</v>
    <v>XASX</v>
    <v>Level 14, 132 Arthur Street, NORTH SYDNEY, NEW SOUTH WALES, 2060 AU</v>
    <v>2.4E-2</v>
    <v>Software &amp; IT Services</v>
    <v>Stock</v>
    <v>45693.1875</v>
    <v>477</v>
    <v>2.1999999999999999E-2</v>
    <v>37697410</v>
    <v>FIRSTWAVE CLOUD TECHNOLOGY LIMITED</v>
    <v>FIRSTWAVE CLOUD TECHNOLOGY LIMITED</v>
    <v>2.4E-2</v>
    <v>2.1999999999999999E-2</v>
    <v>2.4E-2</v>
    <v>1713519000</v>
    <v>FCT</v>
    <v>FIRSTWAVE CLOUD TECHNOLOGY LIMITED (XASX:FCT)</v>
    <v>787281</v>
    <v>475820</v>
    <v>2010</v>
  </rv>
  <rv s="2">
    <v>478</v>
  </rv>
  <rv s="0">
    <v>https://www.bing.com/financeapi/forcetrigger?t=aa7zar&amp;q=XASX%3aMXR&amp;form=skydnc</v>
    <v>Learn more on Bing</v>
  </rv>
  <rv s="4">
    <v>8</v>
    <v>MAXIMUS RESOURCES LIMITED (XASX:MXR)</v>
    <v>2</v>
    <v>9</v>
    <v>Finance</v>
    <v>4</v>
    <v>en-GB</v>
    <v>aa7zar</v>
    <v>268435456</v>
    <v>1</v>
    <v>Powered by Refinitiv</v>
    <v>6.7000000000000004E-2</v>
    <v>2.4E-2</v>
    <v>1.5022</v>
    <v>0</v>
    <v>0</v>
    <v>AUD</v>
    <v>Maximus Resources Limited is an Australian mining company focused on the exploration and development of gold, lithium, and nickel projects. The Company holds a diversified portfolio of exploration projects in the Kambalda region of Western Australia, with 335,000 ounces of gold resources across its granted mining tenements. Its primary focus is the Spargoville Project, located about 25 kilometers (km) from Kambalda, Western Australia. It holds about 60 square kilometer of gold rights to the south of the Wattle Dam Gold Project. Its Redback Gold Deposit is located about 600 meters south-southeast of the previously mined high-grade Wattle Dam. Its Larkinville Gold Project is located about five km south-west of Wattle Dam and proximal to Eagles Nest, Larkinville. Its Eagles Nest Gold Project is located around seven km south of Wattle Dam site. In addition to its gold prospects, its Spargoville tenements are prospective for Kambalda-style komatiite-hosted nickel sulfide mineralization.</v>
    <v>Australian Securities Exchange</v>
    <v>XASX</v>
    <v>XASX</v>
    <v>Suite 12, 198 Greenhill Road, Eastwoo, SOUTH AUSTRALIA, 5063 AU</v>
    <v>6.6000000000000003E-2</v>
    <v>Metals &amp; Mining</v>
    <v>Stock</v>
    <v>45693.191691099222</v>
    <v>480</v>
    <v>6.5000000000000002E-2</v>
    <v>27871200</v>
    <v>MAXIMUS RESOURCES LIMITED</v>
    <v>MAXIMUS RESOURCES LIMITED</v>
    <v>6.5000000000000002E-2</v>
    <v>6.5000000000000002E-2</v>
    <v>6.5000000000000002E-2</v>
    <v>428787700</v>
    <v>MXR</v>
    <v>MAXIMUS RESOURCES LIMITED (XASX:MXR)</v>
    <v>2329842</v>
    <v>2030710</v>
    <v>2004</v>
  </rv>
  <rv s="2">
    <v>481</v>
  </rv>
  <rv s="0">
    <v>https://www.bing.com/financeapi/forcetrigger?t=aaa8z2&amp;q=XASX%3aVML&amp;form=skydnc</v>
    <v>Learn more on Bing</v>
  </rv>
  <rv s="6">
    <v>12</v>
    <v>VITAL METALS LTD (XASX:VML)</v>
    <v>2</v>
    <v>13</v>
    <v>Finance</v>
    <v>4</v>
    <v>en-GB</v>
    <v>aaa8z2</v>
    <v>268435456</v>
    <v>1</v>
    <v>Powered by Refinitiv</v>
    <v>6.0000000000000001E-3</v>
    <v>2E-3</v>
    <v>2.1225999999999998</v>
    <v>5.0000000000000001E-4</v>
    <v>0.25</v>
    <v>AUD</v>
    <v>Vital Metals Limited is an Australia-based company, which is primarily focused on developing and exploring the Nechalacho Rare Earth Project in Northwest Territories, Canada. The Nechalacho Project is a light rare earth (bastnaesite) project located in Yellowknife, Northwest Territories (NWT), Canada, where it commenced mining and development in the North T Zone. The Company’s second rare earth project, Wigu Hill, is located near the town of Kisaki in the Morogoro region of Tanzania. The Wigu Hill project is a light rare earth element deposit and consists of a carbonite complex with bastnaesite mineralization with a NI 43-101 Inferred resource estimate of 3.3Mt at 2.6% LREO5, including 510,000t @ 4.4% LREO5.</v>
    <v>Australian Securities Exchange</v>
    <v>XASX</v>
    <v>XASX</v>
    <v>NEW SOUTH WALES, 2000 AU</v>
    <v>2.5000000000000001E-3</v>
    <v>Metals &amp; Mining</v>
    <v>Stock</v>
    <v>45693.153761574074</v>
    <v>483</v>
    <v>2E-3</v>
    <v>11790130</v>
    <v>VITAL METALS LTD</v>
    <v>VITAL METALS LTD</v>
    <v>2.5000000000000001E-3</v>
    <v>5</v>
    <v>2E-3</v>
    <v>2.5000000000000001E-3</v>
    <v>5895067000</v>
    <v>VML</v>
    <v>VITAL METALS LTD (XASX:VML)</v>
    <v>381230</v>
    <v>1044560</v>
    <v>2004</v>
  </rv>
  <rv s="2">
    <v>484</v>
  </rv>
  <rv s="0">
    <v>https://www.bing.com/financeapi/forcetrigger?t=b1up77&amp;q=XASX%3aGSN&amp;form=skydnc</v>
    <v>Learn more on Bing</v>
  </rv>
  <rv s="4">
    <v>8</v>
    <v>GREAT SOUTHERN MINING LIMITED (XASX:GSN)</v>
    <v>2</v>
    <v>9</v>
    <v>Finance</v>
    <v>4</v>
    <v>en-GB</v>
    <v>b1up77</v>
    <v>268435456</v>
    <v>1</v>
    <v>Powered by Refinitiv</v>
    <v>3.3000000000000002E-2</v>
    <v>1.4E-2</v>
    <v>1.7056</v>
    <v>1E-3</v>
    <v>4.7618999999999995E-2</v>
    <v>AUD</v>
    <v>Great Southern Mining Limited is an Australia-based gold exploration company. The Company's projects are located within approximately 25 kilometers (km) of operating mills and major operations. The Southern Star project is located approximately four km along strike to the south of the Ben Hur Deposit and 32 km south of the Garden Well Mill. The Mon Ami Project comprises a mining lease M38/1256 granted. The tenement lies within the Mt Margaret Mineral Field of the north-eastern Goldfields of Western Australia (Laverton Greenstone Belt), approximately 14 km east of the Granny Smith Mill and 12 km southeast of Laverton. The Edinburgh Park project is a greenfield exploration project, which comprises seven exploration permits for minerals. The project is located approximately 100 km southeast of Townsville in northern Queensland. The East Laverton Project is dominated by the Diorite Hill Layered Ultramafic Magmatic Intrusion, which covers an area of approximately 110 square kilometers.</v>
    <v>Australian Securities Exchange</v>
    <v>XASX</v>
    <v>XASX</v>
    <v>U 4 213 Balcatta Rd, BALCATTA, WESTERN AUSTRALIA, 6021 AU</v>
    <v>2.1999999999999999E-2</v>
    <v>Metals &amp; Mining</v>
    <v>Stock</v>
    <v>45693.097812499997</v>
    <v>486</v>
    <v>2.1499999999999998E-2</v>
    <v>20744260</v>
    <v>GREAT SOUTHERN MINING LIMITED</v>
    <v>GREAT SOUTHERN MINING LIMITED</v>
    <v>2.1499999999999998E-2</v>
    <v>2.1000000000000001E-2</v>
    <v>2.1999999999999999E-2</v>
    <v>987822000</v>
    <v>GSN</v>
    <v>GREAT SOUTHERN MINING LIMITED (XASX:GSN)</v>
    <v>50000</v>
    <v>1130290</v>
    <v>2011</v>
  </rv>
  <rv s="2">
    <v>487</v>
  </rv>
  <rv s="0">
    <v>https://www.bing.com/financeapi/forcetrigger?t=aa5kpr&amp;q=XASX%3aCNJ&amp;form=skydnc</v>
    <v>Learn more on Bing</v>
  </rv>
  <rv s="4">
    <v>8</v>
    <v>Conico Ltd (XASX:CNJ)</v>
    <v>2</v>
    <v>9</v>
    <v>Finance</v>
    <v>4</v>
    <v>en-GB</v>
    <v>aa5kpr</v>
    <v>268435456</v>
    <v>1</v>
    <v>Powered by Refinitiv</v>
    <v>0.04</v>
    <v>7.0000000000000001E-3</v>
    <v>0.65800000000000003</v>
    <v>-1E-3</v>
    <v>-0.111111</v>
    <v>AUD</v>
    <v>Conico Limited is an Australia-based mineral exploration company. Its projects include Ryberg, Mestersvig, and Mount Thirsty. The Ryberg is a multi-element project spanning an area of 4,521 square kilometers (km2) on the east coast of Greenland, only 430 kilometers (km) north-west of Iceland. The tenement lies within an under-explored mineral province and has had a significant amount of magmatism intrude sulfur-rich sediments of the Kangerlussuaq Basin. The project area is located within the North Atlantic Igneous Province, a Tertiary volcanic center covering an area of 1.3 million km2 with continental flood basalts. The Mestersvig project is located on the east coast of Greenland only five km from the Mestersvig military base. The Mestersvig Project contains the historic Blyklippen Mine that produced a total 545,000 tons of ore. The Mount Thirsty Project is located 16 km northwest of Norseman, Western Australia and is a 50/50 Joint Venture between Conico Ltd and Greenstone Resources.</v>
    <v>Australian Securities Exchange</v>
    <v>XASX</v>
    <v>XASX</v>
    <v>Governor Stirling Tower, L 15 197 St Georges Tce, PERTH, WESTERN AUSTRALIA, 6000 AU</v>
    <v>8.0000000000000002E-3</v>
    <v>Metals &amp; Mining</v>
    <v>Stock</v>
    <v>45692.166655092595</v>
    <v>489</v>
    <v>8.0000000000000002E-3</v>
    <v>1899900</v>
    <v>Conico Ltd</v>
    <v>Conico Ltd</v>
    <v>8.0000000000000002E-3</v>
    <v>8.9999999999999993E-3</v>
    <v>8.0000000000000002E-3</v>
    <v>237487300</v>
    <v>CNJ</v>
    <v>Conico Ltd (XASX:CNJ)</v>
    <v>6250</v>
    <v>1085170</v>
    <v>2006</v>
  </rv>
  <rv s="2">
    <v>490</v>
  </rv>
  <rv s="0">
    <v>https://www.bing.com/financeapi/forcetrigger?t=aaanww&amp;q=XASX%3aWWI&amp;form=skydnc</v>
    <v>Learn more on Bing</v>
  </rv>
  <rv s="3">
    <v>5</v>
    <v>WEST WITS MINING LIMITED (XASX:WWI)</v>
    <v>2</v>
    <v>6</v>
    <v>Finance</v>
    <v>4</v>
    <v>en-GB</v>
    <v>aaanww</v>
    <v>268435456</v>
    <v>1</v>
    <v>Powered by Refinitiv</v>
    <v>2.1000000000000001E-2</v>
    <v>0.01</v>
    <v>0.8478</v>
    <v>2E-3</v>
    <v>0.13333300000000001</v>
    <v>AUD</v>
    <v>West Wits Mining Limited is an Australia-based company focused on the exploration, development, and production of precious and base metals. The Company’s projects include Witwatersrand Basin project (WBP) and Mt Cecelia project. The Witwatersrand Basin project is located in the gold region of Central Rand Goldfield of South Africa boasts, a 4.28 million ounces (Moz) gold project. The Witwatersrand Basin is a largely underground geological formation which surfaces in the Witwatersrand. In Western Australia, the Company is exploring for gold and base metals at the Mt Cecelia project in a district that supports several projects, such as Woodie Woodie manganese mine, Nifty copper, and Telfer gold/copper/silver mines. The Mt Cecelia project is located on the border of the East Pilbara and Paterson Provinces of Western Australia and covers approximately 225 square kilometers (km2) of prospective ground, strategically located adjacent to tenements held by Rio Tinto Ltd.</v>
    <v>5</v>
    <v>Australian Securities Exchange</v>
    <v>XASX</v>
    <v>XASX</v>
    <v>Level 6, 400 Collins Street,, MELBOURNE, VICTORIA, 3000 AU</v>
    <v>1.7000000000000001E-2</v>
    <v>Metals &amp; Mining</v>
    <v>Stock</v>
    <v>45693.188819444447</v>
    <v>492</v>
    <v>1.6E-2</v>
    <v>38447540</v>
    <v>WEST WITS MINING LIMITED</v>
    <v>WEST WITS MINING LIMITED</v>
    <v>1.6E-2</v>
    <v>1.4999999999999999E-2</v>
    <v>1.7000000000000001E-2</v>
    <v>2563169000</v>
    <v>WWI</v>
    <v>WEST WITS MINING LIMITED (XASX:WWI)</v>
    <v>2678071</v>
    <v>2565270</v>
    <v>2007</v>
  </rv>
  <rv s="2">
    <v>493</v>
  </rv>
  <rv s="0">
    <v>https://www.bing.com/financeapi/forcetrigger?t=aa9k5r&amp;q=XASX%3aSRI&amp;form=skydnc</v>
    <v>Learn more on Bing</v>
  </rv>
  <rv s="3">
    <v>5</v>
    <v>SIPA RESOURCES LIMITED (XASX:SRI)</v>
    <v>2</v>
    <v>6</v>
    <v>Finance</v>
    <v>4</v>
    <v>en-GB</v>
    <v>aa9k5r</v>
    <v>268435456</v>
    <v>1</v>
    <v>Powered by Refinitiv</v>
    <v>2.5000000000000001E-2</v>
    <v>0.01</v>
    <v>1.7065999999999999</v>
    <v>0</v>
    <v>0</v>
    <v>AUD</v>
    <v>Sipa Resources Limited is an Australia-based exploration company focused on the discovery of precious, base and specialty metal deposits, primarily in Western Australia. Its projects include Paterson Project, Skeleton Rocks Project, Barbwire Terrace base metal project, Wolfe Basin and Warralong Project. Paterson Project is targeting intrusion-related copper-gold mineralization and is in the northeast of Rio Tinto’s Winu copper-gold discovery. Skeleton Rocks Project covers outcropping and buried greenstone units, prospective for gold, lithium and nickel-copper-platinum group element deposits. Barbwire Terrace base metal (lead-zinc) project is located south-east of Broome, WA. Warralong Project is a prospective for intrusion-related gold and lithium-tin-tantalum mineralization in the north Pilbara region. Wolfe Basin is in the Kimberley region, WA. It has an agreement to acquire prospective gold exploration tenements in the Gawler Craton, along strike from the Tunkillia gold deposit.</v>
    <v>10</v>
    <v>Australian Securities Exchange</v>
    <v>XASX</v>
    <v>XASX</v>
    <v>U 8 1st Fl, 12-20 Railway Rd, SUBIACO, WESTERN AUSTRALIA, 6008 AU</v>
    <v>1.2E-2</v>
    <v>Metals &amp; Mining</v>
    <v>Stock</v>
    <v>45693.108738425923</v>
    <v>495</v>
    <v>0.01</v>
    <v>3418600</v>
    <v>SIPA RESOURCES LIMITED</v>
    <v>SIPA RESOURCES LIMITED</v>
    <v>1.2E-2</v>
    <v>1.2E-2</v>
    <v>1.2E-2</v>
    <v>284883100</v>
    <v>SRI</v>
    <v>SIPA RESOURCES LIMITED (XASX:SRI)</v>
    <v>1011732</v>
    <v>319150</v>
    <v>1990</v>
  </rv>
  <rv s="2">
    <v>496</v>
  </rv>
  <rv s="0">
    <v>https://www.bing.com/financeapi/forcetrigger?t=aa4fyc&amp;q=XASX%3aAML&amp;form=skydnc</v>
    <v>Learn more on Bing</v>
  </rv>
  <rv s="11">
    <v>25</v>
    <v>AEON METALS LIMITED (XASX:AML)</v>
    <v>2</v>
    <v>24</v>
    <v>Finance</v>
    <v>4</v>
    <v>en-GB</v>
    <v>aa4fyc</v>
    <v>268435456</v>
    <v>1</v>
    <v>Powered by Refinitiv</v>
    <v>1.0999999999999999E-2</v>
    <v>5.0000000000000001E-3</v>
    <v>2.0960000000000001</v>
    <v>0</v>
    <v>0</v>
    <v>AUD</v>
    <v>Aeon Metals Limited is an Australia-based company, which is engaged in the exploration and evaluation of mineral permits in Australia. The Company holds a 100% ownership interest in the Walford Creek Copper-Cobalt Project (Walford Creek Project), which is located in north-west Queensland, approximately 340 kilometers (km) to the north north-west of Mt Isa. It also has interests in various exploration permits in Northwest Queensland. This tenement package covers approximately 1,441 square kilometers (km2) and located in the Mount Isa minerals province in northwest Queensland. The Southeast Queensland tenement package lies approximately 30 km west of the town of Monto, Queensland. These permits extend approximately 500 km from north to south and are subdivided into four main project areas, Constance Range, Isa North, Isa West, and Isa South. It includes contiguous land holding, approximately 170 km, along the Mt Isa Fault, bordering north and south of Glencore Xstrata’s Mount Isa Mines.</v>
    <v>3</v>
    <v>Australian Securities Exchange</v>
    <v>XASX</v>
    <v>XASX</v>
    <v>PO Box 8155, GOLD COAST, QUEENSLAND, 9726 AU</v>
    <v>5.0000000000000001E-3</v>
    <v>Metals &amp; Mining</v>
    <v>Stock</v>
    <v>45497.375023148146</v>
    <v>498</v>
    <v>5.0000000000000001E-3</v>
    <v>6030200</v>
    <v>AEON METALS LIMITED</v>
    <v>AEON METALS LIMITED</v>
    <v>5.0000000000000001E-3</v>
    <v>6.0000000000000001E-3</v>
    <v>5.0000000000000001E-3</v>
    <v>1096401000</v>
    <v>AML</v>
    <v>AEON METALS LIMITED (XASX:AML)</v>
    <v>633333</v>
    <v>2006</v>
  </rv>
  <rv s="2">
    <v>499</v>
  </rv>
  <rv s="0">
    <v>https://www.bing.com/financeapi/forcetrigger?t=b1a8rw&amp;q=XASX%3aBNL&amp;form=skydnc</v>
    <v>Learn more on Bing</v>
  </rv>
  <rv s="3">
    <v>5</v>
    <v>BLUE STAR HELIUM LIMITED (XASX:BNL)</v>
    <v>2</v>
    <v>6</v>
    <v>Finance</v>
    <v>4</v>
    <v>en-GB</v>
    <v>b1a8rw</v>
    <v>268435456</v>
    <v>1</v>
    <v>Powered by Refinitiv</v>
    <v>0.02</v>
    <v>3.0000000000000001E-3</v>
    <v>0.66180000000000005</v>
    <v>0</v>
    <v>0</v>
    <v>AUD</v>
    <v>Blue Star Helium Limited is an Australia-based independent helium exploration and production company. The Company is engaged in finding and developing new supplies of high-grade helium in North America. The Company’s projects include Voyager Project and Galactica/Pegasus Projects. The Company has a landholding and prospect portfolio in the highly prospective Las Animas County area of Colorado, totaling approximately 312,042 acres gross (224,103) acres. It has an inventory of over 11 helium development well locations approved at Galactica/Pegasus Projects. Its portfolio comprises substantial shallow resources associated with the Lyons helium play.</v>
    <v>14</v>
    <v>Australian Securities Exchange</v>
    <v>XASX</v>
    <v>XASX</v>
    <v>194 Hay Street,, SUBIACO, WESTERN AUSTRALIA, 6008 AU</v>
    <v>5.0000000000000001E-3</v>
    <v>Metals &amp; Mining</v>
    <v>Stock</v>
    <v>45693.147314814814</v>
    <v>501</v>
    <v>4.0000000000000001E-3</v>
    <v>12126980</v>
    <v>BLUE STAR HELIUM LIMITED</v>
    <v>BLUE STAR HELIUM LIMITED</v>
    <v>5.0000000000000001E-3</v>
    <v>5.0000000000000001E-3</v>
    <v>5.0000000000000001E-3</v>
    <v>2694885000</v>
    <v>BNL</v>
    <v>BLUE STAR HELIUM LIMITED (XASX:BNL)</v>
    <v>1524950</v>
    <v>1300010</v>
    <v>1987</v>
  </rv>
  <rv s="2">
    <v>502</v>
  </rv>
  <rv s="0">
    <v>https://www.bing.com/financeapi/forcetrigger?t=aa9bc7&amp;q=XASX%3aSFG&amp;form=skydnc</v>
    <v>Learn more on Bing</v>
  </rv>
  <rv s="3">
    <v>5</v>
    <v>SEAFARMS GROUP LIMITED (XASX:SFG)</v>
    <v>2</v>
    <v>6</v>
    <v>Finance</v>
    <v>4</v>
    <v>en-GB</v>
    <v>aa9bc7</v>
    <v>268435456</v>
    <v>1</v>
    <v>Powered by Refinitiv</v>
    <v>5.0000000000000001E-3</v>
    <v>1E-3</v>
    <v>1.3157000000000001</v>
    <v>0</v>
    <v>0</v>
    <v>AUD</v>
    <v>Seafarms Group Limited is an Australia-based sustainable aquaculture company. The Company operates, builds and invests in sustainable aquaculture production, producing seafood. Its segments include Aquaculture and Other. The Company is engaged in producing premium Crystal Bay Prawns and developing the Project Sea Dragon prawn aquaculture project in northern Australia. The Company, through Seafarms Queensland Pty Ltd, has the capacity to operate approximately 132.5 hectares of prawn production ponds in Cardwell and Ingham (far North Queensland) where it produces up to 1,300 metric tons of black tiger and banana prawns that are distributed to Australian retailers and the domestic food service industry. Project Sea Dragon project is a land-based prawn aquaculture project being developed across multiple sites at Exmouth (Western Australia), Point Ceylon at Bynoe Harbour (near Darwin), Gunn Point (near Darwin), Legune Pastoral Lease (Northern Territory) and Kununurra (Western Australia).</v>
    <v>12</v>
    <v>Australian Securities Exchange</v>
    <v>XASX</v>
    <v>XASX</v>
    <v>Level 10, 490 Upper Edward Street, SPRING HILL, QUEENSLAND, 4000 AU</v>
    <v>2E-3</v>
    <v>Food &amp; Tobacco</v>
    <v>Stock</v>
    <v>45691.964571759258</v>
    <v>504</v>
    <v>2E-3</v>
    <v>9673200</v>
    <v>SEAFARMS GROUP LIMITED</v>
    <v>SEAFARMS GROUP LIMITED</v>
    <v>2E-3</v>
    <v>2E-3</v>
    <v>2E-3</v>
    <v>4836599000</v>
    <v>SFG</v>
    <v>SEAFARMS GROUP LIMITED (XASX:SFG)</v>
    <v>1963</v>
    <v>745200</v>
    <v>1988</v>
  </rv>
  <rv s="2">
    <v>505</v>
  </rv>
  <rv s="0">
    <v>https://www.bing.com/financeapi/forcetrigger?t=aa7bjc&amp;q=XASX%3aKOR&amp;form=skydnc</v>
    <v>Learn more on Bing</v>
  </rv>
  <rv s="11">
    <v>25</v>
    <v>KORAB RESOURCES LIMITED (XASX:KOR)</v>
    <v>2</v>
    <v>24</v>
    <v>Finance</v>
    <v>4</v>
    <v>en-GB</v>
    <v>aa7bjc</v>
    <v>268435456</v>
    <v>1</v>
    <v>Powered by Refinitiv</v>
    <v>1.2999999999999999E-2</v>
    <v>4.0000000000000001E-3</v>
    <v>1.5509999999999999</v>
    <v>0</v>
    <v>0</v>
    <v>AUD</v>
    <v>Korab Resources Limited is an international mining and exploration company. Its projects include Winchester Magnesium Deposit at Batchelor in the Northern Territory of Australia, Geolsec phosphate and rare earth elements deposit also at Batchelor, and projects in Australia and overseas where gold, silver, copper, cobalt, nickel, lithium, scandium, lead, zinc, tin, manganese, uranium and other elements have been discovered. Mt Elephant is an early-stage exploration project with a focus on copper and gold. It is located in the Ashburton Basin south of Paraburdoo. This project consists of four granted exploration licenses and three exploration license applications. Its Rum Jungle projects consist of Geolsec, Batchelor and Green Alligator projects. All projects are located approximately 70 kilometers (km) south of the capital of the Northern Territory, Darwin. Its Bobrikovo mine is located in Eastern Ukraine in the Luhansk (Lugansk) Province.</v>
    <v>20</v>
    <v>Australian Securities Exchange</v>
    <v>XASX</v>
    <v>XASX</v>
    <v>20 Prowse St, PERTH, WESTERN AUSTRALIA, 6005 AU</v>
    <v>8.0000000000000002E-3</v>
    <v>Metals &amp; Mining</v>
    <v>Stock</v>
    <v>45498.375</v>
    <v>507</v>
    <v>8.0000000000000002E-3</v>
    <v>2936400</v>
    <v>KORAB RESOURCES LIMITED</v>
    <v>KORAB RESOURCES LIMITED</v>
    <v>8.0000000000000002E-3</v>
    <v>8.0000000000000002E-3</v>
    <v>8.0000000000000002E-3</v>
    <v>367050000</v>
    <v>KOR</v>
    <v>KORAB RESOURCES LIMITED (XASX:KOR)</v>
    <v>23620</v>
    <v>1998</v>
  </rv>
  <rv s="2">
    <v>508</v>
  </rv>
  <rv s="0">
    <v>https://www.bing.com/financeapi/forcetrigger?t=aa6rim&amp;q=XASX%3aHGO&amp;form=skydnc</v>
    <v>Learn more on Bing</v>
  </rv>
  <rv s="3">
    <v>5</v>
    <v>HILLGROVE RESOURCES LIMITED (XASX:HGO)</v>
    <v>2</v>
    <v>6</v>
    <v>Finance</v>
    <v>4</v>
    <v>en-GB</v>
    <v>aa6rim</v>
    <v>268435456</v>
    <v>1</v>
    <v>Powered by Refinitiv</v>
    <v>8.8999999999999996E-2</v>
    <v>3.9E-2</v>
    <v>1.3906000000000001</v>
    <v>3.0000000000000001E-3</v>
    <v>7.4999999999999997E-2</v>
    <v>AUD</v>
    <v>Hillgrove Resources Limited is an Australia-based mining company. The Company's flagship project The Kanmantoo Underground project is located approximately 55km from Adelaide. The Kanmantoo features the recently completed Giant, Nugent and Emily Star Open Pits, and a fully permitted and operational ore processing plant, and tailings storage facility with spare capacity. The Company's pipeline of exploration opportunities over more than 6,100 square kilometers (km2) of tenements. These tenements comprise three project areas: the Mine Lease Exploration, Near Mine Exploration and the Regional Exploration areas within the Kanmantoo Province in the south-east of South Australia. In addition to the Kanmantoo operation, The Company holds over 6,150 km2 of granted Exploration Licenses in South-eastern South Australia which are prospective for the discovery of economic copper deposits within a variety of geological settings (Southeastern Copper Project).</v>
    <v>55</v>
    <v>Australian Securities Exchange</v>
    <v>XASX</v>
    <v>XASX</v>
    <v>5-7 King William Road, Unley, ADELAIDE, SOUTH AUSTRALIA, 5061 AU</v>
    <v>4.2999999999999997E-2</v>
    <v>Metals &amp; Mining</v>
    <v>Stock</v>
    <v>45693.185844907406</v>
    <v>510</v>
    <v>4.2000000000000003E-2</v>
    <v>85917780</v>
    <v>HILLGROVE RESOURCES LIMITED</v>
    <v>HILLGROVE RESOURCES LIMITED</v>
    <v>4.2000000000000003E-2</v>
    <v>0.04</v>
    <v>4.2999999999999997E-2</v>
    <v>2095556000</v>
    <v>HGO</v>
    <v>HILLGROVE RESOURCES LIMITED (XASX:HGO)</v>
    <v>3379027</v>
    <v>6756560</v>
    <v>1952</v>
  </rv>
  <rv s="2">
    <v>511</v>
  </rv>
  <rv s="0">
    <v>https://www.bing.com/financeapi/forcetrigger?t=aws9h7&amp;q=XASX%3aEUR&amp;form=skydnc</v>
    <v>Learn more on Bing</v>
  </rv>
  <rv s="4">
    <v>8</v>
    <v>EUROPEAN LITHIUM LIMITED (XASX:EUR)</v>
    <v>2</v>
    <v>9</v>
    <v>Finance</v>
    <v>4</v>
    <v>en-GB</v>
    <v>aws9h7</v>
    <v>268435456</v>
    <v>1</v>
    <v>Powered by Refinitiv</v>
    <v>0.115</v>
    <v>2.1999999999999999E-2</v>
    <v>2.6413000000000002</v>
    <v>7.0000000000000001E-3</v>
    <v>0.122807</v>
    <v>AUD</v>
    <v>European Lithium Limited is an Australia-based mining exploration and development company focusing on its wholly owned Wolfsberg Lithium Project in Austria. The Wolfsberg Lithium Project is located about 270 kilometers (km) south-west (SW) of Vienna, in Carinthia, Austria. The Project is located 20 km east of Wolfsberg, an industrial town, with established infrastructure, including access to the European motorway and railway network. The Project comprises about 22 original and 32 overlapping exploration licenses and a mining license over 11 mining areas issued by the Austrian mining authority. The Company’s Bretstein-Lachtal Project, Klementkogel Project and the Wildbachgraben Project (Austrian Lithium Projects) consist of about 245 exploration licenses covering a total area of 114.6 square kilometers and are located approximately 80 km from the Wolfsberg Project. It also holds 100% of the rights, title and interest in the Leinster Lithium Project in Ireland.</v>
    <v>Australian Securities Exchange</v>
    <v>XASX</v>
    <v>XASX</v>
    <v>32 Harrogate Street, LEEDERVILLE, WESTERN AUSTRALIA, 6007 AU</v>
    <v>6.5000000000000002E-2</v>
    <v>Metals &amp; Mining</v>
    <v>Stock</v>
    <v>45693.18712962963</v>
    <v>513</v>
    <v>0.06</v>
    <v>80930160</v>
    <v>EUROPEAN LITHIUM LIMITED</v>
    <v>EUROPEAN LITHIUM LIMITED</v>
    <v>0.06</v>
    <v>5.7000000000000002E-2</v>
    <v>6.4000000000000001E-2</v>
    <v>1445182000</v>
    <v>EUR</v>
    <v>EUROPEAN LITHIUM LIMITED (XASX:EUR)</v>
    <v>1512275</v>
    <v>3380060</v>
    <v>2010</v>
  </rv>
  <rv s="2">
    <v>514</v>
  </rv>
  <rv s="0">
    <v>https://www.bing.com/financeapi/forcetrigger?t=aa5927&amp;q=XASX%3aBLU&amp;form=skydnc</v>
    <v>Learn more on Bing</v>
  </rv>
  <rv s="3">
    <v>5</v>
    <v>BLUE ENERGY LIMITED (XASX:BLU)</v>
    <v>2</v>
    <v>6</v>
    <v>Finance</v>
    <v>4</v>
    <v>en-GB</v>
    <v>aa5927</v>
    <v>268435456</v>
    <v>1</v>
    <v>Powered by Refinitiv</v>
    <v>0.02</v>
    <v>7.0000000000000001E-3</v>
    <v>1.5609999999999999</v>
    <v>0</v>
    <v>0</v>
    <v>AUD</v>
    <v>Blue Energy Limited is an Australia-based oil and gas exploration company. The Company is engaged in the exploration, evaluation and development of conventional and unconventional oil and gas resources. Its geographical segment is Australia, which includes Queensland and the Northern Territory. The Company’s projects include Bowen Basin (ATP814P), Carpentaria Basin (ATP1112A), Galilee Basin (ATP813P), South Georgina Basin (ATP1114A, ATP1117A and ATP1123A), Surat Basin (ATP854P) and Greater McArthur Basin (EP199A, EP200, EP205A, EP206, EP207, EP208A, EP209A, EP210A and EP211A). ATP814P consists of six disconnected blocks in the North Bowen Basin in an area ranging from south of Moranbah up to Newlands in the Northern Bowen Basin. ATP1112A is located in the Carpentaria Basin of northwestern Queensland. It is located south of the Gulf of Carpentaria region and approximately 40 kilometers (km) west of Normanton. ATP813P covers a large area in the Galilee Basin in Central West Queensland.</v>
    <v>0</v>
    <v>Australian Securities Exchange</v>
    <v>XASX</v>
    <v>XASX</v>
    <v>Level 10, 26 Wharf Street, BRISBANE, QUEENSLAND, 4000 AU</v>
    <v>8.0000000000000002E-3</v>
    <v>Oil &amp; Gas</v>
    <v>Stock</v>
    <v>45693.096712962964</v>
    <v>516</v>
    <v>8.0000000000000002E-3</v>
    <v>14807790</v>
    <v>BLUE ENERGY LIMITED</v>
    <v>BLUE ENERGY LIMITED</v>
    <v>8.0000000000000002E-3</v>
    <v>8.0000000000000002E-3</v>
    <v>8.0000000000000002E-3</v>
    <v>1850974000</v>
    <v>BLU</v>
    <v>BLUE ENERGY LIMITED (XASX:BLU)</v>
    <v>276085</v>
    <v>954130</v>
    <v>1992</v>
  </rv>
  <rv s="2">
    <v>517</v>
  </rv>
  <rv s="0">
    <v>https://www.bing.com/financeapi/forcetrigger?t=aa8a9c&amp;q=XASX%3aNTU&amp;form=skydnc</v>
    <v>Learn more on Bing</v>
  </rv>
  <rv s="4">
    <v>8</v>
    <v>NORTHERN MINERALS LIMITED (XASX:NTU)</v>
    <v>2</v>
    <v>9</v>
    <v>Finance</v>
    <v>4</v>
    <v>en-GB</v>
    <v>aa8a9c</v>
    <v>268435456</v>
    <v>1</v>
    <v>Powered by Refinitiv</v>
    <v>0.05</v>
    <v>1.7999999999999999E-2</v>
    <v>0.69369999999999998</v>
    <v>1E-3</v>
    <v>5.2632000000000005E-2</v>
    <v>AUD</v>
    <v>Northern Minerals Limited is a mineral exploration company. It owns 100% of the Browns Range Project (Project) in northern Western Australia, tenements rich in the heavy rare earth elements dysprosium (Dy) and terbium (Tb). The Browns Range Project is located approximately 160 kilometers south-east of Halls Creek on the northern edge of the Tanami Desert in Western Australia. Its other projects include John Galt and Boulder Ridge. The John Galt Project comprises four 100% owned tenements which cover a combined area of 78 square kilometers. The project area is situated in the East Kimberley region of Western Australia, approximately 200 kilometers (km) south of Kununurra and 35 km from the Great Northern Highway. The Company’s Boulder Ridge Project is part of a tenement package covering the NT portion of the Browns Range Dome and extends southward toward the Tanami Gold mine. The John Galt Project comprises granted tenements, such as E80/4298, E80/4967, E80/5070, and E80/5230.</v>
    <v>Australian Securities Exchange</v>
    <v>XASX</v>
    <v>XASX</v>
    <v>Ground Floor, 40 Kings Park Road, West Perth, PERTH, WESTERN AUSTRALIA, 6005 AU</v>
    <v>0.02</v>
    <v>Metals &amp; Mining</v>
    <v>Stock</v>
    <v>45693.181168981479</v>
    <v>519</v>
    <v>1.9E-2</v>
    <v>157675200</v>
    <v>NORTHERN MINERALS LIMITED</v>
    <v>NORTHERN MINERALS LIMITED</v>
    <v>1.9E-2</v>
    <v>1.9E-2</v>
    <v>0.02</v>
    <v>8298696000</v>
    <v>NTU</v>
    <v>NORTHERN MINERALS LIMITED (XASX:NTU)</v>
    <v>1024687</v>
    <v>3643480</v>
    <v>2006</v>
  </rv>
  <rv s="2">
    <v>520</v>
  </rv>
  <rv s="0">
    <v>https://www.bing.com/financeapi/forcetrigger?t=aa44p2&amp;q=XASX%3a4DS&amp;form=skydnc</v>
    <v>Learn more on Bing</v>
  </rv>
  <rv s="4">
    <v>8</v>
    <v>4DS Memory Limited (XASX:4DS)</v>
    <v>2</v>
    <v>9</v>
    <v>Finance</v>
    <v>4</v>
    <v>en-GB</v>
    <v>aa44p2</v>
    <v>268435456</v>
    <v>1</v>
    <v>Powered by Refinitiv</v>
    <v>0.13500000000000001</v>
    <v>3.2000000000000001E-2</v>
    <v>1.3346</v>
    <v>1E-3</v>
    <v>2.9411999999999997E-2</v>
    <v>AUD</v>
    <v>4DS Memory Limited is an Australia-based semiconductor development company. The Company is engaged in the development of a non-volatile memory technology, pioneering Interface Switching resistive random-access memory (ReRAM) for gigabyte storage in mobile and cloud. Interface Switching ReRAM, an area-based ReRAM technology positioned for Storage Class Memory in mobile devices and cloud data centers. It owns a patented Internet protocol (IP) portfolio, comprising 34 United States patents granted, which has been developed in-house to create high-density storage class memory. The 4DS Interface Switching ReRAM meets the essential requirements for Storage Class Memory close to DRAM. The Company also collaborates with imec, a research and hub in nanoelectronics and digital technologies.</v>
    <v>Australian Securities Exchange</v>
    <v>XASX</v>
    <v>XASX</v>
    <v>PO Box 271, West Perth, PERTH, WESTERN AUSTRALIA, 6872 AU</v>
    <v>3.5000000000000003E-2</v>
    <v>Computers, Phones &amp; Household Electronics</v>
    <v>Stock</v>
    <v>45693.19091435185</v>
    <v>522</v>
    <v>3.4000000000000002E-2</v>
    <v>65151230</v>
    <v>4DS Memory Limited</v>
    <v>4DS Memory Limited</v>
    <v>3.5000000000000003E-2</v>
    <v>3.4000000000000002E-2</v>
    <v>3.5000000000000003E-2</v>
    <v>1916213000</v>
    <v>4DS</v>
    <v>4DS Memory Limited (XASX:4DS)</v>
    <v>1016048</v>
    <v>8431620</v>
    <v>2010</v>
  </rv>
  <rv s="2">
    <v>523</v>
  </rv>
  <rv s="0">
    <v>https://www.bing.com/financeapi/forcetrigger?t=aa68qh&amp;q=XASX%3aFBR&amp;form=skydnc</v>
    <v>Learn more on Bing</v>
  </rv>
  <rv s="3">
    <v>5</v>
    <v>FBR LTD (XASX:FBR)</v>
    <v>2</v>
    <v>6</v>
    <v>Finance</v>
    <v>4</v>
    <v>en-GB</v>
    <v>aa68qh</v>
    <v>268435456</v>
    <v>1</v>
    <v>Powered by Refinitiv</v>
    <v>6.2E-2</v>
    <v>1.9E-2</v>
    <v>1.9298</v>
    <v>-2E-3</v>
    <v>-4.7618999999999995E-2</v>
    <v>AUD</v>
    <v>FBR Limited designs, develops, and builds dynamically stabilized robots to address global needs in a safer, efficient, and sustainable way. These robots are designed to work outdoors using the Company’s core Dynamic Stabilization Technology (DST). The first application of DST is the Hadrian X, a bricklaying robot that builds structural walls faster and safer, with less wastage than traditional manual methods. Hadrian X has been designed to be able to lay at speeds of up to 500 blocks per hour and has the potential to complete both the external and internal walls of a standard double brick house in a single day. The Hadrian X provides Wall as a Service, its commercial offering, to builders on demand. Its Hadrian X builds block structures from a three-dimensional (3D) computer-aided design (CAD) model, producing far less waste than traditional construction methods while improving site safety. Hadrian X uses its DST, to work with precision in outdoor environments.</v>
    <v>11</v>
    <v>Australian Securities Exchange</v>
    <v>XASX</v>
    <v>XASX</v>
    <v>122 Sultana Rd W, High Wycombe, PERTH, WESTERN AUSTRALIA, 6057 AU</v>
    <v>4.1500000000000002E-2</v>
    <v>Machinery, Equipment &amp; Components</v>
    <v>Stock</v>
    <v>45693.192893518521</v>
    <v>525</v>
    <v>3.9E-2</v>
    <v>207454200</v>
    <v>FBR LTD</v>
    <v>FBR LTD</v>
    <v>4.1000000000000002E-2</v>
    <v>4.2000000000000003E-2</v>
    <v>0.04</v>
    <v>5059859000</v>
    <v>FBR</v>
    <v>FBR LTD (XASX:FBR)</v>
    <v>7044887</v>
    <v>5730530</v>
    <v>1999</v>
  </rv>
  <rv s="2">
    <v>526</v>
  </rv>
  <rv s="0">
    <v>https://www.bing.com/financeapi/forcetrigger?t=aa8jh7&amp;q=XASX%3aSHN&amp;form=skydnc</v>
    <v>Learn more on Bing</v>
  </rv>
  <rv s="4">
    <v>8</v>
    <v>SUNSHINE METALS LIMITED (XASX:SHN)</v>
    <v>2</v>
    <v>9</v>
    <v>Finance</v>
    <v>4</v>
    <v>en-GB</v>
    <v>aa8jh7</v>
    <v>268435456</v>
    <v>1</v>
    <v>Powered by Refinitiv</v>
    <v>2.1999999999999999E-2</v>
    <v>7.0000000000000001E-3</v>
    <v>2.2284999999999999</v>
    <v>0</v>
    <v>0</v>
    <v>AUD</v>
    <v>Sunshine Metals Limited is an Australia-based company, which is focused on discovery and development at its gold and copper projects in Queensland. The Company’s projects include Ravenswood Consolidated, Investigator and Hodgkinson projects. The Ravenswood Consolidated is prospective for intrusion-related mineral systems hosting gold-copper-molybdenite and rare earth metals, located over 130 kilometers (km) south of Sunshine’s head office in Townsville, within the prolific Ravenswood - Charters Towers district. The Investigator project is a copper prospect located about 100 km north of the Mt Isa. The project area is located on the Mount Gordon Fault Zone. The Hodgkinson gold project situated between the Palmer River alluvial gold field Hodgkinson gold field, and incorporates the Elephant Creek Gold, Peninsula Gold-Copper and Campbell Creek Gold prospects.</v>
    <v>Australian Securities Exchange</v>
    <v>XASX</v>
    <v>XASX</v>
    <v>1/23 Mackley St, Garbutt, QUEENSLAND, 4814 AU</v>
    <v>8.0000000000000002E-3</v>
    <v>Metals &amp; Mining</v>
    <v>Stock</v>
    <v>45693.181041666663</v>
    <v>528</v>
    <v>8.0000000000000002E-3</v>
    <v>12701160</v>
    <v>SUNSHINE METALS LIMITED</v>
    <v>SUNSHINE METALS LIMITED</v>
    <v>8.0000000000000002E-3</v>
    <v>8.0000000000000002E-3</v>
    <v>8.0000000000000002E-3</v>
    <v>1587645000</v>
    <v>SHN</v>
    <v>SUNSHINE METALS LIMITED (XASX:SHN)</v>
    <v>82506</v>
    <v>4002660</v>
    <v>1994</v>
  </rv>
  <rv s="2">
    <v>529</v>
  </rv>
  <rv s="0">
    <v>https://www.bing.com/financeapi/forcetrigger?t=aa4vmw&amp;q=XASX%3aAZY&amp;form=skydnc</v>
    <v>Learn more on Bing</v>
  </rv>
  <rv s="4">
    <v>8</v>
    <v>ANTIPA MINERALS LTD. (XASX:AZY)</v>
    <v>2</v>
    <v>9</v>
    <v>Finance</v>
    <v>4</v>
    <v>en-GB</v>
    <v>aa4vmw</v>
    <v>268435456</v>
    <v>1</v>
    <v>Powered by Refinitiv</v>
    <v>0.04</v>
    <v>8.9999999999999993E-3</v>
    <v>1.2874000000000001</v>
    <v>-1E-3</v>
    <v>-2.7027000000000002E-2</v>
    <v>AUD</v>
    <v>Antipa Minerals Ltd is a mineral exploration company engaged in discovering gold-copper deposits in the highly prospective Paterson Province of Western Australia. Its tenement holding covers over 5,100 square kilometers (km2) situated within an underexplored gold-copper-silver-cobalt province. The 100%-owned Minyari Dome Project area covers over 900 km2 and hosts the Minyari and WACA gold-copper-silver-cobalt deposits. It has three growth projects covering a total of 4,200 km2, including Citadel Project, Wilki Project and Paterson Project. The Wilki Project comprises approximately 1,470km2 in total landholding and is located on the southern portion of its tenement ground in the Paterson Province of Western Australia. The Paterson Project comes to within 22 km of Newmont’s Telfer gold-copper mine and 8km of Rio Tinto’s Winu copper-gold-silver development project. The 1,200 km2 Citadel JV Project adjoins its Paterson Project and includes the Magnum Dome, an area of approximately 30km2.</v>
    <v>Australian Securities Exchange</v>
    <v>XASX</v>
    <v>XASX</v>
    <v>Level 2/16 Ord Street, PERTH, WESTERN AUSTRALIA, 6005 AU</v>
    <v>0.04</v>
    <v>Metals &amp; Mining</v>
    <v>Stock</v>
    <v>45693.192425635934</v>
    <v>531</v>
    <v>3.5000000000000003E-2</v>
    <v>177153000</v>
    <v>ANTIPA MINERALS LTD.</v>
    <v>ANTIPA MINERALS LTD.</v>
    <v>3.6999999999999998E-2</v>
    <v>3.6999999999999998E-2</v>
    <v>3.5999999999999997E-2</v>
    <v>5536033000</v>
    <v>AZY</v>
    <v>ANTIPA MINERALS LTD. (XASX:AZY)</v>
    <v>57667551</v>
    <v>24214930</v>
    <v>2010</v>
  </rv>
  <rv s="2">
    <v>532</v>
  </rv>
  <rv s="0">
    <v>https://www.bing.com/financeapi/forcetrigger?t=aa646h&amp;q=XASX%3aEMU&amp;form=skydnc</v>
    <v>Learn more on Bing</v>
  </rv>
  <rv s="3">
    <v>5</v>
    <v>EMU NL (XASX:EMU)</v>
    <v>2</v>
    <v>6</v>
    <v>Finance</v>
    <v>4</v>
    <v>en-GB</v>
    <v>aa646h</v>
    <v>268435456</v>
    <v>1</v>
    <v>Powered by Refinitiv</v>
    <v>3.3000000000000002E-2</v>
    <v>0.01</v>
    <v>0.84160000000000001</v>
    <v>0</v>
    <v>0</v>
    <v>AUD</v>
    <v>Emu NL is an Australia-based precious and base metals exploration company. The Company is engaged in the exploration of its mineral interests in Western Australia (WA) and assessing and pursuing mineral property acquisition opportunities globally. The Company’s projects include Georgetown Project, Badja Project, Sunfire Project, Yataga Copper Project, Viper and Graceland Projects, and Condingup Project. The Company has 80% interest in the Georgetown Project, covering approximately 850 square kilometers (kms2) in North Queensland, it comprises 3 EPMs (Exploration Permits for Minerals) Georgetown, Perpendicular Peak and the Fiery Creek Copper Prospect. The Badja Project, previously known as The Gnows Nest Project, is located 32km southeast of the township of Yalgoo and covers a total area of 870 hectares (ha). The 25.6 kms2 Sunfire Nickel-Copper (Ni-Cu) Project is located midway between Bridgetown and Manjimup and to the south of the world-class Greenbushes lithium-tantalum mine.</v>
    <v>0</v>
    <v>Australian Securities Exchange</v>
    <v>XASX</v>
    <v>XASX</v>
    <v>10 Walker Ave, PERTH, WESTERN AUSTRALIA, 6005 AU</v>
    <v>2.5999999999999999E-2</v>
    <v>Metals &amp; Mining</v>
    <v>Stock</v>
    <v>45692.959907407407</v>
    <v>534</v>
    <v>2.5999999999999999E-2</v>
    <v>5386620</v>
    <v>EMU NL</v>
    <v>EMU NL</v>
    <v>2.5999999999999999E-2</v>
    <v>2.5999999999999999E-2</v>
    <v>2.5999999999999999E-2</v>
    <v>192379200</v>
    <v>EMU</v>
    <v>EMU NL (XASX:EMU)</v>
    <v>60584</v>
    <v>24430</v>
    <v>2007</v>
  </rv>
  <rv s="2">
    <v>535</v>
  </rv>
  <rv s="0">
    <v>https://www.bing.com/financeapi/forcetrigger?t=aa9z9c&amp;q=XASX%3aTON&amp;form=skydnc</v>
    <v>Learn more on Bing</v>
  </rv>
  <rv s="4">
    <v>8</v>
    <v>TRITON MINERALS LTD (XASX:TON)</v>
    <v>2</v>
    <v>9</v>
    <v>Finance</v>
    <v>4</v>
    <v>en-GB</v>
    <v>aa9z9c</v>
    <v>268435456</v>
    <v>1</v>
    <v>Powered by Refinitiv</v>
    <v>1.9E-2</v>
    <v>6.0000000000000001E-3</v>
    <v>0.93179999999999996</v>
    <v>-5.0000000000000001E-4</v>
    <v>-6.666699999999999E-2</v>
    <v>AUD</v>
    <v>Triton Minerals Limited is an Australia-based mining exploration and development company. The Company is focused on graphite projects. The Company, through its wholly owned subsidiaries, has an interest in Grafex Limitada (Grafex). Its flagship Ancuabe Project is located approximately 45 kilometers (km) due west from the northern Mozambique coastal port of Pemba on the Indian Ocean shoreline. The project is located adjacent to the producing AMG Graphit Kropfmuhl (GK) graphite mine and nearby villages that provide a motivated local workforce. The project is approximately 80 km by sealed road from an operating container port in Pemba, with access to existing transport and power infrastructure and supportive local and national governments. Grafex is comprised of four exploration licenses, EL5305, EL5380, EL5365 and EL5304. The Company has also granted with mining concession for Cobra Plains Graphite Project located in northern Mozambique, within Neoproterozoic rocks of the Xixano Complex.</v>
    <v>Australian Securities Exchange</v>
    <v>XASX</v>
    <v>XASX</v>
    <v>Suite 3, 154 Hampden Road, NEDLANDS, WESTERN AUSTRALIA, 6009 AU</v>
    <v>7.0000000000000001E-3</v>
    <v>Metals &amp; Mining</v>
    <v>Stock</v>
    <v>45692.964699074073</v>
    <v>537</v>
    <v>7.0000000000000001E-3</v>
    <v>10978720</v>
    <v>TRITON MINERALS LTD</v>
    <v>TRITON MINERALS LTD</v>
    <v>7.0000000000000001E-3</v>
    <v>7.4999999999999997E-3</v>
    <v>7.0000000000000001E-3</v>
    <v>1568389000</v>
    <v>TON</v>
    <v>TRITON MINERALS LTD (XASX:TON)</v>
    <v>6818</v>
    <v>950870</v>
    <v>2007</v>
  </rv>
  <rv s="2">
    <v>538</v>
  </rv>
  <rv s="0">
    <v>https://www.bing.com/financeapi/forcetrigger?t=aa8fyc&amp;q=XASX%3aORN&amp;form=skydnc</v>
    <v>Learn more on Bing</v>
  </rv>
  <rv s="3">
    <v>5</v>
    <v>ORION MINERALS LTD (XASX:ORN)</v>
    <v>2</v>
    <v>6</v>
    <v>Finance</v>
    <v>4</v>
    <v>en-GB</v>
    <v>aa8fyc</v>
    <v>268435456</v>
    <v>1</v>
    <v>Powered by Refinitiv</v>
    <v>2.5000000000000001E-2</v>
    <v>1.2E-2</v>
    <v>1.0641</v>
    <v>0</v>
    <v>0</v>
    <v>AUD</v>
    <v>Orion Minerals Ltd is an Australia-based diversified metal exploration and development company. The Company is engaged in exploration, evaluation and development of base metal, gold, and platinum-group element projects in South Africa (Areachap Belt and Okiep Copper Complex, Northern Cape). Its projects include Prieska Copper-Zinc Mine Project, Okiep Copper Project, Fraser Range Project, Jacomynspan (JMP) Battery Metals Project, Walhalla Project, Stratega Metals Vapour Refining Project, and Areachap Exploration. The Prieska Project is located in the Northern Cape Province of South Africa, approximately 270 kilometers south-west of the regional capital Kimberley. The Okiep Copper Project (OCP) is located in the Northern Cape Province of South Africa, approximately 570 km north of Cape Town and 450 km west of the Company’s flagship Prieska Copper Zinc Project. The JMP Project is located 65 km north of Orion’s flagship Prieska Copper Zinc Mine in South Africa’s Northern Cape.</v>
    <v>13</v>
    <v>Australian Securities Exchange</v>
    <v>XASX</v>
    <v>XASX</v>
    <v>Level 21, 55 Collins Street, MELBOURNE, VICTORIA, 3000 AU</v>
    <v>1.4999999999999999E-2</v>
    <v>Metals &amp; Mining</v>
    <v>Stock</v>
    <v>45693.035898032031</v>
    <v>540</v>
    <v>1.4999999999999999E-2</v>
    <v>102574200</v>
    <v>ORION MINERALS LTD</v>
    <v>ORION MINERALS LTD</v>
    <v>1.4999999999999999E-2</v>
    <v>1.4999999999999999E-2</v>
    <v>1.4999999999999999E-2</v>
    <v>6838280000</v>
    <v>ORN</v>
    <v>ORION MINERALS LTD (XASX:ORN)</v>
    <v>100000</v>
    <v>323920</v>
    <v>2001</v>
  </rv>
  <rv s="2">
    <v>541</v>
  </rv>
  <rv s="0">
    <v>https://www.bing.com/financeapi/forcetrigger?t=aa5rz2&amp;q=XASX%3aCXU&amp;form=skydnc</v>
    <v>Learn more on Bing</v>
  </rv>
  <rv s="4">
    <v>8</v>
    <v>CAULDRON ENERGY LIMITED (XASX:CXU)</v>
    <v>2</v>
    <v>9</v>
    <v>Finance</v>
    <v>4</v>
    <v>en-GB</v>
    <v>aa5rz2</v>
    <v>268435456</v>
    <v>1</v>
    <v>Powered by Refinitiv</v>
    <v>5.6000000000000001E-2</v>
    <v>1.0999999999999999E-2</v>
    <v>1.5607</v>
    <v>0</v>
    <v>0</v>
    <v>AUD</v>
    <v>Cauldron Energy Limited is an Australia-based exploration and development company focused on identifying and exploring for minerals critical to a cleaner planet. The Company’s projects include Yanrey Uranium Project, Melrose Project and River Sand Projects. The Yanrey Uranium Project is located in a highly prospective Uranium district in northern Western Australia. The project encompasses a total area of over 1,150 square kilometers (km2) consisting of 12 granted exploration licenses. The Melrose Ni-Cu-PGE Project is located in the West Yilgarn Province of Western Australia. The exploration license consists of a 169 km2 tenement, approximately 250 km north of Perth. It has also pegged a large area immediately west and south of the Melrose Project area, covering over 1,338 km2 containing nickel and copper prospects. It has a 100% ownership interest in a number of river sand tenements located at the mouths of the Carnarvon, Onslow and Derby rivers in Western Australia.</v>
    <v>Australian Securities Exchange</v>
    <v>XASX</v>
    <v>XASX</v>
    <v>Unit 2, 420 Bagot Road, Westgate Centre, SUBIACO, WESTERN AUSTRALIA, 6005 AU</v>
    <v>1.2E-2</v>
    <v>Uranium</v>
    <v>Stock</v>
    <v>45693.149162499998</v>
    <v>543</v>
    <v>1.0999999999999999E-2</v>
    <v>16075450</v>
    <v>CAULDRON ENERGY LIMITED</v>
    <v>CAULDRON ENERGY LIMITED</v>
    <v>1.2E-2</v>
    <v>1.15E-2</v>
    <v>1.15E-2</v>
    <v>1461405000</v>
    <v>CXU</v>
    <v>CAULDRON ENERGY LIMITED (XASX:CXU)</v>
    <v>188942</v>
    <v>1404120</v>
    <v>2002</v>
  </rv>
  <rv s="2">
    <v>544</v>
  </rv>
  <rv s="0">
    <v>https://www.bing.com/financeapi/forcetrigger?t=aa5z3m&amp;q=XASX%3aDVL&amp;form=skydnc</v>
    <v>Learn more on Bing</v>
  </rv>
  <rv s="3">
    <v>5</v>
    <v>DORSAVI LTD (XASX:DVL)</v>
    <v>2</v>
    <v>6</v>
    <v>Finance</v>
    <v>4</v>
    <v>en-GB</v>
    <v>aa5z3m</v>
    <v>268435456</v>
    <v>1</v>
    <v>Powered by Refinitiv</v>
    <v>3.2000000000000001E-2</v>
    <v>8.0000000000000002E-3</v>
    <v>1.7992999999999999</v>
    <v>-1E-3</v>
    <v>-0.111111</v>
    <v>AUD</v>
    <v>dorsaVi Ltd is an Australia-based company focused on developing motion analysis device technologies for use in clinical applications, elite sports, and occupational health and safety. Its segments include Clinical and Workplace. The Company's products include Workplace Solutions, ViMove+, ViSafe, and Research+. Workplace Solution enables employers to assess risk of injury for employees as well as test the effectiveness of proposed changes to OHS workplace design, equipment or methods based on objective evidence. Its clinical solutions (ViMove, ViMove2 and Professional Suite) provides objective assessment, monitoring outside the clinic and immediate biofeedback. The clinical market is segmented into physical therapy (physiotherapists), hospital in the home, and elite sports. Hospital in the home refers to the remote management of patients by clinicians outside of physical therapy. Elite sports refer to the management and optimization of athletes through objective evidence.</v>
    <v>34</v>
    <v>Australian Securities Exchange</v>
    <v>XASX</v>
    <v>XASX</v>
    <v>Unit 3, 11-13 Milgate Street,, Oakleigh South,, VICTORIA, 3167 AU</v>
    <v>8.0000000000000002E-3</v>
    <v>Machinery, Equipment &amp; Components</v>
    <v>Stock</v>
    <v>45693.184317129628</v>
    <v>546</v>
    <v>8.0000000000000002E-3</v>
    <v>6581140</v>
    <v>DORSAVI LTD</v>
    <v>DORSAVI LTD</v>
    <v>8.0000000000000002E-3</v>
    <v>8.9999999999999993E-3</v>
    <v>8.0000000000000002E-3</v>
    <v>731237900</v>
    <v>DVL</v>
    <v>DORSAVI LTD (XASX:DVL)</v>
    <v>764000</v>
    <v>719200</v>
    <v>2008</v>
  </rv>
  <rv s="2">
    <v>547</v>
  </rv>
  <rv s="0">
    <v>https://www.bing.com/financeapi/forcetrigger?t=aa4827&amp;q=XASX%3aAD1&amp;form=skydnc</v>
    <v>Learn more on Bing</v>
  </rv>
  <rv s="4">
    <v>8</v>
    <v>ADNEO LIMITED (XASX:AD1)</v>
    <v>2</v>
    <v>9</v>
    <v>Finance</v>
    <v>4</v>
    <v>en-GB</v>
    <v>aa4827</v>
    <v>268435456</v>
    <v>1</v>
    <v>Powered by Refinitiv</v>
    <v>0.16</v>
    <v>0.04</v>
    <v>1.7357</v>
    <v>1E-3</v>
    <v>1.9231000000000002E-2</v>
    <v>AUD</v>
    <v>AdNeo Limited, formerly AD1 Holdings Limited, is a technology company with a portfolio of software businesses. The Company acquires, owns, and manages companies in the software-as-a-service (SaaS) and service sectors that develop specialized software solutions to address the specific needs of the global workforce. It operates in two main verticals: HR Services and Niche Services. Under HR services, it provides talent recruitment solutions in the form of ApplyDirect and mentoring products under the Art of Mentoring banner. ApplyDirect provides customer-branded recruitment marketing platforms and related digital services. Jobtale provides a purpose-built recruitment platform that organizations can use to create appealing and informative job ads to attract top talent. Its utility software services provide a suite of software solutions that support energy retailers to optimize their operations from billing and payments to customer relationship management and end-to-end customer portals.</v>
    <v>Australian Securities Exchange</v>
    <v>XASX</v>
    <v>XASX</v>
    <v>Level 4, 90 William Street,, MELBOURNE, VICTORIA, 3000 AU</v>
    <v>5.2999999999999999E-2</v>
    <v>Software &amp; IT Services</v>
    <v>Stock</v>
    <v>45693.191006944442</v>
    <v>549</v>
    <v>5.0999999999999997E-2</v>
    <v>7320350</v>
    <v>ADNEO LIMITED</v>
    <v>ADNEO LIMITED</v>
    <v>5.0999999999999997E-2</v>
    <v>5.1999999999999998E-2</v>
    <v>5.2999999999999999E-2</v>
    <v>146407000</v>
    <v>AD1</v>
    <v>ADNEO LIMITED (XASX:AD1)</v>
    <v>8266</v>
    <v>11840</v>
    <v>2006</v>
  </rv>
  <rv s="2">
    <v>550</v>
  </rv>
  <rv s="0">
    <v>https://www.bing.com/financeapi/forcetrigger?t=aaa27w&amp;q=XASX%3aTTI&amp;form=skydnc</v>
    <v>Learn more on Bing</v>
  </rv>
  <rv s="3">
    <v>5</v>
    <v>TRAFFIC TECHNOLOGIES LTD (XASX:TTI)</v>
    <v>2</v>
    <v>6</v>
    <v>Finance</v>
    <v>4</v>
    <v>en-GB</v>
    <v>aaa27w</v>
    <v>268435456</v>
    <v>1</v>
    <v>Powered by Refinitiv</v>
    <v>0.01</v>
    <v>3.0000000000000001E-3</v>
    <v>0.80469999999999997</v>
    <v>0</v>
    <v>0</v>
    <v>AUD</v>
    <v>Traffic Technologies Ltd is a traffic solutions company that offers advanced traffic management through its cutting-edge hardware and software solutions. The Company’s proprietary Traffic SmartCity Technology (TST) platform, developed for the road industry, councils and power authorities, enables the integration of streetlights and other traffic management equipment to a central control/management system via remote Internet of Things (IoT) sensors. The Company specializes in Smart City control systems, LED road and streetlights along with the design, manufacture and installation of traffic signals, traffic controllers, pedestrian countdown timers, electronic road signs, emergency telephones and road lighting products. Its Intelligent Transport Systems business focuses on the design, development, manufacture and supply of electronic road signage and software systems to customers across Australia. It also focused on technical products, signage division and traffic controller operations.</v>
    <v>521</v>
    <v>Australian Securities Exchange</v>
    <v>XASX</v>
    <v>XASX</v>
    <v>320 Darebin Road,, Fairfield, VICTORIA, 3078 AU</v>
    <v>3.0000000000000001E-3</v>
    <v>Communications &amp; Networking</v>
    <v>Stock</v>
    <v>45692.127685185187</v>
    <v>552</v>
    <v>3.0000000000000001E-3</v>
    <v>3461200</v>
    <v>TRAFFIC TECHNOLOGIES LTD</v>
    <v>TRAFFIC TECHNOLOGIES LTD</v>
    <v>3.0000000000000001E-3</v>
    <v>3.0000000000000001E-3</v>
    <v>3.0000000000000001E-3</v>
    <v>1153733000</v>
    <v>TTI</v>
    <v>TRAFFIC TECHNOLOGIES LTD (XASX:TTI)</v>
    <v>268333</v>
    <v>3181990</v>
    <v>1997</v>
  </rv>
  <rv s="2">
    <v>553</v>
  </rv>
  <rv s="0">
    <v>https://www.bing.com/financeapi/forcetrigger?t=awsb4c&amp;q=XASX%3aEMP&amp;form=skydnc</v>
    <v>Learn more on Bing</v>
  </rv>
  <rv s="3">
    <v>5</v>
    <v>EMPEROR ENERGY LIMITED (XASX:EMP)</v>
    <v>2</v>
    <v>6</v>
    <v>Finance</v>
    <v>4</v>
    <v>en-GB</v>
    <v>awsb4c</v>
    <v>268435456</v>
    <v>1</v>
    <v>Powered by Refinitiv</v>
    <v>3.5999999999999997E-2</v>
    <v>7.0000000000000001E-3</v>
    <v>1.1415</v>
    <v>2E-3</v>
    <v>6.8966E-2</v>
    <v>AUD</v>
    <v>Emperor Energy Limited is a diversified energy company with upstream and downstream assets in Australia. The Company invests in selected exploration, production and development opportunities in the upstream oil and gas sector. It is engaged in petroleum exploration and investment within Australia. The Company is focused on the development of the 100% owned Judith Gas Field Project (Vic/P47), which covers approximately 202 square kilometers (km2) and is located around 40 kilometers (km) offshore from the Orbost Gas Plant in the Gippsland Basin, Victoria. The Company owns 100% of the Backreef block in the Canning Basin, Western Australia. It has three Great Caesar Gold Mining Leases, with a total area of 128 hectares, located between Townsville and Charters Towers City in North Queensland, Australia. Its subsidiaries include OBL Backreef No.10 Pty Ltd, Emperor Resources Pty Limited, Shelf Oil Pty Ltd and Backreef Energy Pty Ltd.</v>
    <v>14</v>
    <v>Australian Securities Exchange</v>
    <v>XASX</v>
    <v>XASX</v>
    <v>Level 4, 55 York Street, SYDNEY, NEW SOUTH WALES, 2000 AU</v>
    <v>3.1E-2</v>
    <v>Oil &amp; Gas</v>
    <v>Stock</v>
    <v>45693.17460648148</v>
    <v>555</v>
    <v>0.03</v>
    <v>23444360</v>
    <v>EMPEROR ENERGY LIMITED</v>
    <v>EMPEROR ENERGY LIMITED</v>
    <v>0.03</v>
    <v>2.9000000000000001E-2</v>
    <v>3.1E-2</v>
    <v>710435200</v>
    <v>EMP</v>
    <v>EMPEROR ENERGY LIMITED (XASX:EMP)</v>
    <v>146130</v>
    <v>743340</v>
    <v>1982</v>
  </rv>
  <rv s="2">
    <v>556</v>
  </rv>
  <rv s="0">
    <v>https://www.bing.com/financeapi/forcetrigger?t=aa44ur&amp;q=XASX%3a88E&amp;form=skydnc</v>
    <v>Learn more on Bing</v>
  </rv>
  <rv s="3">
    <v>5</v>
    <v>88 ENERGY LIMITED (XASX:88E)</v>
    <v>2</v>
    <v>6</v>
    <v>Finance</v>
    <v>4</v>
    <v>en-GB</v>
    <v>aa44ur</v>
    <v>268435456</v>
    <v>1</v>
    <v>Powered by Refinitiv</v>
    <v>8.0000000000000002E-3</v>
    <v>1E-3</v>
    <v>-0.69499999999999995</v>
    <v>-5.0000000000000001E-4</v>
    <v>-0.25</v>
    <v>AUD</v>
    <v>88 Energy Limited is an Australia-based oil and gas exploration and production company with a North American focus. The Company has operator exploration interests in onshore Alaska and non-operator production interests in onshore Texas. Its Project Phoenix is situated on the Central North Slope, Alaska. Its Project Leonis is strategically located immediately south of Prudhoe Bay and superbly located adjacent to TAPS and the Dalton Highway. It owns a 45% non-operated working interest in onshore Petroleum Exploration License 93 (PEL 93), located in the Owambo Basin, Republic of Namibia (Namibia). Its Project Icewine is situated on the Central North Slope, Alaska and covers an area of approximately 193,000 acres. The Company, through its joint venture subsidiary, Bighorn Energy, LLC, holds a 75% ownership interest in Bighorn Phase 3, which is located in the Permian Basin, Texas, United States.</v>
    <v>10</v>
    <v>Australian Securities Exchange</v>
    <v>XASX</v>
    <v>XASX</v>
    <v>Ground Floor, 516 Hay Street, West Perth, SUBIACO, WESTERN AUSTRALIA, 6008 AU</v>
    <v>2E-3</v>
    <v>Oil &amp; Gas</v>
    <v>Stock</v>
    <v>45693.191793981481</v>
    <v>558</v>
    <v>1.5E-3</v>
    <v>57867620</v>
    <v>88 ENERGY LIMITED</v>
    <v>88 ENERGY LIMITED</v>
    <v>2E-3</v>
    <v>2E-3</v>
    <v>1.5E-3</v>
    <v>28933810000</v>
    <v>88E</v>
    <v>88 ENERGY LIMITED (XASX:88E)</v>
    <v>14473750</v>
    <v>13743930</v>
    <v>1996</v>
  </rv>
  <rv s="2">
    <v>559</v>
  </rv>
  <rv s="0">
    <v>https://www.bing.com/financeapi/forcetrigger?t=aa8r2w&amp;q=XASX%3aPVE&amp;form=skydnc</v>
    <v>Learn more on Bing</v>
  </rv>
  <rv s="1">
    <v>0</v>
    <v>PO VALLEY ENERGY LIMITED (XASX:PVE)</v>
    <v>2</v>
    <v>3</v>
    <v>Finance</v>
    <v>4</v>
    <v>en-GB</v>
    <v>aa8r2w</v>
    <v>268435456</v>
    <v>1</v>
    <v>Powered by Refinitiv</v>
    <v>4.5999999999999999E-2</v>
    <v>2.7E-2</v>
    <v>-0.1353</v>
    <v>0</v>
    <v>0</v>
    <v>AUD</v>
    <v>Po Valley Energy Limited is an Australia-based gas and condensate development company. The Company is an explorer and developer of natural gas for domestic consumption in Italy. The Company is focused on developing two of its fields, Podere Maiar (Selva) and the Teodorico project. Selva is an onshore natural gas field in the eastern part of the Po Plan, among the Ferarra and Bologna provinces, in the Emilia Romagna region. The exploration permit measures approximately 506 square kilometers (km2) and within this permit, the Selva Malvezzi production concession is 80.68 km2. The Company's 100%-owned Teodorico (AR94PY) license is located off the east coast of Italy, approximately 30 km southeast of Venice and 40 km northeast of Ravenna, in the shallow waters of the Adriatic Sea. The Company is active in Italy’s main onshore gas production fields of Po Valley in the north of Italy and offshore gas fields in the Adriatic Sea. Its subsidiary is Po Valley Operations Pty Limited (PVO).</v>
    <v>20</v>
    <v>Australian Securities Exchange</v>
    <v>XASX</v>
    <v>XASX</v>
    <v>Suite 8, 7 The Esplanade, Mt Pleasant, PERTH, WESTERN AUSTRALIA, 6153 AU</v>
    <v>3.9E-2</v>
    <v>Oil &amp; Gas</v>
    <v>Stock</v>
    <v>45693.192060185182</v>
    <v>561</v>
    <v>3.7999999999999999E-2</v>
    <v>47517430</v>
    <v>PO VALLEY ENERGY LIMITED</v>
    <v>PO VALLEY ENERGY LIMITED</v>
    <v>3.9E-2</v>
    <v>14.07</v>
    <v>3.7999999999999999E-2</v>
    <v>3.7999999999999999E-2</v>
    <v>1158962000</v>
    <v>PVE</v>
    <v>PO VALLEY ENERGY LIMITED (XASX:PVE)</v>
    <v>75186</v>
    <v>302760</v>
    <v>1999</v>
  </rv>
  <rv s="2">
    <v>562</v>
  </rv>
  <rv s="0">
    <v>https://www.bing.com/financeapi/forcetrigger?t=aa7c1h&amp;q=XASX%3aKPO&amp;form=skydnc</v>
    <v>Learn more on Bing</v>
  </rv>
  <rv s="3">
    <v>5</v>
    <v>KALINA POWER LIMITED (XASX:KPO)</v>
    <v>2</v>
    <v>6</v>
    <v>Finance</v>
    <v>4</v>
    <v>en-GB</v>
    <v>aa7c1h</v>
    <v>268435456</v>
    <v>1</v>
    <v>Powered by Refinitiv</v>
    <v>1.9E-2</v>
    <v>3.0000000000000001E-3</v>
    <v>1.1163000000000001</v>
    <v>2E-3</v>
    <v>0.222222</v>
    <v>AUD</v>
    <v>Kalina Power Limited is an Australia-based clean-tech company. The Company is engaged in two core business activities: the power project development arm of the Company operates out of Calgary, Alberta and is assembling a portfolio of various power projects in the province and the technology development arm of the Company is responsible for advancing various applications of the Company’s KALiNA Cycle technology for global deployment to international markets. Power Project Development is the primary business of the Company’s subsidiary, KALiNA Distributed Power (KDP). The KALiNA Cycle Technology generates zero-emissions power from heat produced by energy-intensive industrial processes and geothermal resources. The technology has been commercially deployed across a range of geothermal and industrial applications at 16 plants around the world. Its worldwide patents relating to the KALiNA Cycle Technology represents substantial intellectual property portfolios in the sector.</v>
    <v>1</v>
    <v>Australian Securities Exchange</v>
    <v>XASX</v>
    <v>XASX</v>
    <v>Suite 6, 795 Glenferrie Road, HAWTHORN, VICTORIA, 3122 AU</v>
    <v>1.2E-2</v>
    <v>Investment Banking &amp; Investment Services</v>
    <v>Stock</v>
    <v>45693.193362210157</v>
    <v>564</v>
    <v>0.01</v>
    <v>24659940</v>
    <v>KALINA POWER LIMITED</v>
    <v>KALINA POWER LIMITED</v>
    <v>1.0999999999999999E-2</v>
    <v>8.9999999999999993E-3</v>
    <v>1.0999999999999999E-2</v>
    <v>2739994000</v>
    <v>KPO</v>
    <v>KALINA POWER LIMITED (XASX:KPO)</v>
    <v>20525533</v>
    <v>709490</v>
    <v>1950</v>
  </rv>
  <rv s="2">
    <v>565</v>
  </rv>
  <rv s="0">
    <v>https://www.bing.com/financeapi/forcetrigger?t=aa4a9c&amp;q=XASX%3aAGE&amp;form=skydnc</v>
    <v>Learn more on Bing</v>
  </rv>
  <rv s="4">
    <v>8</v>
    <v>ALLIGATOR ENERGY LTD (XASX:AGE)</v>
    <v>2</v>
    <v>9</v>
    <v>Finance</v>
    <v>4</v>
    <v>en-GB</v>
    <v>aa4a9c</v>
    <v>268435456</v>
    <v>1</v>
    <v>Powered by Refinitiv</v>
    <v>8.1000000000000003E-2</v>
    <v>2.9000000000000001E-2</v>
    <v>1.6332</v>
    <v>5.0000000000000001E-4</v>
    <v>1.5152000000000001E-2</v>
    <v>AUD</v>
    <v>Alligator Energy Limited is an Australian exploration company focused on uranium and energy related minerals, principally cobalt and nickel. The Company's projects include Samphire, Big Lake, Alligator Rivers (ARUP), and Piedmont. The Samphire Project is located 20 kilometers (km) south of Whyalla in regional South Australia. Samphire comprises two uranium historical prospects (Blackbush and Plumbush). The Company owns 100% of the Big Lake Uranium Project in the Cooper Basin, South Australia, a project targeting discovery of Australia’s next in situ recovery (ISR) uranium field. The Alligator Rivers Uranium Province contains multiple uranium targets, which include the Caramal uranium resource bearing 6.5 million pounds of uranium at a high-grade of 3,100 parts per million. The Piedmont Project comprises five licenses in Northern Italy, with the Company in joint venture for four of these, focused on a 30km strike zone with multiple historic Nickel-Copper-Cobalt mines.</v>
    <v>Australian Securities Exchange</v>
    <v>XASX</v>
    <v>XASX</v>
    <v>Suite 2, 128 Bowen St, Spring Hill, BRISBANE, QUEENSLAND, 4000 AU</v>
    <v>3.5000000000000003E-2</v>
    <v>Uranium</v>
    <v>Stock</v>
    <v>45693.191983738281</v>
    <v>567</v>
    <v>3.3000000000000002E-2</v>
    <v>127828800</v>
    <v>ALLIGATOR ENERGY LTD</v>
    <v>ALLIGATOR ENERGY LTD</v>
    <v>3.5000000000000003E-2</v>
    <v>3.3000000000000002E-2</v>
    <v>3.3500000000000002E-2</v>
    <v>3873599000</v>
    <v>AGE</v>
    <v>ALLIGATOR ENERGY LTD (XASX:AGE)</v>
    <v>2483598</v>
    <v>10002240</v>
    <v>2009</v>
  </rv>
  <rv s="2">
    <v>568</v>
  </rv>
  <rv s="0">
    <v>https://www.bing.com/financeapi/forcetrigger?t=aa4s27&amp;q=XASX%3aAVL&amp;form=skydnc</v>
    <v>Learn more on Bing</v>
  </rv>
  <rv s="4">
    <v>8</v>
    <v>AUSTRALIAN VANADIUM LIMITED (XASX:AVL)</v>
    <v>2</v>
    <v>9</v>
    <v>Finance</v>
    <v>4</v>
    <v>en-GB</v>
    <v>aa4s27</v>
    <v>268435456</v>
    <v>1</v>
    <v>Powered by Refinitiv</v>
    <v>0.02</v>
    <v>1.2E-2</v>
    <v>1.7431000000000001</v>
    <v>0</v>
    <v>0</v>
    <v>AUD</v>
    <v>Australian Vanadium Limited is engaged in the advancement of the Australian Vanadium Project, exploration for vanadium/titanium and other economic resources, development of vanadium electrolyte production and the sale of vanadium flow batteries (VFB) systems. The Exploration segment includes Australian Vanadium Project and other exploration projects. The Energy storage segment include VSUN Energy Pty Limited's vanadium redox flow battery marketing and sales activities. The Electrolyte Plant segment is its vanadium electrolyte manufacturing facility in Western Australia. The Australian Vanadium Project consists of V-Ti-Fe deposit located in the Murchison Province 43 kilometers (kms) south of the mining town of Meekatharra in Western Australia and 740 km north-east of Perth. The Project consists of 15 tenements covering 200 square km. The Coates Project is located in the Shire of Northam, approximately 60 km east of Perth. The Nowthanna Hill deposit is located 50 km south of Meekatharra.</v>
    <v>Australian Securities Exchange</v>
    <v>XASX</v>
    <v>XASX</v>
    <v>Level 2, 50 Kings Park Road, PERTH, WESTERN AUSTRALIA, 6005 AU</v>
    <v>1.4E-2</v>
    <v>Machinery, Equipment &amp; Components</v>
    <v>Stock</v>
    <v>45693.187650462962</v>
    <v>570</v>
    <v>1.2999999999999999E-2</v>
    <v>112250500</v>
    <v>AUSTRALIAN VANADIUM LIMITED</v>
    <v>AUSTRALIAN VANADIUM LIMITED</v>
    <v>1.2999999999999999E-2</v>
    <v>1.2999999999999999E-2</v>
    <v>1.2999999999999999E-2</v>
    <v>8634658000</v>
    <v>AVL</v>
    <v>AUSTRALIAN VANADIUM LIMITED (XASX:AVL)</v>
    <v>1335225</v>
    <v>4080740</v>
    <v>2005</v>
  </rv>
  <rv s="2">
    <v>571</v>
  </rv>
  <rv s="0">
    <v>https://www.bing.com/financeapi/forcetrigger?t=aaa9pr&amp;q=XASX%3aVRC&amp;form=skydnc</v>
    <v>Learn more on Bing</v>
  </rv>
  <rv s="3">
    <v>5</v>
    <v>VOLT RESOURCES LIMITED (XASX:VRC)</v>
    <v>2</v>
    <v>6</v>
    <v>Finance</v>
    <v>4</v>
    <v>en-GB</v>
    <v>aaa9pr</v>
    <v>268435456</v>
    <v>1</v>
    <v>Powered by Refinitiv</v>
    <v>7.0000000000000001E-3</v>
    <v>3.0000000000000001E-3</v>
    <v>2.1686000000000001</v>
    <v>0</v>
    <v>0</v>
    <v>AUD</v>
    <v>Volt Resources Limited is an Australia-based minerals and battery material company. The Company is focused on the exploration and development of its wholly owned graphite and gold projects in Tanzania and Guinea, as well as its 70% interest in the Zavalievsky Graphite business in Ukraine. It acquired three license applications that are considered prospective for lithium-borate mineralization. The license applications are in respect of a total area of approximately 291 square kilometers (km2), located in Serbia and are west and south-west of the Serbian capital, Belgrade. The Bunyu Graphite Project is located near to critical infrastructure with sealed roads running through the project area and ready access to the deep-water port of Mtwara, over 140 km from the Project. The Guinea Gold Projects consist of three projects named Kouroussa, Mandiana, and Konsolon, covering an area of 388km2 in the mineralized Birimian Greenstone Belt in Guinea, West Africa.</v>
    <v>6</v>
    <v>Australian Securities Exchange</v>
    <v>XASX</v>
    <v>XASX</v>
    <v>Level 25, 108 St. Georges Terrace, PERTH, WESTERN AUSTRALIA, 6000 AU</v>
    <v>4.0000000000000001E-3</v>
    <v>Metals &amp; Mining</v>
    <v>Stock</v>
    <v>45693.190460126563</v>
    <v>573</v>
    <v>3.0000000000000001E-3</v>
    <v>13224720</v>
    <v>VOLT RESOURCES LIMITED</v>
    <v>VOLT RESOURCES LIMITED</v>
    <v>4.0000000000000001E-3</v>
    <v>3.0000000000000001E-3</v>
    <v>3.0000000000000001E-3</v>
    <v>4408240000</v>
    <v>VRC</v>
    <v>VOLT RESOURCES LIMITED (XASX:VRC)</v>
    <v>755252</v>
    <v>2702830</v>
    <v>2003</v>
  </rv>
  <rv s="2">
    <v>574</v>
  </rv>
  <rv s="0">
    <v>https://www.bing.com/financeapi/forcetrigger?t=ayc3vh&amp;q=XASX%3aBPP&amp;form=skydnc</v>
    <v>Learn more on Bing</v>
  </rv>
  <rv s="1">
    <v>0</v>
    <v>BABYLON PUMP &amp; POWER LIMITED (XASX:BPP)</v>
    <v>2</v>
    <v>3</v>
    <v>Finance</v>
    <v>4</v>
    <v>en-GB</v>
    <v>ayc3vh</v>
    <v>268435456</v>
    <v>1</v>
    <v>Powered by Refinitiv</v>
    <v>7.0000000000000001E-3</v>
    <v>5.0000000000000001E-3</v>
    <v>1.8087</v>
    <v>-5.0000000000000001E-4</v>
    <v>-9.090899999999999E-2</v>
    <v>AUD</v>
    <v>Babylon Pump &amp; Power Limited is an Australia-based company, which is a specialist resources services provider. The Company operates through two segments: Maintenance and Rental. The Maintenance segment primarily focuses on rebuild and maintenance services for large diesel driven equipment, including field service work and high-pressure water blasting and ancillary services to the resources sector. The Rental segment provides rental services for specialty diesel driven pumping and power generation equipment. The Company offers pumping and dewatering, power generation, bore test pumping, vacuum loading, blast and paint, and mobile and ancillary plants. It offers engine and component rebuilding solutions, from engine assessment and diagnostics services to complete rebuilds. It specializes in high-pressure pumping and filtration solutions and is engaged in supplying and maintaining equipment in remote and offshore locations.</v>
    <v>0</v>
    <v>Australian Securities Exchange</v>
    <v>XASX</v>
    <v>XASX</v>
    <v>1 Port Place, High Wycombe, PERTH, WESTERN AUSTRALIA, 6057 AU</v>
    <v>5.4999999999999997E-3</v>
    <v>Professional &amp; Commercial Services</v>
    <v>Stock</v>
    <v>45687.333356481482</v>
    <v>576</v>
    <v>5.0000000000000001E-3</v>
    <v>13747520</v>
    <v>BABYLON PUMP &amp; POWER LIMITED</v>
    <v>BABYLON PUMP &amp; POWER LIMITED</v>
    <v>5.0000000000000001E-3</v>
    <v>25</v>
    <v>5.4999999999999997E-3</v>
    <v>5.0000000000000001E-3</v>
    <v>2499549000</v>
    <v>BPP</v>
    <v>BABYLON PUMP &amp; POWER LIMITED (XASX:BPP)</v>
    <v>3115713</v>
    <v>437990</v>
    <v>1990</v>
  </rv>
  <rv s="2">
    <v>577</v>
  </rv>
  <rv s="0">
    <v>https://www.bing.com/financeapi/forcetrigger?t=aa5y77&amp;q=XASX%3aDRX&amp;form=skydnc</v>
    <v>Learn more on Bing</v>
  </rv>
  <rv s="1">
    <v>0</v>
    <v>DIATREME RESOURCES LIMITED (XASX:DRX)</v>
    <v>2</v>
    <v>3</v>
    <v>Finance</v>
    <v>4</v>
    <v>en-GB</v>
    <v>aa5y77</v>
    <v>268435456</v>
    <v>1</v>
    <v>Powered by Refinitiv</v>
    <v>3.1E-2</v>
    <v>1.4999999999999999E-2</v>
    <v>0.41660000000000003</v>
    <v>0</v>
    <v>0</v>
    <v>AUD</v>
    <v>Diatreme Resources Ltd is a producer of mineral and silica sands based in Brisbane. The Company’s key projects comprise the Northern Silica Project and Galalar Silica Sand Project in Far North Queensland, located next to the silica sand mine at Cape Flattery. Its flagship project, the Northern Silica Project is located about 35 kilometers (km) north of Hope Vale and 14 km west of the Port of Cape Flattery in Far North Queensland. The Galalar Silica Sands Project is situated near Cape Bedford, about 20 km from Hope Vale. Galalar Silica Project is engaged in producing silica for the solar panel market. Its Cyclone Mineral Sands Project is situated about 317 km north of Eucla and 220 km north of the Trans-Australia Railway in the vast expanse of the Eucla Basin. Its Clermont Copper/Gold Project is located around the town of Clermont in central Queensland for exploring porphyry copper/gold and mesothermal gold. It also holds interest in the Cape Flattery Silica Sand Project.</v>
    <v>90</v>
    <v>Australian Securities Exchange</v>
    <v>XASX</v>
    <v>XASX</v>
    <v>U 8 55-61 Holdsworth St, Coorparoo, BRISBANE, QUEENSLAND, 4151 AU</v>
    <v>1.7999999999999999E-2</v>
    <v>Construction Materials</v>
    <v>Stock</v>
    <v>45693.16125399297</v>
    <v>579</v>
    <v>1.7999999999999999E-2</v>
    <v>92653210</v>
    <v>DIATREME RESOURCES LIMITED</v>
    <v>DIATREME RESOURCES LIMITED</v>
    <v>1.7999999999999999E-2</v>
    <v>6.21</v>
    <v>1.7999999999999999E-2</v>
    <v>1.7999999999999999E-2</v>
    <v>5008282000</v>
    <v>DRX</v>
    <v>DIATREME RESOURCES LIMITED (XASX:DRX)</v>
    <v>80694</v>
    <v>554840</v>
    <v>1993</v>
  </rv>
  <rv s="2">
    <v>580</v>
  </rv>
  <rv s="0">
    <v>https://www.bing.com/financeapi/forcetrigger?t=aa768m&amp;q=XASX%3aIVX&amp;form=skydnc</v>
    <v>Learn more on Bing</v>
  </rv>
  <rv s="3">
    <v>5</v>
    <v>INVION LIMITED (XASX:IVX)</v>
    <v>2</v>
    <v>6</v>
    <v>Finance</v>
    <v>4</v>
    <v>en-GB</v>
    <v>aa768m</v>
    <v>268435456</v>
    <v>1</v>
    <v>Powered by Refinitiv</v>
    <v>0.7</v>
    <v>0.105</v>
    <v>0.59670000000000001</v>
    <v>0.02</v>
    <v>0.15384600000000001</v>
    <v>AUD</v>
    <v>Invion Limited is an Australia-based life science company. The Company is engaged in the research and development of Photosoft technology for the treatment of a range of cancers, atherosclerosis and infectious diseases. The Company is developing Photosoft technology as a Photodynamic Therapy (PDT). PDT uses non-toxic photosensitizers and light to selectively kill cancer cells and promote an anti-cancer immune response. PDT also offers an alternative treatment option aimed at achieving complete tumor regression and long-lasting remission. PDT has also demonstrated broad-spectrum activity across multiple infectious diseases, including bacteria, fungi and viruses. It holds the Australia and New Zealand license rights and distribution rights to Hong Kong and the rest of Asia Pacific, excluding China, Macau, Taiwan and Japan, to the Photosoft technology for all cancer indications. The Company’s wholly owned subsidiary is Epitech Dermal Science Pty Ltd.</v>
    <v>8</v>
    <v>Australian Securities Exchange</v>
    <v>XASX</v>
    <v>XASX</v>
    <v>100 Albert Road, South Melbourne, MELBOURNE, VICTORIA, 3205 AU</v>
    <v>0.16500000000000001</v>
    <v>Biotechnology &amp; Medical Research</v>
    <v>Stock</v>
    <v>45693.193101851852</v>
    <v>582</v>
    <v>0.14000000000000001</v>
    <v>11256910</v>
    <v>INVION LIMITED</v>
    <v>INVION LIMITED</v>
    <v>0.14499999999999999</v>
    <v>0.13</v>
    <v>0.15</v>
    <v>70355670</v>
    <v>IVX</v>
    <v>INVION LIMITED (XASX:IVX)</v>
    <v>165474</v>
    <v>77410</v>
    <v>2000</v>
  </rv>
  <rv s="2">
    <v>583</v>
  </rv>
  <rv s="0">
    <v>https://www.bing.com/financeapi/forcetrigger?t=aa61k2&amp;q=XASX%3aEDE&amp;form=skydnc</v>
    <v>Learn more on Bing</v>
  </rv>
  <rv s="4">
    <v>8</v>
    <v>EDEN INNOVATIONS LTD (XASX:EDE)</v>
    <v>2</v>
    <v>9</v>
    <v>Finance</v>
    <v>4</v>
    <v>en-GB</v>
    <v>aa61k2</v>
    <v>268435456</v>
    <v>1</v>
    <v>Powered by Refinitiv</v>
    <v>3.0000000000000001E-3</v>
    <v>1E-3</v>
    <v>1.2299</v>
    <v>5.0000000000000001E-4</v>
    <v>0.5</v>
    <v>AUD</v>
    <v>Eden Innovations Ltd produces and sells a high-performance concrete admixture, EdenCrete and retrofit dual fuel technology, OptiBlend developed for diesel generator sets. Its segments include Eden Innovations LLC and Eden Innovations India Pvt Ltd. Eden Innovations LLC segment includes EdenCrete sales and development and Optiblend sales, service, and manufacturing in United States. Eden Innovations India Pvt Ltd segment includes Optiblend sales, service, and manufacturing in India. The Company’s innovations include EdenCrete, OptiBlend, EdenPlast, and Other Technologies. Its EdenCrete is a carbon nanotube enriched admixture for concrete that improves tensile and flexural strength. Its OptiBlend technology allows a conventional diesel engine to run natural gas as its primary fuel without modifying the engine or the current diesel fuel system. Its EdenPlast is a CNT enriched polypropylene tape. Its other technologies are Pyrolysis Project and Hythane.</v>
    <v>Australian Securities Exchange</v>
    <v>XASX</v>
    <v>XASX</v>
    <v>Level 15, 197 St Georges Terrace, PERTH, WESTERN AUSTRALIA, 6000 AU</v>
    <v>1.5E-3</v>
    <v>Construction Materials</v>
    <v>Stock</v>
    <v>45692.188993055555</v>
    <v>585</v>
    <v>1E-3</v>
    <v>8219760</v>
    <v>EDEN INNOVATIONS LTD</v>
    <v>EDEN INNOVATIONS LTD</v>
    <v>1E-3</v>
    <v>1E-3</v>
    <v>1.5E-3</v>
    <v>4109881000</v>
    <v>EDE</v>
    <v>EDEN INNOVATIONS LTD (XASX:EDE)</v>
    <v>353048</v>
    <v>435680</v>
    <v>2004</v>
  </rv>
  <rv s="2">
    <v>586</v>
  </rv>
  <rv s="0">
    <v>https://www.bing.com/financeapi/forcetrigger?t=aa7bp2&amp;q=XASX%3aKP2&amp;form=skydnc</v>
    <v>Learn more on Bing</v>
  </rv>
  <rv s="3">
    <v>5</v>
    <v>KORE POTASH PLC (XASX:KP2)</v>
    <v>2</v>
    <v>31</v>
    <v>Finance</v>
    <v>4</v>
    <v>en-GB</v>
    <v>aa7bp2</v>
    <v>268435456</v>
    <v>1</v>
    <v>Powered by Refinitiv</v>
    <v>7.3999999999999996E-2</v>
    <v>8.9999999999999993E-3</v>
    <v>2.1355</v>
    <v>0</v>
    <v>0</v>
    <v>AUD</v>
    <v>Kore Potash Plc is a United Kingdom-based potash development company. The Company has ownership of the Kola Potash Project (Kola Project) and Dougou Extension (DX) Potash Project in the Sintoukola Basin, located in the Republic of Congo. The Kola Deposit is located within the Kola Mining Lease. Kola has a measured and indicated sylvinite mineral resource of 508 metric tons (Mt) grading 35.4% potassium chloride (KCl). The Dougou Deposit is about 15 kilometers (km) southwest of Kola and is a large, thick carnallite deposit with a measured and indicated mineral resource of about 1.1 billion tons grading 20.6% KCl. The Dougou Deposit comprises only carnallite, hosted by four horizontal or gently dipping seams, between seven and 12 meters (m) thick, with a combined thickness of 30 to 40 m. Its DX Potash Project occupies an area of approximately 10 by 15 km, immediately west of the Dougou Deposit. The DX Sylvinite project lies immediately west of the Dougou Deposit.</v>
    <v>21</v>
    <v>Australian Securities Exchange</v>
    <v>XASX</v>
    <v>XASX</v>
    <v>45 Gresham Street, LONDON, EC2V 7BG GB</v>
    <v>0.04</v>
    <v>Chemicals</v>
    <v>Stock</v>
    <v>45693.190208333333</v>
    <v>588</v>
    <v>3.7999999999999999E-2</v>
    <v>90870620</v>
    <v>KORE POTASH PLC</v>
    <v>KORE POTASH PLC</v>
    <v>3.7999999999999999E-2</v>
    <v>0.04</v>
    <v>0.04</v>
    <v>4348129000</v>
    <v>KP2</v>
    <v>KORE POTASH PLC (XASX:KP2)</v>
    <v>86086</v>
    <v>2128340</v>
    <v>2017</v>
  </rv>
  <rv s="2">
    <v>589</v>
  </rv>
  <rv s="0">
    <v>https://www.bing.com/financeapi/forcetrigger?t=aa8wdm&amp;q=XASX%3aRAN&amp;form=skydnc</v>
    <v>Learn more on Bing</v>
  </rv>
  <rv s="14">
    <v>32</v>
    <v>RANGE INTERNATIONAL LIMITED (XASX:RAN)</v>
    <v>2</v>
    <v>33</v>
    <v>Finance</v>
    <v>4</v>
    <v>en-GB</v>
    <v>aa8wdm</v>
    <v>268435456</v>
    <v>1</v>
    <v>Powered by Refinitiv</v>
    <v>6.0000000000000001E-3</v>
    <v>3.0000000000000001E-3</v>
    <v>-5.0000000000000001E-4</v>
    <v>-0.125</v>
    <v>AUD</v>
    <v>Range International Limited is an Australia-based manufacturer of plastic pallets. The principal activity of the Company is manufacturing of recycled plastic products. In Indonesia, its ThermoFusion technology allows the Company to make plastic pallets from 100% mixed waste plastics. The Company has production lines operating in its East Java factory in Indonesia and sells its pallets under the brand Re&gt;Pal, supplying pallets into Indonesia and across Asia Pacific. Re&gt;Pal manages and supplies its superior pallets to many global and domestic companies, including Unilever, Veolia, Nestle and Givaudan businesses. Its geographic segments include Indonesia, Australia &amp; New Zealand, Thailand, Philippines, and Other segments. Its products include NP 1090-Nestable Pallet, NSP 1210 4 Ways-Nestable &amp; Stackable Pallet, NP 1210-Nestable Pallet, NSP 1210 2 Ways-Nestable &amp; Stackable Pallet, NP 1210L-Nestable Pallet, HD 1107-Heavy Duty Pallet, and NSP 1090-Nestable &amp; Stackable Pallet.</v>
    <v>Australian Securities Exchange</v>
    <v>XASX</v>
    <v>XASX</v>
    <v>Level 5, 137-139 Bathurst Street, SYDNEY, NEW SOUTH WALES, 2000 AU</v>
    <v>4.0000000000000001E-3</v>
    <v>Chemicals</v>
    <v>Stock</v>
    <v>45693.189976851849</v>
    <v>591</v>
    <v>3.5000000000000001E-3</v>
    <v>3757160</v>
    <v>RANGE INTERNATIONAL LIMITED</v>
    <v>RANGE INTERNATIONAL LIMITED</v>
    <v>3.5000000000000001E-3</v>
    <v>4.0000000000000001E-3</v>
    <v>3.5000000000000001E-3</v>
    <v>939290300</v>
    <v>RAN</v>
    <v>RANGE INTERNATIONAL LIMITED (XASX:RAN)</v>
    <v>225654</v>
    <v>1876040</v>
    <v>2016</v>
  </rv>
  <rv s="2">
    <v>592</v>
  </rv>
  <rv s="0">
    <v>https://www.bing.com/financeapi/forcetrigger?t=aa6m7w&amp;q=XASX%3aGMN&amp;form=skydnc</v>
    <v>Learn more on Bing</v>
  </rv>
  <rv s="4">
    <v>8</v>
    <v>GOLD MOUNTAIN LIMITED (XASX:GMN)</v>
    <v>2</v>
    <v>9</v>
    <v>Finance</v>
    <v>4</v>
    <v>en-GB</v>
    <v>aa6m7w</v>
    <v>268435456</v>
    <v>1</v>
    <v>Powered by Refinitiv</v>
    <v>6.0000000000000001E-3</v>
    <v>1E-3</v>
    <v>0.45419999999999999</v>
    <v>5.0000000000000001E-4</v>
    <v>0.25</v>
    <v>AUD</v>
    <v>Gold Mountain Limited is an Australia-based mineral explorer with projects based in Brazil and Papua New Guinea (PNG). These assets are prospective for a range of metals including rare earth elements, niobium, lithium, nickel, copper and gold. The Company has a 75% holding in a package of highly prospective rare earth element, niobium, copper and lithium licenses located within the eastern Brazilian lithium belt, spread over parts of the Borborema Province and Sao Francisco craton in north-eastern Brazil, including in Salinas, Mines Gerais. In PNG, the Company is exploring the Wabag Project, which covers approximately 950 square kilometers (km2) of highly prospective exploration ground in the Papuan Mobile belt. This project includes three targets: Mt Wipi, Monoyal and Sak Creek, all lying within a northwest-southeast striking structural corridor. It also has approximately 41 new tenement applications covering 803.5 km2 in the Maracas region of Bahia State (Ronaldinho REE Project).</v>
    <v>Australian Securities Exchange</v>
    <v>XASX</v>
    <v>XASX</v>
    <v>24/589 Stirling Highway, Cottesloe, WESTERN AUSTRALIA, 6011 AU</v>
    <v>3.0000000000000001E-3</v>
    <v>Metals &amp; Mining</v>
    <v>Stock</v>
    <v>45691.961579837502</v>
    <v>594</v>
    <v>2E-3</v>
    <v>9158450</v>
    <v>GOLD MOUNTAIN LIMITED</v>
    <v>GOLD MOUNTAIN LIMITED</v>
    <v>2E-3</v>
    <v>2E-3</v>
    <v>2.5000000000000001E-3</v>
    <v>4579223000</v>
    <v>GMN</v>
    <v>GOLD MOUNTAIN LIMITED (XASX:GMN)</v>
    <v>1197851</v>
    <v>553780</v>
    <v>2005</v>
  </rv>
  <rv s="2">
    <v>595</v>
  </rv>
  <rv s="0">
    <v>https://www.bing.com/financeapi/forcetrigger?t=aa7e2w&amp;q=XASX%3aLCY&amp;form=skydnc</v>
    <v>Learn more on Bing</v>
  </rv>
  <rv s="4">
    <v>8</v>
    <v>LEGACY IRON ORE LTD (XASX:LCY)</v>
    <v>2</v>
    <v>9</v>
    <v>Finance</v>
    <v>4</v>
    <v>en-GB</v>
    <v>aa7e2w</v>
    <v>268435456</v>
    <v>1</v>
    <v>Powered by Refinitiv</v>
    <v>1.7999999999999999E-2</v>
    <v>8.0000000000000002E-3</v>
    <v>0.83919999999999995</v>
    <v>0</v>
    <v>0</v>
    <v>AUD</v>
    <v>Legacy Iron Ore Limited is an Australia-based exploration company. The Company is focused on the development of iron ore, base metal, tungsten and gold development and mineral discovery. Its South Laverton Project includes the Mt Celia, Yerilla, Yilgangi, Sunrise Bore and Patricia North tenements. Its Mt Celia Project lies within the Laverton Tectonic Zone, some 40 kilometers (km) south of the Sunrise Dam gold mine. Its Yilgangi Project includes two exploration tenements (E31/1019 and E31/1020) and two mining leases (M31/426 and M31/427). Its Sunrise Bore project lies some 12 km east of the world-class Sunrise Dam gold mine operated by Anglo Gold Ashanti. The Patricia North Project lies in and adjacent to a deformation zone that hosts significant gold mineralization. It operates the Mt Bevan Joint Venture in the Yilgarn of Western Australia. The East Kimberley Project is in the Halls Creek area, 350 km south of Kununurra and is readily accessible via the Great Northern Highway.</v>
    <v>Australian Securities Exchange</v>
    <v>XASX</v>
    <v>XASX</v>
    <v>Level 6, 200 Adelaide Terrace, PERTH, WESTERN AUSTRALIA, 6000 AU</v>
    <v>0.01</v>
    <v>Metals &amp; Mining</v>
    <v>Stock</v>
    <v>45692.189513888887</v>
    <v>597</v>
    <v>8.9999999999999993E-3</v>
    <v>87858380</v>
    <v>LEGACY IRON ORE LTD</v>
    <v>LEGACY IRON ORE LTD</v>
    <v>0.01</v>
    <v>8.9999999999999993E-3</v>
    <v>8.9999999999999993E-3</v>
    <v>9762043000</v>
    <v>LCY</v>
    <v>LEGACY IRON ORE LTD (XASX:LCY)</v>
    <v>156089</v>
    <v>311440</v>
    <v>2007</v>
  </rv>
  <rv s="2">
    <v>598</v>
  </rv>
  <rv s="0">
    <v>https://www.bing.com/financeapi/forcetrigger?t=aa7jm7&amp;q=XASX%3aMAY&amp;form=skydnc</v>
    <v>Learn more on Bing</v>
  </rv>
  <rv s="1">
    <v>0</v>
    <v>Melbana Energy Limited (XASX:MAY)</v>
    <v>2</v>
    <v>3</v>
    <v>Finance</v>
    <v>4</v>
    <v>en-GB</v>
    <v>aa7jm7</v>
    <v>268435456</v>
    <v>1</v>
    <v>Powered by Refinitiv</v>
    <v>7.9000000000000001E-2</v>
    <v>1.7999999999999999E-2</v>
    <v>1.9634</v>
    <v>-1E-3</v>
    <v>-3.5714000000000003E-2</v>
    <v>AUD</v>
    <v>Melbana Energy Limited is an Australia-based independent oil and gas company. The Company has a portfolio of exploration, appraisal and development stage opportunities in Cuba and Australia. Its projects include Cuba-Block 9 PSC, Cuba-Santa Cruz, Australia-Bonaparte Gulf, Tassie Shoal Projects and Australia-Vulcan Sub-Basin exploration. Cuba-Block 9 PSC covers approximately 2,344 square kilometers (km2) onshore on the north coast of Cuba, approximately 140 kilometers (km) east of Havana in a hydrocarbon system and along trend with the barrel Varadero oil field. The Santa Cruz oil field is located approximately 45 km from Havana between Boca de Jaruco and Canasi oil fields and 150 km west of Company’s existing Cuba - Block 9 PSC. The Company has a 100% interest in two contiguous permits WA-544-P and NT/P87, covering an area of 4,000 square kilometers in the Petrel sub-basin, a shallow water area of the Timor Sea southwest of Darwin.</v>
    <v>4</v>
    <v>Australian Securities Exchange</v>
    <v>XASX</v>
    <v>XASX</v>
    <v>Mezzanine Floor, 388 George Street, SYDNEY, NEW SOUTH WALES, 2000 AU</v>
    <v>2.8000000000000001E-2</v>
    <v>Oil &amp; Gas</v>
    <v>Stock</v>
    <v>45693.193055555559</v>
    <v>600</v>
    <v>2.7E-2</v>
    <v>90995510</v>
    <v>Melbana Energy Limited</v>
    <v>Melbana Energy Limited</v>
    <v>2.8000000000000001E-2</v>
    <v>28</v>
    <v>2.8000000000000001E-2</v>
    <v>2.7E-2</v>
    <v>3370204000</v>
    <v>MAY</v>
    <v>Melbana Energy Limited (XASX:MAY)</v>
    <v>742275</v>
    <v>1511660</v>
    <v>1994</v>
  </rv>
  <rv s="2">
    <v>601</v>
  </rv>
  <rv s="0">
    <v>https://www.bing.com/financeapi/forcetrigger?t=bh2pcw&amp;q=XASX%3aSHE&amp;form=skydnc</v>
    <v>Learn more on Bing</v>
  </rv>
  <rv s="1">
    <v>0</v>
    <v>STONEHORSE ENERGY LIMITED (XASX:SHE)</v>
    <v>2</v>
    <v>3</v>
    <v>Finance</v>
    <v>4</v>
    <v>en-GB</v>
    <v>bh2pcw</v>
    <v>268435456</v>
    <v>1</v>
    <v>Powered by Refinitiv</v>
    <v>1.4999999999999999E-2</v>
    <v>6.0000000000000001E-3</v>
    <v>-1.12E-2</v>
    <v>0</v>
    <v>0</v>
    <v>AUD</v>
    <v>Stonehorse Energy Limited is an Australia-based exploration and production (E&amp;P) company with a focus on onshore oil and gas in North America. The Company holds working interests in eight oil and gas wells located in Oklahoma and Texas with a pipeline of investment opportunities available through its step-in arrangement and joint venture partnership with Brookside Energy Limited and US Operations Manger Black Mesa Energy LLC. Its assets include Jewell, Burgess, Sutton, Bullard, Henry Federal, Randolph, Newberry, Mitchell, Thelma, Caroline, Wapiti and Myall Creek. The Company’s subsidiaries include Lone Star Energy Limited, LS Operating Pty Ltd, and Lonestar Exploration &amp; Production Inc.</v>
    <v>0</v>
    <v>Australian Securities Exchange</v>
    <v>XASX</v>
    <v>XASX</v>
    <v>182 Claisebrook Rd, PERTH, WESTERN AUSTRALIA, 6000 AU</v>
    <v>7.0000000000000001E-3</v>
    <v>Oil &amp; Gas</v>
    <v>Stock</v>
    <v>45692.333333333336</v>
    <v>603</v>
    <v>7.0000000000000001E-3</v>
    <v>4791050</v>
    <v>STONEHORSE ENERGY LIMITED</v>
    <v>STONEHORSE ENERGY LIMITED</v>
    <v>7.0000000000000001E-3</v>
    <v>3.68</v>
    <v>7.0000000000000001E-3</v>
    <v>7.0000000000000001E-3</v>
    <v>684435100</v>
    <v>SHE</v>
    <v>STONEHORSE ENERGY LIMITED (XASX:SHE)</v>
    <v>842886</v>
    <v>25640</v>
    <v>1999</v>
  </rv>
  <rv s="2">
    <v>604</v>
  </rv>
  <rv s="0">
    <v>https://www.bing.com/financeapi/forcetrigger?t=bt6x4c&amp;q=XASX%3aM8S&amp;form=skydnc</v>
    <v>Learn more on Bing</v>
  </rv>
  <rv s="15">
    <v>34</v>
    <v>M8 SUSTAINABLE LIMITED (XASX:M8S)</v>
    <v>2</v>
    <v>35</v>
    <v>Finance</v>
    <v>28</v>
    <v>en-GB</v>
    <v>bt6x4c</v>
    <v>268435456</v>
    <v>1</v>
    <v>Powered by Refinitiv</v>
    <v>8.9999999999999993E-3</v>
    <v>8.9999999999999993E-3</v>
    <v>AUD</v>
    <v>M8 Sustainable Limited is an Australia-based company, which owns and/or operates various recycling and disposal sites. The principal activities of the Company were the receiving and recycling of metals, commercial &amp; industrial (C&amp;I) and construction &amp; demolition (C&amp;D) waste and the establishment of a skip bin business at its Maddington Waste Facility. The Company has three segments: waste management and recycling, operations and maintenance (O&amp;M), and landfill operations. The waste management and recycling segment involves resource recovery from C&amp;D waste and C&amp;I waste. C&amp;D waste includes waste from demolition and civil construction activities, including roads and buildings. C&amp;I waste includes waste from industries, such as manufacturing and retail as well as wholesale businesses. The O&amp;M segment primarily involves providing technical, business and other ancillary support to companies in the waste industry.</v>
    <v>Australian Securities Exchange</v>
    <v>XASX</v>
    <v>XASX</v>
    <v>Unit 1/48 Kelvin Road Maddington, PERTH, WESTERN AUSTRALIA, 6109 AU</v>
    <v>Professional &amp; Commercial Services</v>
    <v>Stock</v>
    <v>44965.840277777781</v>
    <v>606</v>
    <v>4418180</v>
    <v>M8 SUSTAINABLE LIMITED</v>
    <v>M8 SUSTAINABLE LIMITED</v>
    <v>2.73</v>
    <v>8.9999999999999993E-3</v>
    <v>548638200</v>
    <v>M8S</v>
    <v>M8 SUSTAINABLE LIMITED (XASX:M8S)</v>
    <v>2017</v>
  </rv>
  <rv s="2">
    <v>607</v>
  </rv>
  <rv s="0">
    <v>https://www.bing.com/financeapi/forcetrigger?t=aa8kxm&amp;q=XASX%3aPIL&amp;form=skydnc</v>
    <v>Learn more on Bing</v>
  </rv>
  <rv s="4">
    <v>8</v>
    <v>PEPPERMINT INNOVATION LIMITED (XASX:PIL)</v>
    <v>2</v>
    <v>9</v>
    <v>Finance</v>
    <v>4</v>
    <v>en-GB</v>
    <v>aa8kxm</v>
    <v>268435456</v>
    <v>1</v>
    <v>Powered by Refinitiv</v>
    <v>2.3E-2</v>
    <v>4.0000000000000001E-3</v>
    <v>0.74570000000000003</v>
    <v>-5.0000000000000001E-4</v>
    <v>-0.1</v>
    <v>AUD</v>
    <v>Peppermint Innovation Limited is an Australia-based company, which is focused on the commercialization and further development of the Peppermint Platform. The Peppermint Platform is a technology platform, which targets four business sectors, namely mobile payments, e-commerce, delivery and logistics, and mobile financial services. The Company also helps in developing applications and offering a managed service subscription to maintain, enhance and upgrade them. Its products include Bizmoto, bizmoTinda, bizmoGO, bizmoPay, bizmoProtect, Banking, and Cooperative. The Bizmoto agent network provides bill payment, buy load, cash transfer services and remittance. The BizmoTinda is an e-commerce platform accessible to agents, merchants, and consumers. The BizmoGo riders provide on-demand curbside delivery and logistics services. The BizmoLoan provides alternative non-bank microenterprise lending. The BizmoProtect provides access to micro-insurance products.</v>
    <v>Australian Securities Exchange</v>
    <v>XASX</v>
    <v>XASX</v>
    <v>Level 2 East ,The wentworth Builing ,300 Murray street , (Off Raine Lane), PERTH, WESTERN AUSTRALIA, 6000 AU</v>
    <v>4.4999999999999997E-3</v>
    <v>Software &amp; IT Services</v>
    <v>Stock</v>
    <v>45693.189317129632</v>
    <v>609</v>
    <v>4.4999999999999997E-3</v>
    <v>8635430</v>
    <v>PEPPERMINT INNOVATION LIMITED</v>
    <v>PEPPERMINT INNOVATION LIMITED</v>
    <v>4.4999999999999997E-3</v>
    <v>5.0000000000000001E-3</v>
    <v>4.4999999999999997E-3</v>
    <v>2158858000</v>
    <v>PIL</v>
    <v>PEPPERMINT INNOVATION LIMITED (XASX:PIL)</v>
    <v>937500</v>
    <v>1897340</v>
    <v>2007</v>
  </rv>
  <rv s="2">
    <v>610</v>
  </rv>
  <rv s="0">
    <v>https://www.bing.com/financeapi/forcetrigger?t=aa76sm&amp;q=XASX%3aJAT&amp;form=skydnc</v>
    <v>Learn more on Bing</v>
  </rv>
  <rv s="6">
    <v>12</v>
    <v>JATCORP LIMITED (XASX:JAT)</v>
    <v>2</v>
    <v>13</v>
    <v>Finance</v>
    <v>4</v>
    <v>en-GB</v>
    <v>aa76sm</v>
    <v>268435456</v>
    <v>1</v>
    <v>Powered by Refinitiv</v>
    <v>0.85</v>
    <v>0.26300000000000001</v>
    <v>0.7329</v>
    <v>-0.03</v>
    <v>-6.5216999999999997E-2</v>
    <v>AUD</v>
    <v>Jatcorp Limited is a producer of supplementary food products, plant-based products and dairy food products. The Company specializes in cow, goat, and camel milk powder-based formulations for infants through to seniors. The Company’s brands include Neurio, Jinvigorate, IONE, Moroka and Poupin. Neurio offers a range of products focused on supporting the health of people of all ages, from babies to seniors, through its range of nutritional milk powder formulations and other products. Jinvigorate offers Jinvigorate Platinum Immune Support and Diabetic Formula. IONE is suitable for those who want to reduce calorie and fat intake, as well as those with diabetes and hyperlipidemia who want to control their diet. Its Moroka products include Moroka Platinum Formulated Milk Powder with Lactoferrin+igG and Moroka Formulated Milk Powder with Lactoferrin. Its Poupin product is Poupin Silky Brightening Serum, is a revitalizing and restoring serum made with natural herbal extracts.</v>
    <v>Australian Securities Exchange</v>
    <v>XASX</v>
    <v>XASX</v>
    <v>502/2 Bligh Street, SYDNEY, NEW SOUTH WALES, 2000 AU</v>
    <v>0.43</v>
    <v>Food &amp; Drug Retailing</v>
    <v>Stock</v>
    <v>45693.179803240739</v>
    <v>612</v>
    <v>0.41</v>
    <v>35388330</v>
    <v>JATCORP LIMITED</v>
    <v>JATCORP LIMITED</v>
    <v>0.41</v>
    <v>17.23</v>
    <v>0.46</v>
    <v>0.43</v>
    <v>83266660</v>
    <v>JAT</v>
    <v>JATCORP LIMITED (XASX:JAT)</v>
    <v>5767</v>
    <v>98350</v>
    <v>2006</v>
  </rv>
  <rv s="2">
    <v>613</v>
  </rv>
  <rv s="0">
    <v>https://www.bing.com/financeapi/forcetrigger?t=aa7wu2&amp;q=XASX%3aMTH&amp;form=skydnc</v>
    <v>Learn more on Bing</v>
  </rv>
  <rv s="3">
    <v>5</v>
    <v>MITHRIL SILVER AND GOLD LIMITED (XASX:MTH)</v>
    <v>2</v>
    <v>6</v>
    <v>Finance</v>
    <v>4</v>
    <v>en-GB</v>
    <v>aa7wu2</v>
    <v>268435456</v>
    <v>1</v>
    <v>Powered by Refinitiv</v>
    <v>0.81499999999999995</v>
    <v>0.09</v>
    <v>2.863</v>
    <v>5.0000000000000001E-3</v>
    <v>1.3158000000000001E-2</v>
    <v>AUD</v>
    <v>Mithril Silver and Gold Ltd is a precious metals exploration company. It is focused on developing high-grade silver and gold projects in Mexico's Sierra Madre Gold Silver Trend. Its projects include Copalquin and Australian projects. The Copalquin gold-silver district is located in Durango State, Mexico within the Sierra Madre Gold-Silver Trend both home to numerous projects and mines with many large North American mining companies active in the region. It has interest in four groups of tenements in Australia, which includes Billy Hills Zinc (Billy Hills), Kurnalpi Project (Kurnalpi), Lignum Dam Project (Lignum), and Limestone Well Project (Limestone). The Billy Hills consists of three exploration licenses covering a large project area 400 square kilometers. The Kurnalpi Nickel Project (56 square kilometers) is located 80 kilometers (km) northeast of Kalgoorlie, Western Australia (WA). Lignum Dam Project is located 60 km northeast of Kalgoorlie, WA, Great Boulder Resources.</v>
    <v>5</v>
    <v>Australian Securities Exchange</v>
    <v>XASX</v>
    <v>XASX</v>
    <v>The Block Arcade, Suite 324, Level 3, 96 Elizabeth St, SOUTH MELBOURNE, VICTORIA, 3205 AU</v>
    <v>0.4</v>
    <v>Metals &amp; Mining</v>
    <v>Stock</v>
    <v>45693.134895833333</v>
    <v>615</v>
    <v>0.38500000000000001</v>
    <v>53895500</v>
    <v>MITHRIL SILVER AND GOLD LIMITED</v>
    <v>MITHRIL SILVER AND GOLD LIMITED</v>
    <v>0.39500000000000002</v>
    <v>0.38</v>
    <v>0.38500000000000001</v>
    <v>145663500</v>
    <v>MTH</v>
    <v>MITHRIL SILVER AND GOLD LIMITED (XASX:MTH)</v>
    <v>151991</v>
    <v>468650</v>
    <v>2002</v>
  </rv>
  <rv s="2">
    <v>616</v>
  </rv>
  <rv s="0">
    <v>https://www.bing.com/financeapi/forcetrigger?t=aa48xm&amp;q=XASX%3aADY&amp;form=skydnc</v>
    <v>Learn more on Bing</v>
  </rv>
  <rv s="3">
    <v>5</v>
    <v>ADMIRALTY RESOURCES NL (XASX:ADY)</v>
    <v>2</v>
    <v>6</v>
    <v>Finance</v>
    <v>4</v>
    <v>en-GB</v>
    <v>aa48xm</v>
    <v>268435456</v>
    <v>1</v>
    <v>Powered by Refinitiv</v>
    <v>1.6E-2</v>
    <v>5.0000000000000001E-3</v>
    <v>0.218</v>
    <v>1E-3</v>
    <v>0.2</v>
    <v>AUD</v>
    <v>Admiralty Resources NL is an Australia-based diversified mineral exploration company with mineral interests in Chile and Australia. The Company is engaged in advancing the production at its flagship Mariposa Iron Ore Project in Chile (Mariposa Project). It has approximately 32 mineral exploration and exploitation concessions covering approximately 6,600 hectares (ha) and is located within the Chilean iron belt in the Atacama Desert at an altitude of 380 meters above sea level and 10 kilometers south from the city of Vallenar in the Third Region of Chile. Its exploration projects in the Company’s Harper South district (2,498 ha) include La Chulula and Soberana, with the potential for further growth in iron ore resources. Other exploration areas in Chile include the Pampa Tololo district (3,455 ha) and El Cojin (600 ha). In Australia, the Company holds a 50% stake in the Pyke Hill Project, a cobalt and nickel project in Western Australia.</v>
    <v>102</v>
    <v>Australian Securities Exchange</v>
    <v>XASX</v>
    <v>XASX</v>
    <v>Suite 109, Level 1, 150 Pacific Highway, North Sydney, SYDNEY, NEW SOUTH WALES, 2060 AU</v>
    <v>6.0000000000000001E-3</v>
    <v>Metals &amp; Mining</v>
    <v>Stock</v>
    <v>45693.184317129628</v>
    <v>618</v>
    <v>6.0000000000000001E-3</v>
    <v>13147400</v>
    <v>ADMIRALTY RESOURCES NL</v>
    <v>ADMIRALTY RESOURCES NL</v>
    <v>6.0000000000000001E-3</v>
    <v>5.0000000000000001E-3</v>
    <v>6.0000000000000001E-3</v>
    <v>2629479000</v>
    <v>ADY</v>
    <v>ADMIRALTY RESOURCES NL (XASX:ADY)</v>
    <v>390000</v>
    <v>119150</v>
    <v>1981</v>
  </rv>
  <rv s="2">
    <v>619</v>
  </rv>
  <rv s="0">
    <v>https://www.bing.com/financeapi/forcetrigger?t=aaa3fr&amp;q=XASX%3aDRE&amp;form=skydnc</v>
    <v>Learn more on Bing</v>
  </rv>
  <rv s="4">
    <v>8</v>
    <v>DREADNOUGHT RESOURCES LTD (XASX:DRE)</v>
    <v>2</v>
    <v>9</v>
    <v>Finance</v>
    <v>4</v>
    <v>en-GB</v>
    <v>aaa3fr</v>
    <v>268435456</v>
    <v>1</v>
    <v>Powered by Refinitiv</v>
    <v>2.9000000000000001E-2</v>
    <v>0.01</v>
    <v>1.4621999999999999</v>
    <v>-1E-3</v>
    <v>-8.333299999999999E-2</v>
    <v>AUD</v>
    <v>Dreadnought Resources Limited is an exploration and development company focusing on acquiring and exploring quality projects within the state of Western Australia (WA). The Company's projects include Kimberley Project, Mangaroon Project, and Bresnahan Project. It controls approximately 420 square kilometers (km) in the highly prospective West Kimberley region of WA. The Tarraji-Yampi Copper-Silver-Gold-Cobalt Project is located only 85 km from the port of Derby. Its Mangaroon Project covers approximately 5,000 km2, located 250 km south-east of Exmouth in the underexplored Gascoyne Region of WA. Mangaroon has three focus areas, the Mangaroon Critical Metals, Mangaroon Gold and Base Metals. Bresnahan is located over 125km southwest of Newman in the Ashburton Basin. The project comprises over 3,700 km2 covering over 200kms strike along the Bresnahan Basin / Wyloo Group unconformity. Bresnahan is prospective for unconformity related heavy rare earth (HREE) deposits.</v>
    <v>Australian Securities Exchange</v>
    <v>XASX</v>
    <v>XASX</v>
    <v>Unit 1, 4 Burgay Court, Osborne Park, WESTERN AUSTRALIA, 6017 AU</v>
    <v>1.2E-2</v>
    <v>Metals &amp; Mining</v>
    <v>Stock</v>
    <v>45693.186284722222</v>
    <v>621</v>
    <v>0.01</v>
    <v>45213600</v>
    <v>DREADNOUGHT RESOURCES LTD</v>
    <v>DREADNOUGHT RESOURCES LTD</v>
    <v>1.0999999999999999E-2</v>
    <v>1.2E-2</v>
    <v>1.0999999999999999E-2</v>
    <v>3767800000</v>
    <v>DRE</v>
    <v>DREADNOUGHT RESOURCES LTD (XASX:DRE)</v>
    <v>38643666</v>
    <v>1407920</v>
    <v>2006</v>
  </rv>
  <rv s="2">
    <v>622</v>
  </rv>
  <rv s="0">
    <v>https://www.bing.com/financeapi/forcetrigger?t=aa4qkr&amp;q=XASX%3aAUK&amp;form=skydnc</v>
    <v>Learn more on Bing</v>
  </rv>
  <rv s="3">
    <v>5</v>
    <v>AUMAKE LIMITED (XASX:AUK)</v>
    <v>2</v>
    <v>6</v>
    <v>Finance</v>
    <v>4</v>
    <v>en-GB</v>
    <v>aa4qkr</v>
    <v>268435456</v>
    <v>1</v>
    <v>Powered by Refinitiv</v>
    <v>1.2999999999999999E-2</v>
    <v>2E-3</v>
    <v>1.8313999999999999</v>
    <v>0</v>
    <v>0</v>
    <v>AUD</v>
    <v>Aumake Limited operates a social e-commerce platform. The Company is engaged in the sale of Australian and New Zealand products via social e-commerce marketplace platforms. It is focused on a multi-brand, omni-channel retail business. Its services include e-commerce platform, marketing, live streaming, brand experience stores, customer service, warehousing and freight and logistics. It offers an omnichannel solution for business merchants to Asian audiences. This includes eCommerce via its Website, mini-apps, live-streaming, and social media options to suit individual country preferences. Its marketing services include brand strategy development, omnichannel marketing campaign creation, live-streaming, content creation, and content management-social media schedules and uploading. Its Live streaming creates opportunities for business owners to connect with their customers from around the world, entertain them, create instant buying opportunities, and develop trusted brand connections.</v>
    <v>171</v>
    <v>Australian Securities Exchange</v>
    <v>XASX</v>
    <v>XASX</v>
    <v>Suite 15.52, Level 15, 60 Station Street East, Parramatta,, NEW SOUTH WALES, 2150 AU</v>
    <v>5.0000000000000001E-3</v>
    <v>Food &amp; Drug Retailing</v>
    <v>Stock</v>
    <v>45693.135578703703</v>
    <v>624</v>
    <v>5.0000000000000001E-3</v>
    <v>15053460</v>
    <v>AUMAKE LIMITED</v>
    <v>AUMAKE LIMITED</v>
    <v>5.0000000000000001E-3</v>
    <v>5.0000000000000001E-3</v>
    <v>5.0000000000000001E-3</v>
    <v>3010692000</v>
    <v>AUK</v>
    <v>AUMAKE LIMITED (XASX:AUK)</v>
    <v>226699</v>
    <v>2488300</v>
    <v>2011</v>
  </rv>
  <rv s="2">
    <v>625</v>
  </rv>
  <rv s="0">
    <v>https://www.bing.com/financeapi/forcetrigger?t=aaaarw&amp;q=XASX%3aVTI&amp;form=skydnc</v>
    <v>Learn more on Bing</v>
  </rv>
  <rv s="4">
    <v>8</v>
    <v>VISIONEERING TECHNOLOGIES, INC. (XASX:VTI)</v>
    <v>2</v>
    <v>9</v>
    <v>Finance</v>
    <v>4</v>
    <v>en-GB</v>
    <v>aaaarw</v>
    <v>268435456</v>
    <v>1</v>
    <v>Powered by Refinitiv</v>
    <v>0.27</v>
    <v>3.9E-2</v>
    <v>2.1183000000000001</v>
    <v>-1E-3</v>
    <v>-1.5152000000000001E-2</v>
    <v>AUD</v>
    <v>Visioneering Technologies, Inc. is an eye care company. The Company designs, manufactures, sells and distributes contact lenses. The Company provides solutions for presbyopia, myopia and astigmatism. The Company operates through two segments: North America and Europe / Asia-Pacific. The North America segment includes its operations in the United States and Canada. The Europe/Asia-Pacific segment includes its operations outside of North America. The Company’s flagship product is the NaturalVue (etafilcon A) Enhanced Multifocal 1-Day Contact Lens, an extended depth of focus lens for children with myopia (nearsightedness) and adults with presbyopia (the progressive loss of the ability to see near that occurs in middle age). It manages warehousing and distribution of its products through a contract with a third-party logistics provider (3PL). The 3PL stores its inventory and ships it to its customers, which include contact lens distributors.</v>
    <v>Australian Securities Exchange</v>
    <v>XASX</v>
    <v>XASX</v>
    <v>10745 Westside Way, Suite 200, ALPHARETTA, GA, 30005 US</v>
    <v>6.5000000000000002E-2</v>
    <v>Healthcare Equipment &amp; Supplies</v>
    <v>Stock</v>
    <v>45693.166296296295</v>
    <v>627</v>
    <v>6.5000000000000002E-2</v>
    <v>3742480</v>
    <v>VISIONEERING TECHNOLOGIES, INC.</v>
    <v>VISIONEERING TECHNOLOGIES, INC.</v>
    <v>6.5000000000000002E-2</v>
    <v>6.6000000000000003E-2</v>
    <v>6.5000000000000002E-2</v>
    <v>55036470</v>
    <v>VTI</v>
    <v>VISIONEERING TECHNOLOGIES, INC. (XASX:VTI)</v>
    <v>3000</v>
    <v>55590</v>
    <v>2008</v>
  </rv>
  <rv s="2">
    <v>628</v>
  </rv>
  <rv s="0">
    <v>https://www.bing.com/financeapi/forcetrigger?t=b1dkzr&amp;q=XASX%3aFAU&amp;form=skydnc</v>
    <v>Learn more on Bing</v>
  </rv>
  <rv s="3">
    <v>5</v>
    <v>FIRST AU LIMITED (XASX:FAU)</v>
    <v>2</v>
    <v>6</v>
    <v>Finance</v>
    <v>4</v>
    <v>en-GB</v>
    <v>b1dkzr</v>
    <v>268435456</v>
    <v>1</v>
    <v>Powered by Refinitiv</v>
    <v>8.0000000000000002E-3</v>
    <v>1E-3</v>
    <v>1.2682</v>
    <v>0</v>
    <v>0</v>
    <v>AUD</v>
    <v>First AU Limited is an Australia-based advanced gold and base metals exploration company. The principal activity of the Company is exploration for gold and other metals in its interests in mining tenements located in Western Australia and Victoria. It is engaged in pursuing exploration programs at its Victorian Goldfields Project in East Gippsland and its 100% owned Gimlet Gold project near Kalgoorlie. The Victorian Gold Project is located in the Gippsland region, which is in the historic mining area of Swifts Creek and is focused on the Haunted Stream and Snowstorm Projects. The flagship Haunted Stream Project is located in East Gippsland Victoria (340 kilometers (km) South East of Melbourne). The Company’s Gimlet Gold Project is located approximately 15 km northwest of Kalgoorlie, Western Australia EL26/174 and application M26/849 -9.6 square kilometers. The Snowstorm Prospect is located within the historic Swifts Creek Goldfields in the East Gippsland region.</v>
    <v>1</v>
    <v>Australian Securities Exchange</v>
    <v>XASX</v>
    <v>XASX</v>
    <v>PO Box 82, Balwyn, MELBOURNE, VICTORIA, 3103 AU</v>
    <v>2E-3</v>
    <v>Metals &amp; Mining</v>
    <v>Stock</v>
    <v>45693.166643518518</v>
    <v>630</v>
    <v>2E-3</v>
    <v>4143990</v>
    <v>FIRST AU LIMITED</v>
    <v>FIRST AU LIMITED</v>
    <v>2E-3</v>
    <v>2E-3</v>
    <v>2E-3</v>
    <v>2071993000</v>
    <v>FAU</v>
    <v>FIRST AU LIMITED (XASX:FAU)</v>
    <v>10276748</v>
    <v>1767250</v>
    <v>1960</v>
  </rv>
  <rv s="2">
    <v>631</v>
  </rv>
  <rv s="0">
    <v>https://www.bing.com/financeapi/forcetrigger?t=aa93nm&amp;q=XASX%3aRLC&amp;form=skydnc</v>
    <v>Learn more on Bing</v>
  </rv>
  <rv s="4">
    <v>8</v>
    <v>REEDY LAGOON CORPORATION LIMITED (XASX:RLC)</v>
    <v>2</v>
    <v>9</v>
    <v>Finance</v>
    <v>4</v>
    <v>en-GB</v>
    <v>aa93nm</v>
    <v>268435456</v>
    <v>1</v>
    <v>Powered by Refinitiv</v>
    <v>5.0000000000000001E-3</v>
    <v>2E-3</v>
    <v>1.5015000000000001</v>
    <v>-1E-3</v>
    <v>-0.33333299999999999</v>
    <v>AUD</v>
    <v>Reedy Lagoon Corporation Limited is an Australia-based mineral exploration company. The Company’s projects include the Nevada Lithium Projects, the Burracoppin Gold Project, and Burracoppin Iron Project. Its Nevada Lithium Projects include Alkali Lake North (ALN), and Clayton Valley (CV), which are located in two large and separate groundwater catchment areas in Nevada, United States of America. ALN comprises 334 placer claims and 157 lode claims, covering 3,908 hectares (9,657 acres). The Burracoppin Gold project is located in the central Wheatbelt of Western Australia roughly midway between Perth and Kalgoorlie on the Great Eastern Highway, Route 94. The Burracoppin Gold project comprises the Lady Janet, Windmills, Shear Luck and Zebra prospects. The Burracoppin magnetite deposit is located half-way between Perth and Kalgoorlie near the town of Burracoppin on the Great Eastern Highway, east of Merredin.</v>
    <v>Australian Securities Exchange</v>
    <v>XASX</v>
    <v>XASX</v>
    <v>PO Box 2236, RICHMOND, VICTORIA, 3000 AU</v>
    <v>2E-3</v>
    <v>Metals &amp; Mining</v>
    <v>Stock</v>
    <v>45686.333333333336</v>
    <v>633</v>
    <v>2E-3</v>
    <v>2330120</v>
    <v>REEDY LAGOON CORPORATION LIMITED</v>
    <v>REEDY LAGOON CORPORATION LIMITED</v>
    <v>2E-3</v>
    <v>3.0000000000000001E-3</v>
    <v>2E-3</v>
    <v>776706700</v>
    <v>RLC</v>
    <v>REEDY LAGOON CORPORATION LIMITED (XASX:RLC)</v>
    <v>17908</v>
    <v>36160</v>
    <v>1986</v>
  </rv>
  <rv s="2">
    <v>634</v>
  </rv>
  <rv s="0">
    <v>https://www.bing.com/financeapi/forcetrigger?t=aa48p2&amp;q=XASX%3aADR&amp;form=skydnc</v>
    <v>Learn more on Bing</v>
  </rv>
  <rv s="4">
    <v>8</v>
    <v>Adherium Limited (XASX:ADR)</v>
    <v>2</v>
    <v>9</v>
    <v>Finance</v>
    <v>4</v>
    <v>en-GB</v>
    <v>aa48p2</v>
    <v>268435456</v>
    <v>1</v>
    <v>Powered by Refinitiv</v>
    <v>8.8999999999999996E-2</v>
    <v>8.9999999999999993E-3</v>
    <v>2.8534999999999999</v>
    <v>-1E-3</v>
    <v>-8.333299999999999E-2</v>
    <v>AUD</v>
    <v>Adherium Limited is a digital health company. The Company provides integrated digital health solutions and connected respiratory medical devices. The Company’s Hailie platform solution provides clinicians, healthcare providers and patients access to remotely monitor medication usage parameters and adherence, supporting reimbursement for qualifying patient management. The Hailie solution includes a suite of integration tools to enable the capture and sharing of health data through mobile and desktop apps, software development kit (SDK) and application programming interface (API) integration tools, and the Company’s own broad range of sensors connected to respiratory medications. The Company’s Hailie solution is designed to provide visibility to healthcare providers of medication use history to better understand patterns in patient respiratory disease. Its Hailie Smartinhaler system is transforming management of chronic respiratory conditions.</v>
    <v>Australian Securities Exchange</v>
    <v>XASX</v>
    <v>XASX</v>
    <v>Level 4, 447 Collins Street, MELBOURNE, VICTORIA, 3000 AU</v>
    <v>1.15E-2</v>
    <v>Healthcare Equipment &amp; Supplies</v>
    <v>Stock</v>
    <v>45693.188888888886</v>
    <v>636</v>
    <v>1.0999999999999999E-2</v>
    <v>9102960</v>
    <v>Adherium Limited</v>
    <v>Adherium Limited</v>
    <v>1.0999999999999999E-2</v>
    <v>1.2E-2</v>
    <v>1.0999999999999999E-2</v>
    <v>758580000</v>
    <v>ADR</v>
    <v>Adherium Limited (XASX:ADR)</v>
    <v>150000</v>
    <v>1296740</v>
    <v>2015</v>
  </rv>
  <rv s="2">
    <v>637</v>
  </rv>
  <rv s="0">
    <v>https://www.bing.com/financeapi/forcetrigger?t=aa7o4c&amp;q=XASX%3aMHC&amp;form=skydnc</v>
    <v>Learn more on Bing</v>
  </rv>
  <rv s="3">
    <v>5</v>
    <v>Manhattan Corporation Limited (XASX:MHC)</v>
    <v>2</v>
    <v>6</v>
    <v>Finance</v>
    <v>4</v>
    <v>en-GB</v>
    <v>aa7o4c</v>
    <v>268435456</v>
    <v>1</v>
    <v>Powered by Refinitiv</v>
    <v>6.7000000000000004E-2</v>
    <v>1.7000000000000001E-2</v>
    <v>2.3346</v>
    <v>-1E-3</v>
    <v>-4.3478000000000003E-2</v>
    <v>AUD</v>
    <v>Manhattan Corporation Limited is an Australia-based lithium and gold exploration company. The Company’s projects include Chebogue Lithium Project, Tibooburra Gold Project and Ponton Uranium Project. The Chebogue Lithium Project consists of 109 licenses covering approximately 1,200 square kilometers (km2) in the emerging hard-rock lithium jurisdiction of Nova Scotia, Canada. The project has the potential to host spodumene-bearing pegmatites. The Tibooburra Gold Project covers an area of approximately 2,200 km2, which comprises a contiguous land package of 15 granted exploration licenses that are located approximately 200 km north of Broken Hill. The Company's Ponton uranium project is located approximately 200km northeast of Kalgoorlie on the edge of the Great Victoria Desert in Western Australia. The Company has 100% control of around 460km2 of exploration tenements underlain by Tertiary palaeochannels within the Gunbarrel Basin.</v>
    <v>1</v>
    <v>Australian Securities Exchange</v>
    <v>XASX</v>
    <v>XASX</v>
    <v>Level 1, 35 Richardson Street, PERTH, WESTERN AUSTRALIA, 6005 AU</v>
    <v>2.1999999999999999E-2</v>
    <v>Metals &amp; Mining</v>
    <v>Stock</v>
    <v>45688.333344907405</v>
    <v>639</v>
    <v>0.02</v>
    <v>5167780</v>
    <v>Manhattan Corporation Limited</v>
    <v>Manhattan Corporation Limited</v>
    <v>2.1999999999999999E-2</v>
    <v>2.3E-2</v>
    <v>2.1999999999999999E-2</v>
    <v>234898900</v>
    <v>MHC</v>
    <v>Manhattan Corporation Limited (XASX:MHC)</v>
    <v>511272</v>
    <v>164330</v>
    <v>2006</v>
  </rv>
  <rv s="2">
    <v>640</v>
  </rv>
  <rv s="0">
    <v>https://www.bing.com/financeapi/forcetrigger?t=aa9uzr&amp;q=XASX%3aTKL&amp;form=skydnc</v>
    <v>Learn more on Bing</v>
  </rv>
  <rv s="4">
    <v>8</v>
    <v>TRAKA RESOURCES LIMITED (XASX:TKL)</v>
    <v>2</v>
    <v>9</v>
    <v>Finance</v>
    <v>4</v>
    <v>en-GB</v>
    <v>aa9uzr</v>
    <v>268435456</v>
    <v>1</v>
    <v>Powered by Refinitiv</v>
    <v>2E-3</v>
    <v>1E-3</v>
    <v>1.4434</v>
    <v>0</v>
    <v>0</v>
    <v>AUD</v>
    <v>Traka Resources Limited is an Australia-based mineral exploration company. The Company's projects include Mt Cattlin Gold-Copper-Rare Earth Elements (REE), Gorge Creek and Cranbrook. The Mt Cattlin Gold-Copper-REE project is located in south-western Western Australia in a proven mining district that includes Galaxy Resources' Mt Cattlin Lithium Mine (located immediately to the south of Traka’s tenements), the Ravensthorpe Nickel Mine (FQM) and the Ravensthorpe Gold Project (Medallion Metals). The 100%-owned Gorge Creek project is located within the highly-prospective Mt Isa inlier and Carpentaria Province in North Queensland. The Cranbrook project includes exploration licenses covering approximately 900 square kilometers (sq km) of prospective clay and hard rock hosted REE has been secured in the Albany Fraser Orogen Zone. The Company retains a 2% net smelter return royalty on all minerals produced from tenements located in Musgrave, Western Australia.</v>
    <v>Australian Securities Exchange</v>
    <v>XASX</v>
    <v>XASX</v>
    <v>Suite 2 Ground Floor, 43 Ventnor Avenue, PERTH, WESTERN AUSTRALIA, 6005 AU</v>
    <v>1E-3</v>
    <v>Metals &amp; Mining</v>
    <v>Stock</v>
    <v>45691.333333333336</v>
    <v>642</v>
    <v>1E-3</v>
    <v>2125790</v>
    <v>TRAKA RESOURCES LIMITED</v>
    <v>TRAKA RESOURCES LIMITED</v>
    <v>1E-3</v>
    <v>1E-3</v>
    <v>1E-3</v>
    <v>2125790000</v>
    <v>TKL</v>
    <v>TRAKA RESOURCES LIMITED (XASX:TKL)</v>
    <v>5000019</v>
    <v>500000</v>
    <v>2003</v>
  </rv>
  <rv s="2">
    <v>643</v>
  </rv>
  <rv s="0">
    <v>https://www.bing.com/financeapi/forcetrigger?t=aa7hnm&amp;q=XASX%3aLSR&amp;form=skydnc</v>
    <v>Learn more on Bing</v>
  </rv>
  <rv s="3">
    <v>5</v>
    <v>LODESTAR MINERALS LIMITED (XASX:LSR)</v>
    <v>2</v>
    <v>6</v>
    <v>Finance</v>
    <v>4</v>
    <v>en-GB</v>
    <v>aa7hnm</v>
    <v>268435456</v>
    <v>1</v>
    <v>Powered by Refinitiv</v>
    <v>4.8000000000000001E-2</v>
    <v>1.0999999999999999E-2</v>
    <v>1.8168</v>
    <v>0</v>
    <v>0</v>
    <v>AUD</v>
    <v>Lodestar Minerals Limited is an Australia-based active base metal and gold explorer. The Company’s projects, aside from the Darwin Project in Chile, comprise the 100% owned Earaheedy, Ned’s Creek and Coolgardie West projects in Western Australia. It also has exposure to lithium via its interest in Future Battery Minerals, which owns the Kangaroo Hills and Miriam lithium Projects in Western Australia. It has an option Agreement over highly prospective 3,100-hectare project located 75 km southwest of the city of Copiapo, in Region III of northern Chile. The Earaheedy Project is a major strategic land holding, approximately 1,420 square kilometers (sq. km) along the under-explored Earaheedy basin NE margin, site of Rumble Resources recent and potentially zinc-lead-silver discoveries. The Coolgardie West Project, E15/2013 is a prospective tenement for Gold, Nickel, Lithium, of over 59 km2 in area and located seven km west of Coolgardie in the Eastern Goldfields region of Western Australia.</v>
    <v>2000</v>
    <v>Australian Securities Exchange</v>
    <v>XASX</v>
    <v>XASX</v>
    <v>1st Fl 31 Cliff St, FREMANTLE, WESTERN AUSTRALIA, 6160 AU</v>
    <v>1.0999999999999999E-2</v>
    <v>Metals &amp; Mining</v>
    <v>Stock</v>
    <v>45693.066668517968</v>
    <v>645</v>
    <v>1.0999999999999999E-2</v>
    <v>2129790</v>
    <v>LODESTAR MINERALS LIMITED</v>
    <v>LODESTAR MINERALS LIMITED</v>
    <v>1.0999999999999999E-2</v>
    <v>1.0999999999999999E-2</v>
    <v>1.0999999999999999E-2</v>
    <v>193617000</v>
    <v>LSR</v>
    <v>LODESTAR MINERALS LIMITED (XASX:LSR)</v>
    <v>89660</v>
    <v>412640</v>
    <v>2007</v>
  </rv>
  <rv s="2">
    <v>646</v>
  </rv>
  <rv s="0">
    <v>https://www.bing.com/financeapi/forcetrigger?t=aa78fr&amp;q=XASX%3aLAW&amp;form=skydnc</v>
    <v>Learn more on Bing</v>
  </rv>
  <rv s="16">
    <v>36</v>
    <v>LAWFINANCE LIMITED (XASX:LAW)</v>
    <v>2</v>
    <v>37</v>
    <v>Finance</v>
    <v>28</v>
    <v>en-GB</v>
    <v>aa78fr</v>
    <v>268435456</v>
    <v>1</v>
    <v>Powered by Refinitiv</v>
    <v>6.0000000000000001E-3</v>
    <v>5.0000000000000001E-3</v>
    <v>AUD</v>
    <v>LawFinance Limited is an Australia-based provider of finance solutions for the legal industry in the United States. The Company, through its subsidiary, National Health Finance HoldCo, LLC (NHF), operates a medical lien funding business in the United States. NHF purchases medical liens generally related to the provision of medical services to individuals involved in motor vehicle accidents where the services are required due to an injury sustained in the accident and where those individuals were the not-at-fault party (except in Michigan, which is a not-at-fault state). NHF's funding solution enables medical providers to maintain liquidity and reduce the administrative burden by managing medical claims through the litigation process. NHF's funding solution is also of benefit to the lawyers acting on behalf of the injured party as it ensures there is no gap in medical care and the claim can be maximized. Its subsidiaries include JustKapital STL Pty and JustKapital NHF USA Holdings.</v>
    <v>Australian Securities Exchange</v>
    <v>XASX</v>
    <v>XASX</v>
    <v>Suite 335, 49-51 Queens Road, Five Dock, NEW SOUTH WALES, 2046 AU</v>
    <v>Banking Services</v>
    <v>Stock</v>
    <v>45036.840277777781</v>
    <v>648</v>
    <v>319340</v>
    <v>LAWFINANCE LIMITED</v>
    <v>LAWFINANCE LIMITED</v>
    <v>5.0000000000000001E-3</v>
    <v>63867660</v>
    <v>LAW</v>
    <v>LAWFINANCE LIMITED (XASX:LAW)</v>
    <v>1999</v>
  </rv>
  <rv s="2">
    <v>649</v>
  </rv>
  <rv s="0">
    <v>https://www.bing.com/financeapi/forcetrigger?t=aa7h9c&amp;q=XASX%3aLPD&amp;form=skydnc</v>
    <v>Learn more on Bing</v>
  </rv>
  <rv s="8">
    <v>17</v>
    <v>LEPIDICO LTD. (XASX:LPD)</v>
    <v>2</v>
    <v>18</v>
    <v>Finance</v>
    <v>4</v>
    <v>en-GB</v>
    <v>aa7h9c</v>
    <v>268435456</v>
    <v>1</v>
    <v>Powered by Refinitiv</v>
    <v>7.0000000000000001E-3</v>
    <v>1E-3</v>
    <v>0.93620000000000003</v>
    <v>0</v>
    <v>0</v>
    <v>AUD</v>
    <v>Lepidico Ltd is a lithium exploration and development company. The Company is a developer of sustainable lithium hydroxide and other critical minerals and is also engaged in lithium mica processing. Its technologies include L-Max and LOH-Max technologies. L-Max is its patent-protected process for converting lithium-mica minerals to lithium and other useful by-products. Its second patent-protected technology, LOH-Max, produces quality lithium hydroxide from lithium sulphate. Its Phase 1 Project is involved in the production and shipment of lepidolite concentrate from Namibia to the chemical conversion plant at Khalifa Industrial Zone Abu Dhabi (KIZAD) in the United Arab Emirates. Its Karibib Lithium Project comprises two tenements covering approximately 234 square kilometers (km2) of the Karibib Pegmatite Belt in central Namibia. The Project is prospective for lithium, caesium, rubidium, tantalum, gold, copper and tungsten. Its by-products include potassium sulphate (SOP) and gypsum.</v>
    <v>Australian Securities Exchange</v>
    <v>XASX</v>
    <v>XASX</v>
    <v>Suite 2, 680 Murray Street, West Perth, WESTERN AUSTRALIA, 6005 AU</v>
    <v>2E-3</v>
    <v>Metals &amp; Mining</v>
    <v>Stock</v>
    <v>45625.333333333336</v>
    <v>651</v>
    <v>1.5E-3</v>
    <v>12875830</v>
    <v>LEPIDICO LTD.</v>
    <v>LEPIDICO LTD.</v>
    <v>2E-3</v>
    <v>2E-3</v>
    <v>2E-3</v>
    <v>8589186000</v>
    <v>LPD</v>
    <v>LEPIDICO LTD. (XASX:LPD)</v>
    <v>3353028</v>
    <v>1979</v>
  </rv>
  <rv s="2">
    <v>652</v>
  </rv>
  <rv s="0">
    <v>https://www.bing.com/financeapi/forcetrigger?t=aa9ufr&amp;q=XASX%3aTHR&amp;form=skydnc</v>
    <v>Learn more on Bing</v>
  </rv>
  <rv s="4">
    <v>8</v>
    <v>THOR ENERGY PLC (XASX:THR)</v>
    <v>2</v>
    <v>38</v>
    <v>Finance</v>
    <v>4</v>
    <v>en-GB</v>
    <v>aa9ufr</v>
    <v>268435456</v>
    <v>1</v>
    <v>Powered by Refinitiv</v>
    <v>3.4000000000000002E-2</v>
    <v>1.0999999999999999E-2</v>
    <v>0.25929999999999997</v>
    <v>0</v>
    <v>0</v>
    <v>AUD</v>
    <v>Thor Energy PLC is a United Kingdom-based exploration company with a focus on uranium and energy metals. The Company's project consists of Ragged Range Gold Project, Alford Copper-Gold Projects, Molyhil Tungsten Project, and Uranium-Vanadium Project. The Company holds 100% interest in three uranium and vanadium projects (Wedding Bell, Radium Mountain and Vanadium King) in the Uravan Belt Colorado and Utah. The Ragged Range Project is located in the prospective Eastern Pilbara Craton, Western Australia. The Molyhil tungsten-molybdenum-copper deposit is located 220km north-east of Alice Springs (320km by road) within the prospective polymetallic province of the Proterozoic Eastern Arunta Block in the Northern Territory. The Alford East Copper-Gold Project is located on EL6529. The Company also holds 40% interest in deposits of tungsten, copper, and vanadium, including Inferred resource estimates for the Bonya copper deposit, and the White Violet and Samarkand tungsten deposits.</v>
    <v>Australian Securities Exchange</v>
    <v>XASX</v>
    <v>XASX</v>
    <v>Salisbury House, London Wall, LONDON, EC2M 5PS GB</v>
    <v>1.0999999999999999E-2</v>
    <v>Metals &amp; Mining</v>
    <v>Stock</v>
    <v>45692.995269235937</v>
    <v>654</v>
    <v>1.0999999999999999E-2</v>
    <v>3327630</v>
    <v>THOR ENERGY PLC</v>
    <v>THOR ENERGY PLC</v>
    <v>1.0999999999999999E-2</v>
    <v>1.0999999999999999E-2</v>
    <v>1.0999999999999999E-2</v>
    <v>511943400</v>
    <v>THR</v>
    <v>THOR ENERGY PLC (XASX:THR)</v>
    <v>100000</v>
    <v>582160</v>
    <v>2004</v>
  </rv>
  <rv s="2">
    <v>655</v>
  </rv>
  <rv s="0">
    <v>https://www.bing.com/financeapi/forcetrigger?t=aa8y6h&amp;q=XASX%3aRDS&amp;form=skydnc</v>
    <v>Learn more on Bing</v>
  </rv>
  <rv s="4">
    <v>8</v>
    <v>REDSTONE RESOURCES LIMITED (XASX:RDS)</v>
    <v>2</v>
    <v>9</v>
    <v>Finance</v>
    <v>4</v>
    <v>en-GB</v>
    <v>aa8y6h</v>
    <v>268435456</v>
    <v>1</v>
    <v>Powered by Refinitiv</v>
    <v>6.0000000000000001E-3</v>
    <v>3.0000000000000001E-3</v>
    <v>1.9005000000000001</v>
    <v>0</v>
    <v>0</v>
    <v>AUD</v>
    <v>Redstone Resources Ltd is a base, precious metals and a lithium company. The principal activity of is mineral exploration in Australia and Canada. It focuses on exploring its 100% owned prospective West Musgrave Project, which includes the Tollu Copper deposit, in Western Australia. The West Musgrave Project is located between BHP’s Nebo Babel Deposit and Nico Resources’ Wingellina Ni-Co project. The Tollu Project is located in the south-east portion of the West Musgrave region of Western Australia. The Tollu Project consists of hydrothermal copper quartz veins in a mineralized system covering an area at least five square kilometers (km2). Its other projects include Atlas Project, Babylon Project, Herculaneum Project, Pergamon Project, and Pompeii Project. The Atlas Project lies to the immediate north of the Tollu Project and is proximal to the Tollu Fault Zone. The Babylon Project is located east of the Tollu fault zone. The Herculaneum Project is located west of the Tollu Project.</v>
    <v>Australian Securities Exchange</v>
    <v>XASX</v>
    <v>XASX</v>
    <v>60 Havelock St, West Perth, PERTH, WESTERN AUSTRALIA, 6005 AU</v>
    <v>3.0000000000000001E-3</v>
    <v>Metals &amp; Mining</v>
    <v>Stock</v>
    <v>45678.333333333336</v>
    <v>657</v>
    <v>3.0000000000000001E-3</v>
    <v>2776140</v>
    <v>REDSTONE RESOURCES LIMITED</v>
    <v>REDSTONE RESOURCES LIMITED</v>
    <v>3.0000000000000001E-3</v>
    <v>3.0000000000000001E-3</v>
    <v>3.0000000000000001E-3</v>
    <v>925378500</v>
    <v>RDS</v>
    <v>REDSTONE RESOURCES LIMITED (XASX:RDS)</v>
    <v>100000</v>
    <v>10000</v>
    <v>1999</v>
  </rv>
  <rv s="2">
    <v>658</v>
  </rv>
  <rv s="0">
    <v>https://www.bing.com/financeapi/forcetrigger?t=aa5t52&amp;q=XASX%3aCZR&amp;form=skydnc</v>
    <v>Learn more on Bing</v>
  </rv>
  <rv s="6">
    <v>12</v>
    <v>CZR RESOURCES LTD (XASX:CZR)</v>
    <v>2</v>
    <v>13</v>
    <v>Finance</v>
    <v>4</v>
    <v>en-GB</v>
    <v>aa5t52</v>
    <v>268435456</v>
    <v>1</v>
    <v>Powered by Refinitiv</v>
    <v>0.315</v>
    <v>0.15</v>
    <v>0.217</v>
    <v>0.02</v>
    <v>0.121212</v>
    <v>AUD</v>
    <v>CZR Resources Ltd is a mineral exploration and development company. Its projects include Croydon, Yarraloola, Buddadoo, Shepherd’s Well, and Yarrie. The Croydon project is located in the Mallina Basin between Karratha and Port Hedland. The project covers approximately 40 kilometers (km) strike of the Mallina Basin, about 50 km south-east of Hemi. The Yarraloola Iron Ore Project is located 140 km southwest of Karratha, and 100 km east of Onslow. It hosts two distinct types of iron-ore mineralization: magnetite in the Ashburton Prospect and channel iron-ore in the Robe Mesa. The Buddadoo Project covers 125 square kilometers (kms2) approximately 200 km east of the port of Geraldton in the mid-west region of Western Australia. Shepherd’s Well Project is a multi-commodity prospect located 75 km south of Karratha. The Yarrie project includes geology that extends from the BHP-owned Yarrie iron ore operation about 180 km east of Port Hedland and 90 km north-east of Marble Bar in the Pilbara.</v>
    <v>Australian Securities Exchange</v>
    <v>XASX</v>
    <v>XASX</v>
    <v>Suite 9, Level 3, 47 Havelock Street, West Perth, PERTH, WESTERN AUSTRALIA, 6005 AU</v>
    <v>0.2</v>
    <v>Metals &amp; Mining</v>
    <v>Stock</v>
    <v>45693.185266203705</v>
    <v>660</v>
    <v>0.185</v>
    <v>37877540</v>
    <v>CZR RESOURCES LTD</v>
    <v>CZR RESOURCES LTD</v>
    <v>0.185</v>
    <v>3.71</v>
    <v>0.16500000000000001</v>
    <v>0.185</v>
    <v>236734600</v>
    <v>CZR</v>
    <v>CZR RESOURCES LTD (XASX:CZR)</v>
    <v>493972</v>
    <v>125450</v>
    <v>2005</v>
  </rv>
  <rv s="2">
    <v>661</v>
  </rv>
  <rv s="0">
    <v>https://www.bing.com/financeapi/forcetrigger?t=aa4n5r&amp;q=XASX%3aAQX&amp;form=skydnc</v>
    <v>Learn more on Bing</v>
  </rv>
  <rv s="3">
    <v>5</v>
    <v>ALICE QUEEN LIMITED (XASX:AQX)</v>
    <v>2</v>
    <v>6</v>
    <v>Finance</v>
    <v>4</v>
    <v>en-GB</v>
    <v>aa4n5r</v>
    <v>268435456</v>
    <v>1</v>
    <v>Powered by Refinitiv</v>
    <v>0.01</v>
    <v>5.0000000000000001E-3</v>
    <v>1.7897000000000001</v>
    <v>0</v>
    <v>0</v>
    <v>AUD</v>
    <v>Alice Queen Limited is an Australia-based resources company engaged in developing gold and copper exploration and mining opportunities in Australia and Fiji. The Company’s projects include Sabeto, Viani, Mendooran and Boda East and Byrock and Gongolgon. The Sabeto project is located on the Sabeto range, which hosts the Vuda deposit to the west and Lion One Metals’ operating Tuvatu gold mine six km to the east. The Viani Project is located on Vanua Levu. Viani has the potential to host a high-grade vein style epithermal gold system. The Horn Island project is an intrusive related gold system (IRGS) located in the Torres Strait Queensland. Mendooran is located on the Lachlan Fold Belt in New South Wales and is prospective for a large-scale copper gold porphyry system. Boda East (Yarindury) is located adjacent to Alkane’s Boda and Kaiser porphyry copper gold deposits in the Lachlan Fold Belt and is also prospective for a large-scale copper gold porphyry system.</v>
    <v>2</v>
    <v>Australian Securities Exchange</v>
    <v>XASX</v>
    <v>XASX</v>
    <v>L 2 568 Chapel Street, South Yarra, MELBOURNE, VICTORIA, 3141 AU</v>
    <v>8.0000000000000002E-3</v>
    <v>Metals &amp; Mining</v>
    <v>Stock</v>
    <v>45692.188842592594</v>
    <v>663</v>
    <v>8.0000000000000002E-3</v>
    <v>9175120</v>
    <v>ALICE QUEEN LIMITED</v>
    <v>ALICE QUEEN LIMITED</v>
    <v>8.0000000000000002E-3</v>
    <v>8.0000000000000002E-3</v>
    <v>8.0000000000000002E-3</v>
    <v>1146890000</v>
    <v>AQX</v>
    <v>ALICE QUEEN LIMITED (XASX:AQX)</v>
    <v>1</v>
    <v>65950</v>
    <v>2002</v>
  </rv>
  <rv s="2">
    <v>664</v>
  </rv>
  <rv s="0">
    <v>https://www.bing.com/financeapi/forcetrigger?t=aa5prw&amp;q=XASX%3aCTO&amp;form=skydnc</v>
    <v>Learn more on Bing</v>
  </rv>
  <rv s="3">
    <v>5</v>
    <v>CITIGOLD CORPORATION LIMITED (XASX:CTO)</v>
    <v>2</v>
    <v>6</v>
    <v>Finance</v>
    <v>4</v>
    <v>en-GB</v>
    <v>aa5prw</v>
    <v>268435456</v>
    <v>1</v>
    <v>Powered by Refinitiv</v>
    <v>8.0000000000000002E-3</v>
    <v>3.0000000000000001E-3</v>
    <v>1.3028</v>
    <v>0</v>
    <v>0</v>
    <v>AUD</v>
    <v>Citigold Corporation Limited is an Australia-based gold development and exploration company, which is focused on operating the core high-grade Charters Towers goldfield in northeast Australia. The Company’s prime focus is on the Charters Towers Gold Project, which comprises an approximately 14-million-ounce gold deposit, with an inferred mineral resource of approximately 32 million tons at 14 grams per ton gold and 620,000 ounces of gold in the probable ore reserve. The Charters Towers goldfield located surrounding the town of Charters Towers in north-eastern Queensland, Australia. The Charters Towers gold mines are situated approximately 128 kilometers from the coastal City of Townsville, and have port, rail, road, and air connections. Its mineral exploration and production tenure covers approximately 17,500 hectares. The Company also engaged in acquiring, exploring, and maintaining mineral rights and titles.</v>
    <v>60</v>
    <v>Australian Securities Exchange</v>
    <v>XASX</v>
    <v>XASX</v>
    <v>Level 1, 1024 Ann Street, FORTITUDE VALLEY, QUEENSLAND, 4006 AU</v>
    <v>4.0000000000000001E-3</v>
    <v>Metals &amp; Mining</v>
    <v>Stock</v>
    <v>45693.05067436328</v>
    <v>666</v>
    <v>4.0000000000000001E-3</v>
    <v>12000000</v>
    <v>CITIGOLD CORPORATION LIMITED</v>
    <v>CITIGOLD CORPORATION LIMITED</v>
    <v>4.0000000000000001E-3</v>
    <v>4.0000000000000001E-3</v>
    <v>4.0000000000000001E-3</v>
    <v>3000000000</v>
    <v>CTO</v>
    <v>CITIGOLD CORPORATION LIMITED (XASX:CTO)</v>
    <v>424279</v>
    <v>1364210</v>
    <v>1993</v>
  </rv>
  <rv s="2">
    <v>667</v>
  </rv>
  <rv s="0">
    <v>https://www.bing.com/financeapi/forcetrigger?t=aa48ur&amp;q=XASX%3aADX&amp;form=skydnc</v>
    <v>Learn more on Bing</v>
  </rv>
  <rv s="3">
    <v>5</v>
    <v>ADX ENERGY LTD (XASX:ADX)</v>
    <v>2</v>
    <v>6</v>
    <v>Finance</v>
    <v>4</v>
    <v>en-GB</v>
    <v>aa48ur</v>
    <v>268435456</v>
    <v>1</v>
    <v>Powered by Refinitiv</v>
    <v>0.248</v>
    <v>2.5000000000000001E-2</v>
    <v>0.43540000000000001</v>
    <v>0</v>
    <v>0</v>
    <v>AUD</v>
    <v>ADX Energy Ltd is an Australia-based energy producer and explorer. The Company’s portfolio represents both onshore and offshore energy operations across Austria, Romania, and Italy. It operates through three segments: Sicily Channel Offshore Exploration and Evaluation; Romania Exploration and Appraisal/Development, and Austria Production. The Sicily Channel Offshore Exploration and Evaluation segment includes assets and activities that are associated with oil and gas exploration offshore Italy and Tunisia. The Romania Exploration and Appraisal/Development segment includes assets and activities that are associated with oil and gas exploration, appraisal, and development in that region. The Austria Production segment includes assets and activities that are associated with oil and gas production in that region. It holds Gaiselberg and Zistersdorf oil and gas fields in Austria. The Company also operates the Parta exploration permit and Iecea Mare production permit in Western Romania.</v>
    <v>4</v>
    <v>Australian Securities Exchange</v>
    <v>XASX</v>
    <v>XASX</v>
    <v>29 Bay Road, Claremont, WESTERN AUSTRALIA, 6010 AU</v>
    <v>2.8000000000000001E-2</v>
    <v>Oil &amp; Gas</v>
    <v>Stock</v>
    <v>45693.153275462966</v>
    <v>669</v>
    <v>2.7E-2</v>
    <v>14921620</v>
    <v>ADX ENERGY LTD</v>
    <v>ADX ENERGY LTD</v>
    <v>2.7E-2</v>
    <v>2.7E-2</v>
    <v>2.7E-2</v>
    <v>573908300</v>
    <v>ADX</v>
    <v>ADX ENERGY LTD (XASX:ADX)</v>
    <v>689231</v>
    <v>462030</v>
    <v>1983</v>
  </rv>
  <rv s="2">
    <v>670</v>
  </rv>
  <rv s="0">
    <v>https://www.bing.com/financeapi/forcetrigger?t=aa762w&amp;q=XASX%3aIVT&amp;form=skydnc</v>
    <v>Learn more on Bing</v>
  </rv>
  <rv s="11">
    <v>25</v>
    <v>INVENTIS LIMITED (XASX:IVT)</v>
    <v>2</v>
    <v>24</v>
    <v>Finance</v>
    <v>4</v>
    <v>en-GB</v>
    <v>aa762w</v>
    <v>268435456</v>
    <v>1</v>
    <v>Powered by Refinitiv</v>
    <v>3.2000000000000001E-2</v>
    <v>2.5000000000000001E-2</v>
    <v>0.99560000000000004</v>
    <v>0</v>
    <v>0</v>
    <v>AUD</v>
    <v>Inventis Limited is an Australia-based diversified company. The Company is involved in the designing, manufacturing, selling and marketing of products and services. The Company has three divisions: Technology, Furniture and Rugged solutions. Technology division consists of six main brands: Impart, PNE, Hazavoid, Safezone, Inventis International and ECD. The division is a provider of contract design services for original equipment manufacturers and specializing in electronic control solutions. Furniture division features five brands: Gregory Commercial Furniture, Workstations, Bassets Furniture, Bevisco and Winya. The division provides a comprehensive suite of furniture solutions tailored to modern workplace needs. The Rugged solutions division consists of Opentec, which is an original rugged computer specialist. The Rugged solutions division offers from semi-rugged to fully rugged solutions for general purpose and field-based applications to military rugged models for defense roles.</v>
    <v>55</v>
    <v>Australian Securities Exchange</v>
    <v>XASX</v>
    <v>XASX</v>
    <v>Unit 4, 2 Southridge Street, Eastern Creek, NEW SOUTH WALES, 2766 AU</v>
    <v>2.5000000000000001E-2</v>
    <v>Professional &amp; Commercial Services</v>
    <v>Stock</v>
    <v>45610.333344907405</v>
    <v>672</v>
    <v>2.5000000000000001E-2</v>
    <v>1910610</v>
    <v>INVENTIS LIMITED</v>
    <v>INVENTIS LIMITED</v>
    <v>2.5000000000000001E-2</v>
    <v>2.5000000000000001E-2</v>
    <v>2.5000000000000001E-2</v>
    <v>76424390</v>
    <v>IVT</v>
    <v>INVENTIS LIMITED (XASX:IVT)</v>
    <v>40000</v>
    <v>1998</v>
  </rv>
  <rv s="2">
    <v>673</v>
  </rv>
  <rv s="0">
    <v>https://www.bing.com/financeapi/forcetrigger?t=aa95ar&amp;q=XASX%3aROG&amp;form=skydnc</v>
    <v>Learn more on Bing</v>
  </rv>
  <rv s="4">
    <v>8</v>
    <v>RED SKY ENERGY LIMITED (XASX:ROG)</v>
    <v>2</v>
    <v>9</v>
    <v>Finance</v>
    <v>4</v>
    <v>en-GB</v>
    <v>aa95ar</v>
    <v>268435456</v>
    <v>1</v>
    <v>Powered by Refinitiv</v>
    <v>1.2999999999999999E-2</v>
    <v>3.0000000000000001E-3</v>
    <v>0.91779999999999995</v>
    <v>1E-3</v>
    <v>0.2</v>
    <v>AUD</v>
    <v>Red Sky Energy Limited is an Australia-based oil and gas exploration and development company. The principal activities of the Company include exploration for economic deposits of oil and gas. The Company’s projects include Killanoola and Innamincka. The Killanoola Oil Project is the Company’s 100% owned flagship project located in South Australia’s onshore Otway Basin. Its PRL-13 license covers an area of 17.5 square kilometers (sq km) and is located in southeastern South Australia close to the Jacaranda Ridge and Haselgrove Gas Fields and Katnook Gas Processing Facility in the Penola Trough of the onshore Otway Basin. It has 20% working interest in Innamincka Project, which holds interests in Petroleum Retention License (PRL)-14, PRL-17, PRL-18, PRL-180, PRL-181 and PRL-182, which are located in South Australia. The Gold Nugget Project is located in the Wind River Basin, Wyoming. The Company’s subsidiaries include Red Sky NT Pty Ltd and Red Sky Killanoola Pty Ltd.</v>
    <v>Australian Securities Exchange</v>
    <v>XASX</v>
    <v>XASX</v>
    <v>Level 2, 480 Collins Street, MELBOURNE, VICTORIA, 3000 AU</v>
    <v>6.0000000000000001E-3</v>
    <v>Oil &amp; Gas</v>
    <v>Stock</v>
    <v>45693.192152777781</v>
    <v>675</v>
    <v>5.4999999999999997E-3</v>
    <v>32533360</v>
    <v>RED SKY ENERGY LIMITED</v>
    <v>RED SKY ENERGY LIMITED</v>
    <v>5.4999999999999997E-3</v>
    <v>5.0000000000000001E-3</v>
    <v>6.0000000000000001E-3</v>
    <v>5422227000</v>
    <v>ROG</v>
    <v>RED SKY ENERGY LIMITED (XASX:ROG)</v>
    <v>54303</v>
    <v>7727030</v>
    <v>2001</v>
  </rv>
  <rv s="2">
    <v>676</v>
  </rv>
  <rv s="0">
    <v>https://www.bing.com/financeapi/forcetrigger?t=aa6noc&amp;q=XASX%3aGNM&amp;form=skydnc</v>
    <v>Learn more on Bing</v>
  </rv>
  <rv s="4">
    <v>8</v>
    <v>GREAT NORTHERN MINERALS LIMITED (XASX:GNM)</v>
    <v>2</v>
    <v>9</v>
    <v>Finance</v>
    <v>4</v>
    <v>en-GB</v>
    <v>aa6noc</v>
    <v>268435456</v>
    <v>1</v>
    <v>Powered by Refinitiv</v>
    <v>0.02</v>
    <v>0.01</v>
    <v>1.3848</v>
    <v>-2E-3</v>
    <v>-0.13333300000000001</v>
    <v>AUD</v>
    <v>Great Northern Minerals Limited is an Australia-based mineral explorer and developer with projects in Finland and Australia. The Company is engaged in developing two gold projects and a gold/antimony project in North Queensland. Approximately 660 square kilometers of ground holding covering four known gold-antimony trends containing high-grade mineralization. The Finland Lithium Project consists of two reservation permits over prospective terrain in southern Finland covering an area of 536.3 square kilometers (km2). The Sukula Project is 115 kilometers (km) northeast of Helsinki and comprises 174.3 km2. The project area comprises the northern portion of the Somero LCT pegmatite field with mapped rare metal pegmatites in Finland. The Kuusisuo Project is a large 362 km2 tenure located central to a Mesoproterozoic aged Rapakivi granite intrusive complex. The Golden Ant Gold-Antimony Project is located approximately 200 km northwest of Townsville in Northern Queensland.</v>
    <v>Australian Securities Exchange</v>
    <v>XASX</v>
    <v>XASX</v>
    <v>Level 1, 33 Colin Street, PERTH, WESTERN AUSTRALIA, 6005 AU</v>
    <v>1.2999999999999999E-2</v>
    <v>Metals &amp; Mining</v>
    <v>Stock</v>
    <v>45693.029024062504</v>
    <v>678</v>
    <v>1.2999999999999999E-2</v>
    <v>2319440</v>
    <v>GREAT NORTHERN MINERALS LIMITED</v>
    <v>GREAT NORTHERN MINERALS LIMITED</v>
    <v>1.2999999999999999E-2</v>
    <v>1.4999999999999999E-2</v>
    <v>1.2999999999999999E-2</v>
    <v>154629100</v>
    <v>GNM</v>
    <v>GREAT NORTHERN MINERALS LIMITED (XASX:GNM)</v>
    <v>67854</v>
    <v>44140</v>
    <v>1899</v>
  </rv>
  <rv s="2">
    <v>679</v>
  </rv>
  <rv s="0">
    <v>https://www.bing.com/financeapi/forcetrigger?t=aa4qz2&amp;q=XASX%3aAUH&amp;form=skydnc</v>
    <v>Learn more on Bing</v>
  </rv>
  <rv s="4">
    <v>8</v>
    <v>AUSTCHINA HOLDINGS LIMITED (XASX:AUH)</v>
    <v>2</v>
    <v>9</v>
    <v>Finance</v>
    <v>4</v>
    <v>en-GB</v>
    <v>aa4qz2</v>
    <v>268435456</v>
    <v>1</v>
    <v>Powered by Refinitiv</v>
    <v>5.0000000000000001E-3</v>
    <v>1E-3</v>
    <v>1.6132</v>
    <v>-5.0000000000000001E-4</v>
    <v>-0.25</v>
    <v>AUD</v>
    <v>AustChina Holdings Limited is an Australia-based company, which is engaged in the exploration and investment in energy and resources. The Company’s exposure in the resources and energy sectors include its Blackall Coal Project, investment interests in copper exploration and a holding in Energy from Organic Waste developer Utilitas Group Pty Ltd. The Company’s Blackall Coal Project is located approximately 130 kilometers (km) south-west of the Alpha area coal projects. The Company holds two exploration permits for coal, EPC1719 and EPC1993, located near Blackall in Central Queensland. The EPC1719 and EPC1993 comprise a single project-based administration area and are located in the north-western corner of the Blackall Coal Project near the township of Blackall and centered approximately 20 km south-east of the town. The Company holds 24.70% of Queensland based bioenergy developer Utilitas Group Pty Ltd (Utilitas), which is engaged in the biogas renewable energy sector.</v>
    <v>Australian Securities Exchange</v>
    <v>XASX</v>
    <v>XASX</v>
    <v>Level 16, 344 Queen, BRISBANE, QUEENSLAND, 4000 AU</v>
    <v>2E-3</v>
    <v>Oil &amp; Gas</v>
    <v>Stock</v>
    <v>45692.333344907405</v>
    <v>681</v>
    <v>1E-3</v>
    <v>4800770</v>
    <v>AUSTCHINA HOLDINGS LIMITED</v>
    <v>AUSTCHINA HOLDINGS LIMITED</v>
    <v>1E-3</v>
    <v>2E-3</v>
    <v>1.5E-3</v>
    <v>2400384000</v>
    <v>AUH</v>
    <v>AUSTCHINA HOLDINGS LIMITED (XASX:AUH)</v>
    <v>4398000</v>
    <v>287150</v>
    <v>1996</v>
  </rv>
  <rv s="2">
    <v>682</v>
  </rv>
  <rv s="0">
    <v>https://www.bing.com/financeapi/forcetrigger?t=awsqjc&amp;q=XASX%3aAZI&amp;form=skydnc</v>
    <v>Learn more on Bing</v>
  </rv>
  <rv s="3">
    <v>5</v>
    <v>ALTAMIN LIMITED (XASX:AZI)</v>
    <v>2</v>
    <v>6</v>
    <v>Finance</v>
    <v>4</v>
    <v>en-GB</v>
    <v>awsqjc</v>
    <v>268435456</v>
    <v>1</v>
    <v>Powered by Refinitiv</v>
    <v>5.0999999999999997E-2</v>
    <v>2.1000000000000001E-2</v>
    <v>1.7218</v>
    <v>1E-3</v>
    <v>4.1666999999999996E-2</v>
    <v>AUD</v>
    <v>Altamin Limited is an Australia-based mineral company focused on base and critical metals exploration and brownfield mine development in Italy. The Company’s Gorno Zinc Project, in the Lombardy region of northern Italy, is at an advanced stage, and presents the opportunity to deliver high-grade, clean zinc and lead concentrates to smelters and offtake customers in Europe. The Company is a 100% owner of the Lazio Geothermal Brine Project in the Lazio region of central Italy in the southern half of Italy’s premier geothermal field. The project area consists of six granted exploration licenses with a geothermal reservoir considered highly prospective for production of geothermal energy, sulfate of potash (SOP fertilizer) and lithium. The Punta Corna Cobalt project in Piedmont, Italy, historically mined for cobalt, nickel, copper and silver, is an active exploration project with outcropping mineralization and a permitted proposed drilling program.</v>
    <v>6</v>
    <v>Australian Securities Exchange</v>
    <v>XASX</v>
    <v>XASX</v>
    <v>Level 3, Suite 3.5, 9 Bowman Street, South Perth, PERTH, WESTERN AUSTRALIA, 6151 AU</v>
    <v>2.5000000000000001E-2</v>
    <v>Metals &amp; Mining</v>
    <v>Stock</v>
    <v>45692.959184293752</v>
    <v>684</v>
    <v>2.4E-2</v>
    <v>14362570</v>
    <v>ALTAMIN LIMITED</v>
    <v>ALTAMIN LIMITED</v>
    <v>2.4E-2</v>
    <v>2.4E-2</v>
    <v>2.5000000000000001E-2</v>
    <v>574502900</v>
    <v>AZI</v>
    <v>ALTAMIN LIMITED (XASX:AZI)</v>
    <v>58204</v>
    <v>112110</v>
    <v>1997</v>
  </rv>
  <rv s="2">
    <v>685</v>
  </rv>
  <rv s="0">
    <v>https://www.bing.com/financeapi/forcetrigger?t=aa6l2w&amp;q=XASX%3aGGX&amp;form=skydnc</v>
    <v>Learn more on Bing</v>
  </rv>
  <rv s="17">
    <v>39</v>
    <v>GAS2GRID LIMITED (XASX:GGX)</v>
    <v>2</v>
    <v>40</v>
    <v>Finance</v>
    <v>28</v>
    <v>en-GB</v>
    <v>aa6l2w</v>
    <v>268435456</v>
    <v>1</v>
    <v>Powered by Refinitiv</v>
    <v>2E-3</v>
    <v>1E-3</v>
    <v>2.0598000000000001</v>
    <v>AUD</v>
    <v>Gas2Grid Limited is an Australia-based oil and gas exploration company. The principal activities of the Company consisted of pursuing new venture opportunities in Australia and the Philippines, the financial claim against the French Government for the non-renewal of its license in France, remedies on the cancellation of SC 44 by the Philippines Government and application for a new service contract in Philippines. The Company holds a 100% interest in SC 44, located onshore Cebu in the Philippines. Its Malolos-1 is located onshore central Cebu and approximately 50 kilometers west-southwest of Cebu City to a total depth of 2,748 meters targeting Tertiary age marine sandstone reservoirs. The Company’s subsidiaries include Gas2Grid Pte Limited, Wellfin Pty Limited and GGX Eromanga Pty Ltd.</v>
    <v>0</v>
    <v>Australian Securities Exchange</v>
    <v>XASX</v>
    <v>XASX</v>
    <v>Suite 22, Level 5, 58 Pitt Street, SYDNEY, NEW SOUTH WALES, 2000 AU</v>
    <v>Oil &amp; Gas</v>
    <v>Stock</v>
    <v>45170.840277777781</v>
    <v>687</v>
    <v>4077100</v>
    <v>GAS2GRID LIMITED</v>
    <v>GAS2GRID LIMITED</v>
    <v>1E-3</v>
    <v>4077102000</v>
    <v>GGX</v>
    <v>GAS2GRID LIMITED (XASX:GGX)</v>
    <v>2004</v>
  </rv>
  <rv s="2">
    <v>688</v>
  </rv>
  <rv s="0">
    <v>https://www.bing.com/financeapi/forcetrigger?t=aa5ur7&amp;q=XASX%3aNPM&amp;form=skydnc</v>
    <v>Learn more on Bing</v>
  </rv>
  <rv s="3">
    <v>5</v>
    <v>NEWPEAK METALS LIMITED (XASX:NPM)</v>
    <v>2</v>
    <v>6</v>
    <v>Finance</v>
    <v>4</v>
    <v>en-GB</v>
    <v>aa5ur7</v>
    <v>268435456</v>
    <v>1</v>
    <v>Powered by Refinitiv</v>
    <v>0.04</v>
    <v>8.9999999999999993E-3</v>
    <v>-0.43909999999999999</v>
    <v>0</v>
    <v>0</v>
    <v>AUD</v>
    <v>NewPeak Metals Limited is an Australia-based mineral resource company focused on discovering gold deposit. The Company has gold exploration assets in three of the mining jurisdictions globally: Finland, Argentina and New Zealand. It has a suite of gold projects in a region in Finland which hosts three gold mines, Orivesi, Jokisivu and Kaapelinkulma. The Las Openas Gold Project is located in the province of San Juan, with a lease area of approximately 1,462 hectares. The Cachi Gold Project is a Caldera hosted epithermal gold vein system spanning approximately 10 kilometers across and five kilometers in width. It owns a 75% stake in the Cap Burn Gold Project, in Otago, New Zealand, through an earn-in joint venture with Mineral Rangahau Joint Venture. It has 100% ownership in several other gold properties, between OceanaGold’s Macraes Mine in the east, and the Santana-Matakanui Bendigo-Ophir project in the west. It also has a group of mineral and tungsten exploration assets in Sweden.</v>
    <v>0</v>
    <v>Australian Securities Exchange</v>
    <v>XASX</v>
    <v>XASX</v>
    <v>Level 27, 111 Eagle Street, BRISBANE, QUEENSLAND, 4000 AU</v>
    <v>1.6E-2</v>
    <v>Metals &amp; Mining</v>
    <v>Stock</v>
    <v>45692.333333333336</v>
    <v>690</v>
    <v>1.4999999999999999E-2</v>
    <v>5153150</v>
    <v>NEWPEAK METALS LIMITED</v>
    <v>NEWPEAK METALS LIMITED</v>
    <v>1.4999999999999999E-2</v>
    <v>1.6E-2</v>
    <v>1.6E-2</v>
    <v>322071700</v>
    <v>NPM</v>
    <v>NEWPEAK METALS LIMITED (XASX:NPM)</v>
    <v>1272489</v>
    <v>419040</v>
    <v>1995</v>
  </rv>
  <rv s="2">
    <v>691</v>
  </rv>
  <rv s="0">
    <v>https://www.bing.com/financeapi/forcetrigger?t=aa8iz2&amp;q=XASX%3aPCL&amp;form=skydnc</v>
    <v>Learn more on Bing</v>
  </rv>
  <rv s="3">
    <v>5</v>
    <v>PANCONTINENTAL ENERGY NL (XASX:PCL)</v>
    <v>2</v>
    <v>6</v>
    <v>Finance</v>
    <v>4</v>
    <v>en-GB</v>
    <v>aa8iz2</v>
    <v>268435456</v>
    <v>1</v>
    <v>Powered by Refinitiv</v>
    <v>2.8000000000000001E-2</v>
    <v>1.2999999999999999E-2</v>
    <v>-1.5256000000000001</v>
    <v>0</v>
    <v>0</v>
    <v>AUD</v>
    <v>Pancontinental Energy NL is an Australia-based petroleum (oil and gas) exploration company. The Company is focused on conventional oil and gas projects. It has key assets in Africa (Namibia) and Australia (Queensland). The Company’s portfolio includes resource potential, offshore oil projects. The project in Namibia includes Orange Basin PEL 87. The project in Australia includes Onshore Cooper Eromanga Basin, which includes ATP 920 and ATP 924. The Orange Basin PEL 87 is located approximately 10,947 square kilometers in Orange Basin, Offshore Namibia. The ATP 924 is located approximately 2,220 square kilometers in Cooper Eromanga Basin.</v>
    <v>1</v>
    <v>Australian Securities Exchange</v>
    <v>XASX</v>
    <v>XASX</v>
    <v>Level 2, 30 Richardson St, PERTH, WESTERN AUSTRALIA, 6005 AU</v>
    <v>0.02</v>
    <v>Oil &amp; Gas</v>
    <v>Stock</v>
    <v>45693.188508691404</v>
    <v>693</v>
    <v>0.02</v>
    <v>154595100</v>
    <v>PANCONTINENTAL ENERGY NL</v>
    <v>PANCONTINENTAL ENERGY NL</v>
    <v>0.02</v>
    <v>0.02</v>
    <v>0.02</v>
    <v>8136586000</v>
    <v>PCL</v>
    <v>PANCONTINENTAL ENERGY NL (XASX:PCL)</v>
    <v>4862061</v>
    <v>9031450</v>
    <v>1985</v>
  </rv>
  <rv s="2">
    <v>694</v>
  </rv>
  <rv s="0">
    <v>https://www.bing.com/financeapi/forcetrigger?t=aa4da2&amp;q=XASX%3aAKP&amp;form=skydnc</v>
    <v>Learn more on Bing</v>
  </rv>
  <rv s="11">
    <v>25</v>
    <v>AUDIO PIXELS HOLDINGS LIMITED (XASX:AKP)</v>
    <v>2</v>
    <v>24</v>
    <v>Finance</v>
    <v>4</v>
    <v>en-GB</v>
    <v>aa4da2</v>
    <v>268435456</v>
    <v>1</v>
    <v>Powered by Refinitiv</v>
    <v>8</v>
    <v>5.56</v>
    <v>1.093</v>
    <v>0</v>
    <v>0</v>
    <v>AUD</v>
    <v>Audio Pixels Holdings Limited is an Australia-based company that is focused on the refinement of the fabrication processes required to produce a commercial version of the Company’s micro-electromechanical structures (MEMS) based digital loudspeaker. The Company invests in Audio Pixels Limited of Israel. The Company, through its subsidiary, Audio Pixels Limited, is engaged in the development of digital speakers. The Company’s patented technologies employ new techniques to generate sound waves directly from a digital audio stream using low-cost micro-electromechanical structures (MEMS). The Company’s MEMS-based Digital Sound Reconstruction platform enables the market for audio speakers to follow the evolution of the video display market from large, heavy analog tube-based monitors to digital flat panel displays.</v>
    <v>14</v>
    <v>Australian Securities Exchange</v>
    <v>XASX</v>
    <v>XASX</v>
    <v>Atanaskovic Hartnell House, SE 3 L 12, 75 Elizabeth Street, SYDNEY, NEW SOUTH WALES, 2000 AU</v>
    <v>6.2</v>
    <v>Semiconductors &amp; Semiconductor Equipment</v>
    <v>Stock</v>
    <v>45351.333333333336</v>
    <v>696</v>
    <v>5.56</v>
    <v>181102600</v>
    <v>AUDIO PIXELS HOLDINGS LIMITED</v>
    <v>AUDIO PIXELS HOLDINGS LIMITED</v>
    <v>6.165</v>
    <v>6.2</v>
    <v>6.2</v>
    <v>29210100</v>
    <v>AKP</v>
    <v>AUDIO PIXELS HOLDINGS LIMITED (XASX:AKP)</v>
    <v>25155</v>
    <v>2000</v>
  </rv>
  <rv s="2">
    <v>697</v>
  </rv>
  <rv s="0">
    <v>https://www.bing.com/financeapi/forcetrigger?t=aa5u4c&amp;q=XASX%3aDDR&amp;form=skydnc</v>
    <v>Learn more on Bing</v>
  </rv>
  <rv s="1">
    <v>0</v>
    <v>DICKER DATA LIMITED (XASX:DDR)</v>
    <v>2</v>
    <v>3</v>
    <v>Finance</v>
    <v>4</v>
    <v>en-GB</v>
    <v>aa5u4c</v>
    <v>268435456</v>
    <v>1</v>
    <v>Powered by Refinitiv</v>
    <v>12.76</v>
    <v>8.17</v>
    <v>0.70299999999999996</v>
    <v>4.4999999999999998E-2</v>
    <v>5.3380000000000007E-3</v>
    <v>AUD</v>
    <v>Dicker Data Limited is an Australia-based company, which is locally owned and operated distributor of information and communications technology (ICT) hardware, software, cloud and Internet of things (IoT) solutions. It also distributes information technology (IT) hardware, software, cloud, access control, surveillance and emerging technology solutions for the corporate and commercial market. It provides a range of solutions, which include access and surveillance, accessories, backup and recovery, business applications, business monitors, cloud, components, data center, data management, desktops, gaming, Internet of Things (IoT), networking, notebooks, peripherals, printers, pro AV and displays, power solutions, remote working, scanners and mobility, security, uninterruptible power supply (UPS), workstations, storage, servers, and video conferencing. Its subsidiaries include Express Data Holdings Pty Ltd, Dicker Data Financial Services Pty Ltd, and Dicker Data GP Pty Ltd.</v>
    <v>920</v>
    <v>Australian Securities Exchange</v>
    <v>XASX</v>
    <v>XASX</v>
    <v>230 Captain Cook Drive, SYDNEY, NEW SOUTH WALES, 2231 AU</v>
    <v>8.51</v>
    <v>Computers, Phones &amp; Household Electronics</v>
    <v>Stock</v>
    <v>45693.193148148152</v>
    <v>699</v>
    <v>8.2799999999999994</v>
    <v>1541903000</v>
    <v>DICKER DATA LIMITED</v>
    <v>DICKER DATA LIMITED</v>
    <v>8.4600000000000009</v>
    <v>19</v>
    <v>8.43</v>
    <v>8.4749999999999996</v>
    <v>180550700</v>
    <v>DDR</v>
    <v>DICKER DATA LIMITED (XASX:DDR)</v>
    <v>371635</v>
    <v>195700</v>
    <v>1972</v>
  </rv>
  <rv s="2">
    <v>700</v>
  </rv>
  <rv s="0">
    <v>https://www.bing.com/financeapi/forcetrigger?t=bpusgh&amp;q=XASX%3a360&amp;form=skydnc</v>
    <v>Learn more on Bing</v>
  </rv>
  <rv s="3">
    <v>5</v>
    <v>LIFE360, INC. (XASX:360)</v>
    <v>2</v>
    <v>6</v>
    <v>Finance</v>
    <v>4</v>
    <v>en-GB</v>
    <v>bpusgh</v>
    <v>268435456</v>
    <v>1</v>
    <v>Powered by Refinitiv</v>
    <v>27.18</v>
    <v>7.25</v>
    <v>1.4927999999999999</v>
    <v>-5.5E-2</v>
    <v>-2.261E-3</v>
    <v>AUD</v>
    <v>Life360, Inc. is a provider of technology platform used to locate the people, pets and things that matter to families. The Company has a category at the intersection of family, technology, and safety to help keep families connected and safe. Its products include Life360 Subscription Offerings, Life360 Platform, Tile Product Line, Tile Subscription Offerings, Jiobit Product Line and Jiobit Subscription Offerings. The Life360 mobile application operates under a freemium model where its core offering is available to users. In addition, three paid membership subscription options are available for users looking for a variety of features, such as additional safety features for the everyday family: Life360 Silver, Life360 Gold, and Life360 Platinum, which offer users a comprehensive suite of premium safety services. It offers four key product features that combined make up the Life360 Platform: location coordination and safety, driving safety, digital safety, and emergency assistance.</v>
    <v>383</v>
    <v>Australian Securities Exchange</v>
    <v>XASX</v>
    <v>XASX</v>
    <v>1900 South Norfolk Street, Suite 310, SAN MATEO, CA, 94403 US</v>
    <v>24.73</v>
    <v>Software &amp; IT Services</v>
    <v>Stock</v>
    <v>45693.193256678125</v>
    <v>702</v>
    <v>23.89</v>
    <v>5496317000</v>
    <v>LIFE360, INC.</v>
    <v>LIFE360, INC.</v>
    <v>24.65</v>
    <v>24.33</v>
    <v>24.274999999999999</v>
    <v>224002000</v>
    <v>360</v>
    <v>LIFE360, INC. (XASX:360)</v>
    <v>393349</v>
    <v>544900</v>
    <v>2007</v>
  </rv>
  <rv s="2">
    <v>703</v>
  </rv>
  <rv s="0">
    <v>https://www.bing.com/financeapi/forcetrigger?t=bguf3m&amp;q=XASX%3aCXL&amp;form=skydnc</v>
    <v>Learn more on Bing</v>
  </rv>
  <rv s="3">
    <v>5</v>
    <v>CALIX LTD (XASX:CXL)</v>
    <v>2</v>
    <v>6</v>
    <v>Finance</v>
    <v>4</v>
    <v>en-GB</v>
    <v>bguf3m</v>
    <v>268435456</v>
    <v>1</v>
    <v>Powered by Refinitiv</v>
    <v>2.44</v>
    <v>0.53500000000000003</v>
    <v>1.1966000000000001</v>
    <v>-1.4999999999999999E-2</v>
    <v>-2.6785999999999997E-2</v>
    <v>AUD</v>
    <v>Calix Limited is an Australia-based environmental technology company. The Company is engaged in solving global challenges in industrial decarbonization and sustainability. Its segments include Leilac (a CO2 mitigation business), Sustainable Processing, Advanced Batteries and Magnesia. The Leilac segment is accelerating the transition to net-zero by providing the most compelling decarbonization solution for global cement and lime. The Sustainable Processing segment enables mineral processing to enter the electric age with applications targeting green iron and steel, zero emissions alumina, and sustainable lithium and other critical minerals. The Advanced Batteries segment is focused on the development of cathode materials. Magnesia segment offers safe and sustainable magnesium-based products solving global environmental challenges in water and agriculture. In addition, it develops and commercializes applications for antimicrobial resistance and sustainable processing of magnesium metal.</v>
    <v>155</v>
    <v>Australian Securities Exchange</v>
    <v>XASX</v>
    <v>XASX</v>
    <v>Suite 301, Building 1, 20 Bridge Street, PYMBLE, NEW SOUTH WALES, 2073 AU</v>
    <v>0.57499999999999996</v>
    <v>Chemicals</v>
    <v>Stock</v>
    <v>45693.192789351851</v>
    <v>705</v>
    <v>0.53500000000000003</v>
    <v>118638500</v>
    <v>CALIX LTD</v>
    <v>CALIX LTD</v>
    <v>0.55000000000000004</v>
    <v>0.56000000000000005</v>
    <v>0.54500000000000004</v>
    <v>211854500</v>
    <v>CXL</v>
    <v>CALIX LTD (XASX:CXL)</v>
    <v>108783</v>
    <v>329990</v>
    <v>2005</v>
  </rv>
  <rv s="2">
    <v>706</v>
  </rv>
  <rv s="0">
    <v>https://www.bing.com/financeapi/forcetrigger?t=aa652w&amp;q=XASX%3aEOL&amp;form=skydnc</v>
    <v>Learn more on Bing</v>
  </rv>
  <rv s="1">
    <v>0</v>
    <v>ENERGY ONE LIMITED (XASX:EOL)</v>
    <v>2</v>
    <v>3</v>
    <v>Finance</v>
    <v>4</v>
    <v>en-GB</v>
    <v>aa652w</v>
    <v>268435456</v>
    <v>1</v>
    <v>Powered by Refinitiv</v>
    <v>7.25</v>
    <v>3.8109999999999999</v>
    <v>0.95069999999999999</v>
    <v>-0.25</v>
    <v>-3.5210999999999999E-2</v>
    <v>AUD</v>
    <v>Energy One Limited is an Australia-based supplier of software products, outsourced operations and advisory services to wholesale energy, environmental and carbon trading markets. The Company’s principal activity is the development and supply of software and services as well as energy trading and associated advisory services to energy companies and utilities. The Company’s segments include Energy Software and Energy Trading Industry. Its geographical segments include Australasia, CQ Energy and the United Kingdom /Europe. The Company’s software and services include advisory services, demand-linked risk management solutions, egssPort, EnergyOffer, enFlow, enPrice, enTrader, enVoy, EOT, eZ-Ops, generation services, NemSight, managed services, pypIT, SimEnergy, plant outage insurance, weather-linked risk management solutions, and global 24/7 outsourced operations services. It serves a range of customers across the globe, including energy retailers, generators, users, customers.</v>
    <v>128</v>
    <v>Australian Securities Exchange</v>
    <v>XASX</v>
    <v>XASX</v>
    <v>L 13 77 Pacific Hwy, NORTH SYDNEY, NEW SOUTH WALES, 2060 AU</v>
    <v>7.1</v>
    <v>Software &amp; IT Services</v>
    <v>Stock</v>
    <v>45693.161712962959</v>
    <v>708</v>
    <v>6.84</v>
    <v>218671700</v>
    <v>ENERGY ONE LIMITED</v>
    <v>ENERGY ONE LIMITED</v>
    <v>7.07</v>
    <v>144.9</v>
    <v>7.1</v>
    <v>6.85</v>
    <v>31328320</v>
    <v>EOL</v>
    <v>ENERGY ONE LIMITED (XASX:EOL)</v>
    <v>4466</v>
    <v>10900</v>
    <v>1996</v>
  </rv>
  <rv s="2">
    <v>709</v>
  </rv>
  <rv s="0">
    <v>https://www.bing.com/financeapi/forcetrigger?t=aa6qm7&amp;q=XASX%3aHAS&amp;form=skydnc</v>
    <v>Learn more on Bing</v>
  </rv>
  <rv s="3">
    <v>5</v>
    <v>HASTINGS TECHNOLOGY METALS LTD (XASX:HAS)</v>
    <v>2</v>
    <v>6</v>
    <v>Finance</v>
    <v>4</v>
    <v>en-GB</v>
    <v>aa6qm7</v>
    <v>268435456</v>
    <v>1</v>
    <v>Powered by Refinitiv</v>
    <v>0.71199999999999997</v>
    <v>0.2</v>
    <v>1.4055</v>
    <v>1.4999999999999999E-2</v>
    <v>4.9180000000000001E-2</v>
    <v>AUD</v>
    <v>Hastings Technology Metals Limited is an Australia-based rare earths company focused on the development of its 100% owned Yangibana Rare Earths Project. The Company's flagship Yangibana Project, located 250 kilometers (km) north-east of Carnarvon in Western Australia’s Gascoyne region, covers a total area of approximately 650 square kilometers and is underpinned by one of the world's most highly valued deposits of neodymium and praseodymium (NdPr), with an average life of mine NdPr to Total Rare Earth Oxides ratio of 37% and up to 52% in some areas of the orebody. Its projects also include Brockman and Ark Gold. Ark Gold project has two Exploration Licenses which are located approximately 15 km southeast of the Yangibana Project and cover an area of 85 square kilometers. Brockman project is located in East Kimberley region of Western Australia. It holds a 21.15% shareholding in Neo Performance Materials, which is a global rare earth processing and advanced permanent magnets producer.</v>
    <v>28</v>
    <v>Australian Securities Exchange</v>
    <v>XASX</v>
    <v>XASX</v>
    <v>Level 3, 5 Mill Street, PERTH, WESTERN AUSTRALIA, 6000 AU</v>
    <v>0.32500000000000001</v>
    <v>Metals &amp; Mining</v>
    <v>Stock</v>
    <v>45693.192013888889</v>
    <v>711</v>
    <v>0.31</v>
    <v>55322770</v>
    <v>HASTINGS TECHNOLOGY METALS LTD</v>
    <v>HASTINGS TECHNOLOGY METALS LTD</v>
    <v>0.31</v>
    <v>0.30499999999999999</v>
    <v>0.32</v>
    <v>181386100</v>
    <v>HAS</v>
    <v>HASTINGS TECHNOLOGY METALS LTD (XASX:HAS)</v>
    <v>93797</v>
    <v>127490</v>
    <v>2006</v>
  </rv>
  <rv s="2">
    <v>712</v>
  </rv>
  <rv s="0">
    <v>https://www.bing.com/financeapi/forcetrigger?t=bwzskr&amp;q=XASX%3aMGH&amp;form=skydnc</v>
    <v>Learn more on Bing</v>
  </rv>
  <rv s="1">
    <v>0</v>
    <v>MAAS Group Holdings Ltd (XASX:MGH)</v>
    <v>2</v>
    <v>3</v>
    <v>Finance</v>
    <v>4</v>
    <v>en-GB</v>
    <v>bwzskr</v>
    <v>268435456</v>
    <v>1</v>
    <v>Powered by Refinitiv</v>
    <v>5.05</v>
    <v>3.78</v>
    <v>0.89</v>
    <v>0.02</v>
    <v>4.4640000000000001E-3</v>
    <v>AUD</v>
    <v>Maas Group Holdings Limited is a construction material, equipment, and service provider with diversified exposures across the civil, infrastructure, mining, and real estate end market. The Company’s Residential Real Estate segment develops, invests, builds, and sells residential land and housing. Its Commercial Real Estate segment includes commercial construction that builds and constructs commercial developments; commercial development and investment that delivers commercial property and industrial developments, and investing in commercial real estate. Its Civil, Construction and Hire segment includes civil construction, electrical services, plant hire and sales, and underground equipment hire and repair. The Manufacturing segment is engaged in the manufacturing, sales and distribution of underground construction and mining equipment and parts. The Construction Materials segment consists of quarries that supply quarry materials for construction projects; and crushing and screening.</v>
    <v>1800</v>
    <v>Australian Securities Exchange</v>
    <v>XASX</v>
    <v>XASX</v>
    <v>20l Sheraton Road, Dubbo, NEW SOUTH WALES, 2830 AU</v>
    <v>4.53</v>
    <v>Construction &amp; Engineering</v>
    <v>Stock</v>
    <v>45693.19324599531</v>
    <v>714</v>
    <v>4.47</v>
    <v>1601951000</v>
    <v>MAAS Group Holdings Ltd</v>
    <v>MAAS Group Holdings Ltd</v>
    <v>4.5</v>
    <v>20.09</v>
    <v>4.4800000000000004</v>
    <v>4.5</v>
    <v>356781900</v>
    <v>MGH</v>
    <v>MAAS Group Holdings Ltd (XASX:MGH)</v>
    <v>147608</v>
    <v>386800</v>
    <v>2019</v>
  </rv>
  <rv s="2">
    <v>715</v>
  </rv>
  <rv s="0">
    <v>https://www.bing.com/financeapi/forcetrigger?t=bq8sk2&amp;q=XASX%3aRPL&amp;form=skydnc</v>
    <v>Learn more on Bing</v>
  </rv>
  <rv s="6">
    <v>12</v>
    <v>REGAL PARTNERS LIMITED (XASX:RPL)</v>
    <v>2</v>
    <v>13</v>
    <v>Finance</v>
    <v>4</v>
    <v>en-GB</v>
    <v>bq8sk2</v>
    <v>268435456</v>
    <v>1</v>
    <v>Powered by Refinitiv</v>
    <v>4.2699999999999996</v>
    <v>2.59</v>
    <v>1.8722000000000001</v>
    <v>0.05</v>
    <v>1.3298000000000001E-2</v>
    <v>AUD</v>
    <v>Regal Partners Limited is an Australia-based company, which operates as specialist alternatives investment manager. The principal activity of the Company is the provision of investment management services, specializing in alternative investments. It is engaged in managing a diverse range of investment strategies covering hedge funds, private markets, real and natural assets, and capital solutions on behalf of institutions, family offices, charitable groups and private investors. The Company has seven alternative investment management businesses: Regal Funds Management, PM Capital, VGI Partners, Taurus Funds Management, Attunga Capital, Kilter Rural, and Merricks Capital. The Company operates offices across Australia, Asia, United Kingdom/Europe, and North America.</v>
    <v>Australian Securities Exchange</v>
    <v>XASX</v>
    <v>XASX</v>
    <v>GATEWAY BUILDING LEVEL 47, 1 MACQUARIE PLACE, SYDNEY, NEW SOUTH WALES, 2000 AU</v>
    <v>3.8450000000000002</v>
    <v>Investment Banking &amp; Investment Services</v>
    <v>Stock</v>
    <v>45693.193252314813</v>
    <v>717</v>
    <v>3.75</v>
    <v>1274413000</v>
    <v>REGAL PARTNERS LIMITED</v>
    <v>REGAL PARTNERS LIMITED</v>
    <v>3.8</v>
    <v>17.510000000000002</v>
    <v>3.76</v>
    <v>3.81</v>
    <v>338040500</v>
    <v>RPL</v>
    <v>REGAL PARTNERS LIMITED (XASX:RPL)</v>
    <v>313895</v>
    <v>270480</v>
    <v>2008</v>
  </rv>
  <rv s="2">
    <v>718</v>
  </rv>
  <rv s="0">
    <v>https://www.bing.com/financeapi/forcetrigger?t=c1o5kr&amp;q=XASX%3aGL1&amp;form=skydnc</v>
    <v>Learn more on Bing</v>
  </rv>
  <rv s="4">
    <v>8</v>
    <v>GLOBAL LITHIUM RESOURCES LIMITED (XASX:GL1)</v>
    <v>2</v>
    <v>9</v>
    <v>Finance</v>
    <v>4</v>
    <v>en-GB</v>
    <v>c1o5kr</v>
    <v>268435456</v>
    <v>1</v>
    <v>Powered by Refinitiv</v>
    <v>0.68500000000000005</v>
    <v>0.16500000000000001</v>
    <v>1.4875</v>
    <v>5.0000000000000001E-3</v>
    <v>2.5000000000000001E-2</v>
    <v>AUD</v>
    <v>Global Lithium Resources Limited is a diversified West Australian focused mining exploration company. The Company has multiple assets in key lithium branded jurisdictions with a primary focus on the 100%-owned Manna Lithium Project in the Goldfields and the Marble Bar Lithium Project (MBLP) in the Pilbara region, Western Australia. The Manna Lithium Project is an outcropping pegmatite exploration project located approximately 100 kilometers (km) east of Kalgoorlie in the Goldfields region of Western Australia. The tenements in Manna Lithium Project include E28/2551, E28/2522, M28/414, E28/3357, E28/3359, E28/3361, E28/3399, E28/3400, E28/3401, and others. The MBLP is located approximately 150 km south-east of Port Hedland and 15 km north-east of Marble Bar in the Pilbara region of Western Australia. The tenements in MBLP include E45/4309, E45/4328, E45/4361, E45/4724, E45/4669, E45/5812, E45/5843, E45/6454, E45/6562, and E45/6564.</v>
    <v>Australian Securities Exchange</v>
    <v>XASX</v>
    <v>XASX</v>
    <v>Level 1, 16 Ventnor Ave,, PERTH, WESTERN AUSTRALIA, 6005 AU</v>
    <v>0.20499999999999999</v>
    <v>Metals &amp; Mining</v>
    <v>Stock</v>
    <v>45693.086574074077</v>
    <v>720</v>
    <v>0.20499999999999999</v>
    <v>51037760</v>
    <v>GLOBAL LITHIUM RESOURCES LIMITED</v>
    <v>GLOBAL LITHIUM RESOURCES LIMITED</v>
    <v>0.20499999999999999</v>
    <v>0.2</v>
    <v>0.20499999999999999</v>
    <v>261732100</v>
    <v>GL1</v>
    <v>GLOBAL LITHIUM RESOURCES LIMITED (XASX:GL1)</v>
    <v>118</v>
    <v>283620</v>
    <v>2018</v>
  </rv>
  <rv s="2">
    <v>721</v>
  </rv>
  <rv s="0">
    <v>https://www.bing.com/financeapi/forcetrigger?t=aa5552&amp;q=XASX%3aBOE&amp;form=skydnc</v>
    <v>Learn more on Bing</v>
  </rv>
  <rv s="6">
    <v>12</v>
    <v>BOSS ENERGY LTD (XASX:BOE)</v>
    <v>2</v>
    <v>13</v>
    <v>Finance</v>
    <v>4</v>
    <v>en-GB</v>
    <v>aa5552</v>
    <v>268435456</v>
    <v>1</v>
    <v>Powered by Refinitiv</v>
    <v>6.09</v>
    <v>2.21</v>
    <v>1.2377</v>
    <v>0.12</v>
    <v>3.6473999999999999E-2</v>
    <v>AUD</v>
    <v>Boss Energy Limited is an Australia-based uranium company focused on the Honeymoon Uranium Project in South Australia. The Honeymoon Uranium Project is located in South Australia, 80 kilometer (km) northwest of the town of Broken Hill. Its Project consists of two main exploration areas (the Eastern and Western tenement regions) with one granted Mining Lease 6109 (ML6109), totaling a 2,595 square kilometer (km2) tenement package, which covers approximately 980 km2 of pastoral leases. The project also consists of five Exploration Leases (EL) covering prospects at Honeymoon and Gould's Dam, 70 km northwest of Honeymoon. It operates through two segments: Australian uranium operations and Alta Mesa operations. It also operates 30%-owned Alta Mesa Project in South Texas is a high-grade uranium In-Situ Recovery (ISR) project in South Texas, a prolific United States district for sandstone-hosted ISR production, having produced approximately 80 million pounds (Mlb) historically.</v>
    <v>Australian Securities Exchange</v>
    <v>XASX</v>
    <v>XASX</v>
    <v>Level 1, 420 Hay Street, SUBIACO, WESTERN AUSTRALIA, 6008 AU</v>
    <v>3.5</v>
    <v>Uranium</v>
    <v>Stock</v>
    <v>45693.193356481483</v>
    <v>723</v>
    <v>3.355</v>
    <v>1368358000</v>
    <v>BOSS ENERGY LTD</v>
    <v>BOSS ENERGY LTD</v>
    <v>3.4</v>
    <v>28.29</v>
    <v>3.29</v>
    <v>3.41</v>
    <v>409688000</v>
    <v>BOE</v>
    <v>BOSS ENERGY LTD (XASX:BOE)</v>
    <v>3500401</v>
    <v>7274360</v>
    <v>2005</v>
  </rv>
  <rv s="2">
    <v>724</v>
  </rv>
  <rv s="0">
    <v>https://www.bing.com/financeapi/forcetrigger?t=aa7yh7&amp;q=XASX%3aMVP&amp;form=skydnc</v>
    <v>Learn more on Bing</v>
  </rv>
  <rv s="3">
    <v>5</v>
    <v>MEDICAL DEVELOPMENTS INTERNATIONAL LIMITED (XASX:MVP)</v>
    <v>2</v>
    <v>6</v>
    <v>Finance</v>
    <v>4</v>
    <v>en-GB</v>
    <v>aa7yh7</v>
    <v>268435456</v>
    <v>1</v>
    <v>Powered by Refinitiv</v>
    <v>0.98899999999999999</v>
    <v>0.36499999999999999</v>
    <v>2.1534</v>
    <v>-0.05</v>
    <v>-6.8027000000000004E-2</v>
    <v>AUD</v>
    <v>Medical Developments International Limited is an Australia-based company that delivers emergency medical solutions dedicated to improving patient outcomes in both domestic and international markets. The Company operates in two segments: Pain Management and Respiratory. The Pain Management segment is engaged in the supply of analgesia for acute and procedural pain. The Company manufactures inhaled analgesic, Penthrox (the Green Whistle), at manufacturing facilities at Scoresby and Springvale in Victoria, Australia. Penthrox is sold into domestic and international markets through distribution partnerships and direct in-market capability. The Respiratory segment is a supplier of respiratory products including asthma and chronic obstructive pulmonary disease (COPD) space chambers, peak flow meters, portable nebulizers and silicone face masks. Respiratory supplies into Australia, the United States of America, Europe, and Asia through partnerships with distributors.</v>
    <v>68</v>
    <v>Australian Securities Exchange</v>
    <v>XASX</v>
    <v>XASX</v>
    <v>4 Caribbean Drive, Scoresby, VICTORIA, 3179 AU</v>
    <v>0.75</v>
    <v>Pharmaceuticals</v>
    <v>Stock</v>
    <v>45693.191805555558</v>
    <v>726</v>
    <v>0.68</v>
    <v>89563370</v>
    <v>MEDICAL DEVELOPMENTS INTERNATIONAL LIMITED</v>
    <v>MEDICAL DEVELOPMENTS INTERNATIONAL LIMITED</v>
    <v>0.74</v>
    <v>0.73499999999999999</v>
    <v>0.68500000000000005</v>
    <v>112658300</v>
    <v>MVP</v>
    <v>MEDICAL DEVELOPMENTS INTERNATIONAL LIMITED (XASX:MVP)</v>
    <v>280260</v>
    <v>531530</v>
    <v>2003</v>
  </rv>
  <rv s="2">
    <v>727</v>
  </rv>
  <rv s="0">
    <v>https://www.bing.com/financeapi/forcetrigger?t=buzh1h&amp;q=XASX%3aTUA&amp;form=skydnc</v>
    <v>Learn more on Bing</v>
  </rv>
  <rv s="4">
    <v>8</v>
    <v>TUAS LIMITED (XASX:TUA)</v>
    <v>2</v>
    <v>9</v>
    <v>Finance</v>
    <v>4</v>
    <v>en-GB</v>
    <v>buzh1h</v>
    <v>268435456</v>
    <v>1</v>
    <v>Powered by Refinitiv</v>
    <v>6.84</v>
    <v>2.89</v>
    <v>0.55320000000000003</v>
    <v>7.0000000000000007E-2</v>
    <v>1.0558000000000001E-2</v>
    <v>AUD</v>
    <v>Tuas Limited is an Australia-based company primarily involved in owning and operating a mobile network and providing telecommunications services in Singapore. The Company operates through the Singapore telecommunications segment. The Company’s subsidiaries include Simba Telecom Pte Ltd, Simba 5G Pte Ltd, Netco East Pte Ltd, Netco West Pte Ltd, and Tuas Solutions Sdn Bhd. Tuas Solutions Sdn Bhd employs certain staff to provide services for Simba Telecom Pte Ltd.</v>
    <v>Australian Securities Exchange</v>
    <v>XASX</v>
    <v>XASX</v>
    <v>63-65 Waterloo Road, Macquarie Park, SYDNEY, NEW SOUTH WALES, 2113 AU</v>
    <v>6.84</v>
    <v>Telecommunications Services</v>
    <v>Stock</v>
    <v>45693.193236550782</v>
    <v>729</v>
    <v>6.62</v>
    <v>3078100000</v>
    <v>TUAS LIMITED</v>
    <v>TUAS LIMITED</v>
    <v>6.65</v>
    <v>6.63</v>
    <v>6.7</v>
    <v>466378800</v>
    <v>TUA</v>
    <v>TUAS LIMITED (XASX:TUA)</v>
    <v>389295</v>
    <v>436250</v>
    <v>2020</v>
  </rv>
  <rv s="2">
    <v>730</v>
  </rv>
  <rv s="0">
    <v>https://www.bing.com/financeapi/forcetrigger?t=aa6s6h&amp;q=XASX%3aHLO&amp;form=skydnc</v>
    <v>Learn more on Bing</v>
  </rv>
  <rv s="1">
    <v>0</v>
    <v>HELLOWORLD TRAVEL LIMITED (XASX:HLO)</v>
    <v>2</v>
    <v>3</v>
    <v>Finance</v>
    <v>4</v>
    <v>en-GB</v>
    <v>aa6s6h</v>
    <v>268435456</v>
    <v>1</v>
    <v>Powered by Refinitiv</v>
    <v>3.05</v>
    <v>1.7350000000000001</v>
    <v>2.2218</v>
    <v>0.04</v>
    <v>2.0202000000000001E-2</v>
    <v>AUD</v>
    <v>Helloworld Travel Limited is a travel-distribution company. It is engaged in selling of international and domestic travel products and services, the operation of retail distribution networks of travel agents and specialized freight operations. Its segments include Travel Operations and Transport, Logistics, and Warehousing. The Company offers retail leisure travel and business travel networks, travel broker networks, destination management services (inbound), air ticket consolidation, tourism transport operations, wholesale travel services, online operations and event-based freight operations, all supported by proprietary and non-proprietary distribution systems. Its brands include Helloworld Travel, Helloworld Business Travel, Magellan Travel, Mobile Travel Agent, My Travel Group, and Travel Brokers. Its wholesale travel businesses in Australia include Viva Holidays, Ultimate Journeys, ReadyRooms, and in New Zealand includes Go Holidays and Williment Travel.</v>
    <v>727</v>
    <v>Australian Securities Exchange</v>
    <v>XASX</v>
    <v>XASX</v>
    <v>179 Normanby Road,South Melbourne, MELBOURNE, NEW SOUTH WALES, 3205 AU</v>
    <v>2.02</v>
    <v>Hotels &amp; Entertainment Services</v>
    <v>Stock</v>
    <v>45693.193437499998</v>
    <v>732</v>
    <v>1.98</v>
    <v>315052100</v>
    <v>HELLOWORLD TRAVEL LIMITED</v>
    <v>HELLOWORLD TRAVEL LIMITED</v>
    <v>1.98</v>
    <v>10.31</v>
    <v>1.98</v>
    <v>2.02</v>
    <v>162817600</v>
    <v>HLO</v>
    <v>HELLOWORLD TRAVEL LIMITED (XASX:HLO)</v>
    <v>321362</v>
    <v>303650</v>
    <v>2000</v>
  </rv>
  <rv s="2">
    <v>733</v>
  </rv>
  <rv s="0">
    <v>https://www.bing.com/financeapi/forcetrigger?t=c2k7u2&amp;q=XASX%3aCHL&amp;form=skydnc</v>
    <v>Learn more on Bing</v>
  </rv>
  <rv s="3">
    <v>5</v>
    <v>CAMPLIFY HOLDINGS LIMITED (XASX:CHL)</v>
    <v>2</v>
    <v>6</v>
    <v>Finance</v>
    <v>4</v>
    <v>en-GB</v>
    <v>c2k7u2</v>
    <v>268435456</v>
    <v>1</v>
    <v>Powered by Refinitiv</v>
    <v>2.4900000000000002</v>
    <v>0.67500000000000004</v>
    <v>1.6396999999999999</v>
    <v>-5.0000000000000001E-3</v>
    <v>-6.0609999999999995E-3</v>
    <v>AUD</v>
    <v>Camplify Holdings Limited is an Australia-based company that operates peer-to-peer digital marketplace platforms connecting recreational vehicle (RV) owners to hirers. The Company’s platform delivers a seamless and transparent experience for consumers (potential RV hirers) to connect with RV owners and SMEs with a fleet of RVs. Its segments include Hire, Membership and Other. The Company has a global family of RV rental marketplace brands. The brands include Camplify, PaulCamper, MyWay and Rent a Tent. The Company provides a range of caravans, motorhomes, camper trailers and campervans for hire via the respective platforms. MyWay provides insurance solutions to the RV marketplace customers, and Rent a Tent provides accommodation services to festivals and events. It operates in seven key markets, such as Australia, New Zealand, the United Kingdom, Spain, Germany, Netherlands and Austria. Its subsidiaries include Camplify Co (Australia) Pty Ltd, Camplify Co (NZ) Limited, and others.</v>
    <v>63</v>
    <v>Australian Securities Exchange</v>
    <v>XASX</v>
    <v>XASX</v>
    <v>NEW SOUTH WALES, 2302 AU</v>
    <v>0.83499999999999996</v>
    <v>Software &amp; IT Services</v>
    <v>Stock</v>
    <v>45693.188877314817</v>
    <v>735</v>
    <v>0.82</v>
    <v>59702790</v>
    <v>CAMPLIFY HOLDINGS LIMITED</v>
    <v>CAMPLIFY HOLDINGS LIMITED</v>
    <v>0.83</v>
    <v>0.82499999999999996</v>
    <v>0.82</v>
    <v>71500350</v>
    <v>CHL</v>
    <v>CAMPLIFY HOLDINGS LIMITED (XASX:CHL)</v>
    <v>9087</v>
    <v>51640</v>
    <v>2021</v>
  </rv>
  <rv s="2">
    <v>736</v>
  </rv>
  <rv s="0">
    <v>https://www.bing.com/financeapi/forcetrigger?t=bt7hm7&amp;q=XASX%3aMME&amp;form=skydnc</v>
    <v>Learn more on Bing</v>
  </rv>
  <rv s="6">
    <v>12</v>
    <v>MONEYME LIMITED (XASX:MME)</v>
    <v>2</v>
    <v>13</v>
    <v>Finance</v>
    <v>4</v>
    <v>en-GB</v>
    <v>bt7hm7</v>
    <v>268435456</v>
    <v>1</v>
    <v>Powered by Refinitiv</v>
    <v>0.23799999999999999</v>
    <v>0.06</v>
    <v>3.6431</v>
    <v>-5.0000000000000001E-3</v>
    <v>-2.3256000000000002E-2</v>
    <v>AUD</v>
    <v>MoneyMe Limited is an Australia-based company engaged in providing consumer finance. The Company uses smart technology to redefine the borrowing experience with easy and seamless credit products, from digital loans and credit cards to financial wellness tools. Leveraging its proprietary technology platform, Horizon, the Company delivers smart and flexible consumer lending products including secured car loans, personal loans, and credit cards. It targets customers with above average credit profiles through a range of fast, flexible, and competitively priced products, including car loans, personal loans, and credit cards. The Company’s products include personal loans, autopay, Freestyle credit card, debt consolidation and credit score. It offers personal loans from $5,000 up to $50,000. Freestyle is an instant Freestyle Virtual Credit Card up to $5,000 that exists solely in digital format. Its debt consolidation loan is a solution to take control over a number of outstanding debts.</v>
    <v>Australian Securities Exchange</v>
    <v>XASX</v>
    <v>XASX</v>
    <v>131 Macquarie Street, Level 3, NEW SOUTH WALES, 2000 AU</v>
    <v>0.2175</v>
    <v>Banking Services</v>
    <v>Stock</v>
    <v>45693.189502314817</v>
    <v>738</v>
    <v>0.21</v>
    <v>184018100</v>
    <v>MONEYME LIMITED</v>
    <v>MONEYME LIMITED</v>
    <v>0.215</v>
    <v>7.41</v>
    <v>0.215</v>
    <v>0.21</v>
    <v>800078500</v>
    <v>MME</v>
    <v>MONEYME LIMITED (XASX:MME)</v>
    <v>584310</v>
    <v>1523480</v>
    <v>2019</v>
  </rv>
  <rv s="2">
    <v>739</v>
  </rv>
  <rv s="0">
    <v>https://www.bing.com/financeapi/forcetrigger?t=bpln52&amp;q=XASX%3aPE1&amp;form=skydnc</v>
    <v>Learn more on Bing</v>
  </rv>
  <rv s="4">
    <v>8</v>
    <v>PENGANA PRIVATE EQUITY TRUST (XASX:PE1)</v>
    <v>2</v>
    <v>9</v>
    <v>Finance</v>
    <v>4</v>
    <v>en-GB</v>
    <v>bpln52</v>
    <v>268435456</v>
    <v>1</v>
    <v>Powered by Refinitiv</v>
    <v>1.55</v>
    <v>1.1200000000000001</v>
    <v>5.45E-2</v>
    <v>-4.4999999999999998E-2</v>
    <v>-3.2028000000000001E-2</v>
    <v>AUD</v>
    <v>Pengana Private Equity Trust (the Trust) is an Australia-based registered managed investment scheme, structured as a closed-end unit trust. The Trust's investment objective is to generate, over an investment horizon of at least 10 years, attractive returns and capital growth through a selective and diversified approach to private markets. The Trust operates in one business segment, being investment in securities. The Trust has a portfolio of investments across various sectors, which include information technology, industrials, consumer discretionary, healthcare, consumer staples, financials, real estate, communication services, materials, energy and others. Grosvenor Capital Management, L.P. is the investment manager of the Trust.</v>
    <v>Australian Securities Exchange</v>
    <v>XASX</v>
    <v>XASX</v>
    <v>c/o PENGANA INVESTMENT MANAGEMENT LIMITED, 27 01 Governor Phillip Tower' Level 27, 1 Farrer Place, Sydney, NEW SOUTH WALES, 2000 AU</v>
    <v>1.405</v>
    <v>Investment Banking &amp; Investment Services</v>
    <v>Stock</v>
    <v>45693.191365740742</v>
    <v>741</v>
    <v>1.35</v>
    <v>366672300</v>
    <v>PENGANA PRIVATE EQUITY TRUST</v>
    <v>PENGANA PRIVATE EQUITY TRUST</v>
    <v>1.36</v>
    <v>1.405</v>
    <v>1.36</v>
    <v>277782000</v>
    <v>PE1</v>
    <v>PENGANA PRIVATE EQUITY TRUST (XASX:PE1)</v>
    <v>131944</v>
    <v>212200</v>
    <v>2019</v>
  </rv>
  <rv s="2">
    <v>742</v>
  </rv>
  <rv s="0">
    <v>https://www.bing.com/financeapi/forcetrigger?t=aa658m&amp;q=XASX%3aEOS&amp;form=skydnc</v>
    <v>Learn more on Bing</v>
  </rv>
  <rv s="3">
    <v>5</v>
    <v>ELECTRO OPTIC SYSTEMS HOLDINGS LIMITED (XASX:EOS)</v>
    <v>2</v>
    <v>6</v>
    <v>Finance</v>
    <v>4</v>
    <v>en-GB</v>
    <v>aa658m</v>
    <v>268435456</v>
    <v>1</v>
    <v>Powered by Refinitiv</v>
    <v>2.09</v>
    <v>1.03</v>
    <v>2.1970000000000001</v>
    <v>5.5E-2</v>
    <v>4.7210000000000002E-2</v>
    <v>AUD</v>
    <v>Electro Optic Systems Holdings Limited is an Australia-based company engaged in developing advanced technology products and services for the global defense and space domains. It operates in two divisions: Defence Systems and Space Systems. The Defence Systems division specializes in technology for weapon systems optimization and integration, as well as ISR (Intelligence, Surveillance and Reconnaissance) and C4 systems for land warfare. Its key products include remote weapon systems, vehicle turrets, high-energy laser weapons (directed energy), as well as fully integrated and modular counter-UAS and C4 systems. The Space Systems division includes all EOS space and communications businesses, and operates as two entities, Space Technologies, and EM Solutions. Space Technologies specializes in applying EOS-developed optical sensors and effectors to detect, track and characterize objects in space. EM Solutions delivers radio frequency (RF) and optical space communications technology.</v>
    <v>404</v>
    <v>Australian Securities Exchange</v>
    <v>XASX</v>
    <v>XASX</v>
    <v>18 Wormald Street, Symonston, AUSTRALIAN CAPITAL TERRITORY, 2609 AU</v>
    <v>1.22</v>
    <v>Aerospace &amp; Defense</v>
    <v>Stock</v>
    <v>45693.193229166667</v>
    <v>744</v>
    <v>1.17</v>
    <v>227683500</v>
    <v>ELECTRO OPTIC SYSTEMS HOLDINGS LIMITED</v>
    <v>ELECTRO OPTIC SYSTEMS HOLDINGS LIMITED</v>
    <v>1.17</v>
    <v>1.165</v>
    <v>1.22</v>
    <v>192952100</v>
    <v>EOS</v>
    <v>ELECTRO OPTIC SYSTEMS HOLDINGS LIMITED (XASX:EOS)</v>
    <v>382126</v>
    <v>394370</v>
    <v>2000</v>
  </rv>
  <rv s="2">
    <v>745</v>
  </rv>
  <rv s="0">
    <v>https://www.bing.com/financeapi/forcetrigger?t=b142gh&amp;q=XASX%3aGAL&amp;form=skydnc</v>
    <v>Learn more on Bing</v>
  </rv>
  <rv s="6">
    <v>12</v>
    <v>GALILEO MINING LTD (XASX:GAL)</v>
    <v>2</v>
    <v>13</v>
    <v>Finance</v>
    <v>4</v>
    <v>en-GB</v>
    <v>b142gh</v>
    <v>268435456</v>
    <v>1</v>
    <v>Powered by Refinitiv</v>
    <v>0.3</v>
    <v>0.105</v>
    <v>-0.88549999999999995</v>
    <v>0</v>
    <v>0</v>
    <v>AUD</v>
    <v>Galileo Mining Ltd is an Australia-based exploration company. It is focused on the discovery of palladium, platinum, nickel, copper, cobalt and rhodium at its Norseman and Fraser Range projects in Western Australia. It has two prospective West Australian resource and exploration projects: the Norseman Project and the Fraser Range Project. The Norseman Project is centered around a location approximately 10 kilometers north-west of Norseman on vacant crown land. The Norseman Project with exploration tenements prospective for nickel, palladium, platinum, cobalt and lithium deposits with existing JORC compliant palladium-nickel and cobalt-nickel resources. The Fraser Range project covers exploration licenses totaling 602 square kilometers in the Albany-Fraser Orogen. The Fraser Range Project with exploration tenements prospective for nickel-copper-cobalt deposits. The Fraser Range project is located across two areas: the northern Kitchener zone and the southern Yardilla zone.</v>
    <v>Australian Securities Exchange</v>
    <v>XASX</v>
    <v>XASX</v>
    <v>PO Box 415, PERTH, WESTERN AUSTRALIA, 6872 AU</v>
    <v>0.14249999999999999</v>
    <v>Metals &amp; Mining</v>
    <v>Stock</v>
    <v>45693.172407407408</v>
    <v>747</v>
    <v>0.14000000000000001</v>
    <v>27667490</v>
    <v>GALILEO MINING LTD</v>
    <v>GALILEO MINING LTD</v>
    <v>0.14000000000000001</v>
    <v>8.19</v>
    <v>0.14000000000000001</v>
    <v>0.14000000000000001</v>
    <v>197624900</v>
    <v>GAL</v>
    <v>GALILEO MINING LTD (XASX:GAL)</v>
    <v>3193</v>
    <v>142260</v>
    <v>2003</v>
  </rv>
  <rv s="2">
    <v>748</v>
  </rv>
  <rv s="0">
    <v>https://www.bing.com/financeapi/forcetrigger?t=aa8ez2&amp;q=XASX%3aOPT&amp;form=skydnc</v>
    <v>Learn more on Bing</v>
  </rv>
  <rv s="3">
    <v>5</v>
    <v>Opthea Limited (XASX:OPT)</v>
    <v>2</v>
    <v>6</v>
    <v>Finance</v>
    <v>4</v>
    <v>en-GB</v>
    <v>aa8ez2</v>
    <v>268435456</v>
    <v>1</v>
    <v>Powered by Refinitiv</v>
    <v>1.1399999999999999</v>
    <v>0.33500000000000002</v>
    <v>1.4986999999999999</v>
    <v>0.01</v>
    <v>9.2589999999999999E-3</v>
    <v>AUD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5</v>
    <v>Australian Securities Exchange</v>
    <v>XASX</v>
    <v>XASX</v>
    <v>Suite 0403, Level 4, 650 Chapel Street, South Yarra, MELBOURNE, VICTORIA, 3141 AU</v>
    <v>1.1100000000000001</v>
    <v>Biotechnology &amp; Medical Research</v>
    <v>Stock</v>
    <v>45693.193177303125</v>
    <v>750</v>
    <v>1.07</v>
    <v>1292814000</v>
    <v>Opthea Limited</v>
    <v>Opthea Limited</v>
    <v>1.0900000000000001</v>
    <v>1.08</v>
    <v>1.0900000000000001</v>
    <v>1231251000</v>
    <v>OPT</v>
    <v>Opthea Limited (XASX:OPT)</v>
    <v>3696164</v>
    <v>4462410</v>
    <v>1984</v>
  </rv>
  <rv s="2">
    <v>751</v>
  </rv>
  <rv s="0">
    <v>https://www.bing.com/financeapi/forcetrigger?t=b11brw&amp;q=XASX%3aE25&amp;form=skydnc</v>
    <v>Learn more on Bing</v>
  </rv>
  <rv s="4">
    <v>8</v>
    <v>ELEMENT 25 LIMITED (XASX:E25)</v>
    <v>2</v>
    <v>9</v>
    <v>Finance</v>
    <v>4</v>
    <v>en-GB</v>
    <v>b11brw</v>
    <v>268435456</v>
    <v>1</v>
    <v>Powered by Refinitiv</v>
    <v>0.48</v>
    <v>0.185</v>
    <v>2.8037000000000001</v>
    <v>-5.0000000000000001E-3</v>
    <v>-1.7857000000000001E-2</v>
    <v>AUD</v>
    <v>Element 25 Limited is an Australia-based mineral exploration company. The Company is the operator of the Butcherbird Manganese Project (Project), which hosts onshore manganese resources with Joint Ore Reserve Committee (JORC) resources of more than 260 million tons (Mt) of manganese ore. The Project is located approximately 1,050 kilometers (kms) north of Perth and over 130 kilometers south of Newman in the Pilbara region of Western Australia. The Company is developing capabilities by producing high-purity manganese sulphate monohydrate (HPMSM) for sustainable lithium-ion battery cathode manufacture, with several production facilities planned. The Company’s other project include Lake Johnston Lithium Project, which is located approximately 500km east of Perth, Western Australia.</v>
    <v>Australian Securities Exchange</v>
    <v>XASX</v>
    <v>XASX</v>
    <v>Level 1, Building B, Garden Office Park,, 355 Scarborough Beach Road, Osborne Park, WESTERN AUSTRALIA, 6017 AU</v>
    <v>0.28000000000000003</v>
    <v>Metals &amp; Mining</v>
    <v>Stock</v>
    <v>45693.181400462963</v>
    <v>753</v>
    <v>0.26500000000000001</v>
    <v>66297600</v>
    <v>ELEMENT 25 LIMITED</v>
    <v>ELEMENT 25 LIMITED</v>
    <v>0.28000000000000003</v>
    <v>0.28000000000000003</v>
    <v>0.27500000000000002</v>
    <v>228612400</v>
    <v>E25</v>
    <v>ELEMENT 25 LIMITED (XASX:E25)</v>
    <v>116036</v>
    <v>898340</v>
    <v>2006</v>
  </rv>
  <rv s="2">
    <v>754</v>
  </rv>
  <rv s="0">
    <v>https://www.bing.com/financeapi/forcetrigger?t=aa9har&amp;q=XASX%3aSMR&amp;form=skydnc</v>
    <v>Learn more on Bing</v>
  </rv>
  <rv s="6">
    <v>12</v>
    <v>STANMORE RESOURCES LIMITED (XASX:SMR)</v>
    <v>2</v>
    <v>13</v>
    <v>Finance</v>
    <v>4</v>
    <v>en-GB</v>
    <v>aa9har</v>
    <v>268435456</v>
    <v>1</v>
    <v>Powered by Refinitiv</v>
    <v>4.0199999999999996</v>
    <v>2.56</v>
    <v>0.78269999999999995</v>
    <v>5.5E-2</v>
    <v>2.0369999999999999E-2</v>
    <v>AUD</v>
    <v>Stanmore Resources Limited is an Australia-based resources company with operations and exploration projects in the Bowen and Surat basins. The Company controls and operates the South Walker Creek, Poitrel, Isaac Plains Complex and Millennium Complex metallurgical coal mines, as well as the undeveloped Wards Well, Isaac Plains underground and Isaac Plains South projects, in Queensland’s Bowen Basin region. South Walker Creek is an open cut mine located approximately 35 kilometers (km) west of Nebo in Queensland's Bowen Basin. Isaac Plains Complex comprises the Isaac Plains Mine and processing facilities, the adjoining Isaac Plains East and Isaac Downs mining areas, and the Isaac Plains Underground development project. The Company has interest in MetRes Pty Limited, a joint venture between Stanmore Resources Limited and M Resources, to own and operate the Millennium and Mavis Downs Mine. Its projects also include Lilyvale, Mackenzie, The Range, Belview and Clifford, among others.</v>
    <v>Australian Securities Exchange</v>
    <v>XASX</v>
    <v>XASX</v>
    <v>Level 32, 12 Creek Street, BRISBANE, QUEENSLAND, 4000 AU</v>
    <v>2.85</v>
    <v>Coal</v>
    <v>Stock</v>
    <v>45693.193159722221</v>
    <v>756</v>
    <v>2.75</v>
    <v>2406716000</v>
    <v>STANMORE RESOURCES LIMITED</v>
    <v>STANMORE RESOURCES LIMITED</v>
    <v>2.75</v>
    <v>6.37</v>
    <v>2.7</v>
    <v>2.7549999999999999</v>
    <v>901391600</v>
    <v>SMR</v>
    <v>STANMORE RESOURCES LIMITED (XASX:SMR)</v>
    <v>613622</v>
    <v>1535190</v>
    <v>2008</v>
  </rv>
  <rv s="2">
    <v>757</v>
  </rv>
  <rv s="0">
    <v>https://www.bing.com/financeapi/forcetrigger?t=aa9v6h&amp;q=XASX%3aTLG&amp;form=skydnc</v>
    <v>Learn more on Bing</v>
  </rv>
  <rv s="3">
    <v>5</v>
    <v>TALGA GROUP LTD (XASX:TLG)</v>
    <v>2</v>
    <v>6</v>
    <v>Finance</v>
    <v>4</v>
    <v>en-GB</v>
    <v>aa9v6h</v>
    <v>268435456</v>
    <v>1</v>
    <v>Powered by Refinitiv</v>
    <v>0.96</v>
    <v>0.34499999999999997</v>
    <v>1.9846999999999999</v>
    <v>0.02</v>
    <v>4.0404000000000002E-2</v>
    <v>AUD</v>
    <v>Talga Group Ltd is an Australia-based battery materials and technology company. The Company is engaged in the development of sustainable battery materials via technology and vertical integration of its 100% owned Swedish graphite resources. The Company offers a supply of products for the green transition. Its flagship product, Talnode-C, is a natural graphite anode material made using renewable energy for a low emissions footprint. Its battery materials under development include an advanced silicon anode product and conductive additives for cathodes. It is also advancing and the commercialization of its silicon anode, Talnode-Si. It owns 100% of multiple mineral assets of graphite (Cg), copper (Cu), cobalt (Co) and iron (Fe) in northern Sweden. Its projects include Vittangi Graphite Project, Jalkunen Graphite Project, Kiskama Copper-Cobalt Project, Raitajarvi Graphite Project, Vittangi Iron Project and Masugnsbyn Iron Project.</v>
    <v>51</v>
    <v>Australian Securities Exchange</v>
    <v>XASX</v>
    <v>XASX</v>
    <v>Suite 3.03, Level 3, 46 Colin Street, PERTH, WESTERN AUSTRALIA, 6005 AU</v>
    <v>0.53</v>
    <v>Metals &amp; Mining</v>
    <v>Stock</v>
    <v>45693.19326388889</v>
    <v>759</v>
    <v>0.48499999999999999</v>
    <v>214729700</v>
    <v>TALGA GROUP LTD</v>
    <v>TALGA GROUP LTD</v>
    <v>0.495</v>
    <v>0.495</v>
    <v>0.51500000000000001</v>
    <v>429459300</v>
    <v>TLG</v>
    <v>TALGA GROUP LTD (XASX:TLG)</v>
    <v>443710</v>
    <v>406380</v>
    <v>2009</v>
  </rv>
  <rv s="2">
    <v>760</v>
  </rv>
  <rv s="0">
    <v>https://www.bing.com/financeapi/forcetrigger?t=aa5jw7&amp;q=XASX%3aCLZ&amp;form=skydnc</v>
    <v>Learn more on Bing</v>
  </rv>
  <rv s="18">
    <v>41</v>
    <v>CLASSIC MINERALS LIMITED (XASX:CLZ)</v>
    <v>2</v>
    <v>42</v>
    <v>Finance</v>
    <v>4</v>
    <v>en-GB</v>
    <v>aa5jw7</v>
    <v>268435456</v>
    <v>1</v>
    <v>Powered by Refinitiv</v>
    <v>0.05</v>
    <v>1E-3</v>
    <v>0.2326</v>
    <v>0</v>
    <v>0</v>
    <v>AUD</v>
    <v>Classic Minerals Limited is an Australia-based company that is engaged in exploration of mineral resource projects, focusing on gold and nickel. The Company holds approximately 578 square kilometers of tenements across two regional exploration areas in minerals-rich West Australia. It is focused on gold deposits in Western Australia's Goldfields region at Forrestania and Kat Gap. Its flagship Kat Gap Gold Project is located approximately 170 kilometers (km) south of Southern Cross and also 50 km south of the Company's Forrestania Gold Project. The Forrestania Gold Project is located approximately 120 km south of Southern Cross, Western Australia and contains the Lady Ada and Lady Magdalene deposits. Its Fraser Range Project (E28/1904) is approximately 40 km to the northeast of Sirius Nova deposit on the Fraser-Albany Mobile Belt, approximately 160 km east southeast of Kambalda and is of interpreted Proterozoic age. It holds approximately 28 km of strike across 84 square kilometers.</v>
    <v>Australian Securities Exchange</v>
    <v>XASX</v>
    <v>XASX</v>
    <v>71 Furniss Road, Landsdale, WESTERN AUSTRALIA, 6065 AU</v>
    <v>1E-3</v>
    <v>Metals &amp; Mining</v>
    <v>Stock</v>
    <v>45565.375011574077</v>
    <v>762</v>
    <v>1E-3</v>
    <v>1398960</v>
    <v>CLASSIC MINERALS LIMITED</v>
    <v>CLASSIC MINERALS LIMITED</v>
    <v>1E-3</v>
    <v>0</v>
    <v>1E-3</v>
    <v>1E-3</v>
    <v>1544026000</v>
    <v>CLZ</v>
    <v>CLASSIC MINERALS LIMITED (XASX:CLZ)</v>
    <v>2420117</v>
    <v>2006</v>
  </rv>
  <rv s="2">
    <v>763</v>
  </rv>
  <rv s="0">
    <v>https://www.bing.com/financeapi/forcetrigger?t=aa5ua2&amp;q=XASX%3aDEG&amp;form=skydnc</v>
    <v>Learn more on Bing</v>
  </rv>
  <rv s="3">
    <v>5</v>
    <v>DE GREY MINING LTD (XASX:DEG)</v>
    <v>2</v>
    <v>6</v>
    <v>Finance</v>
    <v>4</v>
    <v>en-GB</v>
    <v>aa5ua2</v>
    <v>268435456</v>
    <v>1</v>
    <v>Powered by Refinitiv</v>
    <v>2.08</v>
    <v>0.98499999999999999</v>
    <v>0.80289999999999995</v>
    <v>0.05</v>
    <v>2.4631E-2</v>
    <v>AUD</v>
    <v>De Grey Mining Limited is an Australia-based gold explorer and project development company. The Company’s activities are focused on the 100% owned Hemi Gold Project in the Pilbara region of Western Australia. Hemi is positioned in the central region of the Company’s 1,500 square kilometers (km2) Hemi Gold Project and is located within 10 kilometers (kms) of two sealed highways, approximately 5 km from a gas pipeline and less than 30 km from an electricity transmission line. The tenement package is highly prospective for gold, other precious metals and also comprises significant base metals resources (Zn-Ag-Pb) as well as lithium prospects. Gold mineralization at Hemi is hosted in a series of intrusions associated with stringer and disseminated sulfide rich zones. Hemi comprises six main zones: Aquila, Brolga, Crow, Diucon, Eagle and Falcon. The Greater Hemi region, located within a 15 km radius of Hemi, includes four intrusion targets: Shaggy, Scooby, Antwerp and Alectroenas.</v>
    <v>14</v>
    <v>Australian Securities Exchange</v>
    <v>XASX</v>
    <v>XASX</v>
    <v>Ground Level, 2 Kings Park Road, PERTH, WESTERN AUSTRALIA, 6005 AU</v>
    <v>2.08</v>
    <v>Metals &amp; Mining</v>
    <v>Stock</v>
    <v>45693.193182870367</v>
    <v>765</v>
    <v>2.04</v>
    <v>4759065000</v>
    <v>DE GREY MINING LTD</v>
    <v>DE GREY MINING LTD</v>
    <v>2.04</v>
    <v>2.0299999999999998</v>
    <v>2.08</v>
    <v>2397514000</v>
    <v>DEG</v>
    <v>DE GREY MINING LTD (XASX:DEG)</v>
    <v>6775042</v>
    <v>6709330</v>
    <v>2000</v>
  </rv>
  <rv s="2">
    <v>766</v>
  </rv>
  <rv s="0">
    <v>https://www.bing.com/financeapi/forcetrigger?t=aa84rw&amp;q=XASX%3aNAG&amp;form=skydnc</v>
    <v>Learn more on Bing</v>
  </rv>
  <rv s="4">
    <v>8</v>
    <v>NAGAMBIE RESOURCES LIMITED (XASX:NAG)</v>
    <v>2</v>
    <v>9</v>
    <v>Finance</v>
    <v>4</v>
    <v>en-GB</v>
    <v>aa84rw</v>
    <v>268435456</v>
    <v>1</v>
    <v>Powered by Refinitiv</v>
    <v>0.03</v>
    <v>7.0000000000000001E-3</v>
    <v>0.73799999999999999</v>
    <v>-5.0000000000000001E-4</v>
    <v>-3.2258000000000002E-2</v>
    <v>AUD</v>
    <v>Nagambie Resources Limited is an Australia-based natural resources exploration company. The principal activities of the Company include exploration for, and development of, gold, associated minerals including antimony, and construction materials in Australia, and the investigation and development of waste handling assets. The Company is focused on targeting epitherm alantimony-gold mineralized systems across 3,200 square kilometers of tenements in the Waranga Domain of the Melbourne Structural Zone, in Victoria, Australia. The Company's flagship project is the Antimony-Gold Project, which sits in proximity to the gold-antimony mines at Fosterville (Agnico Eagle) and Costerfield (Mandalay Resources). The Antimony-Gold Project is located at the 100% owned Nagambie Mine. Its Whroo Goldfields project is located approximately 130 kilometers (km) north of Melbourne. It also holds interest in Whroo Project, PASS Project, and Sand Project.</v>
    <v>Australian Securities Exchange</v>
    <v>XASX</v>
    <v>XASX</v>
    <v>PO Box 339 Nagambie, 533 Zanelli Road, VICTORIA, 3608 AU</v>
    <v>1.6E-2</v>
    <v>Metals &amp; Mining</v>
    <v>Stock</v>
    <v>45693.15724537037</v>
    <v>768</v>
    <v>1.4999999999999999E-2</v>
    <v>12049540</v>
    <v>NAGAMBIE RESOURCES LIMITED</v>
    <v>NAGAMBIE RESOURCES LIMITED</v>
    <v>1.6E-2</v>
    <v>1.55E-2</v>
    <v>1.4999999999999999E-2</v>
    <v>803302400</v>
    <v>NAG</v>
    <v>NAGAMBIE RESOURCES LIMITED (XASX:NAG)</v>
    <v>621936</v>
    <v>378510</v>
    <v>2004</v>
  </rv>
  <rv s="2">
    <v>769</v>
  </rv>
  <rv s="0">
    <v>https://www.bing.com/financeapi/forcetrigger?t=c2rya2&amp;q=XASX%3aKNI&amp;form=skydnc</v>
    <v>Learn more on Bing</v>
  </rv>
  <rv s="4">
    <v>8</v>
    <v>KUNIKO LIMITED (XASX:KNI)</v>
    <v>2</v>
    <v>9</v>
    <v>Finance</v>
    <v>4</v>
    <v>en-GB</v>
    <v>c2rya2</v>
    <v>268435456</v>
    <v>1</v>
    <v>Powered by Refinitiv</v>
    <v>0.315</v>
    <v>0.14000000000000001</v>
    <v>3.0516999999999999</v>
    <v>5.0000000000000001E-3</v>
    <v>3.125E-2</v>
    <v>AUD</v>
    <v>Kuniko Limited is an Australia-based company, focused on the development of copper, nickel, cobalt and lithium projects in the Nordics. The Company's key assets are located in Norway, which include Ringerike Battery Metals Project, Skuterud Cobalt Project, Undal-Nyberget Copper Project, Vaga Copper Project and Gullvag Copper-Zinc Project. Its Sweden projects include Vane Ryr Pegmatite Project and Stora Flaten Greisen Project. The Ringerike Project covers over 405 square kilometers (km2) of exploration licenses in southern Norway, located 40 kilometers (kms) northwest of Oslo. Its Ertelien Project has over 10 sq kms exclusive exploration license area. The Skuterud Cobalt Project has around 90 sq kms exclusive license area. The Undal-Nyberget Copper Project is located in the prolific Roros Copper region, this copper belt has historically hosted Tier one and Tier two mines. The Vane Ryr Pegmatite Project is considered a significant potential site for LCT pegmatite-hosted mineralization.</v>
    <v>Australian Securities Exchange</v>
    <v>XASX</v>
    <v>XASX</v>
    <v>Level 28, AMP Tower, 140 St Georges Terrace,, PERTH, WESTERN AUSTRALIA, 6000 AU</v>
    <v>0.16500000000000001</v>
    <v>Metals &amp; Mining</v>
    <v>Stock</v>
    <v>45693.166817129626</v>
    <v>771</v>
    <v>0.16500000000000001</v>
    <v>13883080</v>
    <v>KUNIKO LIMITED</v>
    <v>KUNIKO LIMITED</v>
    <v>0.16500000000000001</v>
    <v>0.16</v>
    <v>0.16500000000000001</v>
    <v>86769270</v>
    <v>KNI</v>
    <v>KUNIKO LIMITED (XASX:KNI)</v>
    <v>9000</v>
    <v>12000</v>
    <v>2017</v>
  </rv>
  <rv s="2">
    <v>772</v>
  </rv>
  <rv s="0">
    <v>https://www.bing.com/financeapi/forcetrigger?t=aa63cw&amp;q=XASX%3aELS&amp;form=skydnc</v>
    <v>Learn more on Bing</v>
  </rv>
  <rv s="4">
    <v>8</v>
    <v>ELSIGHT LIMITED (XASX:ELS)</v>
    <v>2</v>
    <v>9</v>
    <v>Finance</v>
    <v>4</v>
    <v>en-GB</v>
    <v>aa63cw</v>
    <v>268435456</v>
    <v>1</v>
    <v>Powered by Refinitiv</v>
    <v>0.57499999999999996</v>
    <v>0.28999999999999998</v>
    <v>-0.18140000000000001</v>
    <v>0</v>
    <v>0</v>
    <v>AUD</v>
    <v>Elsight limited is engaged in providing ground-breaking hybrid (on-the-move or fixed) video/ data capturing, recording and transmission for various real- tactical security and surveillance purposes/applications. Its products include wearable and portable devices, vehicle mounted and fixed/wall mounted devices, including RiderM-04 mobile digital video recorder (DVR), command and control software, and multichannel-secure multi data link unit. RiderM-04 DVR offers encoding resolution (WD1) on all four channels (for transmission or recording), Wi-Fi automatic off load of recorded files, storage hard-disk shock vibration proof, two-way audio in between the command and control center and the vehicle where it is installed. Multichannel-secure multi data link unit is a technology, providing live video and audio transmission as well as recording capabilities through multiple 3G and 4G networks. Its solutions include first responders, intelligence, media and broadcast, telemedicine and transit.</v>
    <v>Australian Securities Exchange</v>
    <v>XASX</v>
    <v>XASX</v>
    <v>3 Ariel Sharon Blvd, OR YEHUDA, 6037606 IL</v>
    <v>0.34</v>
    <v>Software &amp; IT Services</v>
    <v>Stock</v>
    <v>45693.189432870371</v>
    <v>774</v>
    <v>0.315</v>
    <v>57933190</v>
    <v>ELSIGHT LIMITED</v>
    <v>ELSIGHT LIMITED</v>
    <v>0.315</v>
    <v>0.32</v>
    <v>0.32</v>
    <v>181041200</v>
    <v>ELS</v>
    <v>ELSIGHT LIMITED (XASX:ELS)</v>
    <v>26075</v>
    <v>25150</v>
    <v>2016</v>
  </rv>
  <rv s="2">
    <v>775</v>
  </rv>
  <rv s="0">
    <v>https://www.bing.com/financeapi/forcetrigger?t=aa8l4c&amp;q=XASX%3aPIQ&amp;form=skydnc</v>
    <v>Learn more on Bing</v>
  </rv>
  <rv s="4">
    <v>8</v>
    <v>PROTEOMICS INTERNATIONAL LABORATORIES LTD (XASX:PIQ)</v>
    <v>2</v>
    <v>9</v>
    <v>Finance</v>
    <v>4</v>
    <v>en-GB</v>
    <v>aa8l4c</v>
    <v>268435456</v>
    <v>1</v>
    <v>Powered by Refinitiv</v>
    <v>1.4</v>
    <v>0.55000000000000004</v>
    <v>0.33989999999999998</v>
    <v>0.03</v>
    <v>4.9587000000000006E-2</v>
    <v>AUD</v>
    <v>Proteomics International Laboratories Ltd is an Australia-based medical technology company. The Company is engaged in predictive diagnostics and bioanalytical services. It specializes in the area of proteomics, the industrial scale study of the structure and function of proteins. It focuses on developing and commercializing diagnostic tests for chronic diseases. Its principal activities fall into three key areas: commercialization of PromarkerD, the predictive test for diabetic kidney disease (DKD) and future kidney function decline in patients with type 2 diabetes; precision diagnostic tests in development: the Promarker pipeline, and specialist accredited analytical services on a commercial basis. Its Promarker pipeline and analytical services include PromarkerEndo, PromarkerEso and OxiDx technology. PromarkerEndo is a prototype diagnostic test for endometriosis identified up to 90% of patients with the disease. PromarkerEso is a prototype diagnostic test for esophageal cancer.</v>
    <v>Australian Securities Exchange</v>
    <v>XASX</v>
    <v>XASX</v>
    <v>Harry Perkins Institute, 6 Verdun Street, NEDLANDS, WESTERN AUSTRALIA, 6009 AU</v>
    <v>0.63500000000000001</v>
    <v>Biotechnology &amp; Medical Research</v>
    <v>Stock</v>
    <v>45693.193136574075</v>
    <v>777</v>
    <v>0.61499999999999999</v>
    <v>78601630</v>
    <v>PROTEOMICS INTERNATIONAL LABORATORIES LTD</v>
    <v>PROTEOMICS INTERNATIONAL LABORATORIES LTD</v>
    <v>0.62</v>
    <v>0.60499999999999998</v>
    <v>0.63500000000000001</v>
    <v>131002700</v>
    <v>PIQ</v>
    <v>PROTEOMICS INTERNATIONAL LABORATORIES LTD (XASX:PIQ)</v>
    <v>84139</v>
    <v>162760</v>
    <v>2014</v>
  </rv>
  <rv s="2">
    <v>778</v>
  </rv>
  <rv s="0">
    <v>https://www.bing.com/financeapi/forcetrigger?t=aaa6p2&amp;q=XASX%3aVBS&amp;form=skydnc</v>
    <v>Learn more on Bing</v>
  </rv>
  <rv s="4">
    <v>8</v>
    <v>VECTUS BIOSYSTEMS LIMITED (XASX:VBS)</v>
    <v>2</v>
    <v>9</v>
    <v>Finance</v>
    <v>4</v>
    <v>en-GB</v>
    <v>aaa6p2</v>
    <v>268435456</v>
    <v>1</v>
    <v>Powered by Refinitiv</v>
    <v>0.32</v>
    <v>7.5999999999999998E-2</v>
    <v>1.1009</v>
    <v>2E-3</v>
    <v>2.5316000000000002E-2</v>
    <v>AUD</v>
    <v>Vectus Biosystems Limited is an Australia-based drug discovery and development company. The Company focuses on medical research and development. It is engaged in developing a treatment for fibrosis and high blood pressure, which includes the treatment for diseases in the fibrotic market, namely heart, kidney, and liver diseases. Its compound, VB0004, focuses on treating the hardening of functional tissue and high blood pressure. It also focuses on developing candidates for the treatment of fibrotic liver diseases, including non-alcoholic steatohepatitis (NASH) as well as pulmonary fibrotic diseases. The Company has also developed technology focused at improving the speed and accuracy of measuring the amount of deoxyribonucleic acid (DNA) and ribonucleic acid (RNA) in samples tested in laboratories. Accugen is a platform, developed by its wholly owned subsidiary, Accugen Pty Limited, comprising of reagents, and software that quantitate polymerase chain reaction (qPCR) reactions.</v>
    <v>Australian Securities Exchange</v>
    <v>XASX</v>
    <v>XASX</v>
    <v>3-11 Primrose Avenue,, ROSEBERY, NEW SOUTH WALES, 2018 AU</v>
    <v>8.1000000000000003E-2</v>
    <v>Biotechnology &amp; Medical Research</v>
    <v>Stock</v>
    <v>45691.333356481482</v>
    <v>780</v>
    <v>8.1000000000000003E-2</v>
    <v>4207010</v>
    <v>VECTUS BIOSYSTEMS LIMITED</v>
    <v>VECTUS BIOSYSTEMS LIMITED</v>
    <v>8.1000000000000003E-2</v>
    <v>7.9000000000000001E-2</v>
    <v>8.1000000000000003E-2</v>
    <v>53253310</v>
    <v>VBS</v>
    <v>VECTUS BIOSYSTEMS LIMITED (XASX:VBS)</v>
    <v>93</v>
    <v>20</v>
    <v>2005</v>
  </rv>
  <rv s="2">
    <v>781</v>
  </rv>
  <rv s="0">
    <v>https://www.bing.com/financeapi/forcetrigger?t=aaa3ww&amp;q=XASX%3aUBI&amp;form=skydnc</v>
    <v>Learn more on Bing</v>
  </rv>
  <rv s="3">
    <v>5</v>
    <v>UNIVERSAL BIOSENSORS, INC. (XASX:UBI)</v>
    <v>2</v>
    <v>6</v>
    <v>Finance</v>
    <v>4</v>
    <v>en-GB</v>
    <v>aaa3ww</v>
    <v>268435456</v>
    <v>1</v>
    <v>Powered by Refinitiv</v>
    <v>0.28299999999999997</v>
    <v>8.3000000000000004E-2</v>
    <v>1.0512999999999999</v>
    <v>4.0000000000000001E-3</v>
    <v>4.4443999999999997E-2</v>
    <v>AUD</v>
    <v>Universal Biosensors, Inc. is a biosensor company. The Company is engaged in developing and commercializing a range of biosensors in oenology (wine industry), human health including oncology, coagulation, women’s health and fertility, non-human and environmental testing using its platform technology and hand-held point-of-use devices. Its core technology consists of a disposable, multi-layer test strip, which incorporates an electrochemical sensing system using opposing electrodes that detect specific analytes in samples as small as a droplet. Its products include Sentia Wine Analyzer, Xprecia Prime Coagulation Analyzer, Hemostasis Reference Laboratory (HRL) and PETRACKR Veterinary Blood Glucose Monitoring System. HRL supports contract research organizations, central laboratories, early phase clinics, pharmaceutical/ biotechnology companies and academic researchers conducting clinical trials. HRL offers multiplex cytokine analysis on the MESO QuickPlex SQ 120MM technology platform.</v>
    <v>97</v>
    <v>Australian Securities Exchange</v>
    <v>XASX</v>
    <v>XASX</v>
    <v>Rowville, 1 Corporate Ave, MELBOURNE, VICTORIA, 3178 AU</v>
    <v>9.4E-2</v>
    <v>Healthcare Equipment &amp; Supplies</v>
    <v>Stock</v>
    <v>45692.333356481482</v>
    <v>783</v>
    <v>0.09</v>
    <v>26826070</v>
    <v>UNIVERSAL BIOSENSORS, INC.</v>
    <v>UNIVERSAL BIOSENSORS, INC.</v>
    <v>0.09</v>
    <v>0.09</v>
    <v>9.4E-2</v>
    <v>298067400</v>
    <v>UBI</v>
    <v>UNIVERSAL BIOSENSORS, INC. (XASX:UBI)</v>
    <v>9320</v>
    <v>128080</v>
    <v>2001</v>
  </rv>
  <rv s="2">
    <v>784</v>
  </rv>
  <rv s="0">
    <v>https://www.bing.com/financeapi/forcetrigger?t=aa4o27&amp;q=XASX%3aARL&amp;form=skydnc</v>
    <v>Learn more on Bing</v>
  </rv>
  <rv s="4">
    <v>8</v>
    <v>ARDEA RESOURCES LIMITED (XASX:ARL)</v>
    <v>2</v>
    <v>9</v>
    <v>Finance</v>
    <v>4</v>
    <v>en-GB</v>
    <v>aa4o27</v>
    <v>268435456</v>
    <v>1</v>
    <v>Powered by Refinitiv</v>
    <v>0.95</v>
    <v>0.31</v>
    <v>2.5922999999999998</v>
    <v>2.5000000000000001E-2</v>
    <v>6.8492999999999998E-2</v>
    <v>AUD</v>
    <v>Ardea Resources Limited is an Australia-based nickel resources company, with a portfolio of 100% controlled West Australia projects. It is focused on the development of the Kalgoorlie Nickel Project (KNP) and its sub-set, the Goongarrie Hub, a globally significant series of nickel-cobalt and Critical Mineral deposits. The KNP is located 80-kilometers (km) north of Kalgoorlie, Western Australia. The Goongarrie Hub is located 70 km northwest of the mining center, the City of Kalgoorlie-Boulder. It is also focused on advanced-stage exploration at compelling nickel sulphide targets, such as Kalpini, and Critical Minerals targets, including scandium and Rare Earth Elements throughout the KNP Eastern Goldfields nickel-gold province, with all exploration targets complementing the KNP nickel development strategy. Its land holding in the Eastern Goldfields of Western Australia comprises over 3480 square kilometers (Km2) of tenements.</v>
    <v>Australian Securities Exchange</v>
    <v>XASX</v>
    <v>XASX</v>
    <v>Suite 2, 45 Ord Street, West Perth, PERTH, WESTERN AUSTRALIA, 6005 AU</v>
    <v>0.39500000000000002</v>
    <v>Metals &amp; Mining</v>
    <v>Stock</v>
    <v>45693.192361111112</v>
    <v>786</v>
    <v>0.36499999999999999</v>
    <v>76877920</v>
    <v>ARDEA RESOURCES LIMITED</v>
    <v>ARDEA RESOURCES LIMITED</v>
    <v>0.36499999999999999</v>
    <v>0.36499999999999999</v>
    <v>0.39</v>
    <v>199682900</v>
    <v>ARL</v>
    <v>ARDEA RESOURCES LIMITED (XASX:ARL)</v>
    <v>80607</v>
    <v>91440</v>
    <v>2016</v>
  </rv>
  <rv s="2">
    <v>787</v>
  </rv>
  <rv s="0">
    <v>https://www.bing.com/financeapi/forcetrigger?t=aa4cdm&amp;q=XASX%3aSPN&amp;form=skydnc</v>
    <v>Learn more on Bing</v>
  </rv>
  <rv s="4">
    <v>8</v>
    <v>SPARC TECHNOLOGIES LIMITED (XASX:SPN)</v>
    <v>2</v>
    <v>9</v>
    <v>Finance</v>
    <v>4</v>
    <v>en-GB</v>
    <v>aa4cdm</v>
    <v>268435456</v>
    <v>1</v>
    <v>Powered by Refinitiv</v>
    <v>0.34499999999999997</v>
    <v>0.15</v>
    <v>0.46100000000000002</v>
    <v>0</v>
    <v>0</v>
    <v>AUD</v>
    <v>Sparc Technologies Limited is engaged in developing new technologies to disrupt and transform industry while seeking to deliver a more sustainable world. It is focused on developing new technologies in graphene additive materials, photocatalytic green hydrogen and sodium-ion batteries, which have a positive impact on climate change and sustainability. It is developing a portfolio of sustainable technologies focused on the renewable energy sector. Its Graphene is a 2D material made of carbon atoms arranged in a hexagonal lattice which creates properties capable of transforming and disrupting global industries. Its renewable energy sector is pioneering a dynamic portfolio of sustainable technologies designed to reshape the future of energy production and storage. Its Graphene Based Additives are developed for targeted applications in the marine and protective coatings market. Its ecosparc products for anticorrosive epoxy coatings deliver a 40% improvement in anticorrosive performance.</v>
    <v>Australian Securities Exchange</v>
    <v>XASX</v>
    <v>XASX</v>
    <v>51 Rundle St, Kent Town, ADELAIDE, SOUTH AUSTRALIA, 5067 AU</v>
    <v>0.23</v>
    <v>Chemicals</v>
    <v>Stock</v>
    <v>45693.189560185187</v>
    <v>789</v>
    <v>0.23</v>
    <v>22530140</v>
    <v>SPARC TECHNOLOGIES LIMITED</v>
    <v>SPARC TECHNOLOGIES LIMITED</v>
    <v>0.23</v>
    <v>0.23</v>
    <v>0.23</v>
    <v>95872950</v>
    <v>SPN</v>
    <v>SPARC TECHNOLOGIES LIMITED (XASX:SPN)</v>
    <v>27818</v>
    <v>110260</v>
    <v>1984</v>
  </rv>
  <rv s="2">
    <v>790</v>
  </rv>
  <rv s="0">
    <v>https://www.bing.com/financeapi/forcetrigger?t=aa8kdm&amp;q=XASX%3aPGO&amp;form=skydnc</v>
    <v>Learn more on Bing</v>
  </rv>
  <rv s="4">
    <v>8</v>
    <v>PACGOLD LIMITED (XASX:PGO)</v>
    <v>2</v>
    <v>9</v>
    <v>Finance</v>
    <v>4</v>
    <v>en-GB</v>
    <v>aa8kdm</v>
    <v>268435456</v>
    <v>1</v>
    <v>Powered by Refinitiv</v>
    <v>0.19</v>
    <v>5.3999999999999999E-2</v>
    <v>-0.87790000000000001</v>
    <v>2E-3</v>
    <v>3.3898000000000005E-2</v>
    <v>AUD</v>
    <v>Pacgold Limited is a minerals exploration company focused on the Alice River Gold Project situated at the northern end of the Northeast Queensland Mineral Province. This gold-rich province contains several multi-million-oz gold deposits, including Pajingo, Mt Leyshon, Kidston, and Ravenswood. The Company has a 100% interest in the Alice River Gold Project, covering a high-grade goldfield and open pit mine with eight mining leases and five exploration permits over an area spanning approximately 377 square kilometers. The Company has completed more than 27,000 meters of drilling, which has confirmed a district-scale opportunity. The Company controls a 30-kilometer gold bearing shear zone with multiple prospects producing various intercepts.</v>
    <v>Australian Securities Exchange</v>
    <v>XASX</v>
    <v>XASX</v>
    <v>Level 38, 71 Eagle Street, BRISBANE, QUEENSLAND, 4000 AU</v>
    <v>6.0999999999999999E-2</v>
    <v>Metals &amp; Mining</v>
    <v>Stock</v>
    <v>45693.192152777781</v>
    <v>792</v>
    <v>5.8000000000000003E-2</v>
    <v>7755810</v>
    <v>PACGOLD LIMITED</v>
    <v>PACGOLD LIMITED</v>
    <v>5.8000000000000003E-2</v>
    <v>5.8999999999999997E-2</v>
    <v>6.0999999999999999E-2</v>
    <v>131454300</v>
    <v>PGO</v>
    <v>PACGOLD LIMITED (XASX:PGO)</v>
    <v>75765</v>
    <v>158240</v>
    <v>2019</v>
  </rv>
  <rv s="2">
    <v>793</v>
  </rv>
  <rv s="0">
    <v>https://www.bing.com/financeapi/forcetrigger?t=aydtrw&amp;q=XASX%3aZIP&amp;form=skydnc</v>
    <v>Learn more on Bing</v>
  </rv>
  <rv s="1">
    <v>0</v>
    <v>ZIP CO LIMITED (XASX:ZIP)</v>
    <v>2</v>
    <v>3</v>
    <v>Finance</v>
    <v>4</v>
    <v>en-GB</v>
    <v>aydtrw</v>
    <v>268435456</v>
    <v>1</v>
    <v>Powered by Refinitiv</v>
    <v>3.56</v>
    <v>0.67500000000000004</v>
    <v>3.6972</v>
    <v>-6.5000000000000002E-2</v>
    <v>-2.7896999999999998E-2</v>
    <v>AUD</v>
    <v>Zip Co Limited is an Australia-based company, which is engaged in digital retail finance and payments. The principal activity of the Company is offering point-of-sale credit and digital payment services to customers and providing integrated retail finance solutions to merchants, both online and in-store. The Company offers unsecured loans to consumers, both online and in-store, through the provision of line of credit and installment products. The Company provides services in four countries around the world, in Australia and New Zealand (ANZ), the United States and Canada (Americas). The Company’s segments include ANZ, Americas, Zip Business and Corporate. ANZ segment offers installment or line of credit products to consumers in Australia and New Zealand. Americas segment offers installment products to customers in the United States and Canada. Zip Business segment provides unsecured loans and lines of credit to small and medium-sized businesses in Australia and New Zealand.</v>
    <v>985</v>
    <v>Australian Securities Exchange</v>
    <v>XASX</v>
    <v>XASX</v>
    <v>Level 14, 10 Spring Street, SYDNEY, NEW SOUTH WALES, 2000 AU</v>
    <v>2.38</v>
    <v>Banking Services</v>
    <v>Stock</v>
    <v>45693.193241110937</v>
    <v>795</v>
    <v>2.2349999999999999</v>
    <v>2976747000</v>
    <v>ZIP CO LIMITED</v>
    <v>ZIP CO LIMITED</v>
    <v>2.38</v>
    <v>613.16</v>
    <v>2.33</v>
    <v>2.2650000000000001</v>
    <v>1305591000</v>
    <v>ZIP</v>
    <v>ZIP CO LIMITED (XASX:ZIP)</v>
    <v>20287881</v>
    <v>23150480</v>
    <v>2009</v>
  </rv>
  <rv s="2">
    <v>796</v>
  </rv>
  <rv s="0">
    <v>https://www.bing.com/financeapi/forcetrigger?t=aa58k2&amp;q=XASX%3aBTH&amp;form=skydnc</v>
    <v>Learn more on Bing</v>
  </rv>
  <rv s="4">
    <v>8</v>
    <v>BIGTINCAN HOLDINGS LIMITED (XASX:BTH)</v>
    <v>2</v>
    <v>9</v>
    <v>Finance</v>
    <v>4</v>
    <v>en-GB</v>
    <v>aa58k2</v>
    <v>268435456</v>
    <v>1</v>
    <v>Powered by Refinitiv</v>
    <v>0.24099999999999999</v>
    <v>9.7000000000000003E-2</v>
    <v>1.7271000000000001</v>
    <v>-2.5000000000000001E-3</v>
    <v>-1.2195000000000001E-2</v>
    <v>AUD</v>
    <v>Bigtincan Holdings Limited is an Australia-based software development company focused on the sales enablement market. Its principal activity is the provision of an integrated, online platform, Bigtincan Hub, a collaborative and secure solution that automatically delivers the relevant content to the right users directly, across any device and any network. It provides a comprehensive range of tools for sales content management (Bigtincan Content Hub), sales readiness (Learning Hub) and sales engagement (Engagement Hub). These Hubs and associated technologies and features are used primarily by larger enterprise organizations looking to create a better sales experience for their customers. Its Content Hub serves as a centralized platform for managing and distributing sales and marketing materials. Engagement Hub is designed to facilitate interactions between sellers and buyers. It operates globally with users in over 50 countries and with a solution localized into more than 40 languages.</v>
    <v>Australian Securities Exchange</v>
    <v>XASX</v>
    <v>XASX</v>
    <v>lvl 6, 338 Pitt Street, SYDNEY, NEW SOUTH WALES, 2000 AU</v>
    <v>0.20499999999999999</v>
    <v>Software &amp; IT Services</v>
    <v>Stock</v>
    <v>45693.189502314817</v>
    <v>798</v>
    <v>0.2</v>
    <v>168443600</v>
    <v>BIGTINCAN HOLDINGS LIMITED</v>
    <v>BIGTINCAN HOLDINGS LIMITED</v>
    <v>0.2</v>
    <v>0.20499999999999999</v>
    <v>0.20250000000000001</v>
    <v>821675900</v>
    <v>BTH</v>
    <v>BIGTINCAN HOLDINGS LIMITED (XASX:BTH)</v>
    <v>240048</v>
    <v>4231520</v>
    <v>2012</v>
  </rv>
  <rv s="2">
    <v>799</v>
  </rv>
  <rv s="0">
    <v>https://www.bing.com/financeapi/forcetrigger?t=aa8mhw&amp;q=XASX%3aPNC&amp;form=skydnc</v>
    <v>Learn more on Bing</v>
  </rv>
  <rv s="3">
    <v>5</v>
    <v>PIONEER CREDIT LIMITED (XASX:PNC)</v>
    <v>2</v>
    <v>6</v>
    <v>Finance</v>
    <v>4</v>
    <v>en-GB</v>
    <v>aa8mhw</v>
    <v>268435456</v>
    <v>1</v>
    <v>Powered by Refinitiv</v>
    <v>0.67500000000000004</v>
    <v>0.36</v>
    <v>1.9347000000000001</v>
    <v>5.0000000000000001E-3</v>
    <v>8.9289999999999994E-3</v>
    <v>AUD</v>
    <v>Pioneer Credit Limited is an Australia-based financial services provider. The Company is focused on acquiring and servicing Purchased Debt Portfolios (PDPs). The Company is also focused on providing customer service along with a range of products and solutions to help them achieve their financial goals. The Company specializes in acquiring and servicing retail debt portfolios. These portfolios consist of individuals with financial obligations to the Company and are the cornerstone of its customer relationships. It works with Australia’s banks and financial institutions. Its key focus is on providing commercial solutions to its financial sector partners. The Company has approximately 220,000 customers throughout Australia and New Zealand. The Company's subsidiaries include Pioneer Credit Solutions Pty Limited, Sphere Legal Pty Limited, Pioneer Credit (Philippines) Pty Limited, Pioneer Credit Connect Pty Limited, Pioneer Credit Broking Services Pty Limited and others.</v>
    <v>234</v>
    <v>Australian Securities Exchange</v>
    <v>XASX</v>
    <v>XASX</v>
    <v>Bankwest Tower, L 6 108 St Georges Tce, PERTH, WESTERN AUSTRALIA, 6000 AU</v>
    <v>0.56499999999999995</v>
    <v>Banking Services</v>
    <v>Stock</v>
    <v>45693.177210648151</v>
    <v>801</v>
    <v>0.56499999999999995</v>
    <v>89200350</v>
    <v>PIONEER CREDIT LIMITED</v>
    <v>PIONEER CREDIT LIMITED</v>
    <v>0.56499999999999995</v>
    <v>0.56000000000000005</v>
    <v>0.56499999999999995</v>
    <v>160721300</v>
    <v>PNC</v>
    <v>PIONEER CREDIT LIMITED (XASX:PNC)</v>
    <v>60157</v>
    <v>30980</v>
    <v>2002</v>
  </rv>
  <rv s="2">
    <v>802</v>
  </rv>
  <rv s="0">
    <v>https://www.bing.com/financeapi/forcetrigger?t=c4qjfr&amp;q=XASX%3aBRX&amp;form=skydnc</v>
    <v>Learn more on Bing</v>
  </rv>
  <rv s="14">
    <v>32</v>
    <v>BELARAROX LIMITED (XASX:BRX)</v>
    <v>2</v>
    <v>33</v>
    <v>Finance</v>
    <v>4</v>
    <v>en-GB</v>
    <v>c4qjfr</v>
    <v>268435456</v>
    <v>1</v>
    <v>Powered by Refinitiv</v>
    <v>0.37</v>
    <v>0.125</v>
    <v>-5.0000000000000001E-3</v>
    <v>-3.125E-2</v>
    <v>AUD</v>
    <v>Belararox Limited is an Australia-based mineral explorer. The Company is focused on securing and developing resources to meet the surge in demand from the technology, battery and renewable energy markets. Its projects in Argentina and Australia include the potential for zinc, copper, gold, silver, nickel and lead resources. Its projects include Toro-Malambo-Tambo (TMT), Belara and Coolgardie . The TMT Project is located in the Valle del Cura region within the San Juan province in Argentina. The TMT Project is an approximately 32,000 hectare project with the potential for large scale Base Metal mineralization and untested porphyry targets. The Belara project has three exploration licenses (EL9184, EL9523, EL9538) located between Wellington and Mudgee in Central Western New South Wales. The Bullabulling Project comprises 26 wholly owned tenements covering an area of approximately 50 square kilometers (Km2) to the west of Coolgardie in the Eastern Goldfields of Western Australia.</v>
    <v>Australian Securities Exchange</v>
    <v>XASX</v>
    <v>XASX</v>
    <v>12 The Esplanade, Level 11, PERTH, WESTERN AUSTRALIA, 6000 AU</v>
    <v>0.16500000000000001</v>
    <v>Metals &amp; Mining</v>
    <v>Stock</v>
    <v>45693.193090277775</v>
    <v>804</v>
    <v>0.15</v>
    <v>21594620</v>
    <v>BELARAROX LIMITED</v>
    <v>BELARAROX LIMITED</v>
    <v>0.16500000000000001</v>
    <v>0.16</v>
    <v>0.155</v>
    <v>143964100</v>
    <v>BRX</v>
    <v>BELARAROX LIMITED (XASX:BRX)</v>
    <v>565161</v>
    <v>480130</v>
    <v>2021</v>
  </rv>
  <rv s="2">
    <v>805</v>
  </rv>
  <rv s="0">
    <v>https://www.bing.com/financeapi/forcetrigger?t=aa4q6h&amp;q=XASX%3aATR&amp;form=skydnc</v>
    <v>Learn more on Bing</v>
  </rv>
  <rv s="19">
    <v>43</v>
    <v>Astron Corporation Limited (XASX:ATR)</v>
    <v>2</v>
    <v>44</v>
    <v>Finance</v>
    <v>4</v>
    <v>en-GB</v>
    <v>aa4q6h</v>
    <v>268435456</v>
    <v>1</v>
    <v>Powered by Refinitiv</v>
    <v>0.86799999999999999</v>
    <v>0.499</v>
    <v>0.68820000000000003</v>
    <v>0</v>
    <v>0</v>
    <v>AUD</v>
    <v>Astron Corporation Limited is an Australia-based critical minerals mining and production company. The Company has three wholly owned subsidiaries: Donald Mineral Sands Pty Ltd (DMS), Astron Titanium Yingkou Company Limited (Astron Titanium) and Senegal Mineral Resources (SMR). DMS holds the Donald Rare Earth and Mineral Sands Project (the Donald Project), Astron Titanium operates the Yingkou Mineral Separation plant located in China and SMR holds the Niafarang Project located in Senegal. Its DMS segment is engaged in the development of the DMS mine. Its China segment is engaged in the operation of mineral processing plant and trading in mineral sands products. Its Senegal segment is engaged in the development of the Niafarang mine. The Donald Rare Earth and Mineral Sands Project is located in regional Victoria and encompasses a total tenement area of 426 square kilometers. The Niafarang project is located within an exploration license zone covering an area of 397 square kilometers.</v>
    <v>34</v>
    <v>Australian Securities Exchange</v>
    <v>XASX</v>
    <v>XASX</v>
    <v>73 Main Street, PO Box 49, Minyip, VICTORIA, 3392 AU</v>
    <v>0.56499999999999995</v>
    <v>Metals &amp; Mining</v>
    <v>Stock</v>
    <v>45693.005449756252</v>
    <v>807</v>
    <v>0.56499999999999995</v>
    <v>75917320</v>
    <v>Astron Corporation Limited</v>
    <v>Astron Corporation Limited</v>
    <v>0.56499999999999995</v>
    <v>0.56499999999999995</v>
    <v>0.56499999999999995</v>
    <v>146541900</v>
    <v>ATR</v>
    <v>Astron Corporation Limited (XASX:ATR)</v>
    <v>1000</v>
    <v>11820</v>
  </rv>
  <rv s="2">
    <v>808</v>
  </rv>
  <rv s="0">
    <v>https://www.bing.com/financeapi/forcetrigger?t=aa58sm&amp;q=XASX%3aBUB&amp;form=skydnc</v>
    <v>Learn more on Bing</v>
  </rv>
  <rv s="3">
    <v>5</v>
    <v>BUBS AUSTRALIA LIMITED (XASX:BUB)</v>
    <v>2</v>
    <v>6</v>
    <v>Finance</v>
    <v>4</v>
    <v>en-GB</v>
    <v>aa58sm</v>
    <v>268435456</v>
    <v>1</v>
    <v>Powered by Refinitiv</v>
    <v>0.17799999999999999</v>
    <v>9.5000000000000001E-2</v>
    <v>0.73</v>
    <v>-0.01</v>
    <v>-8.333299999999999E-2</v>
    <v>AUD</v>
    <v>Bubs Australia Limited is a vertically integrated producer of goat milk formula. The Company is engaged in providing a range of organic baby food, goat milk infant formula products, adult goat milk powder products and fresh dairy products. It also provides canning services for nutritional dairy products. Its products include Bubs Easy-digest Goat Milk, Bubs Organic Grass-Fed Cow’s Milk, and Bubs Supreme A2 beta-casein Protein Milk Infant Formula ranges, and organic baby food, cereals and toddler snacks cater for all feeding occasions and stages of development from newborn through to childhood, while Vita Bubs infant and children’s vitamin and mineral supplements are also formulated with goat milk. Its products are sold in supermarkets and pharmacies throughout Australia, as well as exported to the United States of America, China, Southeast Asia, and the Middle East. Its subsidiaries include The Infant Food Holding Co. Pty Limited and The Infant Food Co. Pty Limited.</v>
    <v>77</v>
    <v>Australian Securities Exchange</v>
    <v>XASX</v>
    <v>XASX</v>
    <v>23-29 Nina Link,, Dandenong South, VICTORIA, 3175 AU</v>
    <v>0.115</v>
    <v>Food &amp; Tobacco</v>
    <v>Stock</v>
    <v>45693.192847222221</v>
    <v>810</v>
    <v>0.11</v>
    <v>107175600</v>
    <v>BUBS AUSTRALIA LIMITED</v>
    <v>BUBS AUSTRALIA LIMITED</v>
    <v>0.115</v>
    <v>0.12</v>
    <v>0.11</v>
    <v>893130100</v>
    <v>BUB</v>
    <v>BUBS AUSTRALIA LIMITED (XASX:BUB)</v>
    <v>1620468</v>
    <v>4841430</v>
    <v>1993</v>
  </rv>
  <rv s="2">
    <v>811</v>
  </rv>
  <rv s="0">
    <v>https://www.bing.com/financeapi/forcetrigger?t=bt3osm&amp;q=XASX%3aMIO&amp;form=skydnc</v>
    <v>Learn more on Bing</v>
  </rv>
  <rv s="3">
    <v>5</v>
    <v>MACARTHUR MINERALS LIMITED (XASX:MIO)</v>
    <v>2</v>
    <v>22</v>
    <v>Finance</v>
    <v>4</v>
    <v>en-GB</v>
    <v>bt3osm</v>
    <v>268435456</v>
    <v>1</v>
    <v>Powered by Refinitiv</v>
    <v>0.14499999999999999</v>
    <v>3.1E-2</v>
    <v>1.7618</v>
    <v>2E-3</v>
    <v>5.5556000000000001E-2</v>
    <v>AUD</v>
    <v>Macarthur Minerals Limited is an Australia-based iron ore development, and lithium exploration company that is focused on bringing to production its Western Australia iron ore projects. The Company has three iron ore projects in the Yilgarn region of Western Australia and two exploration project areas in the Pilbara, Western Australia for targeting iron ore. In addition, it has lithium brine interests in Railroad Valley, Nevada, United States. Its iron ore projects include Ularring Hematite Project, Moonshine Magnetite Project and Treppo Grande Project. The Lake Giles Iron Ore Projects (Moonshine Magnetite Project and the Ularring Hematite Project) are located on mining tenements covering approximately 62 square kilometers (km2), 175 kilometers northwest of Kalgoorlie in Western Australia. The Treppo Grande Project covers an area of over 68 km2. The Pilbara Projects tenements include E45/5324 and E45/4735. The Reynolds Springs lithium brine project covers an area of around 18 km2.</v>
    <v>2</v>
    <v>Australian Securities Exchange</v>
    <v>XASX</v>
    <v>XASX</v>
    <v>Suite, G 3 555 Coronation Drive, TOOWONG, QUEENSLAND, 4066 AU</v>
    <v>3.7999999999999999E-2</v>
    <v>Metals &amp; Mining</v>
    <v>Stock</v>
    <v>45692.187650462962</v>
    <v>813</v>
    <v>3.7999999999999999E-2</v>
    <v>14472220</v>
    <v>MACARTHUR MINERALS LIMITED</v>
    <v>MACARTHUR MINERALS LIMITED</v>
    <v>3.7999999999999999E-2</v>
    <v>3.5999999999999997E-2</v>
    <v>3.7999999999999999E-2</v>
    <v>399331000</v>
    <v>MIO</v>
    <v>MACARTHUR MINERALS LIMITED (XASX:MIO)</v>
    <v>3337</v>
    <v>86600</v>
    <v>2002</v>
  </rv>
  <rv s="2">
    <v>814</v>
  </rv>
  <rv s="0">
    <v>https://www.bing.com/financeapi/forcetrigger?t=aa8ef2&amp;q=XASX%3aIME&amp;form=skydnc</v>
    <v>Learn more on Bing</v>
  </rv>
  <rv s="3">
    <v>5</v>
    <v>IMEXHS LIMITED (XASX:IME)</v>
    <v>2</v>
    <v>6</v>
    <v>Finance</v>
    <v>4</v>
    <v>en-GB</v>
    <v>aa8ef2</v>
    <v>268435456</v>
    <v>1</v>
    <v>Powered by Refinitiv</v>
    <v>0.66</v>
    <v>0.32</v>
    <v>1.0285</v>
    <v>5.5E-2</v>
    <v>0.148649</v>
    <v>AUD</v>
    <v>IMEXHS Limited is an Australia-based provider of medical imaging software and radiology services in 18 countries, including Colombia, the United States and Australia. The Company develops software-as-a-service imaging solutions that includes a Picture Archiving and Communications System (PACS), a Radiology Information System (RIS), a Cardiology Information System (CIS) and an Anatomical Pathology Laboratory Information System (APLIS). Its solutions are cloud-based, vendor neutral and zero footprint, with no need for installed software. Its radiology services provide radiological diagnostic services to hospitals and medical facilities in Colombia and Spain using IMEXHS medical imaging software. The Company's services business also provides it with medical images and radiologists interpretation and reports to develop artificial intelligence (AI) tools. Its solutions include AQUILA - Radiology, ALULA - Pathology, ANTEROS - cardiology, artificial intelligence and advanced visualization.</v>
    <v>400</v>
    <v>Australian Securities Exchange</v>
    <v>XASX</v>
    <v>XASX</v>
    <v>122 O'Riordan Street, MASCOT, NEW SOUTH WALES, 2020 AU</v>
    <v>0.42499999999999999</v>
    <v>Healthcare Equipment &amp; Supplies</v>
    <v>Stock</v>
    <v>45693.18476851852</v>
    <v>816</v>
    <v>0.42</v>
    <v>16979680</v>
    <v>IMEXHS LIMITED</v>
    <v>IMEXHS LIMITED</v>
    <v>0.42</v>
    <v>0.37</v>
    <v>0.42499999999999999</v>
    <v>45891030</v>
    <v>IME</v>
    <v>IMEXHS LIMITED (XASX:IME)</v>
    <v>69129</v>
    <v>13390</v>
    <v>2001</v>
  </rv>
  <rv s="2">
    <v>817</v>
  </rv>
  <rv s="0">
    <v>https://www.bing.com/financeapi/forcetrigger?t=aa627w&amp;q=XASX%3aEGH&amp;form=skydnc</v>
    <v>Learn more on Bing</v>
  </rv>
  <rv s="1">
    <v>0</v>
    <v>EUREKA GROUP HOLDINGS LIMITED (XASX:EGH)</v>
    <v>2</v>
    <v>3</v>
    <v>Finance</v>
    <v>4</v>
    <v>en-GB</v>
    <v>aa627w</v>
    <v>268435456</v>
    <v>1</v>
    <v>Powered by Refinitiv</v>
    <v>0.7</v>
    <v>0.41599999999999998</v>
    <v>0.64859999999999995</v>
    <v>-0.01</v>
    <v>-1.626E-2</v>
    <v>AUD</v>
    <v>Eureka Group Holdings Limited is an Australia-based company. The principal activities of the Company include the provision of accommodation and services to independent senior residents and specialist property management and caretaking services for seniors' independent living communities. It operates through two segments: Rental Villages and Property Management. The Rental Villages segment includes the ownership of seniors' rental villages. The Property Management segment includes management of seniors' independent living communities. The Company owns more than 2,800 units across Australia. All its owned community villages offer units featuring open plan living and dining area, galley style kitchenette, a purpose built ensuite bathroom with provision for a laundry, large airy bedroom and an individual courtyard. Its villages are also pet friendly as well. It also provides professional management services to the villages it owns and manages.</v>
    <v>42</v>
    <v>Australian Securities Exchange</v>
    <v>XASX</v>
    <v>XASX</v>
    <v>Level 5, 120 Edward Street, BRISBANE, QUEENSLAND, 4000 AU</v>
    <v>0.61</v>
    <v>Healthcare Providers &amp; Services</v>
    <v>Stock</v>
    <v>45692.333344907405</v>
    <v>819</v>
    <v>0.57499999999999996</v>
    <v>260869800</v>
    <v>EUREKA GROUP HOLDINGS LIMITED</v>
    <v>EUREKA GROUP HOLDINGS LIMITED</v>
    <v>0.58499999999999996</v>
    <v>13.84</v>
    <v>0.61499999999999999</v>
    <v>0.60499999999999998</v>
    <v>424178500</v>
    <v>EGH</v>
    <v>EUREKA GROUP HOLDINGS LIMITED (XASX:EGH)</v>
    <v>322713</v>
    <v>324420</v>
    <v>2001</v>
  </rv>
  <rv s="2">
    <v>820</v>
  </rv>
  <rv s="0">
    <v>https://www.bing.com/financeapi/forcetrigger?t=bxr8vh&amp;q=XASX%3aART&amp;form=skydnc</v>
    <v>Learn more on Bing</v>
  </rv>
  <rv s="4">
    <v>8</v>
    <v>AIRTASKER LIMITED (XASX:ART)</v>
    <v>2</v>
    <v>9</v>
    <v>Finance</v>
    <v>4</v>
    <v>en-GB</v>
    <v>bxr8vh</v>
    <v>268435456</v>
    <v>1</v>
    <v>Powered by Refinitiv</v>
    <v>0.495</v>
    <v>0.22</v>
    <v>2.1570999999999998</v>
    <v>-0.01</v>
    <v>-2.4390000000000002E-2</v>
    <v>AUD</v>
    <v>Airtasker Limited is an Australia-based company, which is engaged in the provision of technology-enabled online marketplaces for local services, connecting people and businesses who need work done with people and businesses who want to work. The Company operates through two segments: Established Marketplaces and New Marketplaces. The operations of both segments relate to online marketplace platforms enabling users to outsource everyday tasks. The Company offers a range of tasks around the home like deliveries, cleaning, gardening, and handyman work to tasks for businesses like office admin, promotional work or computer and information technology support. It provides a range of creative tasks like photography, graphic design and Website and blog support. The Company offers services to various categories, such as handyman, lawn care, food delivery, photographers, cleaner, carpet cleaning, plumber, locksmith, auto electricians, mechanic, delivery, accounting, admin, bakers and others.</v>
    <v>Australian Securities Exchange</v>
    <v>XASX</v>
    <v>XASX</v>
    <v>Level 6, 24 Campbell Street, Haymarket, NEW SOUTH WALES, 2000 AU</v>
    <v>0.41499999999999998</v>
    <v>Software &amp; IT Services</v>
    <v>Stock</v>
    <v>45693.191099537034</v>
    <v>822</v>
    <v>0.4</v>
    <v>181407900</v>
    <v>AIRTASKER LIMITED</v>
    <v>AIRTASKER LIMITED</v>
    <v>0.41</v>
    <v>0.41</v>
    <v>0.4</v>
    <v>453519700</v>
    <v>ART</v>
    <v>AIRTASKER LIMITED (XASX:ART)</v>
    <v>233868</v>
    <v>738660</v>
    <v>2011</v>
  </rv>
  <rv s="2">
    <v>823</v>
  </rv>
  <rv s="0">
    <v>https://www.bing.com/financeapi/forcetrigger?t=bx3mfr&amp;q=XASX%3aKFM&amp;form=skydnc</v>
    <v>Learn more on Bing</v>
  </rv>
  <rv s="4">
    <v>8</v>
    <v>Kingfisher Mining Ltd (XASX:KFM)</v>
    <v>2</v>
    <v>9</v>
    <v>Finance</v>
    <v>4</v>
    <v>en-GB</v>
    <v>bx3mfr</v>
    <v>268435456</v>
    <v>1</v>
    <v>Powered by Refinitiv</v>
    <v>0.1</v>
    <v>3.4000000000000002E-2</v>
    <v>1.2572000000000001</v>
    <v>0</v>
    <v>0</v>
    <v>AUD</v>
    <v>Kingfisher Mining Limited is an Australia-based mineral exploration company engaged in the acquisition, exploration, and development of mineral resource projects throughout Western Australia. The Company is focused on exploration at its wholly owned projects in the Gascoyne Mineral Field of Western Australia. The Company’s tenements cover 938 square kilometers (km2) in the underexplored Gascoyne Mineral Field. The Company has made a high-grade rare-earth elements discovery at Gascoyne region where it holds target strike lengths of more than 54 kilometer (km) along the Chalba mineralized corridor and more than 30 km along the Lockier mineralized corridor. The Company’s projects in the Gascoyne region include the Mick Well REE Project, LK1 REE Projects and the Chalby Chalby Lithium Project. Its Mick Well occurs within a large-scale carbonatite intrusion center that extends over an area of 10 km by 7 km. The LK1 REE Project is located 30 km west of the Company’s Mick Well REE discoveries.</v>
    <v>Australian Securities Exchange</v>
    <v>XASX</v>
    <v>XASX</v>
    <v>216 St Georges Terrace, Level 11, London House, PERTH, WESTERN AUSTRALIA, 6000 AU</v>
    <v>3.5000000000000003E-2</v>
    <v>Metals &amp; Mining</v>
    <v>Stock</v>
    <v>45693.050995092184</v>
    <v>825</v>
    <v>3.5000000000000003E-2</v>
    <v>1880030</v>
    <v>Kingfisher Mining Ltd</v>
    <v>Kingfisher Mining Ltd</v>
    <v>3.5000000000000003E-2</v>
    <v>3.5000000000000003E-2</v>
    <v>3.5000000000000003E-2</v>
    <v>53715000</v>
    <v>KFM</v>
    <v>Kingfisher Mining Ltd (XASX:KFM)</v>
    <v>5500</v>
    <v>50510</v>
    <v>2018</v>
  </rv>
  <rv s="2">
    <v>826</v>
  </rv>
  <rv s="0">
    <v>https://www.bing.com/financeapi/forcetrigger?t=aa78r7&amp;q=XASX%3aJRV&amp;form=skydnc</v>
    <v>Learn more on Bing</v>
  </rv>
  <rv s="8">
    <v>17</v>
    <v>JERVOIS GLOBAL LIMITED (XASX:JRV)</v>
    <v>2</v>
    <v>18</v>
    <v>Finance</v>
    <v>4</v>
    <v>en-GB</v>
    <v>aa78r7</v>
    <v>268435456</v>
    <v>1</v>
    <v>Powered by Refinitiv</v>
    <v>3.3000000000000002E-2</v>
    <v>0.01</v>
    <v>1.7009000000000001</v>
    <v>0</v>
    <v>0</v>
    <v>AUD</v>
    <v>Jervois Global Limited is an Australia-based supplier of cobalt and nickel, serving both the battery and chemicals markets. The Company's segments include Australia, Brazil, Finland, United States and Other. The Australia segment includes Nico Young and other Australian tenement licenses held. The Brazil segment includes the Sao Miguel Paulista nickel and cobalt refinery (SMP Refinery). The Finland segment includes the cobalt refining and specialty products business located in Kokkola, Finland. Its product categories include chemical and catalysts, pigments, powder metallurgy and battery. The United States segment includes the Idaho Cobalt Operations (ICO) cobalt-copper-gold mine in Lemhi County outside of the town of Salmon, Idaho. The Other segment consists of non-core exploration not related to Australia and the United States. The Company's non-core assets are located in Canada (Virgin River project and Kernahan/Bell project) and Australia (Arunta West project).</v>
    <v>Australian Securities Exchange</v>
    <v>XASX</v>
    <v>XASX</v>
    <v>Suite 2.03, 1-11 Gordon Street, Cremorne, MELBOURNE, VICTORIA, 3121 AU</v>
    <v>1.2E-2</v>
    <v>Metals &amp; Mining</v>
    <v>Stock</v>
    <v>45657.152777777781</v>
    <v>828</v>
    <v>1.0999999999999999E-2</v>
    <v>32433170</v>
    <v>JERVOIS GLOBAL LIMITED</v>
    <v>JERVOIS GLOBAL LIMITED</v>
    <v>1.0999999999999999E-2</v>
    <v>1.0999999999999999E-2</v>
    <v>1.0999999999999999E-2</v>
    <v>2702764000</v>
    <v>JRV</v>
    <v>JERVOIS GLOBAL LIMITED (XASX:JRV)</v>
    <v>6152685</v>
    <v>1962</v>
  </rv>
  <rv s="2">
    <v>829</v>
  </rv>
  <rv s="0">
    <v>https://www.bing.com/financeapi/forcetrigger?t=c3jnyc&amp;q=XASX%3aDUN&amp;form=skydnc</v>
    <v>Learn more on Bing</v>
  </rv>
  <rv s="14">
    <v>32</v>
    <v>Dundas Minerals Ltd (XASX:DUN)</v>
    <v>2</v>
    <v>33</v>
    <v>Finance</v>
    <v>4</v>
    <v>en-GB</v>
    <v>c3jnyc</v>
    <v>268435456</v>
    <v>1</v>
    <v>Powered by Refinitiv</v>
    <v>7.1999999999999995E-2</v>
    <v>0.02</v>
    <v>0</v>
    <v>0</v>
    <v>AUD</v>
    <v>Dundas Minerals Limited is a battery-minerals and gold focused exploration company. The Company is engaged in exploring in the gold-rich Kalgoorlie region, and southern Albany-Fraser Orogen, Western Australia. The Company has an option agreement to acquire an 85% interest in both the Bade-Powell and Windanya gold projects. The projects host a combined 48,000 ounces of inferred gold resources. The Baden Powell / Scotia project area is located within the highly prospective Bardoc Tectonic Zone (BTZ), a greenstone belt between Kalgoorlie and Menzies, approximately 60 kilometers (km) north-west of Kalgoorlie.</v>
    <v>Australian Securities Exchange</v>
    <v>XASX</v>
    <v>XASX</v>
    <v>Suite 13, 100 Railway Road, SUBIACO, WESTERN AUSTRALIA, 6008 AU</v>
    <v>3.9E-2</v>
    <v>Metals &amp; Mining</v>
    <v>Stock</v>
    <v>45693.144884259258</v>
    <v>831</v>
    <v>3.6999999999999998E-2</v>
    <v>3967080</v>
    <v>Dundas Minerals Ltd</v>
    <v>Dundas Minerals Ltd</v>
    <v>3.6999999999999998E-2</v>
    <v>3.6999999999999998E-2</v>
    <v>3.6999999999999998E-2</v>
    <v>107218400</v>
    <v>DUN</v>
    <v>Dundas Minerals Ltd (XASX:DUN)</v>
    <v>370610</v>
    <v>305350</v>
    <v>2020</v>
  </rv>
  <rv s="2">
    <v>832</v>
  </rv>
  <rv s="0">
    <v>https://www.bing.com/financeapi/forcetrigger?t=aa5ksm&amp;q=XASX%3aCNQ&amp;form=skydnc</v>
    <v>Learn more on Bing</v>
  </rv>
  <rv s="4">
    <v>8</v>
    <v>CLEAN TEQ WATER LIMITED (XASX:CNQ)</v>
    <v>2</v>
    <v>9</v>
    <v>Finance</v>
    <v>4</v>
    <v>en-GB</v>
    <v>aa5ksm</v>
    <v>268435456</v>
    <v>1</v>
    <v>Powered by Refinitiv</v>
    <v>0.43</v>
    <v>0.21</v>
    <v>0.97219999999999995</v>
    <v>0.01</v>
    <v>0.04</v>
    <v>AUD</v>
    <v>Clean TeQ Water Limited is an Australia-based water treatment company. It is a global technology company, specializing in providing economic and environmentally sustainable solutions to address critical issues related to freshwater scarcity, mine tailings, and metal recovery. Its technology solutions include desalination, nutrient removal, zero liquid discharge and hardness removal. Its core markets include water and wastewater recycling, lithium production, and the remining and rehabilitation of mine tailings. Its technologies include CIF (continuous ionic filtration), HIROX (ultra-high recovery RO), DESALX (membrane free desalination), BIOCLENS (lens encapsulated bacteria), BIONEX (complete nutrient removal), and EVAPX (low energy evaporation and crystallization), among others. Its solutions include ammonia removal, boron removal, hardness removal, sulphate removal, uranium removal, and others. It has a presence in locations, including Melbourne, Perth, Darwin, Beijing, and others.</v>
    <v>Australian Securities Exchange</v>
    <v>XASX</v>
    <v>XASX</v>
    <v>Unit 12, 21 Howleys Road, Notting Hill, VICTORIA, 3168 AU</v>
    <v>0.26</v>
    <v>Construction &amp; Engineering</v>
    <v>Stock</v>
    <v>45692.333344907405</v>
    <v>834</v>
    <v>0.26</v>
    <v>18060580</v>
    <v>CLEAN TEQ WATER LIMITED</v>
    <v>CLEAN TEQ WATER LIMITED</v>
    <v>0.26</v>
    <v>0.25</v>
    <v>0.26</v>
    <v>72242300</v>
    <v>CNQ</v>
    <v>CLEAN TEQ WATER LIMITED (XASX:CNQ)</v>
    <v>5888</v>
    <v>23960</v>
    <v>2021</v>
  </rv>
  <rv s="2">
    <v>835</v>
  </rv>
  <rv s="0">
    <v>https://www.bing.com/financeapi/forcetrigger?t=bh3dgh&amp;q=XASX%3aQGL&amp;form=skydnc</v>
    <v>Learn more on Bing</v>
  </rv>
  <rv s="4">
    <v>8</v>
    <v>QUANTUM GRAPHITE LIMITED (XASX:QGL)</v>
    <v>2</v>
    <v>9</v>
    <v>Finance</v>
    <v>4</v>
    <v>en-GB</v>
    <v>bh3dgh</v>
    <v>268435456</v>
    <v>1</v>
    <v>Powered by Refinitiv</v>
    <v>0.79</v>
    <v>0.40500000000000003</v>
    <v>-0.19159999999999999</v>
    <v>0</v>
    <v>0</v>
    <v>AUD</v>
    <v>Quantum Graphite Limited is an Australia-based company that is engaged in the exploration and mining of graphite deposits in South Australia and the manufacture of high-grade flake graphite products. The Company is the owner of the Mikkira Graphite Deposit located on the Eyre Peninsula, South Australia. The Company's Uley 2 Project is located on the Eyre Peninsula, South Australia, approximately 20 kilometers west-south-west of Port Lincoln. The Uley Graphite Project consists of a fully permitted mining operation with five contiguous mining tenements. Its Uley 2 processing plant produces a minimum of approximately 55,000 tons of high purity coarse flake. The Uley mine produces high purity coarse flake graphite with a product mix serving a number of thermal applications, including refractories and oil and gas drilling fluids.</v>
    <v>Australian Securities Exchange</v>
    <v>XASX</v>
    <v>XASX</v>
    <v>349 Collins Street, MELBOURNE, VICTORIA, 3000 AU</v>
    <v>0.5</v>
    <v>Metals &amp; Mining</v>
    <v>Stock</v>
    <v>45693.192786469532</v>
    <v>837</v>
    <v>0.5</v>
    <v>172494300</v>
    <v>QUANTUM GRAPHITE LIMITED</v>
    <v>QUANTUM GRAPHITE LIMITED</v>
    <v>0.5</v>
    <v>0.5</v>
    <v>0.5</v>
    <v>344988600</v>
    <v>QGL</v>
    <v>QUANTUM GRAPHITE LIMITED (XASX:QGL)</v>
    <v>62911</v>
    <v>122980</v>
    <v>1986</v>
  </rv>
  <rv s="2">
    <v>838</v>
  </rv>
  <rv s="0">
    <v>https://www.bing.com/financeapi/forcetrigger?t=aa4nbh&amp;q=XASX%3aAR1&amp;form=skydnc</v>
    <v>Learn more on Bing</v>
  </rv>
  <rv s="16">
    <v>36</v>
    <v>Austral Resources Australia Ltd (XASX:AR1)</v>
    <v>2</v>
    <v>37</v>
    <v>Finance</v>
    <v>28</v>
    <v>en-GB</v>
    <v>aa4nbh</v>
    <v>268435456</v>
    <v>1</v>
    <v>Powered by Refinitiv</v>
    <v>0.16500000000000001</v>
    <v>0.16</v>
    <v>AUD</v>
    <v>Austral Resources Australia Ltd is an Australia-based copper producer, developer and explorer located in the Mt Isa District of northwest Queensland. The Company’s projects include Anthill Project, Lady Annie Project, Cameron River Project, and Miranda Project. The Anthill Project area lies within the Lady Annie Project, and it is located 45 kilometers (km) from the Mt Kelly processing facility. The Lady Annie Project tenements are in the Western Fold Belt of the Mount Isa Inlier. The Cameron River Project tenements lie within the Eastern Fold Belt of the Mount Isa Inlier with the northern most tenement close to the boundary with the Central Kalkadoon-Leichardt Belt. The tenements are prospective for copper, gold and rare earths. The Miranda Project tenements lie predominantly within the Central Kalkadoon-Leichardt Belt of the Mount Isa Inlier, with one tenement (EPM 17646) occurring within the Mary Kathleen Group of the Easter Fold Belt.</v>
    <v>Australian Securities Exchange</v>
    <v>XASX</v>
    <v>XASX</v>
    <v>60 Edward Street, Level 9, BRISBANE, QUEENSLAND, 4000 AU</v>
    <v>Metals &amp; Mining</v>
    <v>Stock</v>
    <v>45169.840277777781</v>
    <v>840</v>
    <v>51785530</v>
    <v>Austral Resources Australia Ltd</v>
    <v>Austral Resources Australia Ltd</v>
    <v>0.16</v>
    <v>527165800</v>
    <v>AR1</v>
    <v>Austral Resources Australia Ltd (XASX:AR1)</v>
    <v>2010</v>
  </rv>
  <rv s="2">
    <v>841</v>
  </rv>
  <rv s="0">
    <v>https://www.bing.com/financeapi/forcetrigger?t=aa5w5r&amp;q=XASX%3aDM1&amp;form=skydnc</v>
    <v>Learn more on Bing</v>
  </rv>
  <rv s="4">
    <v>8</v>
    <v>DESERT METALS LIMITED (XASX:DM1)</v>
    <v>2</v>
    <v>9</v>
    <v>Finance</v>
    <v>4</v>
    <v>en-GB</v>
    <v>aa5w5r</v>
    <v>268435456</v>
    <v>1</v>
    <v>Powered by Refinitiv</v>
    <v>3.9E-2</v>
    <v>1.7999999999999999E-2</v>
    <v>1.0565</v>
    <v>1E-3</v>
    <v>4.5454999999999995E-2</v>
    <v>AUD</v>
    <v>Desert Metals Limited is a mineral exploration and development company. The Company is focused on discovering and developing minerals projects. It has the right to earn a majority interest under joint venture arrangements in seven gold and lithium projects covering 2,769 square kilometers (km2) of granted mineral permits and permit applications in Cote d’Ivoire, West Africa. It owns approximately 51% of the lead Tengrela South project located 30km south of the operating Sissingue gold mine. It also has a variety of nickel, copper, and base metal-focused projects in the Narryer Terrane of the northwest Yilgarn Craton and, rare earth elements (REEs) and platinum group elements (PGEs) at its Innouendy Project in Western Australia. It has an application earning up to 85% interest in the Agboville Lithium Project covering approximately 1,000 km2 in total in southern Cote d’Ivoir. It also has an application earning up to 80% interest in the Adzope Gold Project in southern Cote d’Ivoire.</v>
    <v>Australian Securities Exchange</v>
    <v>XASX</v>
    <v>XASX</v>
    <v>Level 3, 59 Parry Street, PERTH, WESTERN AUSTRALIA, 6000 AU</v>
    <v>2.3E-2</v>
    <v>Metals &amp; Mining</v>
    <v>Stock</v>
    <v>45691.333333333336</v>
    <v>843</v>
    <v>2.1000000000000001E-2</v>
    <v>5883370</v>
    <v>DESERT METALS LIMITED</v>
    <v>DESERT METALS LIMITED</v>
    <v>2.1000000000000001E-2</v>
    <v>2.1999999999999999E-2</v>
    <v>2.3E-2</v>
    <v>267425700</v>
    <v>DM1</v>
    <v>DESERT METALS LIMITED (XASX:DM1)</v>
    <v>530282</v>
    <v>182700</v>
    <v>2017</v>
  </rv>
  <rv s="2">
    <v>844</v>
  </rv>
  <rv s="0">
    <v>https://www.bing.com/financeapi/forcetrigger?t=aa4g27&amp;q=XASX%3aAMN&amp;form=skydnc</v>
    <v>Learn more on Bing</v>
  </rv>
  <rv s="4">
    <v>8</v>
    <v>AGRIMIN LIMITED (XASX:AMN)</v>
    <v>2</v>
    <v>9</v>
    <v>Finance</v>
    <v>4</v>
    <v>en-GB</v>
    <v>aa4g27</v>
    <v>268435456</v>
    <v>1</v>
    <v>Powered by Refinitiv</v>
    <v>0.34</v>
    <v>0.108</v>
    <v>1.9300999999999999</v>
    <v>5.0000000000000001E-3</v>
    <v>3.5714000000000003E-2</v>
    <v>AUD</v>
    <v>Agrimin Limited is an Australia-based fertilizer development company. The principal activity of Company includes advancing the Mackay Potash Project in Western Australia. It operates in the area of mineral exploration and development in Western Australia. The Company is focused on the development of its 100% owned potash projects in Western Australia. It is a global supplier of specialty potash fertilizers to both traditional and value-added markets. The Mackay Potash Project is situated on Lake Mackay in Western Australia. The Mackay Potash Project is located approximately 940 kilometers by road south of Wyndham Port in Western Australia. It comprises nine granted exploration licenses covering over 3,000 square kilometers in Western Australia and four exploration license applications covering over 1,200 square kilometers in the Northern Territory. The Lake Auld Potash project is located approximately 640 kilometers south-east of Port Hedland, Western Australia.</v>
    <v>Australian Securities Exchange</v>
    <v>XASX</v>
    <v>XASX</v>
    <v>2C Loch St, NEDLANDS, WESTERN AUSTRALIA, 6009 AU</v>
    <v>0.14499999999999999</v>
    <v>Chemicals</v>
    <v>Stock</v>
    <v>45692.166585648149</v>
    <v>846</v>
    <v>0.14499999999999999</v>
    <v>46279720</v>
    <v>AGRIMIN LIMITED</v>
    <v>AGRIMIN LIMITED</v>
    <v>0.14499999999999999</v>
    <v>0.14000000000000001</v>
    <v>0.14499999999999999</v>
    <v>342812800</v>
    <v>AMN</v>
    <v>AGRIMIN LIMITED (XASX:AMN)</v>
    <v>3517</v>
    <v>45420</v>
    <v>2006</v>
  </rv>
  <rv s="2">
    <v>847</v>
  </rv>
  <rv s="0">
    <v>https://www.bing.com/financeapi/forcetrigger?t=axx1pr&amp;q=XASX%3aKTG&amp;form=skydnc</v>
    <v>Learn more on Bing</v>
  </rv>
  <rv s="16">
    <v>36</v>
    <v>K-TIG LIMITED (XASX:KTG)</v>
    <v>2</v>
    <v>37</v>
    <v>Finance</v>
    <v>28</v>
    <v>en-GB</v>
    <v>axx1pr</v>
    <v>268435456</v>
    <v>1</v>
    <v>Powered by Refinitiv</v>
    <v>0.4</v>
    <v>0.36299999999999999</v>
    <v>AUD</v>
    <v>K-TIG Limited is a transformative, industry-disrupting welding technology that seeks to change the economics of fabrication. Its high speed precision technology provides full penetration in a single pass in materials up to 16 millimeters in thickness and typically operates at twice the speed of plasma welding. It works across a range of applications and is particularly well suited to corrosion resistant materials, such as stainless steel, nickel alloys, titanium alloys and exotic materials. It also handles longitudinal and circumferential welds on pipes, spooling, vessels, tanks and other materials in a single pass. Its Keyhole TIG / GTAW system is a productivity multiplier that welds thicker materials faster. Its Robotic welding automation is the use of equipment programmed through computers to perform welding tasks. Its welding system is delivered as a fully integrated welding system comprising the K-TIG 1000 controller, torch, power supply, water cooler, wire feeder and torch mount.</v>
    <v>Australian Securities Exchange</v>
    <v>XASX</v>
    <v>XASX</v>
    <v>Bldg, Mile End, U 5 9 William St, ADELAIDE, SOUTH AUSTRALIA, 5031 AU</v>
    <v>Machinery, Equipment &amp; Components</v>
    <v>Stock</v>
    <v>44949.840277777781</v>
    <v>849</v>
    <v>26581550</v>
    <v>K-TIG LIMITED</v>
    <v>K-TIG LIMITED</v>
    <v>0.14499999999999999</v>
    <v>73328420</v>
    <v>KTG</v>
    <v>K-TIG LIMITED (XASX:KTG)</v>
    <v>2012</v>
  </rv>
  <rv s="2">
    <v>850</v>
  </rv>
  <rv s="0">
    <v>https://www.bing.com/financeapi/forcetrigger?t=bx3t52&amp;q=XASX%3aAKO&amp;form=skydnc</v>
    <v>Learn more on Bing</v>
  </rv>
  <rv s="4">
    <v>8</v>
    <v>AKORA RESOURCES LIMITED (XASX:AKO)</v>
    <v>2</v>
    <v>9</v>
    <v>Finance</v>
    <v>4</v>
    <v>en-GB</v>
    <v>bx3t52</v>
    <v>268435456</v>
    <v>1</v>
    <v>Powered by Refinitiv</v>
    <v>0.19800000000000001</v>
    <v>0.08</v>
    <v>0.51929999999999998</v>
    <v>5.0000000000000001E-3</v>
    <v>3.7037E-2</v>
    <v>AUD</v>
    <v>Akora Resources Limited is an Australia-based exploration company. The Company is engaged in the exploration and development of the Bekisopa, Satrokala, Tratramarina and Ambodilafa Projects, all iron ore prospects in Madagascar. It holds some 308 square kilometers (km2) of tenements across these four prospective exploration areas. The Company’s flagship Bekisopa Iron Ore Project has a 194.7 million tons (mt) Inferred JORC Resource. The Bekisopa project is located 220km from the West Coast and is accessed from Antananarivo. The Satrokala Project is located around 20km to the south-west of Bekisopa. The Tratramarina Project is located only 16km from the ocean with a potential port/transhipping location south of Mahanoro near the mouth of the Mangoro River. The Ambodilafa Project is located approximately 45km from the coastal town of Nosy Varika and 75 km southwest of Mahanoro, which is a natural transhipping port location. Its geographical segments include Australia and Madagascar.</v>
    <v>Australian Securities Exchange</v>
    <v>XASX</v>
    <v>XASX</v>
    <v>211 Mcilwraith Street, North Carlton, MELBOURNE, VICTORIA, 3054 AU</v>
    <v>0.14000000000000001</v>
    <v>Metals &amp; Mining</v>
    <v>Stock</v>
    <v>45693.185763888891</v>
    <v>852</v>
    <v>0.13500000000000001</v>
    <v>17556390</v>
    <v>AKORA RESOURCES LIMITED</v>
    <v>AKORA RESOURCES LIMITED</v>
    <v>0.13500000000000001</v>
    <v>0.13500000000000001</v>
    <v>0.14000000000000001</v>
    <v>125402800</v>
    <v>AKO</v>
    <v>AKORA RESOURCES LIMITED (XASX:AKO)</v>
    <v>54727</v>
    <v>51560</v>
    <v>2009</v>
  </rv>
  <rv s="2">
    <v>853</v>
  </rv>
  <rv s="0">
    <v>https://www.bing.com/financeapi/forcetrigger?t=aa6lmw&amp;q=XASX%3aGLL&amp;form=skydnc</v>
    <v>Learn more on Bing</v>
  </rv>
  <rv s="3">
    <v>5</v>
    <v>GALILEE ENERGY LIMITED (XASX:GLL)</v>
    <v>2</v>
    <v>6</v>
    <v>Finance</v>
    <v>4</v>
    <v>en-GB</v>
    <v>aa6lmw</v>
    <v>268435456</v>
    <v>1</v>
    <v>Powered by Refinitiv</v>
    <v>5.2999999999999999E-2</v>
    <v>5.0000000000000001E-3</v>
    <v>0.69669999999999999</v>
    <v>-3.0000000000000001E-3</v>
    <v>-0.25</v>
    <v>AUD</v>
    <v>Galilee Energy Limited is an integrated and diversified sustainable energy company and a key supplier of natural gas to the east coast market of Australia. The principal activity of the Company is oil and gas exploration and production. It has tenement interests and exploration and evaluation activities in Australia, the United States and Chile. The Company holds interests in a diversified exploration portfolio with coal seam gas and conventional oil and gas assets in three of Australia’s east coast basins. Its projects include Glenaras Gas Project, Kumbarilla Project, and Springsure Gas Project Denison. The Glenaras Gas Project is located in the western central Galilee Basin. The Galilee Basin is a sedimentary basin covering approximately 247,000 square kilometers (sq.km). The Kumbarilla Gas Project in ATP 2043 is located in southern Queensland. The Springsure Gas Project, which is located at ATP 2050 in central Queensland.</v>
    <v>7</v>
    <v>Australian Securities Exchange</v>
    <v>XASX</v>
    <v>XASX</v>
    <v>L 6 167 Eagle St, BRISBANE, QUEENSLAND, 4000 AU</v>
    <v>1.0999999999999999E-2</v>
    <v>Oil &amp; Gas</v>
    <v>Stock</v>
    <v>45693.187476851854</v>
    <v>855</v>
    <v>8.9999999999999993E-3</v>
    <v>6686310</v>
    <v>GALILEE ENERGY LIMITED</v>
    <v>GALILEE ENERGY LIMITED</v>
    <v>1.0999999999999999E-2</v>
    <v>1.2E-2</v>
    <v>8.9999999999999993E-3</v>
    <v>557192900</v>
    <v>GLL</v>
    <v>GALILEE ENERGY LIMITED (XASX:GLL)</v>
    <v>1032374</v>
    <v>278810</v>
    <v>1994</v>
  </rv>
  <rv s="2">
    <v>856</v>
  </rv>
  <rv s="0">
    <v>https://www.bing.com/financeapi/forcetrigger?t=aa8npr&amp;q=XASX%3aPPG&amp;form=skydnc</v>
    <v>Learn more on Bing</v>
  </rv>
  <rv s="3">
    <v>5</v>
    <v>PRO-PAC PACKAGING LIMITED (XASX:PPG)</v>
    <v>2</v>
    <v>6</v>
    <v>Finance</v>
    <v>4</v>
    <v>en-GB</v>
    <v>aa8npr</v>
    <v>268435456</v>
    <v>1</v>
    <v>Powered by Refinitiv</v>
    <v>0.28999999999999998</v>
    <v>1.4999999999999999E-2</v>
    <v>1.4601999999999999</v>
    <v>0</v>
    <v>0</v>
    <v>AUD</v>
    <v>Pro-Pac Packaging Limited is an Australia-based flexibles and industrial specialty packaging company with a diversified distribution and manufacturing network throughout Australia and New Zealand. The Company's segments include Flexibles and Specialty packaging. The Flexibles packaging segment primarily manufactures flexible packaging materials incorporating products such as stretch and shrink wrap, agricultural silage packaging, fresh produce bags, barrier and lidding films and industrial protective films. The Specialty packaging segment sources and distributes industrial packaging materials and related consumer products. The Company delivers bespoke packaging solutions for a broad group of blue-chip and small and medium enterprise clients in the industrial, food and beverage, health, agriculture and manufacturing sectors. Its industrial and protective packaging products include hand stretch film, machine stretch wrap, shrink films, packaging tape, masking tape and steel strapping.</v>
    <v>399</v>
    <v>Australian Securities Exchange</v>
    <v>XASX</v>
    <v>XASX</v>
    <v>83-85 Banbury Rd Reservoir, MELBOURNE, VICTORIA, 3073 AU</v>
    <v>1.9E-2</v>
    <v>Containers &amp; Packaging</v>
    <v>Stock</v>
    <v>45693.081296296295</v>
    <v>858</v>
    <v>1.9E-2</v>
    <v>3633750</v>
    <v>PRO-PAC PACKAGING LIMITED</v>
    <v>PRO-PAC PACKAGING LIMITED</v>
    <v>1.9E-2</v>
    <v>1.9E-2</v>
    <v>1.9E-2</v>
    <v>181687700</v>
    <v>PPG</v>
    <v>PRO-PAC PACKAGING LIMITED (XASX:PPG)</v>
    <v>31281</v>
    <v>152420</v>
    <v>2005</v>
  </rv>
  <rv s="2">
    <v>859</v>
  </rv>
  <rv s="0">
    <v>https://www.bing.com/financeapi/forcetrigger?t=b1gx5r&amp;q=XASX%3aCDX&amp;form=skydnc</v>
    <v>Learn more on Bing</v>
  </rv>
  <rv s="3">
    <v>5</v>
    <v>CARDIEX LIMITED (XASX:CDX)</v>
    <v>2</v>
    <v>6</v>
    <v>Finance</v>
    <v>4</v>
    <v>en-GB</v>
    <v>b1gx5r</v>
    <v>268435456</v>
    <v>1</v>
    <v>Powered by Refinitiv</v>
    <v>0.17499999999999999</v>
    <v>4.4999999999999998E-2</v>
    <v>1.8601000000000001</v>
    <v>5.0000000000000001E-3</v>
    <v>4.7618999999999995E-2</v>
    <v>AUD</v>
    <v>CardieX Limited is an Australia-based digital health technology company. The Company develops and markets noninvasive patient monitoring technologies for assessing cardiovascular health. It specializes in the development of biomarkers and digital solutions for large-scale cardiovascular health disorders. Its solutions are designed to be deployed at point-of-care for arterial health screening, and as part of a remote patient monitoring regimen to extend care and enhance cardiovascular health outcomes. Its suite of products includes medical and home health devices and digital solutions for hypertension, cardiovascular disease, and other vascular health disorders all based on the Company’s SphygmoCor vascular biomarker technology. Its products include CONNEQT Pulse, SphygmoCor XCEL, and Oscar 2 Ambulatory Blood Pressure Monitor. CONNEQT Pulse measures both brachial and central blood pressures alongside a suite of vascular biomarkers to provide unparalleled insights into vascular health.</v>
    <v>26</v>
    <v>Australian Securities Exchange</v>
    <v>XASX</v>
    <v>XASX</v>
    <v>Suite 301, 15 Lime St., SYDNEY, NEW SOUTH WALES, NSW 2000 AU</v>
    <v>0.11</v>
    <v>Healthcare Equipment &amp; Supplies</v>
    <v>Stock</v>
    <v>45693.168541666666</v>
    <v>861</v>
    <v>0.105</v>
    <v>42549210</v>
    <v>CARDIEX LIMITED</v>
    <v>CARDIEX LIMITED</v>
    <v>0.105</v>
    <v>0.105</v>
    <v>0.11</v>
    <v>405230500</v>
    <v>CDX</v>
    <v>CARDIEX LIMITED (XASX:CDX)</v>
    <v>466038</v>
    <v>534950</v>
    <v>2005</v>
  </rv>
  <rv s="2">
    <v>862</v>
  </rv>
  <rv s="0">
    <v>https://www.bing.com/financeapi/forcetrigger?t=bv5qu2&amp;q=XASX%3aMKR&amp;form=skydnc</v>
    <v>Learn more on Bing</v>
  </rv>
  <rv s="4">
    <v>8</v>
    <v>MANUKA RESOURCES LTD (XASX:MKR)</v>
    <v>2</v>
    <v>9</v>
    <v>Finance</v>
    <v>4</v>
    <v>en-GB</v>
    <v>bv5qu2</v>
    <v>268435456</v>
    <v>1</v>
    <v>Powered by Refinitiv</v>
    <v>9.5000000000000001E-2</v>
    <v>2.1000000000000001E-2</v>
    <v>1.4854000000000001</v>
    <v>5.0000000000000001E-4</v>
    <v>2.0833000000000001E-2</v>
    <v>AUD</v>
    <v>Manuka Resources Limited is a mining and exploration company. The Company's principal activities include mine development, mining and processing of silver, gold and exploration activities. Its segments include Exploration, Exploration, and Operations. Exploration-Australia segment is engaged in the exploration of existing gold and silver leases and exploration leases at Wonawinta and Mt Boppy projects. Exploration- New Zealand segment is engaged in the Exploration of acquired mining and exploration leases at the Taranaki VTM Project. Operations segments include appraisal, development and processing of gold and silver deposits. Its Taranaki vanadium titano magnetite (VTM) project located outside New Zealand territorial waters and has a granted mining license, MP55581 permitting production of five metric per annum. Its Mt Boppy Gold mine is about 43 kilometers (kms) east of Cobar, in the Central West region of New South Wales. It also owns Wonawinta silver and base metals project.</v>
    <v>Australian Securities Exchange</v>
    <v>XASX</v>
    <v>XASX</v>
    <v>Grafton Bond Building, 201-207 Kent Street, SYDNEY, NEW SOUTH WALES, 2000 AU</v>
    <v>2.5000000000000001E-2</v>
    <v>Metals &amp; Mining</v>
    <v>Stock</v>
    <v>45693.159143518518</v>
    <v>864</v>
    <v>2.4500000000000001E-2</v>
    <v>19458420</v>
    <v>MANUKA RESOURCES LTD</v>
    <v>MANUKA RESOURCES LTD</v>
    <v>2.5000000000000001E-2</v>
    <v>2.4E-2</v>
    <v>2.4500000000000001E-2</v>
    <v>810767700</v>
    <v>MKR</v>
    <v>MANUKA RESOURCES LTD (XASX:MKR)</v>
    <v>1233514</v>
    <v>486460</v>
    <v>2016</v>
  </rv>
  <rv s="2">
    <v>865</v>
  </rv>
  <rv s="0">
    <v>https://www.bing.com/financeapi/forcetrigger?t=bwzzr7&amp;q=XASX%3aFLX&amp;form=skydnc</v>
    <v>Learn more on Bing</v>
  </rv>
  <rv s="4">
    <v>8</v>
    <v>FELIX GROUP HOLDINGS LTD (XASX:FLX)</v>
    <v>2</v>
    <v>9</v>
    <v>Finance</v>
    <v>4</v>
    <v>en-GB</v>
    <v>bwzzr7</v>
    <v>268435456</v>
    <v>1</v>
    <v>Powered by Refinitiv</v>
    <v>0.25</v>
    <v>0.14499999999999999</v>
    <v>1.1769000000000001</v>
    <v>0</v>
    <v>0</v>
    <v>AUD</v>
    <v>Felix Group Holdings Ltd is a cloud-based enterprise software as a service (SaaS) procurement management platform and vendor marketplace. The Company connects contractors and third-party vendors by digitizing, automating, and streamlining a range of critical procurement-related business processes reducing supply chain risk and improving transparency and governance. Its solution includes vendor management, procurement schedule, sourcing, contracts, and implementation and support The Felix platform automates and streamlines a range of procurement-focused business processes. The Felix Vendor Marketplace is a marketplace for people to list, find and hire equipment and subcontractors around Australia - on any device, anywhere, anytime. It also interoperates with other modules of the Felix platform. Its Felix platform assists organizations to connect contractors and their third-party vendors to discover, manage and engage with each other in the construction and related industries.</v>
    <v>Australian Securities Exchange</v>
    <v>XASX</v>
    <v>XASX</v>
    <v>4/34 Navigator Pl,, Hendra, QUEENSLAND, 4011 AU</v>
    <v>0.20499999999999999</v>
    <v>Software &amp; IT Services</v>
    <v>Stock</v>
    <v>45693.151033367969</v>
    <v>867</v>
    <v>0.20499999999999999</v>
    <v>41922440</v>
    <v>FELIX GROUP HOLDINGS LTD</v>
    <v>FELIX GROUP HOLDINGS LTD</v>
    <v>0.20499999999999999</v>
    <v>0.20499999999999999</v>
    <v>0.20499999999999999</v>
    <v>204499700</v>
    <v>FLX</v>
    <v>FELIX GROUP HOLDINGS LTD (XASX:FLX)</v>
    <v>25000</v>
    <v>29750</v>
    <v>2012</v>
  </rv>
  <rv s="2">
    <v>868</v>
  </rv>
  <rv s="0">
    <v>https://www.bing.com/financeapi/forcetrigger?t=aa561h&amp;q=XASX%3aARR&amp;form=skydnc</v>
    <v>Learn more on Bing</v>
  </rv>
  <rv s="20">
    <v>45</v>
    <v>AMERICAN RARE EARTHS LIMITED (XASX:ARR)</v>
    <v>2</v>
    <v>46</v>
    <v>Finance</v>
    <v>4</v>
    <v>en-GB</v>
    <v>aa561h</v>
    <v>268435456</v>
    <v>1</v>
    <v>Powered by Refinitiv</v>
    <v>0.44500000000000001</v>
    <v>0.13</v>
    <v>5.0000000000000001E-3</v>
    <v>1.8182E-2</v>
    <v>AUD</v>
    <v>American Rare Earths Limited is an Australia-based exploration company. The Company is focused on the discovery and development of rare earths and critical minerals in United States and Australia. The Company is focused on supplying critical materials for renewable energy, green tech, electric vehicles, national security, and a carbon-reduced future. The Company's 100% owned La Paz Rare Earth Project, which is located in La Paz County, Arizona, approximately 170 kilometers northwest of Phoenix. La Paz Project covers over 2779 hectares. Its Searchlight Project is located in metal mining district in the eastern Mojave Desert Region about 119 km south of Las Vegas and 30 km east of the only operating rare earths mine in North America at Mountain Pass. It also owns the Halleck Creek Project in Wyoming, United States, which covers an area of approximately 3304 hectares.</v>
    <v>Australian Securities Exchange</v>
    <v>XASX</v>
    <v>XASX</v>
    <v>89 York Street, Suite 706, Level 7, SYDNEY, NEW SOUTH WALES, 2000 AU</v>
    <v>0.28000000000000003</v>
    <v>Metals &amp; Mining</v>
    <v>Stock</v>
    <v>45693.19161321719</v>
    <v>870</v>
    <v>0.27</v>
    <v>AMERICAN RARE EARTHS LIMITED</v>
    <v>AMERICAN RARE EARTHS LIMITED</v>
    <v>0.28000000000000003</v>
    <v>0.27500000000000002</v>
    <v>0.28000000000000003</v>
    <v>ARR</v>
    <v>AMERICAN RARE EARTHS LIMITED (XASX:ARR)</v>
    <v>375368</v>
    <v>1986</v>
  </rv>
  <rv s="2">
    <v>871</v>
  </rv>
  <rv s="21">
    <v>12</v>
    <v>Market cap</v>
    <v>0</v>
  </rv>
  <rv s="0">
    <v>https://www.bing.com/financeapi/forcetrigger?t=aa8mf2&amp;q=XASX%3aBML&amp;form=skydnc</v>
    <v>Learn more on Bing</v>
  </rv>
  <rv s="4">
    <v>8</v>
    <v>BOAB METALS LIMITED (XASX:BML)</v>
    <v>2</v>
    <v>9</v>
    <v>Finance</v>
    <v>4</v>
    <v>en-GB</v>
    <v>aa8mf2</v>
    <v>268435456</v>
    <v>1</v>
    <v>Powered by Refinitiv</v>
    <v>0.19500000000000001</v>
    <v>7.8E-2</v>
    <v>2.3626999999999998</v>
    <v>-5.0000000000000001E-3</v>
    <v>-3.125E-2</v>
    <v>AUD</v>
    <v>Boab Metals Limited is an Australia-based base and precious metals exploration and development company. The Company’s projects include The Sorby Hills, The Manbarrum Project, and The Eight Mile Creek Project. The Company is focused on the development of its 75% owned Sorby Hills Lead-Silver-Zinc Project (Sorby Hills), located within the Kimberley Region of Western Australia. The Project is located 50 kilometers (km) from Kununurra and 150km from Wyndham Port. Its Manbarrum Project is located within the Northern Territory, 25 km east of the Company’s flagship Sorby Hills Project. Its Eight Mile Creek exploration tenements cover 206 square kilometers of relatively under-explored tenure immediately south of Sorby Hills. The Company's subsidiaries include Pacifico Holdings SAS, Pacifico Minerals Sucursal Colombia, Sorby Hills Pty Ltd, Sorby Management Pty Ltd, West Rock Resources Panama Corp., West Rock Resources Pty Ltd, and Manbarrum Pty Ltd.</v>
    <v>Australian Securities Exchange</v>
    <v>XASX</v>
    <v>XASX</v>
    <v>4 Clive Street, West, PERTH, WESTERN AUSTRALIA, 6005 AU</v>
    <v>0.16</v>
    <v>Metals &amp; Mining</v>
    <v>Stock</v>
    <v>45693.18917824074</v>
    <v>874</v>
    <v>0.155</v>
    <v>37343220</v>
    <v>BOAB METALS LIMITED</v>
    <v>BOAB METALS LIMITED</v>
    <v>0.16</v>
    <v>0.16</v>
    <v>0.155</v>
    <v>233395100</v>
    <v>BML</v>
    <v>BOAB METALS LIMITED (XASX:BML)</v>
    <v>89508</v>
    <v>216570</v>
    <v>2003</v>
  </rv>
  <rv s="2">
    <v>875</v>
  </rv>
  <rv s="0">
    <v>https://www.bing.com/financeapi/forcetrigger?t=c3rp1h&amp;q=XASX%3aITM&amp;form=skydnc</v>
    <v>Learn more on Bing</v>
  </rv>
  <rv s="4">
    <v>8</v>
    <v>ITECH MINERALS LTD (XASX:ITM)</v>
    <v>2</v>
    <v>9</v>
    <v>Finance</v>
    <v>4</v>
    <v>en-GB</v>
    <v>c3rp1h</v>
    <v>268435456</v>
    <v>1</v>
    <v>Powered by Refinitiv</v>
    <v>0.11</v>
    <v>4.7E-2</v>
    <v>0.79510000000000003</v>
    <v>0</v>
    <v>0</v>
    <v>AUD</v>
    <v>iTech Minerals Ltd is a mineral exploration company exploring for and developing battery materials and critical minerals within its 100% owned Australian projects. The Company is exploring for graphite, kaolinite-halloysite, regolith hosted clay rare earth element (REE) mineralization and developing the Campoona Graphite Deposit in South Australia. The Company also has extensive exploration tenure prospective for Cu-Au porphyry mineralization, IOCG mineralization and gold mineralization in South Australia and tin, Tungsten, and polymetallic cobar style mineralization in New South Wales. Its Campoona Graphite Project is an advanced development project. Its Eyre Peninsula Kaolin Project is made up of about 1445 square kilometers of ground in a highly sought after region of South Australia. Its Nackara Arc Project covers over 3000 square kilometers of the Nackara Arc Region in South Australia. Its Bartels Gold Project is on the Eyre Peninsula and prospective for epithermal gold.</v>
    <v>Australian Securities Exchange</v>
    <v>XASX</v>
    <v>XASX</v>
    <v>Level 3, 170 Greenhill Road,, Parkside, SOUTH AUSTRALIA, 5063 AU</v>
    <v>0.05</v>
    <v>Metals &amp; Mining</v>
    <v>Stock</v>
    <v>45693.138616238284</v>
    <v>877</v>
    <v>0.05</v>
    <v>8370930</v>
    <v>ITECH MINERALS LTD</v>
    <v>ITECH MINERALS LTD</v>
    <v>0.05</v>
    <v>0.05</v>
    <v>0.05</v>
    <v>170835400</v>
    <v>ITM</v>
    <v>ITECH MINERALS LTD (XASX:ITM)</v>
    <v>58616</v>
    <v>175220</v>
    <v>2021</v>
  </rv>
  <rv s="2">
    <v>878</v>
  </rv>
  <rv s="0">
    <v>https://www.bing.com/financeapi/forcetrigger?t=aa494c&amp;q=XASX%3aAEE&amp;form=skydnc</v>
    <v>Learn more on Bing</v>
  </rv>
  <rv s="3">
    <v>5</v>
    <v>AURA ENERGY LIMITED (XASX:AEE)</v>
    <v>2</v>
    <v>6</v>
    <v>Finance</v>
    <v>4</v>
    <v>en-GB</v>
    <v>aa494c</v>
    <v>268435456</v>
    <v>1</v>
    <v>Powered by Refinitiv</v>
    <v>0.28499999999999998</v>
    <v>0.105</v>
    <v>1.3240000000000001</v>
    <v>5.0000000000000001E-3</v>
    <v>3.8462000000000003E-2</v>
    <v>AUD</v>
    <v>Aura Energy Limited is an Australia-based mineral company with uranium and polymetallic projects in Africa and Europe. The Company is engaged in exploration and evaluation of uranium, vanadium and gold and base metals in Mauritania and Sweden. The Company is focused on uranium production commencing at the Tiris Project, a greenfield uranium discovery in Mauritania. It holds 125 square kilometers of virgin Greenstone belt and is located approximately 36 kilometers south of the Kinross 20 Moz Tasiast Mine. Its Haggan deposit is located in Berg municipality in the province of Jamtland in central Sweden. The Haggan Project is a poly-metallic deposit containing economically significant levels of vanadium, sulphate of potash, nickel, zinc, and molybdenum. It holds a 100% direct interest in the deposit. Its subsidiaries include Vanadis Battery Metals AB, Aura Energy Mauritania Pty Ltd, Tiris Ressources SA, Tiris International Mining Company sarl and others.</v>
    <v>3</v>
    <v>Australian Securities Exchange</v>
    <v>XASX</v>
    <v>XASX</v>
    <v>Level 30, 35 Collins Street, MELBOURNE, VICTORIA, 3000 AU</v>
    <v>0.13500000000000001</v>
    <v>Uranium</v>
    <v>Stock</v>
    <v>45693.190208333333</v>
    <v>880</v>
    <v>0.13</v>
    <v>115797300</v>
    <v>AURA ENERGY LIMITED</v>
    <v>AURA ENERGY LIMITED</v>
    <v>0.13</v>
    <v>0.13</v>
    <v>0.13500000000000001</v>
    <v>890748200</v>
    <v>AEE</v>
    <v>AURA ENERGY LIMITED (XASX:AEE)</v>
    <v>463659</v>
    <v>1366130</v>
    <v>2005</v>
  </rv>
  <rv s="2">
    <v>881</v>
  </rv>
  <rv s="0">
    <v>https://www.bing.com/financeapi/forcetrigger?t=aa52r7&amp;q=XASX%3aBKT&amp;form=skydnc</v>
    <v>Learn more on Bing</v>
  </rv>
  <rv s="3">
    <v>5</v>
    <v>BLACK ROCK MINING LIMITED (XASX:BKT)</v>
    <v>2</v>
    <v>6</v>
    <v>Finance</v>
    <v>4</v>
    <v>en-GB</v>
    <v>aa52r7</v>
    <v>268435456</v>
    <v>1</v>
    <v>Powered by Refinitiv</v>
    <v>9.1999999999999998E-2</v>
    <v>2.9000000000000001E-2</v>
    <v>1.6943999999999999</v>
    <v>-3.0000000000000001E-3</v>
    <v>-9.375E-2</v>
    <v>AUD</v>
    <v>Black Rock Mining Limited (Black Rock) is an Australia-based company, which is engaged in producing graphite in Tanzania. Its segments include Graphite and Corporate. The Company has an 84% interest in the Mahenge Graphite Project (Mahenge) located in Tanzania. The Project has a joint ore reserves committee (JORC) compliant mineral resource estimate of approximately 213m tons. It also has ore reserves of approximately 70m tons. The Mahenge Project is spread across 324 square kilometers of exploration tenements in Tanzania’s Ulanga district, approximately 250 km north of the border with Mozambique. The Mahenge Project is also located approximately 250 kilometers west of the coastal port city of Mtwara on the Indian Ocean and 300 kilometers southwest of Tanzania’s city, Dar es Salaam. Its subsidiaries include Mahenge Resources Limited and Faru Grahite Corporation Limited.</v>
    <v>4</v>
    <v>Australian Securities Exchange</v>
    <v>XASX</v>
    <v>XASX</v>
    <v>Level 1, 1 Walker Ave, PERTH, WESTERN AUSTRALIA, 6005 AU</v>
    <v>3.2000000000000001E-2</v>
    <v>Metals &amp; Mining</v>
    <v>Stock</v>
    <v>45693.188113425924</v>
    <v>883</v>
    <v>2.9000000000000001E-2</v>
    <v>40065550</v>
    <v>BLACK ROCK MINING LIMITED</v>
    <v>BLACK ROCK MINING LIMITED</v>
    <v>3.2000000000000001E-2</v>
    <v>3.2000000000000001E-2</v>
    <v>2.9000000000000001E-2</v>
    <v>1252049000</v>
    <v>BKT</v>
    <v>BLACK ROCK MINING LIMITED (XASX:BKT)</v>
    <v>2255166</v>
    <v>700120</v>
    <v>2000</v>
  </rv>
  <rv s="2">
    <v>884</v>
  </rv>
  <rv s="0">
    <v>https://www.bing.com/financeapi/forcetrigger?t=azh1oc&amp;q=XASX%3aLOT&amp;form=skydnc</v>
    <v>Learn more on Bing</v>
  </rv>
  <rv s="3">
    <v>5</v>
    <v>LOTUS RESOURCES LIMITED (XASX:LOT)</v>
    <v>2</v>
    <v>6</v>
    <v>Finance</v>
    <v>4</v>
    <v>en-GB</v>
    <v>azh1oc</v>
    <v>268435456</v>
    <v>1</v>
    <v>Powered by Refinitiv</v>
    <v>0.49299999999999999</v>
    <v>0.16500000000000001</v>
    <v>2.2835999999999999</v>
    <v>0.01</v>
    <v>4.2553000000000001E-2</v>
    <v>AUD</v>
    <v>Lotus Resources Limited is an advanced uranium company. The principal activities of the Company include exploration for uranium and the evaluation and development of uranium resources. The Company focuses on the Company’s advanced Kayelekera Uranium Project (Kayelekera), in Malawi. It has four business segments and two geographical locations, being the exploration, evaluation and development of Uranium assets in Africa (comprising the geographical locations Malawi and Botswana), nickel-cobalt exploration, evaluation and development in Australia, and corporate activities in Australia. The Kayelekera Uranium Project is located in northern Malawi, southern Africa, 52 kilometers (km) west by road from the town of Karonga. It also owns 100% interest in Letlhakane Uranium Project in Botswana and holds a 55% interest in the Wilconi Nickel Cobalt Project in Western Australia.</v>
    <v>18</v>
    <v>Australian Securities Exchange</v>
    <v>XASX</v>
    <v>XASX</v>
    <v>Level 20, 140 St Georges Terrace, PERTH, WESTERN AUSTRALIA, 6000 AU</v>
    <v>0.2525</v>
    <v>Uranium</v>
    <v>Stock</v>
    <v>45693.193222626564</v>
    <v>886</v>
    <v>0.23499999999999999</v>
    <v>543410000</v>
    <v>LOTUS RESOURCES LIMITED</v>
    <v>LOTUS RESOURCES LIMITED</v>
    <v>0.245</v>
    <v>0.23499999999999999</v>
    <v>0.245</v>
    <v>2362652000</v>
    <v>LOT</v>
    <v>LOTUS RESOURCES LIMITED (XASX:LOT)</v>
    <v>5638622</v>
    <v>16767730</v>
    <v>2006</v>
  </rv>
  <rv s="2">
    <v>887</v>
  </rv>
  <rv s="0">
    <v>https://www.bing.com/financeapi/forcetrigger?t=az6gk2&amp;q=XASX%3aPOD&amp;form=skydnc</v>
    <v>Learn more on Bing</v>
  </rv>
  <rv s="4">
    <v>8</v>
    <v>PODIUM MINERALS LIMITED (XASX:POD)</v>
    <v>2</v>
    <v>9</v>
    <v>Finance</v>
    <v>4</v>
    <v>en-GB</v>
    <v>az6gk2</v>
    <v>268435456</v>
    <v>1</v>
    <v>Powered by Refinitiv</v>
    <v>5.8999999999999997E-2</v>
    <v>2.1999999999999999E-2</v>
    <v>1.9191</v>
    <v>-1E-3</v>
    <v>-2.7778000000000001E-2</v>
    <v>AUD</v>
    <v>Podium Minerals Limited is an Australia-based exploration and resource development company. The Company’s core project, Parks Reef, is located within granted mining leases over the Weld Range Complex igneous intrusion in the Mid-West Region of Western Australia. The Parks Reef 5E PGM Project is a platinum group metal (PGM) deposit that extends over a strike length of 15 kilometers (km), and contains platinum, palladium, rhodium and iridium as well as gold and base metal (copper, nickel and cobalt) mineralization. The Parks Reef is located approximately 80 km west of Meekatharra in the mid-west region of Western Australia. The Parks Reef PGM Project is located within Podium’s granted mining leases covering an area of approximately 77 square kilometers (km2) over the Weld Range Complex (WRC), located in an established mining jurisdiction, approximately 40km west of the Great Northern Highway midway between Cue and Meekatharra in the Mid-West Region of Western Australia.</v>
    <v>Australian Securities Exchange</v>
    <v>XASX</v>
    <v>XASX</v>
    <v>Level 1, 234 Churchill Ave, SUBIACO, WESTERN AUSTRALIA, 6008 AU</v>
    <v>3.7999999999999999E-2</v>
    <v>Metals &amp; Mining</v>
    <v>Stock</v>
    <v>45692.333333333336</v>
    <v>889</v>
    <v>3.5000000000000003E-2</v>
    <v>20463610</v>
    <v>PODIUM MINERALS LIMITED</v>
    <v>PODIUM MINERALS LIMITED</v>
    <v>3.5999999999999997E-2</v>
    <v>3.5999999999999997E-2</v>
    <v>3.5000000000000003E-2</v>
    <v>568433500</v>
    <v>POD</v>
    <v>PODIUM MINERALS LIMITED (XASX:POD)</v>
    <v>430883</v>
    <v>637250</v>
    <v>1986</v>
  </rv>
  <rv s="2">
    <v>890</v>
  </rv>
  <rv s="0">
    <v>https://www.bing.com/financeapi/forcetrigger?t=aa5b9c&amp;q=XASX%3aCAE&amp;form=skydnc</v>
    <v>Learn more on Bing</v>
  </rv>
  <rv s="4">
    <v>8</v>
    <v>CANNINDAH RESOURCES LIMITED (XASX:CAE)</v>
    <v>2</v>
    <v>9</v>
    <v>Finance</v>
    <v>4</v>
    <v>en-GB</v>
    <v>aa5b9c</v>
    <v>268435456</v>
    <v>1</v>
    <v>Powered by Refinitiv</v>
    <v>8.5000000000000006E-2</v>
    <v>3.6999999999999998E-2</v>
    <v>1.2216</v>
    <v>-1E-3</v>
    <v>-2.5000000000000001E-2</v>
    <v>AUD</v>
    <v>Cannindah Resources Limited is an Australia-based exploration and resource development company. The Company is focused on copper and gold mineral exploration, evaluation, and progressing various mineral projects. The Company's projects include the Mt Cannindah Project and the Piccadilly Project. The Mt Cannindah Project is a gold and copper mining project which is located approximately 100 kilometers (km) south of Gladstone, Queensland. The Mt Cannindah Project represents a large (greater than nine square kilometers) high level porphyry-style Cu-Mo-Au mineralized system. The Piccadilly project consists of one mining lease (ML1442) and two EPMs (16198 and 18322). The Piccadilly Project is a gold mining project which is located approximately 60 km north of Charters Towers. The Company's subsidiaries include Mt Cannindah Mining Pty Ltd and Piccadilly Gold Mines Holding Limited.</v>
    <v>Australian Securities Exchange</v>
    <v>XASX</v>
    <v>XASX</v>
    <v>Level 4, 4D, 16 Queensland Avenue, Broadbeach, QUEENSLAND, 4218 AU</v>
    <v>0.04</v>
    <v>Metals &amp; Mining</v>
    <v>Stock</v>
    <v>45692.027928240743</v>
    <v>892</v>
    <v>3.9E-2</v>
    <v>29851280</v>
    <v>CANNINDAH RESOURCES LIMITED</v>
    <v>CANNINDAH RESOURCES LIMITED</v>
    <v>0.04</v>
    <v>0.04</v>
    <v>3.9E-2</v>
    <v>728080000</v>
    <v>CAE</v>
    <v>CANNINDAH RESOURCES LIMITED (XASX:CAE)</v>
    <v>12386</v>
    <v>134450</v>
    <v>2004</v>
  </rv>
  <rv s="2">
    <v>893</v>
  </rv>
  <rv s="0">
    <v>https://www.bing.com/financeapi/forcetrigger?t=bwe8k2&amp;q=XASX%3aSNG&amp;form=skydnc</v>
    <v>Learn more on Bing</v>
  </rv>
  <rv s="4">
    <v>8</v>
    <v>Siren Gold Ltd (XASX:SNG)</v>
    <v>2</v>
    <v>9</v>
    <v>Finance</v>
    <v>4</v>
    <v>en-GB</v>
    <v>bwe8k2</v>
    <v>268435456</v>
    <v>1</v>
    <v>Powered by Refinitiv</v>
    <v>0.15</v>
    <v>4.5999999999999999E-2</v>
    <v>1.7544999999999999</v>
    <v>1E-3</v>
    <v>0.02</v>
    <v>AUD</v>
    <v>Siren Gold Limited is an Australia-based gold and antimony exploration company that holds a large, strategic package of tenements in the Reefton, Lyell and Sams Creek Goldfields in the South Island of New Zealand. It is focused on the high-grade Reefton Goldfield with six projects: Alexander River, Big River, Lyell, Auld Creek, Cumberland and Sams Creek. The Alexander River Project is located 26kms southeast of Reefton. The Big River project (comprised of Exploration Permit 60448) is located 15 kms SE of Reefton. The Lyell Goldfield is located 40kms north of Reefton, where gold-bearing quartz lodes were historically worked over a continuous strike length of 5kms. The Auld Creek Prospect is contained within Siren’s Golden Point exploration permit and is situated between the highly productive Globe Progress mine. The Sams Creek porphyry dyke (SCD) is located 140km north-east of Reefton and 100km north-east of Lyell, which comprises two exploration tenements: EP 54454 and EP 40338.</v>
    <v>Australian Securities Exchange</v>
    <v>XASX</v>
    <v>XASX</v>
    <v>41 - 43 Ord Street, Level 2, PERTH, WESTERN AUSTRALIA, 6005 AU</v>
    <v>5.0999999999999997E-2</v>
    <v>Metals &amp; Mining</v>
    <v>Stock</v>
    <v>45693.190833333334</v>
    <v>895</v>
    <v>4.9000000000000002E-2</v>
    <v>10729560</v>
    <v>Siren Gold Ltd</v>
    <v>Siren Gold Ltd</v>
    <v>0.05</v>
    <v>0.05</v>
    <v>5.0999999999999997E-2</v>
    <v>218970600</v>
    <v>SNG</v>
    <v>Siren Gold Ltd (XASX:SNG)</v>
    <v>1687376</v>
    <v>362240</v>
    <v>2017</v>
  </rv>
  <rv s="2">
    <v>896</v>
  </rv>
  <rv s="0">
    <v>https://www.bing.com/financeapi/forcetrigger?t=bwvedm&amp;q=XASX%3aBPM&amp;form=skydnc</v>
    <v>Learn more on Bing</v>
  </rv>
  <rv s="4">
    <v>8</v>
    <v>BPM MINERALS LIMITED (XASX:BPM)</v>
    <v>2</v>
    <v>9</v>
    <v>Finance</v>
    <v>4</v>
    <v>en-GB</v>
    <v>bwvedm</v>
    <v>268435456</v>
    <v>1</v>
    <v>Powered by Refinitiv</v>
    <v>0.14499999999999999</v>
    <v>4.5999999999999999E-2</v>
    <v>1.0541</v>
    <v>0</v>
    <v>0</v>
    <v>AUD</v>
    <v>BPM Minerals Limited is an Australia-based gold, nickel and base-metal explorer with a focus on its Western Australia-based gold and nickel projects. The Company’s projects include Hawkins Lead-Zinc Project, Santy Gold Project, Nepean Nickel-Gold Project and Claw Gold Project. The Hawkins Lead-Zinc Project is located approximately 40 kilometers (km) northwest of the Rumble Resources Chinook lead-zinc discovery. The Santy Gold Project is located in the Tallering Greenstone belt. The Nepean Nickel-Gold Project is located approximately two km south of the historic Nepean nickel Mine that produced 32,303 tons of mined nickel at an average recovered grade of 2.99% nickel1. The Nepean Project is underlain by geology similar to the Nepean nickel Mine. The Claw Gold Project is located in the Murchison-Mid-West region of Western Australia, approximately 300 km northeast of Perth. The Claw Project consists of two exploration tenements covering an approximately 259 (km2).</v>
    <v>Australian Securities Exchange</v>
    <v>XASX</v>
    <v>XASX</v>
    <v>Level 2, 10 Outram Street, PERTH, WESTERN AUSTRALIA, 6005 AU</v>
    <v>6.4000000000000001E-2</v>
    <v>Metals &amp; Mining</v>
    <v>Stock</v>
    <v>45693.165370370371</v>
    <v>898</v>
    <v>6.4000000000000001E-2</v>
    <v>5700570</v>
    <v>BPM MINERALS LIMITED</v>
    <v>BPM MINERALS LIMITED</v>
    <v>6.4000000000000001E-2</v>
    <v>6.4000000000000001E-2</v>
    <v>6.4000000000000001E-2</v>
    <v>86372210</v>
    <v>BPM</v>
    <v>BPM MINERALS LIMITED (XASX:BPM)</v>
    <v>2300</v>
    <v>186910</v>
    <v>2020</v>
  </rv>
  <rv s="2">
    <v>899</v>
  </rv>
  <rv s="0">
    <v>https://www.bing.com/financeapi/forcetrigger?t=c2mda2&amp;q=XASX%3aTBN&amp;form=skydnc</v>
    <v>Learn more on Bing</v>
  </rv>
  <rv s="3">
    <v>5</v>
    <v>TAMBORAN RESOURCES CORPORATION (XASX:TBN)</v>
    <v>2</v>
    <v>6</v>
    <v>Finance</v>
    <v>4</v>
    <v>en-GB</v>
    <v>c2mda2</v>
    <v>268435456</v>
    <v>1</v>
    <v>Powered by Refinitiv</v>
    <v>0.25</v>
    <v>0.11</v>
    <v>1.4153</v>
    <v>2.5000000000000001E-3</v>
    <v>1.3158000000000001E-2</v>
    <v>AUD</v>
    <v>Tamboran Resources Corporation is a natural gas company. The Company is focused on supporting the net-zero carbon dioxide (CO2) energy transition in Australia and Asia-Pacific through developing low CO2 unconventional gas resources in the Northern Territory of Australia. It operates approximately 1.9 million net prospective acres in the Beetaloo Sub-basin within the Greater McArthur Basin in the Northern Territory of Australia. The Beetaloo Basin is located in the Northern Territory of Australia, approximately 600 kilometers south of Darwin. Its key assets include a 38.75% working interest and operatorship in EPs 98, 117 and 76, a 100% working interest and operatorship in EP 136 and a 25% non-operated working interest in EP 161, which are all located in the Beetaloo Basin. EP 161 permit covers approximately 540,000 prospective acres. It is also focused on developing the proposed Shenandoah South Pilot Project and Northern Territory LNG (NTLNG) development at Middle Arm in Darwin.</v>
    <v>39</v>
    <v>Australian Securities Exchange</v>
    <v>XASX</v>
    <v>XASX</v>
    <v>Suite 01, Level 39, Tower One, International Towers Sydney, 100 Barangaroo Avenue, Barangaroo, SYDNEY, NEW SOUTH WALES, 2000 AU</v>
    <v>0.19500000000000001</v>
    <v>Oil &amp; Gas</v>
    <v>Stock</v>
    <v>45693.190243055556</v>
    <v>901</v>
    <v>0.185</v>
    <v>341382600</v>
    <v>TAMBORAN RESOURCES CORPORATION</v>
    <v>TAMBORAN RESOURCES CORPORATION</v>
    <v>0.19500000000000001</v>
    <v>0.19</v>
    <v>0.1925</v>
    <v>2844855000</v>
    <v>TBN</v>
    <v>TAMBORAN RESOURCES CORPORATION (XASX:TBN)</v>
    <v>1510374</v>
    <v>2492580</v>
    <v>2023</v>
  </rv>
  <rv s="2">
    <v>902</v>
  </rv>
  <rv s="0">
    <v>https://www.bing.com/financeapi/forcetrigger?t=aa8d1h&amp;q=XASX%3aOEC&amp;form=skydnc</v>
    <v>Learn more on Bing</v>
  </rv>
  <rv s="1">
    <v>0</v>
    <v>ORBITAL CORPORATION LIMITED (XASX:OEC)</v>
    <v>2</v>
    <v>3</v>
    <v>Finance</v>
    <v>4</v>
    <v>en-GB</v>
    <v>aa8d1h</v>
    <v>268435456</v>
    <v>1</v>
    <v>Powered by Refinitiv</v>
    <v>0.16400000000000001</v>
    <v>7.1999999999999995E-2</v>
    <v>1.0313000000000001</v>
    <v>-1E-3</v>
    <v>-1.0101000000000001E-2</v>
    <v>AUD</v>
    <v>Orbital Corporation Limited provides integrated propulsion systems and flight critical components for tactical uncrewed aerial vehicles (UAVs). The Company’s capabilities include modular propulsion solution, design and development, machining and prototyping, product integration, testing and validation, manufacturing and production, and servicing and support. The modular propulsion solution (MPS) addresses a growing need within the tactical UAV market for aircraft to have the flexibility and versatility to adapt to varying end customer requirements and for the deployment of those aircraft. It provides engine development, testing, validation, production, and refurbishment services. The Company’s FlexDI is a direct fuel injection technology that offers an advanced Spark Ignition solution for UAV engines, including gasoline, JP5, JP8 and JetA. The FlexECU platform has been developed to provide engine controllers to meet the varying requirements for engine applications.</v>
    <v>87</v>
    <v>Australian Securities Exchange</v>
    <v>XASX</v>
    <v>XASX</v>
    <v>4 Whipple Street, BALCATTA, WESTERN AUSTRALIA, 6021 AU</v>
    <v>9.8000000000000004E-2</v>
    <v>Aerospace &amp; Defense</v>
    <v>Stock</v>
    <v>45693.190416666665</v>
    <v>904</v>
    <v>9.5000000000000001E-2</v>
    <v>16267270</v>
    <v>ORBITAL CORPORATION LIMITED</v>
    <v>ORBITAL CORPORATION LIMITED</v>
    <v>9.5000000000000001E-2</v>
    <v>198</v>
    <v>9.9000000000000005E-2</v>
    <v>9.8000000000000004E-2</v>
    <v>164315800</v>
    <v>OEC</v>
    <v>ORBITAL CORPORATION LIMITED (XASX:OEC)</v>
    <v>7671</v>
    <v>112180</v>
    <v>1988</v>
  </rv>
  <rv s="2">
    <v>905</v>
  </rv>
  <rv s="0">
    <v>https://www.bing.com/financeapi/forcetrigger?t=c1yx52&amp;q=XASX%3aFOS&amp;form=skydnc</v>
    <v>Learn more on Bing</v>
  </rv>
  <rv s="6">
    <v>12</v>
    <v>FOS Capital Ltd (XASX:FOS)</v>
    <v>2</v>
    <v>13</v>
    <v>Finance</v>
    <v>4</v>
    <v>en-GB</v>
    <v>c1yx52</v>
    <v>268435456</v>
    <v>1</v>
    <v>Powered by Refinitiv</v>
    <v>0.41</v>
    <v>0.17499999999999999</v>
    <v>0.13950000000000001</v>
    <v>0</v>
    <v>0</v>
    <v>AUD</v>
    <v>FOS Capital Limited is an Australia-based company that is engaged in the manufacturing a range of commercial luminaries, outdoor fittings and linear extruded lighting, as well as distributing a complete range of commercial and architectural lighting. Its geographical segments include Australia and New Zealand. Its brands include FOS Lighting, JSB Lighting, formalighting, Lighting YoungKong, and Megabay, among others. FOS Lighting is a solutions driven lighting and controls business using in-house experience and engineering coupled with manufacturing facilities in Australia. JSB Lighting is focused on solution-based lighting applications. Formalighting offers indoor lighting, outdoor lighting, and motorized remote-controlled lighting products. Lighting YoungKong offers various products, such as flood lights, pole-mounted luminaires, bollard luminaires, in-ground luminaires, and others. Megabay is a manufacturer of light emitting diode (LED) luminaires.</v>
    <v>Australian Securities Exchange</v>
    <v>XASX</v>
    <v>XASX</v>
    <v>3B / 41 Rose Street, RICHMOND, VICTORIA, 3121 AU</v>
    <v>0.34</v>
    <v>Homebuilding &amp; Construction Supplies</v>
    <v>Stock</v>
    <v>45693.166643518518</v>
    <v>907</v>
    <v>0.34</v>
    <v>18832150</v>
    <v>FOS Capital Ltd</v>
    <v>FOS Capital Ltd</v>
    <v>0.34</v>
    <v>29.06</v>
    <v>0.34</v>
    <v>0.34</v>
    <v>53806140</v>
    <v>FOS</v>
    <v>FOS Capital Ltd (XASX:FOS)</v>
    <v>2940</v>
    <v>16280</v>
    <v>2019</v>
  </rv>
  <rv s="2">
    <v>908</v>
  </rv>
  <rv s="0">
    <v>https://www.bing.com/financeapi/forcetrigger?t=bvtsvh&amp;q=XASX%3aSRJ&amp;form=skydnc</v>
    <v>Learn more on Bing</v>
  </rv>
  <rv s="3">
    <v>5</v>
    <v>SRJ TECHNOLOGIES GROUP PLC (XASX:SRJ)</v>
    <v>2</v>
    <v>6</v>
    <v>Finance</v>
    <v>4</v>
    <v>en-GB</v>
    <v>bvtsvh</v>
    <v>268435456</v>
    <v>1</v>
    <v>Powered by Refinitiv</v>
    <v>0.1</v>
    <v>0.03</v>
    <v>-3.0642999999999998</v>
    <v>-2E-3</v>
    <v>-5.4054000000000005E-2</v>
    <v>AUD</v>
    <v>SRJ Technologies Group plc is a Jersey-based company, which provides specialized engineering services and containment management solutions, elevating integrity management performance. The Company is engaged in the development and distribution of a range of weld-free coupling and leak containment solutions for pipeline and process pipework systems and leak containment solutions. The products are designed for pipe repair and the emergency replacement market but can also be integrated into new pipeline builds. Its solutions include SRJ Weld-free Pipe Coupling, BoltEx - Hot Bolting Clamp, Multi-Shell Repair Clamp (MSRC), and Bespoke Leak Repair Solutions. Bespoke Leak Repair Enclosures is a leak sealing solution for flanges, pipes, and valves. BoltEx ensures flange integrity during the bolt replacement under pressure, hot bolting. MSRC is designed to arrest leaks in the piping systems. SRJ Coupling enables weld-free spool replacement, and is suitable for greenfield applications.</v>
    <v>11</v>
    <v>Australian Securities Exchange</v>
    <v>XASX</v>
    <v>XASX</v>
    <v>Le Quai House, Le Quai D'Auvergne,, SAINT HELIER, JE2 3TN JE</v>
    <v>3.5000000000000003E-2</v>
    <v>Homebuilding &amp; Construction Supplies</v>
    <v>Stock</v>
    <v>45693.096954490626</v>
    <v>910</v>
    <v>3.5000000000000003E-2</v>
    <v>22392110</v>
    <v>SRJ TECHNOLOGIES GROUP PLC</v>
    <v>SRJ TECHNOLOGIES GROUP PLC</v>
    <v>3.5000000000000003E-2</v>
    <v>3.6999999999999998E-2</v>
    <v>3.5000000000000003E-2</v>
    <v>605192100</v>
    <v>SRJ</v>
    <v>SRJ TECHNOLOGIES GROUP PLC (XASX:SRJ)</v>
    <v>29000</v>
    <v>271880</v>
    <v>2014</v>
  </rv>
  <rv s="2">
    <v>911</v>
  </rv>
  <rv s="0">
    <v>https://www.bing.com/financeapi/forcetrigger?t=bzxtm7&amp;q=XASX%3aGEN&amp;form=skydnc</v>
    <v>Learn more on Bing</v>
  </rv>
  <rv s="4">
    <v>8</v>
    <v>GENMIN LIMITED (XASX:GEN)</v>
    <v>2</v>
    <v>9</v>
    <v>Finance</v>
    <v>4</v>
    <v>en-GB</v>
    <v>bzxtm7</v>
    <v>268435456</v>
    <v>1</v>
    <v>Powered by Refinitiv</v>
    <v>0.17299999999999999</v>
    <v>2.8000000000000001E-2</v>
    <v>0.751</v>
    <v>1E-3</v>
    <v>3.5714000000000003E-2</v>
    <v>AUD</v>
    <v>Genmin Limited is an iron ore producer with a pipeline of projects in the Republic of Gabon, west Central Africa. It has 100% interests in three projects comprising one granted exploitation (mining) license and five granted exploration licenses covering approximately 4,530 square kilometers. Its flagship Baniaka and nearby Bakoumba iron ore projects are in south-east Gabon and provide an emerging iron ore hub near the Haut-Ogooue provincial capital city of Franceville. The Baniaka Hub is part of the Magnima Greenstone Belt, prospective for iron and precious metals, in the Chaillu Massif basement. Bakoumba is an advanced exploration project with defined drill targets, which comprises the Bakoumba and Mafoungui exploration licenses. It has additional exploration tenure prospective for polymetallic mineralization at its Bitam project in the north-west of Gabon located near the Woleu-Ntem provincial capital of Oyem. The Bitam project comprises the Bitam and Ntem exploration licenses.</v>
    <v>Australian Securities Exchange</v>
    <v>XASX</v>
    <v>XASX</v>
    <v>London House, Suite 3, Level 8,, 216 St Georges Terrace, PERTH, WESTERN AUSTRALIA, 6000 AU</v>
    <v>2.9000000000000001E-2</v>
    <v>Metals &amp; Mining</v>
    <v>Stock</v>
    <v>45693.184212962966</v>
    <v>913</v>
    <v>2.8000000000000001E-2</v>
    <v>25702300</v>
    <v>GENMIN LIMITED</v>
    <v>GENMIN LIMITED</v>
    <v>2.9000000000000001E-2</v>
    <v>2.8000000000000001E-2</v>
    <v>2.9000000000000001E-2</v>
    <v>886286100</v>
    <v>GEN</v>
    <v>GENMIN LIMITED (XASX:GEN)</v>
    <v>483083</v>
    <v>515040</v>
    <v>2010</v>
  </rv>
  <rv s="2">
    <v>914</v>
  </rv>
  <rv s="0">
    <v>https://www.bing.com/financeapi/forcetrigger?t=btgf1h&amp;q=XASX%3aLGP&amp;form=skydnc</v>
    <v>Learn more on Bing</v>
  </rv>
  <rv s="4">
    <v>8</v>
    <v>LITTLE GREEN PHARMA LTD (XASX:LGP)</v>
    <v>2</v>
    <v>9</v>
    <v>Finance</v>
    <v>4</v>
    <v>en-GB</v>
    <v>btgf1h</v>
    <v>268435456</v>
    <v>1</v>
    <v>Powered by Refinitiv</v>
    <v>0.16500000000000001</v>
    <v>7.5999999999999998E-2</v>
    <v>1.3591</v>
    <v>0</v>
    <v>0</v>
    <v>AUD</v>
    <v>Little Green Pharma Ltd is a global, vertically integrated and geographically diverse medicinal cannabis business with operations from cultivation and production through to manufacturing and distribution. Its principal activities include the cultivation of medicinal cannabis, procurement of raw materials and production of medicinal cannabis medicines; the supply of medicinal cannabis products into Australia and Europe; the supply of medicinal cannabis products for observational and clinical studies and research and development of new medicinal cannabis products, and the development of a psychedelics business including sponsoring a clinical trial into the treatment of refractory depression with psilocybin assisted therapy, construction of a psilocybin mushroom cultivation facility, and establishment of a psychedelic treatment clinic. It has two global production sites for the manufacture of its own-branded and white-label ranges medicinal cannabis products.</v>
    <v>Australian Securities Exchange</v>
    <v>XASX</v>
    <v>XASX</v>
    <v>Kings Park Road, West Perth, PO Box 690,, PERTH, WESTERN AUSTRALIA, 6872 AU</v>
    <v>0.115</v>
    <v>Pharmaceuticals</v>
    <v>Stock</v>
    <v>45693.18172453704</v>
    <v>916</v>
    <v>0.11</v>
    <v>33316030</v>
    <v>LITTLE GREEN PHARMA LTD</v>
    <v>LITTLE GREEN PHARMA LTD</v>
    <v>0.115</v>
    <v>0.11</v>
    <v>0.11</v>
    <v>302873000</v>
    <v>LGP</v>
    <v>LITTLE GREEN PHARMA LTD (XASX:LGP)</v>
    <v>132957</v>
    <v>126520</v>
    <v>2016</v>
  </rv>
  <rv s="2">
    <v>917</v>
  </rv>
  <rv s="0">
    <v>https://www.bing.com/financeapi/forcetrigger?t=c2mrh7&amp;q=XASX%3aLDX&amp;form=skydnc</v>
    <v>Learn more on Bing</v>
  </rv>
  <rv s="4">
    <v>8</v>
    <v>Lumos Diagnostics Holdings Ltd (XASX:LDX)</v>
    <v>2</v>
    <v>9</v>
    <v>Finance</v>
    <v>4</v>
    <v>en-GB</v>
    <v>c2mrh7</v>
    <v>268435456</v>
    <v>1</v>
    <v>Powered by Refinitiv</v>
    <v>8.5999999999999993E-2</v>
    <v>2.5999999999999999E-2</v>
    <v>1.2146999999999999</v>
    <v>1E-3</v>
    <v>3.3333000000000002E-2</v>
    <v>AUD</v>
    <v>Lumos Diagnostics Holdings Limited is an Australia-based company specializes in point-of-care (POC) diagnostic test technology to help healthcare professionals diagnose and manage medical conditions. The Company offers customized assay development and manufacturing services for POC tests and digital reader platforms. It also directly develops, manufactures, and commercializes, Lumos-branded POC tests that target infectious and inflammatory diseases. Its Products offering is based on developing and commercializing its own suite of POC diagnostic products which are primarily focused on the diagnosis and management of infectious diseases. These include FebriDx, a POC test for detecting and differentiating viral and bacterial respiratory infections and ViraDx, a three-in-one POC test for influenza A, influenza B and COVID-19. Its services include assay development, reader development, cloud and data, and manufacturing. It manages the full development program for POC assays.</v>
    <v>Australian Securities Exchange</v>
    <v>XASX</v>
    <v>XASX</v>
    <v>100 Albert Rd, Level 4, SOUTH MELBOURNE, VICTORIA, 3205 AU</v>
    <v>3.15E-2</v>
    <v>Healthcare Equipment &amp; Supplies</v>
    <v>Stock</v>
    <v>45693.190520265627</v>
    <v>919</v>
    <v>0.03</v>
    <v>23952740</v>
    <v>Lumos Diagnostics Holdings Ltd</v>
    <v>Lumos Diagnostics Holdings Ltd</v>
    <v>3.1E-2</v>
    <v>0.03</v>
    <v>3.1E-2</v>
    <v>748523000</v>
    <v>LDX</v>
    <v>Lumos Diagnostics Holdings Ltd (XASX:LDX)</v>
    <v>813662</v>
    <v>2959880</v>
    <v>2018</v>
  </rv>
  <rv s="2">
    <v>920</v>
  </rv>
  <rv s="0">
    <v>https://www.bing.com/financeapi/forcetrigger?t=c3y13m&amp;q=XASX%3aPNT&amp;form=skydnc</v>
    <v>Learn more on Bing</v>
  </rv>
  <rv s="14">
    <v>32</v>
    <v>Panther Metals Ltd (XASX:PNT)</v>
    <v>2</v>
    <v>33</v>
    <v>Finance</v>
    <v>4</v>
    <v>en-GB</v>
    <v>c3y13m</v>
    <v>268435456</v>
    <v>1</v>
    <v>Powered by Refinitiv</v>
    <v>4.2000000000000003E-2</v>
    <v>7.0000000000000001E-3</v>
    <v>1E-3</v>
    <v>0.125</v>
    <v>AUD</v>
    <v>Panther Metals Ltd is an Australia-based mineral exploration company. The Company is focused on the exploration and development of battery and precious metals. The Company has drill ready gold and nickel targets across five projects Laverton Western Australia and a further two gold projects in the Northern Territory. Its projects include battery metals projects and precious metals project. Its battery metals project includes Coglia project and Red Flag project. Its Precious Metals project include Burtville East prospect, Ironstone prospect, Annaburroo project, Marrakai project, 40-Mile Camp Prospect, Comet Well Prospect, and Mikado project. Coglia Nickel-Cobalt Project located around 70 kilometers (km) southeast of Laverton. The Red Flag is located in a prolific nickel-cobalt belt, 25 km west of Laverton. Burtville East is located within a 50 km radius of four gold mills. The Ironstone Project is located 50 km southeast of Laverton.</v>
    <v>Australian Securities Exchange</v>
    <v>XASX</v>
    <v>XASX</v>
    <v>Level 2, 22 Mount Street, PERTH, WESTERN AUSTRALIA, 6000 AU</v>
    <v>8.9999999999999993E-3</v>
    <v>Metals &amp; Mining</v>
    <v>Stock</v>
    <v>45693.157500000001</v>
    <v>922</v>
    <v>8.5000000000000006E-3</v>
    <v>1737200</v>
    <v>Panther Metals Ltd</v>
    <v>Panther Metals Ltd</v>
    <v>8.9999999999999993E-3</v>
    <v>8.0000000000000002E-3</v>
    <v>8.9999999999999993E-3</v>
    <v>248170800</v>
    <v>PNT</v>
    <v>Panther Metals Ltd (XASX:PNT)</v>
    <v>1802390</v>
    <v>1012830</v>
    <v>2016</v>
  </rv>
  <rv s="2">
    <v>923</v>
  </rv>
  <rv s="0">
    <v>https://www.bing.com/financeapi/forcetrigger?t=aa6dmw&amp;q=XASX%3aFTZ&amp;form=skydnc</v>
    <v>Learn more on Bing</v>
  </rv>
  <rv s="4">
    <v>8</v>
    <v>FERTOZ LIMITED (XASX:FTZ)</v>
    <v>2</v>
    <v>9</v>
    <v>Finance</v>
    <v>4</v>
    <v>en-GB</v>
    <v>aa6dmw</v>
    <v>268435456</v>
    <v>1</v>
    <v>Powered by Refinitiv</v>
    <v>0.05</v>
    <v>1.6E-2</v>
    <v>1.3939999999999999</v>
    <v>1E-3</v>
    <v>3.125E-2</v>
    <v>AUD</v>
    <v>Fertoz Limited is an Australia-based company that mines, manufactures and delivers regenerative and organic fertilizer products across North America, sourcing from its own high quality rock phosphate mines located locally. The Company provides carbon credits developed from nature-based projects developed globally. It has two rock phosphate mining projects in Canada: Wapiti and Fernie. The Wapiti Mining Project encompasses an area of over 12,000 hectares containing extensive rock phosphate zones. The Fernie Mining Project is made up of groups of claims at Marten, Barnes Lake, Crowsnest/Pump Station, Mt. Lyne, Graves/North Alexander, Alexander, Bighorn, Lodgepole and Lizzard. The sites are located near Sparwood, the Elk River community in British Columbia, and totals around 10,000 hectares. Its products include Rock Phosphate - powder, Rock Phosphate - micronized, Rock Phosphate - granulated and Fertify - pelleted. The Company also markets its products in the United States and Mexico.</v>
    <v>Australian Securities Exchange</v>
    <v>XASX</v>
    <v>XASX</v>
    <v>Suite 103, Level 1, 2 Queen Street,, MELBOURNE, VICTORIA, 3000 AU</v>
    <v>3.3000000000000002E-2</v>
    <v>Chemicals</v>
    <v>Stock</v>
    <v>45693.18005787037</v>
    <v>925</v>
    <v>3.3000000000000002E-2</v>
    <v>9486740</v>
    <v>FERTOZ LIMITED</v>
    <v>FERTOZ LIMITED</v>
    <v>3.3000000000000002E-2</v>
    <v>3.2000000000000001E-2</v>
    <v>3.3000000000000002E-2</v>
    <v>296460500</v>
    <v>FTZ</v>
    <v>FERTOZ LIMITED (XASX:FTZ)</v>
    <v>41252</v>
    <v>60910</v>
    <v>2010</v>
  </rv>
  <rv s="2">
    <v>926</v>
  </rv>
  <rv s="0">
    <v>https://www.bing.com/financeapi/forcetrigger?t=aa8akr&amp;q=XASX%3aNUH&amp;form=skydnc</v>
    <v>Learn more on Bing</v>
  </rv>
  <rv s="8">
    <v>17</v>
    <v>NUHEARA LIMITED (XASX:NUH)</v>
    <v>2</v>
    <v>18</v>
    <v>Finance</v>
    <v>4</v>
    <v>en-GB</v>
    <v>aa8akr</v>
    <v>268435456</v>
    <v>1</v>
    <v>Powered by Refinitiv</v>
    <v>0.1</v>
    <v>7.0000000000000007E-2</v>
    <v>2.1349999999999998</v>
    <v>3.0000000000000001E-3</v>
    <v>3.8462000000000003E-2</v>
    <v>AUD</v>
    <v>Nuheara Limited is an Australia-based medical device company, which provides smart hearing technology. The principal activity of the Company is the development and commercialization of its hearing technology and products as regulated medical devices. The Company is focused on developing multi-functional, personalized, intelligent hearing devices that augment a person’s hearing. Its products include IQbuds2 MAX, IQstream TV, Bluetooth Transmitter and others. It also offers IQbuds2 replacement parts, which include IQbuds2 MAX (Left or Right), IQbuds2 MAX Charging Case and IQbuds2 MAX Soundport Mesh. The Company has Ear ID technology, which provides research-grade tailored hearing. Its products are sold direct to consumer (DTC) and in consumer electronics retailers, professional hearing clinics, pharmacies and specialty retailers around the world. Its subsidiaries include Nuheara IP Pty Ltd, Nuheara, Inc, Terrace Gold Pty Ltd, Nuheara (UK) Ltd, Nuheara (Canada) Inc and Nuheara NL B.V.</v>
    <v>Australian Securities Exchange</v>
    <v>XASX</v>
    <v>XASX</v>
    <v>190 Aberdeen Street, Northbridge, PERTH, WESTERN AUSTRALIA, 6003 AU</v>
    <v>8.2000000000000003E-2</v>
    <v>Computers, Phones &amp; Household Electronics</v>
    <v>Stock</v>
    <v>45349.333344907405</v>
    <v>928</v>
    <v>7.8E-2</v>
    <v>18390510</v>
    <v>NUHEARA LIMITED</v>
    <v>NUHEARA LIMITED</v>
    <v>7.8E-2</v>
    <v>7.8E-2</v>
    <v>8.1000000000000003E-2</v>
    <v>270545000</v>
    <v>NUH</v>
    <v>NUHEARA LIMITED (XASX:NUH)</v>
    <v>164566</v>
    <v>2007</v>
  </rv>
  <rv s="2">
    <v>929</v>
  </rv>
  <rv s="0">
    <v>https://www.bing.com/financeapi/forcetrigger?t=c3u7dm&amp;q=XASX%3aLRV&amp;form=skydnc</v>
    <v>Learn more on Bing</v>
  </rv>
  <rv s="14">
    <v>32</v>
    <v>LARVOTTO RESOURCES LIMITED (XASX:LRV)</v>
    <v>2</v>
    <v>33</v>
    <v>Finance</v>
    <v>4</v>
    <v>en-GB</v>
    <v>c3u7dm</v>
    <v>268435456</v>
    <v>1</v>
    <v>Powered by Refinitiv</v>
    <v>0.79500000000000004</v>
    <v>5.8000000000000003E-2</v>
    <v>4.4999999999999998E-2</v>
    <v>6.9766999999999996E-2</v>
    <v>AUD</v>
    <v>Larvotto Resources Limited is a resources company. The Company is advancing its portfolio of in-demand minerals projects, including the 1.7Moz AuEq high-grade Hillgrove Gold-Antimony Project in New South Wales (NSW), the Mt Isa copper, gold, and cobalt project adjacent to Mt Isa townsite in Queensland, the Eyre multi-metals and lithium project located 30 kilometers (km) east of Norseman in Western Australia and a gold exploration project at Ohakuri in New Zealand's North Island. The Hillgrove Gold-Antimony Project covers 254 square kilometers and comprises six key mining areas within 48 granted mining licenses. Mt Isa Project is located in northwest Queensland, Australia. The Eyre Project is located approximately 600 km east of Perth, Western Australia, and 200 km south of the major mining center of Kalgoorlie and covers an area of approximately 580 square kilometers. The Ohakuri Project is in the north island of New Zealand and consists of a partially explored epithermal gold system.</v>
    <v>Australian Securities Exchange</v>
    <v>XASX</v>
    <v>XASX</v>
    <v>Larvotto Resources, Suite 1, 88 Broadway, NEDLANDS, WESTERN AUSTRALIA, 6009 AU</v>
    <v>0.70499999999999996</v>
    <v>Metals &amp; Mining</v>
    <v>Stock</v>
    <v>45693.193055555559</v>
    <v>931</v>
    <v>0.65500000000000003</v>
    <v>247492000</v>
    <v>LARVOTTO RESOURCES LIMITED</v>
    <v>LARVOTTO RESOURCES LIMITED</v>
    <v>0.66500000000000004</v>
    <v>0.64500000000000002</v>
    <v>0.69</v>
    <v>409077700</v>
    <v>LRV</v>
    <v>LARVOTTO RESOURCES LIMITED (XASX:LRV)</v>
    <v>5819660</v>
    <v>3814030</v>
    <v>2020</v>
  </rv>
  <rv s="2">
    <v>932</v>
  </rv>
  <rv s="0">
    <v>https://www.bing.com/financeapi/forcetrigger?t=aa8bsm&amp;q=XASX%3aNXM&amp;form=skydnc</v>
    <v>Learn more on Bing</v>
  </rv>
  <rv s="3">
    <v>5</v>
    <v>NEXUS MINERALS LIMITED (XASX:NXM)</v>
    <v>2</v>
    <v>6</v>
    <v>Finance</v>
    <v>4</v>
    <v>en-GB</v>
    <v>aa8bsm</v>
    <v>268435456</v>
    <v>1</v>
    <v>Powered by Refinitiv</v>
    <v>0.09</v>
    <v>3.2000000000000001E-2</v>
    <v>1.0371999999999999</v>
    <v>0</v>
    <v>0</v>
    <v>AUD</v>
    <v>Nexus Minerals Limited is an Australia-based resource company. The Company is engaged in mineral exploration in Australia. It has a portfolio of gold projects. Its projects include Wallbrook Gold Project, Bethanga Porphyry Copper-Gold Project, Jamieson Minerals VIC Tenement Application, Jamieson Minerals NSW LCT Project, Pinnacles Joint Venture Gold Project, and Pinnacles Regional Gold Project. The Wallbrook Gold Project is located over 130 kilometers (km) northeast of Kalgoorlie in the Eastern Goldfields and has a tenement package covering approximately 250 square km (km2). The Bethanga Porphyry Copper-Gold Project site is located 300 km northeast of Melbourne and 30 km east of the major regional center of Albury Wodonga. The Pinnacles Joint Venture Gold Project is located in the Eastern Goldfields of Western Australia, some 100 km northeast of Kalgoorlie-Boulder. The Pinnacles Regional Gold Project covers approximately 125 km2, located approximately 100 km Northeast of Kalgoorlie.</v>
    <v>13</v>
    <v>Australian Securities Exchange</v>
    <v>XASX</v>
    <v>XASX</v>
    <v>Level 2, 41-47 Colin Street, PERTH, WESTERN AUSTRALIA, 6005 AU</v>
    <v>5.1999999999999998E-2</v>
    <v>Metals &amp; Mining</v>
    <v>Stock</v>
    <v>45693.089898089842</v>
    <v>934</v>
    <v>0.05</v>
    <v>25377310</v>
    <v>NEXUS MINERALS LIMITED</v>
    <v>NEXUS MINERALS LIMITED</v>
    <v>0.05</v>
    <v>5.1999999999999998E-2</v>
    <v>5.1999999999999998E-2</v>
    <v>488025100</v>
    <v>NXM</v>
    <v>NEXUS MINERALS LIMITED (XASX:NXM)</v>
    <v>932934</v>
    <v>1241090</v>
    <v>2006</v>
  </rv>
  <rv s="2">
    <v>935</v>
  </rv>
  <rv s="0">
    <v>https://www.bing.com/financeapi/forcetrigger?t=c1d2nm&amp;q=XASX%3aMPA&amp;form=skydnc</v>
    <v>Learn more on Bing</v>
  </rv>
  <rv s="3">
    <v>5</v>
    <v>MAD PAWS HOLDINGS LIMITED (XASX:MPA)</v>
    <v>2</v>
    <v>6</v>
    <v>Finance</v>
    <v>4</v>
    <v>en-GB</v>
    <v>c1d2nm</v>
    <v>268435456</v>
    <v>1</v>
    <v>Powered by Refinitiv</v>
    <v>0.12</v>
    <v>5.6000000000000001E-2</v>
    <v>0.67800000000000005</v>
    <v>4.0000000000000001E-3</v>
    <v>5.3333000000000005E-2</v>
    <v>AUD</v>
    <v>Mad Paws Holdings Limited (Mad Paws) is an Australia-based company engaged in the pet services and products business. The Mad Paws marketplace matches and connects pet owners seeking pet care services, such as pet sitting, walking, day care and grooming, with pet sitters, walkers and other pet service providers, vetted and registered by Mad Paws. Mad Paws is leveraging its community to build a network that delivers other products and services to this community, including healthy human grade pet food through Dinner Bowl and toys and treats, through its Waggly brand. It operates an online only e-commerce division offering pet healthcare, prescription medicine, pet treats and specialty items to improve the everyday life of Australian pets, with brands including Pet Chemist, Waggly, Dinner Bowl and Sash beds. It enables pets to live their lives to the fullest, supporting owners through all stages of the pet lifecycle. The Mad Paws pet ecosystem supports over 300,000 active pet owners.</v>
    <v>26</v>
    <v>Australian Securities Exchange</v>
    <v>XASX</v>
    <v>XASX</v>
    <v>Level 5, 126-130 Phillip Street, SYDNEY, NEW SOUTH WALES, 2000 AU</v>
    <v>7.9000000000000001E-2</v>
    <v>Specialty Retailers</v>
    <v>Stock</v>
    <v>45693.183668981481</v>
    <v>937</v>
    <v>7.8E-2</v>
    <v>30671290</v>
    <v>MAD PAWS HOLDINGS LIMITED</v>
    <v>MAD PAWS HOLDINGS LIMITED</v>
    <v>7.8E-2</v>
    <v>7.4999999999999997E-2</v>
    <v>7.9000000000000001E-2</v>
    <v>406242200</v>
    <v>MPA</v>
    <v>MAD PAWS HOLDINGS LIMITED (XASX:MPA)</v>
    <v>141436</v>
    <v>99770</v>
    <v>2019</v>
  </rv>
  <rv s="2">
    <v>938</v>
  </rv>
  <rv s="0">
    <v>https://www.bing.com/financeapi/forcetrigger?t=aa5m1h&amp;q=XASX%3aCOI&amp;form=skydnc</v>
    <v>Learn more on Bing</v>
  </rv>
  <rv s="3">
    <v>5</v>
    <v>COMET RIDGE LTD (XASX:COI)</v>
    <v>2</v>
    <v>6</v>
    <v>Finance</v>
    <v>4</v>
    <v>en-GB</v>
    <v>aa5m1h</v>
    <v>268435456</v>
    <v>1</v>
    <v>Powered by Refinitiv</v>
    <v>0.215</v>
    <v>0.13</v>
    <v>1.8912</v>
    <v>0</v>
    <v>0</v>
    <v>AUD</v>
    <v>Comet Ridge Limited is an energy company, which is focused on the development of natural gas resources for the strained east coast Australian market. It has tenement interests and a suite of prospective projects in Queensland. The Company’s flagship gas project comprises the Mahalo Gas Hub assets located in central Queensland, 240 kilometers to the gas demand center of Gladstone. The Mahalo Gas Hub assets comprise the Mahalo Gas Project, which is an appraised coal seam gas project with certified gas reserves and petroleum leases and the Northern Mahalo Projects, which comprising Mahalo North, Mahalo East, and Mahalo Far East. It holds an acreage position of 4,998 square kilometers (km2) in the eastern part of the Galilee Basin. The Galilee Project has various prospects, including ATP 743, ATP 744, and ATP 1015. Its Mahalo North includes a project area of 450 km2. Its Mahalo East includes a project area of approximately 97 km2. Its Mahalo Far East includes a project area of 338 km2.</v>
    <v>0</v>
    <v>Australian Securities Exchange</v>
    <v>XASX</v>
    <v>XASX</v>
    <v>Level 3, 410 Queen Street, BRISBANE, QUEENSLAND, 4000 AU</v>
    <v>0.14000000000000001</v>
    <v>Oil &amp; Gas</v>
    <v>Stock</v>
    <v>45693.193187430472</v>
    <v>940</v>
    <v>0.13500000000000001</v>
    <v>164510300</v>
    <v>COMET RIDGE LTD</v>
    <v>COMET RIDGE LTD</v>
    <v>0.13500000000000001</v>
    <v>0.13500000000000001</v>
    <v>0.13500000000000001</v>
    <v>1196439000</v>
    <v>COI</v>
    <v>COMET RIDGE LTD (XASX:COI)</v>
    <v>412010</v>
    <v>1474210</v>
    <v>2003</v>
  </rv>
  <rv s="2">
    <v>941</v>
  </rv>
  <rv s="0">
    <v>https://www.bing.com/financeapi/forcetrigger?t=bxesur&amp;q=XASX%3aCHM&amp;form=skydnc</v>
    <v>Learn more on Bing</v>
  </rv>
  <rv s="4">
    <v>8</v>
    <v>CHIMERIC THERAPEUTICS LIMITED (XASX:CHM)</v>
    <v>2</v>
    <v>9</v>
    <v>Finance</v>
    <v>4</v>
    <v>en-GB</v>
    <v>bxesur</v>
    <v>268435456</v>
    <v>1</v>
    <v>Powered by Refinitiv</v>
    <v>3.9E-2</v>
    <v>6.0000000000000001E-3</v>
    <v>1.9120999999999999</v>
    <v>0</v>
    <v>0</v>
    <v>AUD</v>
    <v>Chimeric Therapeutics Limited is an Australia-based clinical-stage cell therapy company. The Company is focused on the discovery, development, and commercialization of cell therapies for patients with cancer. Its pipeline includes CHM 1101 and CHM 2101. Its CHM 1101 (CLTX CAR-T) is a CAR-T therapy developed for the treatment of patients with solid tumors. CHM-1101 is being studied in a Phase 1B clinical trial in recurrent/ progressive glioblastoma. CHM 2101 is a third generation CDH17 CAR T, which is in preclinical development with a planned Phase I clinical trial in neuroendocrine tumors, colorectal, pancreatic and gastric cancer. Its pipeline also includes the CORE-NK platform, a clinically validated, off-the-shelf natural killer (NK) cell therapy platform to their portfolio (CHM 0201). The Company is also focused on the development of NK and CAR NK assets with plans for Phase 1B clinical trials in solid tumors and blood cancers.</v>
    <v>Australian Securities Exchange</v>
    <v>XASX</v>
    <v>XASX</v>
    <v>Level 3, 62 Lygon Street, Carlton, MELBOURNE, VICTORIA, 3053 AU</v>
    <v>7.0000000000000001E-3</v>
    <v>Biotechnology &amp; Medical Research</v>
    <v>Stock</v>
    <v>45693.190683193752</v>
    <v>943</v>
    <v>6.0000000000000001E-3</v>
    <v>9450900</v>
    <v>CHIMERIC THERAPEUTICS LIMITED</v>
    <v>CHIMERIC THERAPEUTICS LIMITED</v>
    <v>7.0000000000000001E-3</v>
    <v>6.0000000000000001E-3</v>
    <v>6.0000000000000001E-3</v>
    <v>1575150000</v>
    <v>CHM</v>
    <v>CHIMERIC THERAPEUTICS LIMITED (XASX:CHM)</v>
    <v>919213</v>
    <v>1656040</v>
    <v>2020</v>
  </rv>
  <rv s="2">
    <v>944</v>
  </rv>
  <rv s="0">
    <v>https://www.bing.com/financeapi/forcetrigger?t=c1qmlh&amp;q=XASX%3aDEL&amp;form=skydnc</v>
    <v>Learn more on Bing</v>
  </rv>
  <rv s="6">
    <v>12</v>
    <v>DELOREAN CORPORATION LIMITED (XASX:DEL)</v>
    <v>2</v>
    <v>13</v>
    <v>Finance</v>
    <v>4</v>
    <v>en-GB</v>
    <v>c1qmlh</v>
    <v>268435456</v>
    <v>1</v>
    <v>Powered by Refinitiv</v>
    <v>0.22</v>
    <v>3.2000000000000001E-2</v>
    <v>2.0739000000000001</v>
    <v>5.0000000000000001E-3</v>
    <v>3.5714000000000003E-2</v>
    <v>AUD</v>
    <v>Delorean Corporation Limited is a vertically integrated business operating in two investment sectors: renewable energy, and waste management. The Company is engaged in the Australian market with bioenergy and driving commercial production of mains-grade renewable gas. It delivers bioenergy projects across the full lifecycle, from project conception to completion; processing organic waste and generating and monetizing renewable electricity, heat, and gas. The core focus of the business is to develop, construct, own and operate bioenergy infrastructure in Australia. Its Infrastructure division rollout its own bioenergy projects through partnerships. Its Engineering division primarily supports EPC and O&amp;M of its own projects whilst selectively taking on third party work. Its Energy Retail Division has licenses for retailing of energy (electricity and gas) generated only from its projects. Its projects include Jandakot Bioenergy plant, Blue Lake Milling Bioenergy plant, and others.</v>
    <v>Australian Securities Exchange</v>
    <v>XASX</v>
    <v>XASX</v>
    <v>1205 Hay Street, Ground Floor, PERTH, WESTERN AUSTRALIA, 6005 AU</v>
    <v>0.16</v>
    <v>Electrical Utilities &amp; IPPs</v>
    <v>Stock</v>
    <v>45693.187523148146</v>
    <v>946</v>
    <v>0.14499999999999999</v>
    <v>30838940</v>
    <v>DELOREAN CORPORATION LIMITED</v>
    <v>DELOREAN CORPORATION LIMITED</v>
    <v>0.16</v>
    <v>6.33</v>
    <v>0.14000000000000001</v>
    <v>0.14499999999999999</v>
    <v>220278200</v>
    <v>DEL</v>
    <v>DELOREAN CORPORATION LIMITED (XASX:DEL)</v>
    <v>249292</v>
    <v>402590</v>
    <v>2019</v>
  </rv>
  <rv s="2">
    <v>947</v>
  </rv>
  <rv s="0">
    <v>https://www.bing.com/financeapi/forcetrigger?t=aa7ah7&amp;q=XASX%3aG6M&amp;form=skydnc</v>
    <v>Learn more on Bing</v>
  </rv>
  <rv s="11">
    <v>25</v>
    <v>GROUP 6 METALS LIMITED (XASX:G6M)</v>
    <v>2</v>
    <v>24</v>
    <v>Finance</v>
    <v>4</v>
    <v>en-GB</v>
    <v>aa7ah7</v>
    <v>268435456</v>
    <v>1</v>
    <v>Powered by Refinitiv</v>
    <v>7.4999999999999997E-2</v>
    <v>2.3E-2</v>
    <v>0.79530000000000001</v>
    <v>1E-3</v>
    <v>4.1666999999999996E-2</v>
    <v>AUD</v>
    <v>Group 6 Metals Limited is an Australia-based resource exploration and development company. The Company is focused on producing high-grade tungsten concentrate from its 100%-owned Dolphin Mine located on King Island, Tasmania. The Dolphin Tungsten Mine is located near the town of Grassy on the south-east coast of King Island, the most western large island in the Bass Strait between Victoria and Tasmania. The Dolphin Tungsten Mine hosts the highest-grade tungsten deposit of size in the western world. Scheelite (tungsten) within the Dolphin mining area occurs within carbonate-rich Mine Series rocks in close proximity to the Grassy Granite and against controlling faults. The Dolphin Tungsten Project has contracted to construct a processing plant on site with an annual capacity of 400,000 tons of feed ore. The Company holds the exploration license EL19/2001 at Grassy, King Island (63 square kilometers) and mining lease CML 2080P/M at Grassy, King Island (566 hectares).</v>
    <v>961</v>
    <v>Australian Securities Exchange</v>
    <v>XASX</v>
    <v>XASX</v>
    <v>Level 7, 157 Ann Street, BRISBANE, QUEENSLAND, 4000 AU</v>
    <v>2.5000000000000001E-2</v>
    <v>Metals &amp; Mining</v>
    <v>Stock</v>
    <v>45561.375</v>
    <v>949</v>
    <v>2.5000000000000001E-2</v>
    <v>25100570</v>
    <v>GROUP 6 METALS LIMITED</v>
    <v>GROUP 6 METALS LIMITED</v>
    <v>2.5000000000000001E-2</v>
    <v>2.4E-2</v>
    <v>2.5000000000000001E-2</v>
    <v>1004023000</v>
    <v>G6M</v>
    <v>GROUP 6 METALS LIMITED (XASX:G6M)</v>
    <v>562</v>
    <v>1966</v>
  </rv>
  <rv s="2">
    <v>950</v>
  </rv>
  <rv s="0">
    <v>https://www.bing.com/financeapi/forcetrigger?t=bwk2yc&amp;q=XASX%3aM2R&amp;form=skydnc</v>
    <v>Learn more on Bing</v>
  </rv>
  <rv s="4">
    <v>8</v>
    <v>Miramar Resources Ltd (XASX:M2R)</v>
    <v>2</v>
    <v>9</v>
    <v>Finance</v>
    <v>4</v>
    <v>en-GB</v>
    <v>bwk2yc</v>
    <v>268435456</v>
    <v>1</v>
    <v>Powered by Refinitiv</v>
    <v>2.4E-2</v>
    <v>3.0000000000000001E-3</v>
    <v>1.4961</v>
    <v>-1E-3</v>
    <v>-0.2</v>
    <v>AUD</v>
    <v>Miramar Resources Limited is an Australia-based mineral exploration company exploring for gold, copper and nickel-copper-platinum group element (Ni-Cu-PGE) deposits in the Eastern Goldfields and Gascoyne regions of Western Australia (WA). The Company's projects include Eastern Goldfields Projects and Gascoyne Region Projects. The Company has three projects within the Gascoyne region of WA: Whaleshark, Bangemall and Chain Pool. The Whaleshark Project is located approximately 40 kilometers (kms) east of Onslow, WA, and consists of a single granted Exploration License, E08/3166. Its Bangemall Project covers approximately 2,190 square kilometers (km2). The Chain Pool Project consists of one Exploration License application, E08/3676. It has three projects in the Eastern Goldfields with the potential for new gold discoveries within proximity to existing mining and/or processing operations. Its Eastern Goldfields Projects include Gidji JV Project, Glandore Project and Randalls Project.</v>
    <v>Australian Securities Exchange</v>
    <v>XASX</v>
    <v>XASX</v>
    <v>Unit 1, 22 Hardy Street, PERTH, WESTERN AUSTRALIA, 6151 AU</v>
    <v>5.0000000000000001E-3</v>
    <v>Metals &amp; Mining</v>
    <v>Stock</v>
    <v>45693.135625000003</v>
    <v>952</v>
    <v>4.0000000000000001E-3</v>
    <v>1587290</v>
    <v>Miramar Resources Ltd</v>
    <v>Miramar Resources Ltd</v>
    <v>5.0000000000000001E-3</v>
    <v>5.0000000000000001E-3</v>
    <v>4.0000000000000001E-3</v>
    <v>396823300</v>
    <v>M2R</v>
    <v>Miramar Resources Ltd (XASX:M2R)</v>
    <v>1727709</v>
    <v>311790</v>
    <v>2019</v>
  </rv>
  <rv s="2">
    <v>953</v>
  </rv>
  <rv s="0">
    <v>https://www.bing.com/financeapi/forcetrigger?t=bgt4ur&amp;q=XASX%3aPFT&amp;form=skydnc</v>
    <v>Learn more on Bing</v>
  </rv>
  <rv s="11">
    <v>25</v>
    <v>PURE FOODS TASMANIA LIMITED (XASX:PFT)</v>
    <v>2</v>
    <v>24</v>
    <v>Finance</v>
    <v>4</v>
    <v>en-GB</v>
    <v>bgt4ur</v>
    <v>268435456</v>
    <v>1</v>
    <v>Powered by Refinitiv</v>
    <v>7.4999999999999997E-2</v>
    <v>1.2999999999999999E-2</v>
    <v>1.4938</v>
    <v>3.0000000000000001E-3</v>
    <v>0.16666699999999998</v>
    <v>AUD</v>
    <v>Pure Foods Tasmania Ltd is an Australia-based company engaged in food and beverage businesses. The Company's segments include Food and Corporate and other. The Company's suite of brands and businesses includes Woodbridge Smokehouse, Tasmanian Pate, Daly Potato Co, New Pastures, Homestead by Tasmanian Pate, The Cashew Creamery, and New Pastures. Woodbridge Smokehouse produces smoked Ocean Trout and Atlantic Salmon. Tasmanian Pate produces a range of premium pates that meet the tastes of customers selecting its products. Daly Potato Co grows potatoes on the pristine Southeast Coast of Tasmania. New Pastures is focused on providing plant-based products, such as Oat Milk Melt, Tasty Cashew Wheel, Greek Almond Crumble, Smoked Mature Oat Wedge, and Oat &amp; Coconut Spread. The Cashew Creamery provides a range of products, including chocolate, mint, strawberry, vanilla, coffee, chocolate, and multi-packs. New Pastures offers plant-based products.</v>
    <v>24</v>
    <v>Australian Securities Exchange</v>
    <v>XASX</v>
    <v>XASX</v>
    <v>100-104 Mornington Rd, Mornington, TASMANIA, 7018 AU</v>
    <v>2.1000000000000001E-2</v>
    <v>Food &amp; Tobacco</v>
    <v>Stock</v>
    <v>45581.333333333336</v>
    <v>955</v>
    <v>2.1000000000000001E-2</v>
    <v>2197660</v>
    <v>PURE FOODS TASMANIA LIMITED</v>
    <v>PURE FOODS TASMANIA LIMITED</v>
    <v>2.1000000000000001E-2</v>
    <v>1.7999999999999999E-2</v>
    <v>2.1000000000000001E-2</v>
    <v>135425600</v>
    <v>PFT</v>
    <v>PURE FOODS TASMANIA LIMITED (XASX:PFT)</v>
    <v>59</v>
    <v>2005</v>
  </rv>
  <rv s="2">
    <v>956</v>
  </rv>
  <rv s="0">
    <v>https://www.bing.com/financeapi/forcetrigger?t=azd4ar&amp;q=XASX%3aEM2&amp;form=skydnc</v>
    <v>Learn more on Bing</v>
  </rv>
  <rv s="4">
    <v>8</v>
    <v>EAGLE MOUNTAIN MINING LIMITED (XASX:EM2)</v>
    <v>2</v>
    <v>9</v>
    <v>Finance</v>
    <v>4</v>
    <v>en-GB</v>
    <v>azd4ar</v>
    <v>268435456</v>
    <v>1</v>
    <v>Powered by Refinitiv</v>
    <v>7.0999999999999994E-2</v>
    <v>7.0000000000000001E-3</v>
    <v>2.0493999999999999</v>
    <v>0</v>
    <v>0</v>
    <v>AUD</v>
    <v>Eagle Mountain Mining Limited is an Australia-based copper-gold explorer. The Company is focused on the exploration and development of the Oracle Ridge Copper Mine and the highly prospective Greenfield's Silver Mountain Project, both located in Arizona, United States. The Oracle Ridge Copper Mine is located less than a two-hour drive from Tucson, Arizona, and only a half-hour from the mining town of San Manuel. The Silver Mountain Project is located in Yavapai County, Arizona, United States, approximately 100 kilometers northwest of Phoenix. Its Silver Mountain Project covers approximately 40 square kilometers (km2), consisting of 20 patented mining claims, 420 unpatented mining claims and 6 state exploration permits. Silver Mountain comprises three main prospects known as Pacific Horizon, Scarlett and Red Mule, which are all wholly owned by the Company. The Pacific Horizon prospect is located within 26 patented mining claims and 209 unpatented mining claims.</v>
    <v>Australian Securities Exchange</v>
    <v>XASX</v>
    <v>XASX</v>
    <v>Ground Floor, 22 Stirling Highway, NEDLANDS, WESTERN AUSTRALIA, 6009 AU</v>
    <v>8.0000000000000002E-3</v>
    <v>Metals &amp; Mining</v>
    <v>Stock</v>
    <v>45693.165544235941</v>
    <v>958</v>
    <v>8.0000000000000002E-3</v>
    <v>9615790</v>
    <v>EAGLE MOUNTAIN MINING LIMITED</v>
    <v>EAGLE MOUNTAIN MINING LIMITED</v>
    <v>8.0000000000000002E-3</v>
    <v>8.0000000000000002E-3</v>
    <v>8.0000000000000002E-3</v>
    <v>1201973000</v>
    <v>EM2</v>
    <v>EAGLE MOUNTAIN MINING LIMITED (XASX:EM2)</v>
    <v>133399</v>
    <v>341870</v>
    <v>2017</v>
  </rv>
  <rv s="2">
    <v>959</v>
  </rv>
  <rv s="0">
    <v>https://www.bing.com/financeapi/forcetrigger?t=aa976h&amp;q=XASX%3aRXL&amp;form=skydnc</v>
    <v>Learn more on Bing</v>
  </rv>
  <rv s="3">
    <v>5</v>
    <v>ROX RESOURCES LIMITED (XASX:RXL)</v>
    <v>2</v>
    <v>6</v>
    <v>Finance</v>
    <v>4</v>
    <v>en-GB</v>
    <v>aa976h</v>
    <v>268435456</v>
    <v>1</v>
    <v>Powered by Refinitiv</v>
    <v>0.245</v>
    <v>0.115</v>
    <v>0.56089999999999995</v>
    <v>5.0000000000000001E-3</v>
    <v>2.3256000000000002E-2</v>
    <v>AUD</v>
    <v>Rox Resources Limited is an Australia-based gold exploration and development company. The Company is the 100% owner of the Youanmi Gold Project near Mt Magnet, approximately 480 kilometers (km) northeast of Perth, and owns the Mt Fisher-Mt Eureka Gold and Nickel Project approximately 140 km southeast of Wiluna, with 100% ownership of certain tenure with the remaining tenure held via a joint venture. The Youanmi deposits comprise about 11 granted mining leases. The Youanmi Gold Project covers about 697 square kilometers. The Mt Fisher-Mt Eureka Project is in the Northern Goldfields, approximately 500 km northeast of Kalgoorlie (about 120 km east of Wiluna) within the Mt Fisher greenstone belt, which is located 40 km east of the prolific Yandal greenstone belt, host of significant gold deposits, including Jundee, Bronzewing and Mt McClure. Mt Eureka Nickel Prospect is located about 2.5 km along the strike of the Fisher East Nickel deposits.</v>
    <v>7</v>
    <v>Australian Securities Exchange</v>
    <v>XASX</v>
    <v>XASX</v>
    <v>Level 2, 87 Colin Street, West Perth, PERTH, WESTERN AUSTRALIA, 6005 AU</v>
    <v>0.22</v>
    <v>Metals &amp; Mining</v>
    <v>Stock</v>
    <v>45693.192465277774</v>
    <v>961</v>
    <v>0.21</v>
    <v>127655500</v>
    <v>ROX RESOURCES LIMITED</v>
    <v>ROX RESOURCES LIMITED</v>
    <v>0.215</v>
    <v>0.215</v>
    <v>0.22</v>
    <v>607883400</v>
    <v>RXL</v>
    <v>ROX RESOURCES LIMITED (XASX:RXL)</v>
    <v>682408</v>
    <v>1072430</v>
    <v>2003</v>
  </rv>
  <rv s="2">
    <v>962</v>
  </rv>
  <rv s="0">
    <v>https://www.bing.com/financeapi/forcetrigger?t=bgw8r7&amp;q=XASX%3aRPM&amp;form=skydnc</v>
    <v>Learn more on Bing</v>
  </rv>
  <rv s="1">
    <v>0</v>
    <v>RPM AUTOMOTIVE GROUP LIMITED (XASX:RPM)</v>
    <v>2</v>
    <v>3</v>
    <v>Finance</v>
    <v>4</v>
    <v>en-GB</v>
    <v>bgw8r7</v>
    <v>268435456</v>
    <v>1</v>
    <v>Powered by Refinitiv</v>
    <v>9.1999999999999998E-2</v>
    <v>5.8999999999999997E-2</v>
    <v>0.68469999999999998</v>
    <v>0</v>
    <v>0</v>
    <v>AUD</v>
    <v>RPM Automotive Group Limited is an Australia-based company, which is engaged in the automotive aftermarket business. The Company's businesses include importing, wholesaling and retailing of tyres, mechanical repairs, motorsport apparel and safety equipment, niche manufacturing and a roadside assistance service for the transport industry. Its segments include Motorsport, Repairs and Roadside, Wheels and Tyres, and Performance &amp; Accessories. The Motorsport segment includes the sale of specialized motorsport accessories, and manufacturing and sale of FIA accredited motorsport racing suits using its trademarked RPM branding which is recognized and associated with its Revolution Racegear retail outlets. The Performance &amp; Accessories segment manufactures, distributes and retails specialized automotive accessories for the automotive original equipment and aftermarket. The Company owns brands, such as RPM Racewear, Carline, Genie, Formula Off-Road, RPM Autoparts, Safety Dave and Max 4x4.</v>
    <v>4</v>
    <v>Australian Securities Exchange</v>
    <v>XASX</v>
    <v>XASX</v>
    <v>6-18 Antonella Ct, Dandenong, MELBOURNE, VICTORIA, 3175 AU</v>
    <v>6.9000000000000006E-2</v>
    <v>Personal &amp; Household Products &amp; Services</v>
    <v>Stock</v>
    <v>45693.192557870374</v>
    <v>964</v>
    <v>6.8000000000000005E-2</v>
    <v>18977370</v>
    <v>RPM AUTOMOTIVE GROUP LIMITED</v>
    <v>RPM AUTOMOTIVE GROUP LIMITED</v>
    <v>6.9000000000000006E-2</v>
    <v>3.04</v>
    <v>6.9000000000000006E-2</v>
    <v>6.9000000000000006E-2</v>
    <v>271105300</v>
    <v>RPM</v>
    <v>RPM AUTOMOTIVE GROUP LIMITED (XASX:RPM)</v>
    <v>15797</v>
    <v>141820</v>
    <v>1982</v>
  </rv>
  <rv s="2">
    <v>965</v>
  </rv>
  <rv s="0">
    <v>https://www.bing.com/financeapi/forcetrigger?t=aaa2p2&amp;q=XASX%3aTTT&amp;form=skydnc</v>
    <v>Learn more on Bing</v>
  </rv>
  <rv s="4">
    <v>8</v>
    <v>TITOMIC LIMITED (XASX:TTT)</v>
    <v>2</v>
    <v>9</v>
    <v>Finance</v>
    <v>4</v>
    <v>en-GB</v>
    <v>aaa2p2</v>
    <v>268435456</v>
    <v>1</v>
    <v>Powered by Refinitiv</v>
    <v>0.26300000000000001</v>
    <v>2.9000000000000001E-2</v>
    <v>0.87339999999999995</v>
    <v>1.2500000000000001E-2</v>
    <v>5.2083000000000004E-2</v>
    <v>AUD</v>
    <v>Titomic Limited is an Australia-based company specializing in integrated solutions for industrial scale metal additive manufacturing, using its patented cold spray additive manufacturing (Cold Spray AM) technology. The Company provides Cold Spray AM solutions, OEM production and R&amp;D services to the global aerospace, defence, shipbuilding, oil &amp; gas, mining, and automotive industries. It operates through three segments: Australia, the USA, and Europe. The Australia segment includes high-pressure, large scale cold spray additive manufacturing machines and manufactured products for customers in the aerospace and defense industry segments. The USA segment includes sales, marketing, and customer relationship activities in the United States and globally to develop business with aerospace and defense industry customers. The Europe segment includes low and medium pressure cold spray additive manufacturing machines for use by end customers in providing various metal coating and repair services.</v>
    <v>Australian Securities Exchange</v>
    <v>XASX</v>
    <v>XASX</v>
    <v>Ground Floor,, 365 Ferntree Gully Road, Mount Waverley, VICTORIA, 3149 AU</v>
    <v>0.255</v>
    <v>Machinery, Equipment &amp; Components</v>
    <v>Stock</v>
    <v>45693.188645833332</v>
    <v>967</v>
    <v>0.23749999999999999</v>
    <v>298295700</v>
    <v>TITOMIC LIMITED</v>
    <v>TITOMIC LIMITED</v>
    <v>0.24</v>
    <v>0.24</v>
    <v>0.2525</v>
    <v>1325758000</v>
    <v>TTT</v>
    <v>TITOMIC LIMITED (XASX:TTT)</v>
    <v>868479</v>
    <v>2868770</v>
    <v>2014</v>
  </rv>
  <rv s="2">
    <v>968</v>
  </rv>
  <rv s="0">
    <v>https://www.bing.com/financeapi/forcetrigger?t=aa95p2&amp;q=XASX%3aRSG&amp;form=skydnc</v>
    <v>Learn more on Bing</v>
  </rv>
  <rv s="1">
    <v>0</v>
    <v>RESOLUTE MINING LIMITED (XASX:RSG)</v>
    <v>2</v>
    <v>3</v>
    <v>Finance</v>
    <v>4</v>
    <v>en-GB</v>
    <v>aa95p2</v>
    <v>268435456</v>
    <v>1</v>
    <v>Powered by Refinitiv</v>
    <v>0.89</v>
    <v>0.32500000000000001</v>
    <v>1.3244</v>
    <v>-5.0000000000000001E-3</v>
    <v>-1.3514E-2</v>
    <v>AUD</v>
    <v>Resolute Mining Ltd is an Australia-based gold miner, developer, and explorer company. The Company owns two producing gold mines: the Syama Gold Mine in Mile (Syama) and the Mako Gold Mine in Senegal (Mako). The Syama is located in the southwest of Mali, approximately 30 kilometers (km) from the Cote d’Ivoire border and 300 km southeast of the capital Bamako. Syama Gold Mine is a large-scale operation, comprising the established Syama Underground Mine, the Tabakoroni Complex and the 3.5 Moz Syama North Resource along with several satellite oxide pits. The Mako Gold Mine, located in eastern Senegal, is an open pit mine with potential life extension through several near-mine exploration opportunities. Mako is owned and operated by the Company's Senegalese subsidiary, Petowal Mining Company S.A. The Company is also active in exploration with drilling campaigns underway across its African tenements with a focus on Mali, Senegal and Guinea.</v>
    <v>741</v>
    <v>Australian Securities Exchange</v>
    <v>XASX</v>
    <v>XASX</v>
    <v>Level 17, 2 The Esplanade, PERTH, WESTERN AUSTRALIA, 6000 AU</v>
    <v>0.38</v>
    <v>Metals &amp; Mining</v>
    <v>Stock</v>
    <v>45693.193057349221</v>
    <v>970</v>
    <v>0.36</v>
    <v>798393700</v>
    <v>RESOLUTE MINING LIMITED</v>
    <v>RESOLUTE MINING LIMITED</v>
    <v>0.375</v>
    <v>5.91</v>
    <v>0.37</v>
    <v>0.36499999999999999</v>
    <v>2129050000</v>
    <v>RSG</v>
    <v>RESOLUTE MINING LIMITED (XASX:RSG)</v>
    <v>13886504</v>
    <v>12698470</v>
    <v>2001</v>
  </rv>
  <rv s="2">
    <v>971</v>
  </rv>
  <rv s="0">
    <v>https://www.bing.com/financeapi/forcetrigger?t=c3al6h&amp;q=XASX%3aBMR&amp;form=skydnc</v>
    <v>Learn more on Bing</v>
  </rv>
  <rv s="4">
    <v>8</v>
    <v>Ballymore Resources Ltd (XASX:BMR)</v>
    <v>2</v>
    <v>9</v>
    <v>Finance</v>
    <v>4</v>
    <v>en-GB</v>
    <v>c3al6h</v>
    <v>268435456</v>
    <v>1</v>
    <v>Powered by Refinitiv</v>
    <v>0.22</v>
    <v>0.09</v>
    <v>0.79859999999999998</v>
    <v>0</v>
    <v>0</v>
    <v>AUD</v>
    <v>Ballymore Resources Limited is an exploration and development company. The Company holds a portfolio of exploration and development projects in the Queensland mineral belts that are prospective for gold and base metals. These consist of about two granted Mining Leases (MLs), 14 Exploration Permits over four project areas at Dittmer, Ruddygore, Ravenswood, and Mount Molloy. The total area covered by the tenements is approximately 1,456 square kilometers. The Dittmer Project is located 20 kilometers (km) west of Proserpine in Central Queensland and comprises two granted MLs, one ML application and three granted EPMs covering an area of 513 square kilometers. The Ruddygore Project is located adjacent to the town of Chillagoe in North Queensland and approximately 150 km west of Cairns. The Ravenswood Project covers an area of about 309 square kilometers and is located to the south and east of Charters Towers. The Mount Molloy Project is located south of the town of Mount Molloy.</v>
    <v>Australian Securities Exchange</v>
    <v>XASX</v>
    <v>XASX</v>
    <v>10 Market Street, Suite 606, Level 6, BRISBANE, QUEENSLAND, 4000 AU</v>
    <v>0.14000000000000001</v>
    <v>Metals &amp; Mining</v>
    <v>Stock</v>
    <v>45692.079930555556</v>
    <v>973</v>
    <v>0.14000000000000001</v>
    <v>25625930</v>
    <v>Ballymore Resources Ltd</v>
    <v>Ballymore Resources Ltd</v>
    <v>0.14000000000000001</v>
    <v>0.14000000000000001</v>
    <v>0.14000000000000001</v>
    <v>176730600</v>
    <v>BMR</v>
    <v>Ballymore Resources Ltd (XASX:BMR)</v>
    <v>7214</v>
    <v>45070</v>
    <v>2019</v>
  </rv>
  <rv s="2">
    <v>974</v>
  </rv>
  <rv s="0">
    <v>https://www.bing.com/financeapi/forcetrigger?t=aa7hhw&amp;q=XASX%3aLRS&amp;form=skydnc</v>
    <v>Learn more on Bing</v>
  </rv>
  <rv s="4">
    <v>8</v>
    <v>LATIN RESOURCES LIMITED (XASX:LRS)</v>
    <v>2</v>
    <v>9</v>
    <v>Finance</v>
    <v>4</v>
    <v>en-GB</v>
    <v>aa7hhw</v>
    <v>268435456</v>
    <v>1</v>
    <v>Powered by Refinitiv</v>
    <v>0.27400000000000002</v>
    <v>0.108</v>
    <v>2.5266000000000002</v>
    <v>-5.0000000000000001E-3</v>
    <v>-2.9411999999999997E-2</v>
    <v>AUD</v>
    <v>Latin Resources Limited is an Australia-based mineral exploration company. The Company is focused on developing mineral projects in commodities with projects in South America and Australia. Its segments include Australia, Peru, Argentina, Singapore, and Brazil. Its projects include Salinas Lithium project, Catamarca Lithium project, Cloud Nine Halloysite-Kaolin Deposit, CRC CARE Emissions Reduction Research project and MT-03 Copper project. The Salinas project is located approximately 10 km outside the town of Salinas. The project is located in the north-east of Minas Gerais, approximately 600 km north-east of Belo Horizonte. The Catamarca Lithium project has accumulated hard rock spodumene landholding in Argentina, totaling over 70,000 hectares. Cloud Nine Halloysite-Kaolin deposit is located approximately 300 kilometers (km) east of Perth in Western Australia and has demonstrated large scale resources of both halloysite and kaolin.</v>
    <v>Australian Securities Exchange</v>
    <v>XASX</v>
    <v>XASX</v>
    <v>Unit 3 32 Harrogate Street, West Leederville, LEEDERVILLE, WESTERN AUSTRALIA, 6007 AU</v>
    <v>0.17</v>
    <v>Metals &amp; Mining</v>
    <v>Stock</v>
    <v>45679.337870370371</v>
    <v>976</v>
    <v>0.16</v>
    <v>476241300</v>
    <v>LATIN RESOURCES LIMITED</v>
    <v>LATIN RESOURCES LIMITED</v>
    <v>0.17</v>
    <v>0.17</v>
    <v>0.16500000000000001</v>
    <v>2894919000</v>
    <v>LRS</v>
    <v>LATIN RESOURCES LIMITED (XASX:LRS)</v>
    <v>48100323</v>
    <v>10478350</v>
    <v>2008</v>
  </rv>
  <rv s="2">
    <v>977</v>
  </rv>
  <rv s="0">
    <v>https://www.bing.com/financeapi/forcetrigger?t=c5tkar&amp;q=XASX%3aNHE&amp;form=skydnc</v>
    <v>Learn more on Bing</v>
  </rv>
  <rv s="14">
    <v>32</v>
    <v>NOBLE HELIUM LIMITED (XASX:NHE)</v>
    <v>2</v>
    <v>33</v>
    <v>Finance</v>
    <v>4</v>
    <v>en-GB</v>
    <v>c5tkar</v>
    <v>268435456</v>
    <v>1</v>
    <v>Powered by Refinitiv</v>
    <v>0.13500000000000001</v>
    <v>3.3000000000000002E-2</v>
    <v>0</v>
    <v>0</v>
    <v>AUD</v>
    <v>Noble Helium Limited is an Australia-based company, which is engaged in the exploration of resource projects in the United Republic of Tanzania. The Company's projects include North Rukwa Helium Project, North Nyasa Project, Eyasi Basin and Manyara Basin. The North Rukwa Project is the Company's flagship project located in the Rukwa Basin in southwest Tanzania, which comprises approximately twelve granted prospecting licenses (PL) covering a combined area of 1,467 square kilometers (km2). The North Rukwa Project has an independently certified, summed unrisked mean prospective helium resource of approximately 176 billion cubic feet (Bcf). The North Nyasa Project holds two PL totaling 466 km2 in the North Basin of the Nyasa (Malawi) Rift area. The Eyasi and Manyara Projects have approximately five PL, covering 1,138 km2 in the Eyasi Basin and four PLs applications, covering 855 km2 in the Manyara Basin, both located in central northern Tanzania.</v>
    <v>Australian Securities Exchange</v>
    <v>XASX</v>
    <v>XASX</v>
    <v>Level 10, 127 Creek Street, BRISBANE, QUEENSLAND, 4000 AU</v>
    <v>3.4000000000000002E-2</v>
    <v>Chemicals</v>
    <v>Stock</v>
    <v>45693.187534722223</v>
    <v>979</v>
    <v>3.3000000000000002E-2</v>
    <v>20190400</v>
    <v>NOBLE HELIUM LIMITED</v>
    <v>NOBLE HELIUM LIMITED</v>
    <v>3.3000000000000002E-2</v>
    <v>3.4000000000000002E-2</v>
    <v>3.4000000000000002E-2</v>
    <v>576868600</v>
    <v>NHE</v>
    <v>NOBLE HELIUM LIMITED (XASX:NHE)</v>
    <v>156411</v>
    <v>1565260</v>
    <v>2015</v>
  </rv>
  <rv s="2">
    <v>980</v>
  </rv>
  <rv s="0">
    <v>https://www.bing.com/financeapi/forcetrigger?t=bx3ftc&amp;q=XASX%3aLV1&amp;form=skydnc</v>
    <v>Learn more on Bing</v>
  </rv>
  <rv s="4">
    <v>8</v>
    <v>LIVE VERDURE LTD (XASX:LV1)</v>
    <v>2</v>
    <v>9</v>
    <v>Finance</v>
    <v>4</v>
    <v>en-GB</v>
    <v>bx3ftc</v>
    <v>268435456</v>
    <v>1</v>
    <v>Powered by Refinitiv</v>
    <v>1.06</v>
    <v>0.36499999999999999</v>
    <v>-1.5244</v>
    <v>-3.5000000000000003E-2</v>
    <v>-3.8889E-2</v>
    <v>AUD</v>
    <v>Live Verdure Ltd is an Australia-based health, wellness, and skincare company making a range of naturally based products with effective active ingredients. The Company principal activities include the development and online sale of Australian beauty, functional food and nutraceutical products. The Company’s products are primarily sold direct-to-consumer (D2C). The Company is focused on delivering growth and business-wide optimizations by developing and deploying applications into the existing 13 Seeds and Edible Beauty business ecosystems using technology. The Company also leverages this technology to for new product development, in additional sectors and geographies to unlock growth. The Company’s subsidiaries include 13 Seeds Pty Ltd, 8Skincare Pty Ltd, Therajoint Pty Ltd, and The Beauty Apothecary Australia Pty Ltd.</v>
    <v>Australian Securities Exchange</v>
    <v>XASX</v>
    <v>XASX</v>
    <v>Level 21, 459 Collins Street, MELBOURNE, VICTORIA, 3000 AU</v>
    <v>0.92</v>
    <v>Food &amp; Tobacco</v>
    <v>Stock</v>
    <v>45693.189515242972</v>
    <v>982</v>
    <v>0.86499999999999999</v>
    <v>139677200</v>
    <v>LIVE VERDURE LTD</v>
    <v>LIVE VERDURE LTD</v>
    <v>0.91</v>
    <v>0.9</v>
    <v>0.86499999999999999</v>
    <v>155196900</v>
    <v>LV1</v>
    <v>LIVE VERDURE LTD (XASX:LV1)</v>
    <v>681880</v>
    <v>499590</v>
    <v>2016</v>
  </rv>
  <rv s="2">
    <v>983</v>
  </rv>
  <rv s="0">
    <v>https://www.bing.com/financeapi/forcetrigger?t=br4vk2&amp;q=XASX%3aOSX&amp;form=skydnc</v>
    <v>Learn more on Bing</v>
  </rv>
  <rv s="4">
    <v>8</v>
    <v>OSTEOPORE LIMITED (XASX:OSX)</v>
    <v>2</v>
    <v>9</v>
    <v>Finance</v>
    <v>4</v>
    <v>en-GB</v>
    <v>br4vk2</v>
    <v>268435456</v>
    <v>1</v>
    <v>Powered by Refinitiv</v>
    <v>0.755</v>
    <v>2.9000000000000001E-2</v>
    <v>1.5142</v>
    <v>-1E-3</v>
    <v>-3.2258000000000002E-2</v>
    <v>AUD</v>
    <v>Osteopore Limited is an Australia-based regenerative medicine company engaged in three-dimensional (3D)-printed biomimetic and bioresorbable implants. The Company seeks to commercialize products that stimulate natural bone healing across multiple segments. It creates patented scaffolds using 3D-printed biomimetic and bioresorbable materials to guide and nurture bone-forming cells. Through its proprietary manufacturing process, which uses a naturally dissolving polymer, its patented scaffolds enable bone tissue growth, significantly reducing the post-surgery complications commonly associated with permanent bone implants. The Company’s surgical specialty includes craniotomy, orbital floor reconstruction, socket preservation, cranioplasty patient-specific implants (PSI), craniosynostosis, guided bone regeneration, endoscopic transsphenoidal skull base surgery, burr hole restoration with the shunt drainage system, mandible PSI, and immediate implant loading, among others.</v>
    <v>Australian Securities Exchange</v>
    <v>XASX</v>
    <v>XASX</v>
    <v>WESTERN AUSTRALIA, 6005 AU</v>
    <v>3.1E-2</v>
    <v>Healthcare Equipment &amp; Supplies</v>
    <v>Stock</v>
    <v>45693.191493055558</v>
    <v>985</v>
    <v>2.9000000000000001E-2</v>
    <v>3854440</v>
    <v>OSTEOPORE LIMITED</v>
    <v>OSTEOPORE LIMITED</v>
    <v>0.03</v>
    <v>3.1E-2</v>
    <v>0.03</v>
    <v>116801100</v>
    <v>OSX</v>
    <v>OSTEOPORE LIMITED (XASX:OSX)</v>
    <v>392499</v>
    <v>271980</v>
    <v>2018</v>
  </rv>
  <rv s="2">
    <v>986</v>
  </rv>
  <rv s="0">
    <v>https://www.bing.com/financeapi/forcetrigger?t=c2u9u2&amp;q=XASX%3aLGM&amp;form=skydnc</v>
    <v>Learn more on Bing</v>
  </rv>
  <rv s="4">
    <v>8</v>
    <v>LEGACY MINERALS HOLDINGS LIMITED (XASX:LGM)</v>
    <v>2</v>
    <v>9</v>
    <v>Finance</v>
    <v>4</v>
    <v>en-GB</v>
    <v>c2u9u2</v>
    <v>268435456</v>
    <v>1</v>
    <v>Powered by Refinitiv</v>
    <v>0.33</v>
    <v>0.125</v>
    <v>-0.62990000000000002</v>
    <v>-5.0000000000000001E-3</v>
    <v>-3.0303E-2</v>
    <v>AUD</v>
    <v>Legacy Minerals Holdings Limited is involved in the acquisition and exploration of gold, copper, and base-metal projects in New South Wales (NSW). The Company has eight projects that present significant discovery opportunities. Its projects include the Bauloora Project, Rockley Project, Harden Project, Cobar Project, Fontenoy Project, Mulholland Project, Drake Gold-Copper Project, and Black Range Project. The Bauloora Project covers a 27 square kilometer zone of veining and hydrothermal alteration of low sulphidation epithermal mineralization. The Rockley Project lies within the copper-gold endowed Ordovician Macquarie Arc coincident with the Lachlan Transverse Zone (LTZ). The Harden Project consists of high-grade gold mines. The Cobar project area is prospective for sulphide deposits and quartz-sulphide vein deposits. The Fontenoy Project contains disseminated and veined copper-gold mineralization. The Drake Project consists of EL6273, EL9616, and ELA6642 exploration licenses.</v>
    <v>Australian Securities Exchange</v>
    <v>XASX</v>
    <v>XASX</v>
    <v>401/54 Miller St, NORTH SYDNEY, NEW SOUTH WALES, 2060 AU</v>
    <v>0.16</v>
    <v>Metals &amp; Mining</v>
    <v>Stock</v>
    <v>45693.128530092596</v>
    <v>988</v>
    <v>0.16</v>
    <v>20550200</v>
    <v>LEGACY MINERALS HOLDINGS LIMITED</v>
    <v>LEGACY MINERALS HOLDINGS LIMITED</v>
    <v>0.16</v>
    <v>0.16500000000000001</v>
    <v>0.16</v>
    <v>124546700</v>
    <v>LGM</v>
    <v>LEGACY MINERALS HOLDINGS LIMITED (XASX:LGM)</v>
    <v>3687</v>
    <v>24540</v>
    <v>2021</v>
  </rv>
  <rv s="2">
    <v>989</v>
  </rv>
  <rv s="0">
    <v>https://www.bing.com/financeapi/forcetrigger?t=c644f2&amp;q=XASX%3aKOB&amp;form=skydnc</v>
    <v>Learn more on Bing</v>
  </rv>
  <rv s="14">
    <v>32</v>
    <v>KOBA RESOURCES LIMITED (XASX:KOB)</v>
    <v>2</v>
    <v>33</v>
    <v>Finance</v>
    <v>4</v>
    <v>en-GB</v>
    <v>c644f2</v>
    <v>268435456</v>
    <v>1</v>
    <v>Powered by Refinitiv</v>
    <v>0.18</v>
    <v>7.0000000000000007E-2</v>
    <v>1E-3</v>
    <v>1.3889E-2</v>
    <v>AUD</v>
    <v>Koba Resources Limited is an Australia-based resources company. The Company is focused on advancing the Yarramba Uranium Project in South Australia. The Yarramba Uranium Project is located approximately 450 kilometers (km) northeast of Adelaide and 60km northwest of Broken Hill within the Frome Embayment. The Yarramba Uranium Project includes the advanced Oban Uranium Deposit. It also has an option to acquire a 100% interest in the Harrier Uranium Project in eastern Canada cover approximately 131 square kilometers (km2). Its lithium projects include Whitlock Lithium Project and JB1 Lithium Project. The Whitlock Lithium Project covers approximately 195 km2 and is located 120 km northeast of Winnipeg. JB1 Lithium Project is located within Quebec’s prolific James Bay lithium province. Its cobalt projects include Blackpine Cobalt-Copper Project, Colson Cobalt-Copper Project, Panther Cobalt-Copper Project, Elkhorn Cobalt Project and Goodsprings Copper-Cobalt Project.</v>
    <v>Australian Securities Exchange</v>
    <v>XASX</v>
    <v>XASX</v>
    <v>Suite 25, 22 Railway Road, SUBIACO, WESTERN AUSTRALIA, 6008 AU</v>
    <v>7.2999999999999995E-2</v>
    <v>Metals &amp; Mining</v>
    <v>Stock</v>
    <v>45692.166678240741</v>
    <v>991</v>
    <v>7.2999999999999995E-2</v>
    <v>11416440</v>
    <v>KOBA RESOURCES LIMITED</v>
    <v>KOBA RESOURCES LIMITED</v>
    <v>7.2999999999999995E-2</v>
    <v>7.1999999999999995E-2</v>
    <v>7.2999999999999995E-2</v>
    <v>158561600</v>
    <v>KOB</v>
    <v>KOBA RESOURCES LIMITED (XASX:KOB)</v>
    <v>110000</v>
    <v>50730</v>
    <v>2021</v>
  </rv>
  <rv s="2">
    <v>992</v>
  </rv>
  <rv s="0">
    <v>https://www.bing.com/financeapi/forcetrigger?t=c3lju2&amp;q=XASX%3aFRS&amp;form=skydnc</v>
    <v>Learn more on Bing</v>
  </rv>
  <rv s="4">
    <v>8</v>
    <v>Forrestania Resources Ltd (XASX:FRS)</v>
    <v>2</v>
    <v>9</v>
    <v>Finance</v>
    <v>4</v>
    <v>en-GB</v>
    <v>c3lju2</v>
    <v>268435456</v>
    <v>1</v>
    <v>Powered by Refinitiv</v>
    <v>7.3999999999999996E-2</v>
    <v>8.9999999999999993E-3</v>
    <v>1.0387</v>
    <v>0</v>
    <v>0</v>
    <v>AUD</v>
    <v>Forrestania Resources Limited is an exploration company searching for lithium, gold, and nickel in the Forrestania, Southern Cross and Eastern Goldfields regions of Western Australia. It is also exploring for lithium in the James Bay region of Quebec, Canada. The Forrestania Project is prospective for lithium, gold and nickel. The Southern Cross Project is prospective for gold and lithium and the Eastern Goldfields project is prospective for gold, lithium, rare earth elements and copper. The flagship Forrestania Project is situated in the southern Forrestania Greenstone Belt, with a tenement footprint spanning about 100 kilometers (km), north to south of variously metamorphosed mafic, ultramafic / volcano-sedimentary rocks. Southern Cross Project tenements are scattered, within proximity to the town of Southern Cross and located in and around the Southern Cross Greenstone Belt. Eastern Goldfields tenements are located within the Norseman-Wiluna Greenstone Belt of the Yilgarn Craton.</v>
    <v>Australian Securities Exchange</v>
    <v>XASX</v>
    <v>XASX</v>
    <v>38 Colin Street, Suite 2, PERTH, WESTERN AUSTRALIA, 6005 AU</v>
    <v>8.9999999999999993E-3</v>
    <v>Metals &amp; Mining</v>
    <v>Stock</v>
    <v>45692.108842592592</v>
    <v>994</v>
    <v>8.9999999999999993E-3</v>
    <v>2195670</v>
    <v>Forrestania Resources Ltd</v>
    <v>Forrestania Resources Ltd</v>
    <v>8.9999999999999993E-3</v>
    <v>8.9999999999999993E-3</v>
    <v>8.9999999999999993E-3</v>
    <v>243963500</v>
    <v>FRS</v>
    <v>Forrestania Resources Ltd (XASX:FRS)</v>
    <v>550000</v>
    <v>1073340</v>
    <v>2021</v>
  </rv>
  <rv s="2">
    <v>995</v>
  </rv>
  <rv s="0">
    <v>https://www.bing.com/financeapi/forcetrigger?t=c215w7&amp;q=XASX%3aQML&amp;form=skydnc</v>
    <v>Learn more on Bing</v>
  </rv>
  <rv s="4">
    <v>8</v>
    <v>QMines Ltd (XASX:QML)</v>
    <v>2</v>
    <v>9</v>
    <v>Finance</v>
    <v>4</v>
    <v>en-GB</v>
    <v>c215w7</v>
    <v>268435456</v>
    <v>1</v>
    <v>Powered by Refinitiv</v>
    <v>0.11</v>
    <v>3.5999999999999997E-2</v>
    <v>1.6094999999999999</v>
    <v>-2E-3</v>
    <v>-3.5088000000000001E-2</v>
    <v>AUD</v>
    <v>QMines Limited is an Australia-based copper and gold development company. The Company owns rights to 100% of the Mt Chalmers (copper-gold) and Develin Creek (copper-zinc) projects, located within 90 kilometers (km) of Rockhampton in Queensland. The Company’s flagship project, Mt Chalmers, situated 17 km north-east of Rockhampton, consists of five exploration permits for minerals and covers approximately 334 square kilometers. The Mt Chalmers project hosts a high-grade historic mine. The Develin Creek Project is located approximately 90 km west of Rockhampton in Queensland. The project consists of two tenements, EPM 17604 and EPM 16749, for a total area of approximately 272 square kilometers. Mineralization styles in the main prospect areas include massive and banded sea-floor sulphide deposits; reworked, polymictic breccia deposits; distal, graded sedimentary sulphide deposits; massive, sub-seafloor replacement deposits and stringer zone quartz-sulphide vein deposits.</v>
    <v>Australian Securities Exchange</v>
    <v>XASX</v>
    <v>XASX</v>
    <v>34 Suakin Drive, Suite J, SYDNEY, NEW SOUTH WALES, 2088 AU</v>
    <v>5.7000000000000002E-2</v>
    <v>Metals &amp; Mining</v>
    <v>Stock</v>
    <v>45692.333333333336</v>
    <v>997</v>
    <v>5.45E-2</v>
    <v>19591190</v>
    <v>QMines Ltd</v>
    <v>QMines Ltd</v>
    <v>5.5E-2</v>
    <v>5.7000000000000002E-2</v>
    <v>5.5E-2</v>
    <v>343705100</v>
    <v>QML</v>
    <v>QMines Ltd (XASX:QML)</v>
    <v>833833</v>
    <v>149420</v>
    <v>2020</v>
  </rv>
  <rv s="2">
    <v>998</v>
  </rv>
  <rv s="0">
    <v>https://www.bing.com/financeapi/forcetrigger?t=aa9osm&amp;q=XASX%3aSVY&amp;form=skydnc</v>
    <v>Learn more on Bing</v>
  </rv>
  <rv s="4">
    <v>8</v>
    <v>STAVELY MINERALS LIMITED (XASX:SVY)</v>
    <v>2</v>
    <v>9</v>
    <v>Finance</v>
    <v>4</v>
    <v>en-GB</v>
    <v>aa9osm</v>
    <v>268435456</v>
    <v>1</v>
    <v>Powered by Refinitiv</v>
    <v>5.8000000000000003E-2</v>
    <v>1.6E-2</v>
    <v>1.1901999999999999</v>
    <v>0</v>
    <v>0</v>
    <v>AUD</v>
    <v>Stavely Minerals Limited is an Australia-based mineral exploration company. The Company is focused on the exploring for copper, gold and silver at the Stavely and Ararat Projects in western Victoria, and nickel, copper and cobalt at the Hawkstone Project in west Kimberley, in northern Western Australia. The Stavely Project, covering an area of approximately 1,000 square kilometers (km2) over the prospective Stavely Volcanic Belt in western Victoria, includes a 100% owned retention license RL2017, 100% owned exploration licenses EL6870, EL7347, EL7921, EL7922, EL7923 and EL7924 and the Black Range Joint Venture license EL5425. The Ararat Project comprises a retention license, RL2020, covering an area of approximately 26km2. The Ararat Project is located on part of the western margin of the Stawell-Bendigo Zone, which is part of the western Lachlan Fold Belt. Hawkstone Project covers an area of 1,100km2 over prospective stratigraphy in the west Kimberley, in northern Western Australia.</v>
    <v>Australian Securities Exchange</v>
    <v>XASX</v>
    <v>XASX</v>
    <v>First Fl 168 Stirling Hwy, NEDLANDS, WESTERN AUSTRALIA, 6009 AU</v>
    <v>1.7999999999999999E-2</v>
    <v>Metals &amp; Mining</v>
    <v>Stock</v>
    <v>45693.190509259257</v>
    <v>1000</v>
    <v>1.7000000000000001E-2</v>
    <v>9792760</v>
    <v>STAVELY MINERALS LIMITED</v>
    <v>STAVELY MINERALS LIMITED</v>
    <v>1.7999999999999999E-2</v>
    <v>1.7000000000000001E-2</v>
    <v>1.7000000000000001E-2</v>
    <v>544042100</v>
    <v>SVY</v>
    <v>STAVELY MINERALS LIMITED (XASX:SVY)</v>
    <v>217669</v>
    <v>776300</v>
    <v>2006</v>
  </rv>
  <rv s="2">
    <v>1001</v>
  </rv>
  <rv s="0">
    <v>https://www.bing.com/financeapi/forcetrigger?t=aaa15r&amp;q=XASX%3aIMB&amp;form=skydnc</v>
    <v>Learn more on Bing</v>
  </rv>
  <rv s="3">
    <v>5</v>
    <v>INTELLIGENT MONITORING GROUP LIMITED (XASX:IMB)</v>
    <v>2</v>
    <v>6</v>
    <v>Finance</v>
    <v>4</v>
    <v>en-GB</v>
    <v>aaa15r</v>
    <v>268435456</v>
    <v>1</v>
    <v>Powered by Refinitiv</v>
    <v>0.82</v>
    <v>0.28000000000000003</v>
    <v>2.9045000000000001</v>
    <v>2.5000000000000001E-3</v>
    <v>4.5869999999999999E-3</v>
    <v>AUD</v>
    <v>Intelligent Monitoring Group Limited is an Australia-based security company. The Company is engaged in providing provision of security, monitoring and risk management services in Australia. The Company operates through three segments: Monitoring, Protective services and Service. Its Monitoring segment provides security alarm and video monitoring. Its Protective services segment provides security guarding and personnel services. Its Service segment provides alarm and video installation and maintenance services. The Company’s personal solutions include monitored security systems, intruder detection, safe at home, safe haven, high net worth family security and security response. The Company’s business solutions include business security, security and risk consultancy, monitored security systems, security personnel and case studies.</v>
    <v>40</v>
    <v>Australian Securities Exchange</v>
    <v>XASX</v>
    <v>XASX</v>
    <v>Suite 2, 1 Tully Road, East Perth, PERTH, WESTERN AUSTRALIA, 6004 AU</v>
    <v>0.56000000000000005</v>
    <v>Professional &amp; Commercial Services</v>
    <v>Stock</v>
    <v>45693.189502314817</v>
    <v>1003</v>
    <v>0.52500000000000002</v>
    <v>175768700</v>
    <v>INTELLIGENT MONITORING GROUP LIMITED</v>
    <v>INTELLIGENT MONITORING GROUP LIMITED</v>
    <v>0.55000000000000004</v>
    <v>0.54500000000000004</v>
    <v>0.54749999999999999</v>
    <v>355088300</v>
    <v>IMB</v>
    <v>INTELLIGENT MONITORING GROUP LIMITED (XASX:IMB)</v>
    <v>516726</v>
    <v>326960</v>
    <v>1993</v>
  </rv>
  <rv s="2">
    <v>1004</v>
  </rv>
  <rv s="0">
    <v>https://www.bing.com/financeapi/forcetrigger?t=c4fl3m&amp;q=XASX%3aOPN&amp;form=skydnc</v>
    <v>Learn more on Bing</v>
  </rv>
  <rv s="22">
    <v>47</v>
    <v>OPENN NEGOTIATION LIMITED (XASX:OPN)</v>
    <v>2</v>
    <v>48</v>
    <v>Finance</v>
    <v>4</v>
    <v>en-GB</v>
    <v>c4fl3m</v>
    <v>268435456</v>
    <v>1</v>
    <v>Powered by Refinitiv</v>
    <v>1.1000000000000001</v>
    <v>5.0000000000000001E-3</v>
    <v>0</v>
    <v>0</v>
    <v>AUD</v>
    <v>Openn Negotiation Limited is an Australia-based property technology company with a cloud-based software platform to support real estate agents in selling property online. The Openn platform facilitates a negotiation process, featuring streamlined digital contracting and automated communication tools, which enhance a property transaction. The solution provides buyers with real-time feedback through their device on how much competition exists and where their price stands in the negotiation, resulting in an optimal sales outcome. The platform offers a number of sales methods, including traditional offer and acceptance, online auction, and tender. Depending on the sales method chosen by the seller and agent, Openn provides in-app feedback on competition for the property and how their offer price compares in the negotiation, ensuring efficiency, transparency and the opportunity to win the bidding or make the winning offer.</v>
    <v>19</v>
    <v>Australian Securities Exchange</v>
    <v>XASX</v>
    <v>XASX</v>
    <v>Level 1, 4 Stirling Road, Claremont, WESTERN AUSTRALIA, 6010 AU</v>
    <v>6.0000000000000001E-3</v>
    <v>Software &amp; IT Services</v>
    <v>Stock</v>
    <v>45412.392523148148</v>
    <v>1006</v>
    <v>5.0000000000000001E-3</v>
    <v>6775080</v>
    <v>OPENN NEGOTIATION LIMITED</v>
    <v>OPENN NEGOTIATION LIMITED</v>
    <v>5.4999999999999997E-3</v>
    <v>6.0000000000000001E-3</v>
    <v>6.0000000000000001E-3</v>
    <v>11291500</v>
    <v>OPN</v>
    <v>OPENN NEGOTIATION LIMITED (XASX:OPN)</v>
    <v>2005036</v>
    <v>2016</v>
  </rv>
  <rv s="2">
    <v>1007</v>
  </rv>
  <rv s="0">
    <v>https://www.bing.com/financeapi/forcetrigger?t=aa8mtc&amp;q=XASX%3aPNR&amp;form=skydnc</v>
    <v>Learn more on Bing</v>
  </rv>
  <rv s="3">
    <v>5</v>
    <v>PANTORO LIMITED (XASX:PNR)</v>
    <v>2</v>
    <v>6</v>
    <v>Finance</v>
    <v>4</v>
    <v>en-GB</v>
    <v>aa8mtc</v>
    <v>268435456</v>
    <v>1</v>
    <v>Powered by Refinitiv</v>
    <v>0.13</v>
    <v>3.7999999999999999E-2</v>
    <v>1.2966</v>
    <v>1.4999999999999999E-2</v>
    <v>0.13636400000000001</v>
    <v>AUD</v>
    <v>Pantoro Limited is an Australia-based gold producer with its 100% owned Norseman Gold Project located in Western Australia. The Company’s Norseman Gold Project is located in the Eastern Goldfields of Western Australia, at the southern end of the Norseman-Wiluna greenstone belt. The project lies approximately 725 km east of Perth, 200 km south of Kalgoorlie, and 200 km north of Esperance. The project comprises various near-contiguous mining tenements, and its tenure includes approximately 70 lineal km of the prospective Norseman-Wiluna greenstone belt covering approximately 800 square kilometers. The Company has a portfolio of regional exploration targets located near the Nicolsons Project, approximately 45 km southwest of Halls Creek in Western Australia.</v>
    <v>2</v>
    <v>Australian Securities Exchange</v>
    <v>XASX</v>
    <v>XASX</v>
    <v>Level 2, 46 Ventnor Ave, PERTH, WESTERN AUSTRALIA, 6005 AU</v>
    <v>0.13</v>
    <v>Metals &amp; Mining</v>
    <v>Stock</v>
    <v>45693.193032407406</v>
    <v>1009</v>
    <v>0.115</v>
    <v>709943400</v>
    <v>PANTORO LIMITED</v>
    <v>PANTORO LIMITED</v>
    <v>0.115</v>
    <v>0.11</v>
    <v>0.125</v>
    <v>6454030000</v>
    <v>PNR</v>
    <v>PANTORO LIMITED (XASX:PNR)</v>
    <v>30473435</v>
    <v>14753470</v>
    <v>1986</v>
  </rv>
  <rv s="2">
    <v>1010</v>
  </rv>
  <rv s="0">
    <v>https://www.bing.com/financeapi/forcetrigger?t=ayp6ww&amp;q=XASX%3aCG1&amp;form=skydnc</v>
    <v>Learn more on Bing</v>
  </rv>
  <rv s="4">
    <v>8</v>
    <v>CARBONXT GROUP LIMITED (XASX:CG1)</v>
    <v>2</v>
    <v>9</v>
    <v>Finance</v>
    <v>4</v>
    <v>en-GB</v>
    <v>ayp6ww</v>
    <v>268435456</v>
    <v>1</v>
    <v>Powered by Refinitiv</v>
    <v>0.12</v>
    <v>5.1999999999999998E-2</v>
    <v>1.2521</v>
    <v>-5.0000000000000001E-3</v>
    <v>-7.4626999999999999E-2</v>
    <v>AUD</v>
    <v>Carbonxt Group Limited is a cleantech company. It develops and markets specialized activated carbon products, focused on the capture of contaminants in industrial processes that emit substantial amounts of harmful pollutants. It specializes in providing oxidizing, non-brominated activated carbons that are non-corrosive and maintain maximum efficiency, eliminating the gradual deterioration caused by highly brominated carbons without sacrificing effectiveness. It produces and manufactures powdered activated carbon and activated carbon pellets for use in industrial air purification, wastewater treatment and other liquid and gas phase markets. Its products include CXT-MATS-PAC, CXT-MATS-PAC, CXT-MATS-PAC-B, CXT-NAQ-ACP, CEM-PAC, CEM-PAC Plus, MACT-PAC, and CXT-BB500. Its MATS-PAC is a non-halogenated, oxidizing powdered activated carbon that is chemically and physically enhanced for in-flight gas phase removal of mercury. Its Cxt-NAQ-ACP is a pelletized activated carbon sorbent.</v>
    <v>Australian Securities Exchange</v>
    <v>XASX</v>
    <v>XASX</v>
    <v>3951 NW 48th Terrace, Suite 111, GAINESVILLE, FL, 32606 US</v>
    <v>6.3E-2</v>
    <v>Chemicals</v>
    <v>Stock</v>
    <v>45692.333333333336</v>
    <v>1012</v>
    <v>6.2E-2</v>
    <v>26028440</v>
    <v>CARBONXT GROUP LIMITED</v>
    <v>CARBONXT GROUP LIMITED</v>
    <v>6.3E-2</v>
    <v>6.7000000000000004E-2</v>
    <v>6.2E-2</v>
    <v>388484100</v>
    <v>CG1</v>
    <v>CARBONXT GROUP LIMITED (XASX:CG1)</v>
    <v>205621</v>
    <v>172260</v>
    <v>2001</v>
  </rv>
  <rv s="2">
    <v>1013</v>
  </rv>
  <rv s="0">
    <v>https://www.bing.com/financeapi/forcetrigger?t=c2mpoc&amp;q=XASX%3aLDR&amp;form=skydnc</v>
    <v>Learn more on Bing</v>
  </rv>
  <rv s="4">
    <v>8</v>
    <v>LODE RESOURCES LTD (XASX:LDR)</v>
    <v>2</v>
    <v>9</v>
    <v>Finance</v>
    <v>4</v>
    <v>en-GB</v>
    <v>c2mpoc</v>
    <v>268435456</v>
    <v>1</v>
    <v>Powered by Refinitiv</v>
    <v>0.16</v>
    <v>5.8999999999999997E-2</v>
    <v>0.50280000000000002</v>
    <v>-1E-3</v>
    <v>-1.1110999999999999E-2</v>
    <v>AUD</v>
    <v>Lode Resources Ltd is an Australian exploration company. The Company holds 100% of precious metals projects in the highly prospective New England Fold Belt in New South Wales, including advanced silver, base metal &amp; gold projects. The Company's projects include Webbs Consol Silver &amp; Base Metal, Uralla Gold, Fender Copper (Trough Gully), Sandon Base Metals and Antimony, Thor, Tea Tree and New England Antimony. The Webbs Consol Silver &amp; Base Metal project is located 16 kilometers (kms) west-south-west of Emmaville. Its Webbs Consol and Webbs Consol Exp. projects have approximately 48 square kilometers (km2) and 159 Km2 respectively. The Uralla Gold project is located around eight kms west of Uralla and has 302 km2. The Fender Copper (Trough Gully) project has an area of approximately 224 km2. The Sandon Base Metals and Antimony project has an area of around 809 km2. The New England Antimony project has an area of over 1,105 km2. Its projects cover a total area of approximately 2,949 km2.</v>
    <v>Australian Securities Exchange</v>
    <v>XASX</v>
    <v>XASX</v>
    <v>Level 5, 1 Margaret Street, SYDNEY, NEW SOUTH WALES, 2000 AU</v>
    <v>9.1999999999999998E-2</v>
    <v>Metals &amp; Mining</v>
    <v>Stock</v>
    <v>45693.171134259261</v>
    <v>1015</v>
    <v>8.8999999999999996E-2</v>
    <v>14722360</v>
    <v>LODE RESOURCES LTD</v>
    <v>LODE RESOURCES LTD</v>
    <v>9.1999999999999998E-2</v>
    <v>0.09</v>
    <v>8.8999999999999996E-2</v>
    <v>161784100</v>
    <v>LDR</v>
    <v>LODE RESOURCES LTD (XASX:LDR)</v>
    <v>541020</v>
    <v>713370</v>
    <v>2019</v>
  </rv>
  <rv s="2">
    <v>1016</v>
  </rv>
  <rv s="0">
    <v>https://www.bing.com/financeapi/forcetrigger?t=c3u7gh&amp;q=XASX%3aRAD&amp;form=skydnc</v>
    <v>Learn more on Bing</v>
  </rv>
  <rv s="4">
    <v>8</v>
    <v>RADIOPHARM THERANOSTICS LIMITED (XASX:RAD)</v>
    <v>2</v>
    <v>9</v>
    <v>Finance</v>
    <v>4</v>
    <v>en-GB</v>
    <v>c3u7gh</v>
    <v>268435456</v>
    <v>1</v>
    <v>Powered by Refinitiv</v>
    <v>8.5000000000000006E-2</v>
    <v>2.1000000000000001E-2</v>
    <v>0.69799999999999995</v>
    <v>-1E-3</v>
    <v>-0.04</v>
    <v>AUD</v>
    <v>Radiopharm Theranostics Limited is an Australia-based clinical-stage radiotherapeutics company developing a platform of radiopharmaceutical products for diagnostic and therapeutic applications in areas of high unmet medical need. The Company has a pipeline of highly differentiated molecules spanning peptides, small molecules and monoclonal antibodies for use in cancer, in pre-clinical and clinical stages of development. The clinical program includes one Phase II and two Phase I trials in a variety of solid tumor cancers including brain, lung, breast and pancreas. Its technologies include Nano-mAbs, Pivalate, AVB6 Integrin, PSA-mAb, and PTPu. Nano-mAbs is a novel radiopharmaceutical platform made using genetic engineered camelid derived single domain antibodies (sdAb) labelled with a radioisotope of therapeutic radiation. Pivalate is an 18F-FPIA radiotracer, based on a short chain carbohydrate which utilizes the early steps of fatty acid oxidation.</v>
    <v>Australian Securities Exchange</v>
    <v>XASX</v>
    <v>XASX</v>
    <v>Level 3, 62 Lygon Street, Carlton, MELBOURNE, VICTORIA, 3053 AU</v>
    <v>2.5000000000000001E-2</v>
    <v>Pharmaceuticals</v>
    <v>Stock</v>
    <v>45693.192997685182</v>
    <v>1018</v>
    <v>2.4E-2</v>
    <v>56015520</v>
    <v>RADIOPHARM THERANOSTICS LIMITED</v>
    <v>RADIOPHARM THERANOSTICS LIMITED</v>
    <v>2.5000000000000001E-2</v>
    <v>2.5000000000000001E-2</v>
    <v>2.4E-2</v>
    <v>2333980000</v>
    <v>RAD</v>
    <v>RADIOPHARM THERANOSTICS LIMITED (XASX:RAD)</v>
    <v>3624555</v>
    <v>7691820</v>
    <v>2021</v>
  </rv>
  <rv s="2">
    <v>1019</v>
  </rv>
  <rv s="0">
    <v>https://www.bing.com/financeapi/forcetrigger?t=aa5ucw&amp;q=XASX%3aDEM&amp;form=skydnc</v>
    <v>Learn more on Bing</v>
  </rv>
  <rv s="4">
    <v>8</v>
    <v>DE.MEM LIMITED (XASX:DEM)</v>
    <v>2</v>
    <v>9</v>
    <v>Finance</v>
    <v>4</v>
    <v>en-GB</v>
    <v>aa5ucw</v>
    <v>268435456</v>
    <v>1</v>
    <v>Powered by Refinitiv</v>
    <v>0.16</v>
    <v>9.5000000000000001E-2</v>
    <v>0.51580000000000004</v>
    <v>0</v>
    <v>0</v>
    <v>AUD</v>
    <v>De.mem Limited is engaged in the decentralized water and wastewater treatment business that designs, builds, owns and operates turnkey water and wastewater treatment systems for companies in the mining, electronics, chemical, oil and gas, and food and beverage industries. The Company’s segment includes the Operations &amp; Maintenance contracts segment, operates and maintains the clients’ water and wastewater treatment facilities; Build, Own, Operate (BOO) or Build, Own, Operate, Transfer (BOOT) services segment includes the equipment provided to the customer under a leasing scheme and operated and maintained by the Company under a long-term arrangement, and Specialty chemicals segment offers specialty chemicals required in water and wastewater treatment as well as in industrial processes, such as membrane cleaning agents, process chemicals and flocculants and coagulants. The Company is also engaged in the sale of pumps, small water treatment equipment and ongoing maintenance of the same.</v>
    <v>Australian Securities Exchange</v>
    <v>XASX</v>
    <v>XASX</v>
    <v>Level 4, 96-100 Albert Road, SOUTH MELBOURNE, VICTORIA, 3205 AU</v>
    <v>0.14000000000000001</v>
    <v>Water Utilities</v>
    <v>Stock</v>
    <v>45693.172037037039</v>
    <v>1021</v>
    <v>0.14000000000000001</v>
    <v>40991070</v>
    <v>DE.MEM LIMITED</v>
    <v>DE.MEM LIMITED</v>
    <v>0.14000000000000001</v>
    <v>0.14000000000000001</v>
    <v>0.14000000000000001</v>
    <v>292793400</v>
    <v>DEM</v>
    <v>DE.MEM LIMITED (XASX:DEM)</v>
    <v>5436</v>
    <v>85610</v>
    <v>2016</v>
  </rv>
  <rv s="2">
    <v>1022</v>
  </rv>
  <rv s="0">
    <v>https://www.bing.com/financeapi/forcetrigger?t=aaa4hw&amp;q=XASX%3aEDU&amp;form=skydnc</v>
    <v>Learn more on Bing</v>
  </rv>
  <rv s="3">
    <v>5</v>
    <v>EDU HOLDINGS LIMITED (XASX:EDU)</v>
    <v>2</v>
    <v>6</v>
    <v>Finance</v>
    <v>4</v>
    <v>en-GB</v>
    <v>aaa4hw</v>
    <v>268435456</v>
    <v>1</v>
    <v>Powered by Refinitiv</v>
    <v>0.13500000000000001</v>
    <v>5.8000000000000003E-2</v>
    <v>0.66900000000000004</v>
    <v>-5.0000000000000001E-3</v>
    <v>-4.1666999999999996E-2</v>
    <v>AUD</v>
    <v>EDU Holdings Limited is an Australia-based company, which owns and operates tertiary education businesses, with a focus on health and community services fields of study. The Company operates through two segments: Australian Learning Group (ALG) and Ikon Institute of Australia (Ikon). ALG offers a range of accredited certificate and diploma level courses in health and community services related fields of study from campuses across Australia. Ikon is a private institute of higher education (HE) in creative therapies, counseling and psychotherapy and early childhood education. Ikon has a focus around authentically connecting with and developing the potential in people. Ikon’s HE courses include Diploma of Arts Therapy, Bachelor of Arts Therapy, Diploma of Counseling and Psychotherapy, Bachelor of Counseling and Psychotherapy, Diploma of Early Childhood Education and Bachelor of Early Childhood Education.</v>
    <v>98</v>
    <v>Australian Securities Exchange</v>
    <v>XASX</v>
    <v>XASX</v>
    <v>Level 1, 65 York Street, SYDNEY, NEW SOUTH WALES, 2000 AU</v>
    <v>0.115</v>
    <v>Professional &amp; Business Education</v>
    <v>Stock</v>
    <v>45692.333356481482</v>
    <v>1024</v>
    <v>0.115</v>
    <v>18066410</v>
    <v>EDU HOLDINGS LIMITED</v>
    <v>EDU HOLDINGS LIMITED</v>
    <v>0.115</v>
    <v>0.12</v>
    <v>0.115</v>
    <v>150553400</v>
    <v>EDU</v>
    <v>EDU HOLDINGS LIMITED (XASX:EDU)</v>
    <v>20000</v>
    <v>16970</v>
    <v>2004</v>
  </rv>
  <rv s="2">
    <v>1025</v>
  </rv>
  <rv s="0">
    <v>https://www.bing.com/financeapi/forcetrigger?t=c3zr5r&amp;q=XASX%3aAW1&amp;form=skydnc</v>
    <v>Learn more on Bing</v>
  </rv>
  <rv s="4">
    <v>8</v>
    <v>AMERICAN WEST METALS LIMITED (XASX:AW1)</v>
    <v>2</v>
    <v>9</v>
    <v>Finance</v>
    <v>4</v>
    <v>en-GB</v>
    <v>c3zr5r</v>
    <v>268435456</v>
    <v>1</v>
    <v>Powered by Refinitiv</v>
    <v>0.16500000000000001</v>
    <v>4.1000000000000002E-2</v>
    <v>4.3419999999999996</v>
    <v>-2E-3</v>
    <v>-4.0815999999999998E-2</v>
    <v>AUD</v>
    <v>American West Metals Limited is a mineral exploration company. The principal activities of the Company include development of the zinc-copper-indium deposit at West Desert, Utah as well as exploration across the broader project area, expanding the high-grade discoveries at the Storm Copper and Seal Zinc Projects, Nunavut, and establishing a resource at the expansive Copper Warrior Project, Utah. It is focused on the discovery of copper and other clean energy mineral deposits in North America. Its projects include West Desert, Storm, Seal Zinc and Silver Deposit, and Copper Warrior. The West Desert project is located in west-central Utah, approximately 160 kilometers (km) southwest of Salt Lake City. The Storm Copper Project is located on Somerset Island, Nunavut, Canada. The Project covers an area of over 4,000 square kilometers within the Polaris mineral district. The Copper Warrior project is located 45 km south of Moab, Utah, within the Paradox Basin.</v>
    <v>Australian Securities Exchange</v>
    <v>XASX</v>
    <v>XASX</v>
    <v>Suite 2, 28 Ord Street, PERTH, WESTERN AUSTRALIA, 6005 AU</v>
    <v>4.9000000000000002E-2</v>
    <v>Metals &amp; Mining</v>
    <v>Stock</v>
    <v>45693.188880000002</v>
    <v>1027</v>
    <v>4.5999999999999999E-2</v>
    <v>27999900</v>
    <v>AMERICAN WEST METALS LIMITED</v>
    <v>AMERICAN WEST METALS LIMITED</v>
    <v>4.9000000000000002E-2</v>
    <v>4.9000000000000002E-2</v>
    <v>4.7E-2</v>
    <v>595742600</v>
    <v>AW1</v>
    <v>AMERICAN WEST METALS LIMITED (XASX:AW1)</v>
    <v>344616</v>
    <v>1250550</v>
    <v>2020</v>
  </rv>
  <rv s="2">
    <v>1028</v>
  </rv>
  <rv s="0">
    <v>https://www.bing.com/financeapi/forcetrigger?t=aa6idm&amp;q=XASX%3aG1A&amp;form=skydnc</v>
    <v>Learn more on Bing</v>
  </rv>
  <rv s="8">
    <v>17</v>
    <v>GALENA MINING LIMITED (XASX:G1A)</v>
    <v>2</v>
    <v>18</v>
    <v>Finance</v>
    <v>4</v>
    <v>en-GB</v>
    <v>aa6idm</v>
    <v>268435456</v>
    <v>1</v>
    <v>Powered by Refinitiv</v>
    <v>0.06</v>
    <v>5.5E-2</v>
    <v>0.6119</v>
    <v>0</v>
    <v>0</v>
    <v>AUD</v>
    <v>Galena Mining Limited is a base and precious metals company exploring the Edmund Sedimentary Basin in Western Australia. The Company is focused on the development works at the Abra Base Metals Mine together with early-stage exploration works at Abra and other mineral prospects within its portfolio. The Company owns 60% of the Abra Base Metals Mine located in the Edmund Sedimentary basin, in the Gascoyne Region of Western Australia. The mine is located approximately 170 kilometers (km)southwest of Newman and 220 km north of Meekatharra. The Company’s segments include Abra Mine, Exploration and Other Activities. The Exploration segment undertakes exploration and evaluation activities in Western Australia. The Company owns 100% of the Jillawarra Project, which covers approximately 76 km of strike extension directly to the west of Abra. The Jillawarra Project contains several large-scale analogous exploration targets, including the Woodlands Complex, Quartzite Well and Copper Chert areas.</v>
    <v>Australian Securities Exchange</v>
    <v>XASX</v>
    <v>XASX</v>
    <v>Level 2, 1100 Hay Street, PERTH, WESTERN AUSTRALIA, 6005 AU</v>
    <v>0.06</v>
    <v>Metals &amp; Mining</v>
    <v>Stock</v>
    <v>45299.333344907405</v>
    <v>1030</v>
    <v>5.5E-2</v>
    <v>44401550</v>
    <v>GALENA MINING LIMITED</v>
    <v>GALENA MINING LIMITED</v>
    <v>0.06</v>
    <v>5.8999999999999997E-2</v>
    <v>5.8999999999999997E-2</v>
    <v>752568700</v>
    <v>G1A</v>
    <v>GALENA MINING LIMITED (XASX:G1A)</v>
    <v>1635190</v>
    <v>2016</v>
  </rv>
  <rv s="2">
    <v>1031</v>
  </rv>
  <rv s="0">
    <v>https://www.bing.com/financeapi/forcetrigger?t=aa9eoc&amp;q=XASX%3aSIO&amp;form=skydnc</v>
    <v>Learn more on Bing</v>
  </rv>
  <rv s="1">
    <v>0</v>
    <v>Simonds Group Limited (XASX:SIO)</v>
    <v>2</v>
    <v>3</v>
    <v>Finance</v>
    <v>4</v>
    <v>en-GB</v>
    <v>aa9eoc</v>
    <v>268435456</v>
    <v>1</v>
    <v>Powered by Refinitiv</v>
    <v>0.22</v>
    <v>0.14000000000000001</v>
    <v>0.98740000000000006</v>
    <v>-5.0000000000000001E-3</v>
    <v>-2.3256000000000002E-2</v>
    <v>AUD</v>
    <v>Simonds Group Limited is an Australia-based company, which is engaged in the homebuilding business. The Company is engaged in designing, selling and construction of residential dwellings. The Company’s businesses include Simonds Homes, which is a homebuilder in Australia. Its Simonds Homes product range includes single and double story detached homes, with a target market being first and second home families in the metropolitan areas and large regional cities. The Company's segments include Residential construction and Development. The Residential construction segment includes activities relating to contracts for residential home construction, speculative home building and the building of display home inventory. The Development segment includes activities relating to land development and sales.</v>
    <v>750</v>
    <v>Australian Securities Exchange</v>
    <v>XASX</v>
    <v>XASX</v>
    <v>Locked Bag 4002, MELBOURNE, VICTORIA, 3205 AU</v>
    <v>0.21</v>
    <v>Homebuilding &amp; Construction Supplies</v>
    <v>Stock</v>
    <v>45693.166631944441</v>
    <v>1033</v>
    <v>0.21</v>
    <v>77379890</v>
    <v>Simonds Group Limited</v>
    <v>Simonds Group Limited</v>
    <v>0.21</v>
    <v>19.2</v>
    <v>0.215</v>
    <v>0.21</v>
    <v>359906500</v>
    <v>SIO</v>
    <v>Simonds Group Limited (XASX:SIO)</v>
    <v>327</v>
    <v>30930</v>
    <v>2010</v>
  </rv>
  <rv s="2">
    <v>1034</v>
  </rv>
  <rv s="0">
    <v>https://www.bing.com/financeapi/forcetrigger?t=bo9p77&amp;q=XASX%3aYRL&amp;form=skydnc</v>
    <v>Learn more on Bing</v>
  </rv>
  <rv s="4">
    <v>8</v>
    <v>YANDAL RESOURCES LIMITED (XASX:YRL)</v>
    <v>2</v>
    <v>9</v>
    <v>Finance</v>
    <v>4</v>
    <v>en-GB</v>
    <v>bo9p77</v>
    <v>268435456</v>
    <v>1</v>
    <v>Powered by Refinitiv</v>
    <v>0.41499999999999998</v>
    <v>8.2000000000000003E-2</v>
    <v>0.88470000000000004</v>
    <v>0.02</v>
    <v>0.137931</v>
    <v>AUD</v>
    <v>Yandal Resources Limited is an Australia-based company focused on exploring its portfolio of highly prospective 100% owned gold projects located in the Yandal and Norseman-Wiluna Greenstone Belts in Western Australia. The Company's projects include Ironstone Well and Barwidgee, Mt McClure, and Gordons. The Ironstone Well &amp; Barwidgee Projects covers approximately 370 km2 prospective and under-explored tenure located between the Jundee and Bronzewing mines in the northern. The Mt McClure Project is located 15 km SW of the historic Bronzewing gold mine and 10 km from Orelia gold mine both owned by Northern Star Resources Ltd in the southern Yandal Belt. The Mt McClure Project is located 15 km south-west of the historic Bronzewing gold mine and 10 km from the Orelia gold mine, both owned by Northern Star Resources Ltd in the southern Yandal Greenstone Belt. The project covers a total strike length of 17km of prospective stratigraphy and includes several shallow historical open-cut pits.</v>
    <v>Australian Securities Exchange</v>
    <v>XASX</v>
    <v>XASX</v>
    <v>5/62 Ord Street, West Perth, PERTH, WESTERN AUSTRALIA, 6005 AU</v>
    <v>0.17</v>
    <v>Metals &amp; Mining</v>
    <v>Stock</v>
    <v>45693.189282407409</v>
    <v>1036</v>
    <v>0.15</v>
    <v>47931420</v>
    <v>YANDAL RESOURCES LIMITED</v>
    <v>YANDAL RESOURCES LIMITED</v>
    <v>0.15</v>
    <v>0.14499999999999999</v>
    <v>0.16500000000000001</v>
    <v>309235000</v>
    <v>YRL</v>
    <v>YANDAL RESOURCES LIMITED (XASX:YRL)</v>
    <v>359422</v>
    <v>102710</v>
    <v>2004</v>
  </rv>
  <rv s="2">
    <v>1037</v>
  </rv>
  <rv s="0">
    <v>https://www.bing.com/financeapi/forcetrigger?t=aa64qh&amp;q=XASX%3aENR&amp;form=skydnc</v>
    <v>Learn more on Bing</v>
  </rv>
  <rv s="4">
    <v>8</v>
    <v>ENCOUNTER RESOURCES LIMITED (XASX:ENR)</v>
    <v>2</v>
    <v>9</v>
    <v>Finance</v>
    <v>4</v>
    <v>en-GB</v>
    <v>aa64qh</v>
    <v>268435456</v>
    <v>1</v>
    <v>Powered by Refinitiv</v>
    <v>0.92</v>
    <v>0.22500000000000001</v>
    <v>0.47489999999999999</v>
    <v>-5.0000000000000001E-3</v>
    <v>-0.02</v>
    <v>AUD</v>
    <v>Encounter Resources Limited is an Australia-based mineral exploration company. The Company is focused on discovering major copper and niobium/ rare earth element (REE) deposits in Australia. It controls a portfolio of 100% owned projects in Australia's exciting mineral provinces that are prospective for copper and critical minerals. It has numerous large scale copper projects being advanced in partnership and funded through farm-in agreements with miners: South32 and IGO. Its projects include Aileron Critical Minerals Project, Sandover Copper Project, Beetaloo Basin Copper Projects, Junction Lithium Project, Irwin REE Projects, Lamil Copper-Gold Project, Jessica and Carrara Copper-Zinc Projects, Yeneena Copper Project and Elliott Copper Project. The 100% owned Aileron project covers around 1,765 square kilometers and is located in the West Arunta region of Western Australia. The Jessica and Carrara projects are being explored in partnership with South32 under farm-in agreements.</v>
    <v>Australian Securities Exchange</v>
    <v>XASX</v>
    <v>XASX</v>
    <v>Suite 2, 1 Alvan Street, SUBIACO, WESTERN AUSTRALIA, 6008 AU</v>
    <v>0.255</v>
    <v>Metals &amp; Mining</v>
    <v>Stock</v>
    <v>45693.188831018517</v>
    <v>1039</v>
    <v>0.24</v>
    <v>122204100</v>
    <v>ENCOUNTER RESOURCES LIMITED</v>
    <v>ENCOUNTER RESOURCES LIMITED</v>
    <v>0.25</v>
    <v>0.25</v>
    <v>0.245</v>
    <v>498792300</v>
    <v>ENR</v>
    <v>ENCOUNTER RESOURCES LIMITED (XASX:ENR)</v>
    <v>779837</v>
    <v>654930</v>
    <v>2004</v>
  </rv>
  <rv s="2">
    <v>1040</v>
  </rv>
  <rv s="0">
    <v>https://www.bing.com/financeapi/forcetrigger?t=azp5a2&amp;q=XASX%3aPTR&amp;form=skydnc</v>
    <v>Learn more on Bing</v>
  </rv>
  <rv s="4">
    <v>8</v>
    <v>PETRATHERM LTD (XASX:PTR)</v>
    <v>2</v>
    <v>9</v>
    <v>Finance</v>
    <v>4</v>
    <v>en-GB</v>
    <v>azp5a2</v>
    <v>268435456</v>
    <v>1</v>
    <v>Powered by Refinitiv</v>
    <v>0.49</v>
    <v>1.6E-2</v>
    <v>2.6421000000000001</v>
    <v>5.0000000000000001E-3</v>
    <v>1.2500000000000001E-2</v>
    <v>AUD</v>
    <v>Petratherm Limited is an Australia-based mineral exploration company. The Company’s projects include Mabel Creek Iron-Oxide Copper-Gold, Comet Gold, Comet Rare Earth, Muckanippie, and Woomera and Arcoona Iron-Oxide Copper-Gold (IOCG). The Mabel Creek Project, located approximately 50 kilometers (km) northeast of Coober Pedy in South Australia, is prospective for IOCG and Broken Hill Type (BHT) lead-zinc-silver (Pb-Zn-Ag) mineralization. The Comet Project holds a ground position totaling approximately 1,915 kilometers (km2) in the Northern Gawler Craton of South Australia. The Project consists of exploration license (EL) 6443, EL6633, EL6722, EL6816 and EL6818. The Muckanippie Project comprises two tenements (EL6855 and EL6815) totaling approximately 258 km2 over the central and outer portions of Muckanippie Anorthosite Complex. The Woomera and Arcoona IOCG Project has a landholding of approximately 668 km2 and is located in the province of South Australia.</v>
    <v>Australian Securities Exchange</v>
    <v>XASX</v>
    <v>XASX</v>
    <v>22B Beulah Rd, Norwood, SOUTH AUSTRALIA, 5067 AU</v>
    <v>0.42</v>
    <v>Metals &amp; Mining</v>
    <v>Stock</v>
    <v>45693.187481145309</v>
    <v>1042</v>
    <v>0.4</v>
    <v>120586700</v>
    <v>PETRATHERM LTD</v>
    <v>PETRATHERM LTD</v>
    <v>0.40500000000000003</v>
    <v>0.4</v>
    <v>0.40500000000000003</v>
    <v>309196600</v>
    <v>PTR</v>
    <v>PETRATHERM LTD (XASX:PTR)</v>
    <v>303675</v>
    <v>1990530</v>
    <v>2003</v>
  </rv>
  <rv s="2">
    <v>1043</v>
  </rv>
  <rv s="0">
    <v>https://www.bing.com/financeapi/forcetrigger?t=aa4rk2&amp;q=XASX%3aAUZ&amp;form=skydnc</v>
    <v>Learn more on Bing</v>
  </rv>
  <rv s="3">
    <v>5</v>
    <v>AUSTRALIAN MINES LIMITED (XASX:AUZ)</v>
    <v>2</v>
    <v>6</v>
    <v>Finance</v>
    <v>4</v>
    <v>en-GB</v>
    <v>aa4rk2</v>
    <v>268435456</v>
    <v>1</v>
    <v>Powered by Refinitiv</v>
    <v>2.4E-2</v>
    <v>7.0000000000000001E-3</v>
    <v>1.5409999999999999</v>
    <v>5.0000000000000001E-4</v>
    <v>4.3478000000000003E-2</v>
    <v>AUD</v>
    <v>Australian Mines Limited is an Australia-based producer and supplier of technology metal materials to the electric vehicle and energy storage industries. The principal activity of the Company is exploration of mineral properties located in Brazil, which are prospective for those metals critical to the green energy transition, namely Rare Earth Elements (REE) and Lithium, including Niobium. The Company’s 100%-owned Sconi Battery Minerals Project is located in North Queensland, Australia and approximately 220 kilometers (km) northwest of Townsville, focusing on delivering carbon-neutral certified nickel and cobalt. It has two other early stage, green metals, exploration, and development projects, including the Flemington Project (cobalt-scandium-nickel-copper-gold) in New South Wales and the Lennard Project (nickel sulfide) in Western Australia. The Company also operates Jequie Rare Earth Project (Bahia State) and the Resende Lithium Project (Minas Gerais State).</v>
    <v>69</v>
    <v>Australian Securities Exchange</v>
    <v>XASX</v>
    <v>XASX</v>
    <v>Level 34, 1 Eagle Street, BRISBANE, QUEENSLAND, 4000 AU</v>
    <v>1.2E-2</v>
    <v>Metals &amp; Mining</v>
    <v>Stock</v>
    <v>45693.192962962959</v>
    <v>1045</v>
    <v>1.15E-2</v>
    <v>16782150</v>
    <v>AUSTRALIAN MINES LIMITED</v>
    <v>AUSTRALIAN MINES LIMITED</v>
    <v>1.15E-2</v>
    <v>1.15E-2</v>
    <v>1.2E-2</v>
    <v>1398512000</v>
    <v>AUZ</v>
    <v>AUSTRALIAN MINES LIMITED (XASX:AUZ)</v>
    <v>282374</v>
    <v>523440</v>
    <v>1996</v>
  </rv>
  <rv s="2">
    <v>1046</v>
  </rv>
  <rv s="0">
    <v>https://www.bing.com/financeapi/forcetrigger?t=aa6652&amp;q=XASX%3aERM&amp;form=skydnc</v>
    <v>Learn more on Bing</v>
  </rv>
  <rv s="4">
    <v>8</v>
    <v>EMMERSON RESOURCES LIMITED (XASX:ERM)</v>
    <v>2</v>
    <v>9</v>
    <v>Finance</v>
    <v>4</v>
    <v>en-GB</v>
    <v>aa6652</v>
    <v>268435456</v>
    <v>1</v>
    <v>Powered by Refinitiv</v>
    <v>0.11</v>
    <v>0.04</v>
    <v>0.70789999999999997</v>
    <v>0</v>
    <v>0</v>
    <v>AUD</v>
    <v>Emmerson Resources Limited is engaged in mineral exploration in Australia. The Company's projects include Tennant Creek and New South Wales (NSW). It has a commanding land position and is exploring the Tennant Creek Mineral Field (TCMF), one of Australia's highest-grade gold and copper fields that has produced over 5.5 million ounces (Moz) of gold and 470,000t of copper from deposits including Warrego, White Devil, Orlando, Gecko, Chariot, and Golden Forty. The Company holds approximately 1,800 square kilometers in the TCMF. It is exploring two early-stage gold-copper projects in NSW, identified from the application of two dimensional and three-dimensional predictive targeting models. The highly prospective Macquarie Arc in NSW hosts &gt;80Moz gold and &gt;13Mt copper with these resources heavily weighted to areas of outcrop or limited cover. Its exploration projects contain many attributes of the known deposits within the Macquarie Arc but remain underexplored due to historical impediments.</v>
    <v>Australian Securities Exchange</v>
    <v>XASX</v>
    <v>XASX</v>
    <v>Level 2, 43 Ventnor Avenue, PERTH, WESTERN AUSTRALIA, 6005 AU</v>
    <v>0.11</v>
    <v>Metals &amp; Mining</v>
    <v>Stock</v>
    <v>45693.193032407406</v>
    <v>1048</v>
    <v>0.1</v>
    <v>68329030</v>
    <v>EMMERSON RESOURCES LIMITED</v>
    <v>EMMERSON RESOURCES LIMITED</v>
    <v>0.105</v>
    <v>0.11</v>
    <v>0.11</v>
    <v>635618900</v>
    <v>ERM</v>
    <v>EMMERSON RESOURCES LIMITED (XASX:ERM)</v>
    <v>665582</v>
    <v>1551420</v>
    <v>2005</v>
  </rv>
  <rv s="2">
    <v>1049</v>
  </rv>
  <rv s="0">
    <v>https://www.bing.com/financeapi/forcetrigger?t=aa7qsm&amp;q=XASX%3aMNB&amp;form=skydnc</v>
    <v>Learn more on Bing</v>
  </rv>
  <rv s="4">
    <v>8</v>
    <v>MINBOS RESOURCES LIMITED (XASX:MNB)</v>
    <v>2</v>
    <v>9</v>
    <v>Finance</v>
    <v>4</v>
    <v>en-GB</v>
    <v>aa7qsm</v>
    <v>268435456</v>
    <v>1</v>
    <v>Powered by Refinitiv</v>
    <v>0.10299999999999999</v>
    <v>3.6999999999999998E-2</v>
    <v>0.59050000000000002</v>
    <v>-2E-3</v>
    <v>-4.1666999999999996E-2</v>
    <v>AUD</v>
    <v>Minbos Resources Limited is an Australia-based exploration and development company. The Company is engaged in the nutrient supply and distribution business. The Company is focused on the development of a primary phosphate and nitrogen-based fertilizer business that stimulates agricultural production and promotes food security in Angola and the broader Congo Basin. It is primarily focused on the development of the Cabinda Phosphate Project and the Capanda Green Ammonia Project. Its phosphate fertilizer brand is Prosper Primeiro. The Capanda Green Ammonia Project supplies nitrogen in the grow to sell sector in Angola.</v>
    <v>Australian Securities Exchange</v>
    <v>XASX</v>
    <v>XASX</v>
    <v>Suite 5, 254 Rokeby Road, SUBIACO, WESTERN AUSTRALIA, 6008 AU</v>
    <v>4.7E-2</v>
    <v>Chemicals</v>
    <v>Stock</v>
    <v>45693.189069096872</v>
    <v>1051</v>
    <v>4.5499999999999999E-2</v>
    <v>42682180</v>
    <v>MINBOS RESOURCES LIMITED</v>
    <v>MINBOS RESOURCES LIMITED</v>
    <v>4.7E-2</v>
    <v>4.8000000000000001E-2</v>
    <v>4.5999999999999999E-2</v>
    <v>970049600</v>
    <v>MNB</v>
    <v>MINBOS RESOURCES LIMITED (XASX:MNB)</v>
    <v>1003806</v>
    <v>740120</v>
    <v>2009</v>
  </rv>
  <rv s="2">
    <v>1052</v>
  </rv>
  <rv s="0">
    <v>https://www.bing.com/financeapi/forcetrigger?t=aa4cm7&amp;q=XASX%3aAJL&amp;form=skydnc</v>
    <v>Learn more on Bing</v>
  </rv>
  <rv s="3">
    <v>5</v>
    <v>AJ LUCAS GROUP LIMITED (XASX:AJL)</v>
    <v>2</v>
    <v>6</v>
    <v>Finance</v>
    <v>4</v>
    <v>en-GB</v>
    <v>aa4cm7</v>
    <v>268435456</v>
    <v>1</v>
    <v>Powered by Refinitiv</v>
    <v>2.1000000000000001E-2</v>
    <v>5.0000000000000001E-3</v>
    <v>1.0262</v>
    <v>2E-3</v>
    <v>0.2</v>
    <v>AUD</v>
    <v>AJ Lucas Group Limited is a provider of drilling services primarily to the coal industry in Australia, and an operator, through its United Kingdom subsidiary Cuadrilla Resources Holdings Limited, of exploration and appraisal of conventional and unconventional oil and gas prospects in the United Kingdom. The Company's segments include Drilling and UK Oil and Gas Investments. The Drilling segment encompasses the Australian Drilling business and the Company's head office and corporate costs. The Australian Drilling business provides integrated professional drilling services, predominantly for exploration and degasification of coal mines but may also include the recovery and commercialization of coal seam gas, and associated services. The UK Oil and Gas Investments segment is engaged in the exploration for and commercialization of unconventional and conventional hydrocarbons in the United Kingdom. Its license holdings include Bowland, Elswick, Balcombe and 14th Round Licences-Yorkshire.</v>
    <v>331</v>
    <v>Australian Securities Exchange</v>
    <v>XASX</v>
    <v>XASX</v>
    <v>Lvl 22, 167 Eagle Street, BRISBANE, QUEENSLAND, 4001 AU</v>
    <v>1.2E-2</v>
    <v>Coal</v>
    <v>Stock</v>
    <v>45693.190879629627</v>
    <v>1054</v>
    <v>0.01</v>
    <v>11005840</v>
    <v>AJ LUCAS GROUP LIMITED</v>
    <v>AJ LUCAS GROUP LIMITED</v>
    <v>0.01</v>
    <v>0.01</v>
    <v>1.2E-2</v>
    <v>1375730000</v>
    <v>AJL</v>
    <v>AJ LUCAS GROUP LIMITED (XASX:AJL)</v>
    <v>98534</v>
    <v>2061210</v>
    <v>1993</v>
  </rv>
  <rv s="2">
    <v>1055</v>
  </rv>
  <rv s="0">
    <v>https://www.bing.com/financeapi/forcetrigger?t=c3e53m&amp;q=XASX%3aZ2U&amp;form=skydnc</v>
    <v>Learn more on Bing</v>
  </rv>
  <rv s="3">
    <v>5</v>
    <v>Zoom2u Technologies Ltd (XASX:Z2U)</v>
    <v>2</v>
    <v>6</v>
    <v>Finance</v>
    <v>4</v>
    <v>en-GB</v>
    <v>c3e53m</v>
    <v>268435456</v>
    <v>1</v>
    <v>Powered by Refinitiv</v>
    <v>0.09</v>
    <v>0.06</v>
    <v>1.0783</v>
    <v>-1E-3</v>
    <v>-1.3889E-2</v>
    <v>AUD</v>
    <v>Zoom2u Technologies Limited is a global provider of real time tracking delivery solutions. The Company operates through two segments: Zoom2u and 2u Enterprises, and Locate2u. The Zoom2u and 2u Enterprises segment provides delivery and tracking services to customers through an internally developed platform, which allows customers to arrange for the delivery of items, which are allocated to the closest driver. This segment also includes the Shred2u business and provides digital marketing services to clients. The Locate2u segment offers its clients access to the Locate2u software as a service product, which allows clients to manage their own portfolio of drivers and optimize delivery routes. Locate2u also sells GPS units in conjunction with the Locate2u software in addition to reselling SMS services to some clients. It also has Talcasoft business, which provides transport management software systems to transport industry customers and subscriptions for the Local Delivery Shopify App.</v>
    <v>81</v>
    <v>Australian Securities Exchange</v>
    <v>XASX</v>
    <v>XASX</v>
    <v>Level 4,, Suite 4.11, 55 Miller St, Pyrmont, NEW SOUTH WALES, 2009 AU</v>
    <v>7.0999999999999994E-2</v>
    <v>Software &amp; IT Services</v>
    <v>Stock</v>
    <v>45693.035313668748</v>
    <v>1057</v>
    <v>7.0999999999999994E-2</v>
    <v>13971670</v>
    <v>Zoom2u Technologies Ltd</v>
    <v>Zoom2u Technologies Ltd</v>
    <v>7.0999999999999994E-2</v>
    <v>7.1999999999999995E-2</v>
    <v>7.0999999999999994E-2</v>
    <v>194051000</v>
    <v>Z2U</v>
    <v>Zoom2u Technologies Ltd (XASX:Z2U)</v>
    <v>10847</v>
    <v>30860</v>
    <v>2019</v>
  </rv>
  <rv s="2">
    <v>1058</v>
  </rv>
  <rv s="0">
    <v>https://www.bing.com/financeapi/forcetrigger?t=aa89zr&amp;q=XASX%3aNTI&amp;form=skydnc</v>
    <v>Learn more on Bing</v>
  </rv>
  <rv s="4">
    <v>8</v>
    <v>NEUROTECH INTERNATIONAL LIMITED (XASX:NTI)</v>
    <v>2</v>
    <v>9</v>
    <v>Finance</v>
    <v>4</v>
    <v>en-GB</v>
    <v>aa89zr</v>
    <v>268435456</v>
    <v>1</v>
    <v>Powered by Refinitiv</v>
    <v>0.125</v>
    <v>4.1000000000000002E-2</v>
    <v>2.2475000000000001</v>
    <v>-2E-3</v>
    <v>-4.3478000000000003E-2</v>
    <v>AUD</v>
    <v>Neurotech International Limited is an Australia-based clinical-stage biopharmaceutical development company. The Company is focused predominately on pediatric neurological disorders with a broad-spectrum oral cannabinoid drug therapy called NTI164. It has completed a Phase II/III randomized, double-blind, placebo-controlled clinical trial in autism spectrum disorder (ASD) with clinically significant benefits reported across a number of clinically validated measures and safety. In addition, it has completed and reported significant and clinically meaningful Phase I/II trials in ASD and pediatric autoimmune neuropsychiatric disorders associated with streptococcal infections (PANDAS) and pediatric acute-onset neuropsychiatric syndrome (PANS), collectively PANDAS/PANS along with Rett Syndrome. NTI164 is being developed as a therapeutic drug product for a range of neurological disorders in children where neuroinflammation is involved.</v>
    <v>Australian Securities Exchange</v>
    <v>XASX</v>
    <v>XASX</v>
    <v>Suite 5 CPC, 145 Stirling Highway, NEDLANDS, WESTERN AUSTRALIA, 6009 AU</v>
    <v>4.5999999999999999E-2</v>
    <v>Biotechnology &amp; Medical Research</v>
    <v>Stock</v>
    <v>45693.177736712503</v>
    <v>1060</v>
    <v>4.3999999999999997E-2</v>
    <v>47937610</v>
    <v>NEUROTECH INTERNATIONAL LIMITED</v>
    <v>NEUROTECH INTERNATIONAL LIMITED</v>
    <v>4.5999999999999999E-2</v>
    <v>4.5999999999999999E-2</v>
    <v>4.3999999999999997E-2</v>
    <v>1042122000</v>
    <v>NTI</v>
    <v>NEUROTECH INTERNATIONAL LIMITED (XASX:NTI)</v>
    <v>435398</v>
    <v>394010</v>
    <v>2016</v>
  </rv>
  <rv s="2">
    <v>1061</v>
  </rv>
  <rv s="0">
    <v>https://www.bing.com/financeapi/forcetrigger?t=boh2w7&amp;q=XASX%3aAMS&amp;form=skydnc</v>
    <v>Learn more on Bing</v>
  </rv>
  <rv s="4">
    <v>8</v>
    <v>ATOMOS LIMITED (XASX:AMS)</v>
    <v>2</v>
    <v>9</v>
    <v>Finance</v>
    <v>4</v>
    <v>en-GB</v>
    <v>boh2w7</v>
    <v>268435456</v>
    <v>1</v>
    <v>Powered by Refinitiv</v>
    <v>5.8000000000000003E-2</v>
    <v>3.0000000000000001E-3</v>
    <v>2.9319999999999999</v>
    <v>0</v>
    <v>0</v>
    <v>AUD</v>
    <v>Atomos Limited is an Australia-based holding company. The principal activities of the Company are the manufacture and wholesaling of video equipment. The Company creates 4K and HD Apple ProRes monitor recorders. These products give video professionals a production system, whether they create for social media, YouTube, television (TV), or cinema. It implements the professional Apple ProRes RAW format for recording with cinema cameras and innovates RAW recording over HDMI, wireless timecode, multi-cam, asynchronous switching and streaming solutions. Its products include Zato CONNECT, Shinobi, Shinobi 7, Ninja V, Ninja V+, ATOMOS CONNECT, Ninja CAST, Shogun CONNECT, Sumo 19SE, Neon 17 and Neon 24. The Company's subsidiaries include Atomos AU Pty Ltd, Atomos Engineering Pty Ltd, Atomos GmbH, Atomos Group Services Pty Ltd, Atomos Global Pty Ltd, Atomos IP Pty Ltd, Atomos China, Atomos Design kk, Atomos Japan Co. kk, Atomos Inc, Atomos Global (UK) Ltd, and Timecode Systems Limited.</v>
    <v>Australian Securities Exchange</v>
    <v>XASX</v>
    <v>XASX</v>
    <v>VICTORIA, 3121 AU</v>
    <v>5.0000000000000001E-3</v>
    <v>Computers, Phones &amp; Household Electronics</v>
    <v>Stock</v>
    <v>45693.189629629633</v>
    <v>1063</v>
    <v>4.0000000000000001E-3</v>
    <v>4860070</v>
    <v>ATOMOS LIMITED</v>
    <v>ATOMOS LIMITED</v>
    <v>4.0000000000000001E-3</v>
    <v>4.0000000000000001E-3</v>
    <v>4.0000000000000001E-3</v>
    <v>1215018000</v>
    <v>AMS</v>
    <v>ATOMOS LIMITED (XASX:AMS)</v>
    <v>16594733</v>
    <v>3918390</v>
    <v>2009</v>
  </rv>
  <rv s="2">
    <v>1064</v>
  </rv>
  <rv s="0">
    <v>https://www.bing.com/financeapi/forcetrigger?t=aa7hc7&amp;q=XASX%3aLPE&amp;form=skydnc</v>
    <v>Learn more on Bing</v>
  </rv>
  <rv s="6">
    <v>12</v>
    <v>LOCALITY PLANNING ENERGY HOLDINGS LIMITED (XASX:LPE)</v>
    <v>2</v>
    <v>13</v>
    <v>Finance</v>
    <v>4</v>
    <v>en-GB</v>
    <v>aa7hc7</v>
    <v>268435456</v>
    <v>1</v>
    <v>Powered by Refinitiv</v>
    <v>0.17</v>
    <v>3.2000000000000001E-2</v>
    <v>1.2519</v>
    <v>-5.0000000000000001E-3</v>
    <v>-3.3333000000000002E-2</v>
    <v>AUD</v>
    <v>Locality Planning Energy Holdings Limited is an Australia-based electricity provider. The Company is engaged in the sale of electricity and utility services to residential and commercial customers throughout the Australian National Electricity Market. The Company delivers renewable solutions for apartment living and carbon-neutral centralized hot water systems. It predominantly serves the Queensland energy market, selling electricity, hot water, solar and battery systems to strata communities. The Company operates through a single segment, the energy retail sector in Australia.</v>
    <v>Australian Securities Exchange</v>
    <v>XASX</v>
    <v>XASX</v>
    <v>PO Box 5737,, MAROOCHYDORE, QUEENSLAND, 4558 AU</v>
    <v>0.15</v>
    <v>Electrical Utilities &amp; IPPs</v>
    <v>Stock</v>
    <v>45693.189039351855</v>
    <v>1066</v>
    <v>0.14499999999999999</v>
    <v>26417730</v>
    <v>LOCALITY PLANNING ENERGY HOLDINGS LIMITED</v>
    <v>LOCALITY PLANNING ENERGY HOLDINGS LIMITED</v>
    <v>0.14499999999999999</v>
    <v>13.39</v>
    <v>0.15</v>
    <v>0.14499999999999999</v>
    <v>182191300</v>
    <v>LPE</v>
    <v>LOCALITY PLANNING ENERGY HOLDINGS LIMITED (XASX:LPE)</v>
    <v>510468</v>
    <v>178740</v>
    <v>2010</v>
  </rv>
  <rv s="2">
    <v>1067</v>
  </rv>
  <rv s="0">
    <v>https://www.bing.com/financeapi/forcetrigger?t=bqvy6h&amp;q=XASX%3aQFE&amp;form=skydnc</v>
    <v>Learn more on Bing</v>
  </rv>
  <rv s="4">
    <v>8</v>
    <v>QUICKFEE LIMITED (XASX:QFE)</v>
    <v>2</v>
    <v>9</v>
    <v>Finance</v>
    <v>4</v>
    <v>en-GB</v>
    <v>bqvy6h</v>
    <v>268435456</v>
    <v>1</v>
    <v>Powered by Refinitiv</v>
    <v>0.14000000000000001</v>
    <v>4.8000000000000001E-2</v>
    <v>1.2501</v>
    <v>2.5000000000000001E-3</v>
    <v>2.2221999999999999E-2</v>
    <v>AUD</v>
    <v>QuickFee Limited is a financial technology company specializing in providing tailored payment and automated invoicing solutions for professional service firms, primarily accounting and law firms. Through the QuickFee portal, clients can pay their professional service provider with a credit or debit card, EFT or ACH transfer, or a payment plan over 3-12 months. The Company’s segments include payment and lending operations in Australia (AU) and the United States (US), and product development. Its payment and lending operations in the AU and US operate a suite of payment and lending offerings via an online portal to professional, commercial, and homeowner service providers in Australia and the US. These solutions enable customers of service providers to access the advice and services they need, with the choice to pay immediately, in full or over time by installment. Its product development segment undertakes the research and development of the Company’s software and technology solutions.</v>
    <v>Australian Securities Exchange</v>
    <v>XASX</v>
    <v>XASX</v>
    <v>Suite 4.07, 10 Century Circuit, Norwest, NEW SOUTH WALES, 2153 AU</v>
    <v>0.115</v>
    <v>Financial Technology (Fintech) &amp; Infrastructure</v>
    <v>Stock</v>
    <v>45693.100428240738</v>
    <v>1069</v>
    <v>0.11</v>
    <v>38457200</v>
    <v>QUICKFEE LIMITED</v>
    <v>QUICKFEE LIMITED</v>
    <v>0.11</v>
    <v>0.1125</v>
    <v>0.115</v>
    <v>341841800</v>
    <v>QFE</v>
    <v>QUICKFEE LIMITED (XASX:QFE)</v>
    <v>167857</v>
    <v>157900</v>
    <v>2018</v>
  </rv>
  <rv s="2">
    <v>1070</v>
  </rv>
  <rv s="0">
    <v>https://www.bing.com/financeapi/forcetrigger?t=c1of52&amp;q=XASX%3aFG1&amp;form=skydnc</v>
    <v>Learn more on Bing</v>
  </rv>
  <rv s="4">
    <v>8</v>
    <v>Flynn Gold Ltd (XASX:FG1)</v>
    <v>2</v>
    <v>9</v>
    <v>Finance</v>
    <v>4</v>
    <v>en-GB</v>
    <v>c1of52</v>
    <v>268435456</v>
    <v>1</v>
    <v>Powered by Refinitiv</v>
    <v>5.0999999999999997E-2</v>
    <v>2.1000000000000001E-2</v>
    <v>0.5726</v>
    <v>-2E-3</v>
    <v>-7.6923000000000005E-2</v>
    <v>AUD</v>
    <v>Flynn Gold Limited is an Australia-based mineral exploration company. The Company has a portfolio of 100% owned exploration projects in Tasmania and Western Australia. It has nine 100% owned tenements located in northeast Tasmania which are prospective for gold as well as tin/tungsten. The Company's flagship Golden Ridge Project is situated within EL17/2018 in Northeast Tasmania. It also holds the Henty zinc-lead-silver project, which covers approximately 130 square kilometers (km2) on Tasmania’s west coast, and the Firetower gold and battery metals project located in northern Tasmania, within a single exploration license covering 62 km2. The Company also has a portfolio of gold-lithium exploration assets in the Pilbara and Yilgarn regions of Western Australia. Its Western Australia portfolio includes a 100% interest in Mt Dove Li-Au Project, Yarrie Au-Li Project, Lake Johnston Li-Au Project, Forrestania Li-Au-Ni Project and Koolyanobbing Au-Li Project.</v>
    <v>Australian Securities Exchange</v>
    <v>XASX</v>
    <v>XASX</v>
    <v>96-100 Albert Road, Level 4, MELBOURNE, VICTORIA, 3205 AU</v>
    <v>2.5000000000000001E-2</v>
    <v>Metals &amp; Mining</v>
    <v>Stock</v>
    <v>45693.186238425929</v>
    <v>1072</v>
    <v>2.4E-2</v>
    <v>6794230</v>
    <v>Flynn Gold Ltd</v>
    <v>Flynn Gold Ltd</v>
    <v>2.5000000000000001E-2</v>
    <v>2.5999999999999999E-2</v>
    <v>2.4E-2</v>
    <v>261316500</v>
    <v>FG1</v>
    <v>Flynn Gold Ltd (XASX:FG1)</v>
    <v>86945</v>
    <v>75360</v>
    <v>2020</v>
  </rv>
  <rv s="2">
    <v>1073</v>
  </rv>
  <rv s="0">
    <v>https://www.bing.com/financeapi/forcetrigger?t=c2rh52&amp;q=XASX%3aMTM&amp;form=skydnc</v>
    <v>Learn more on Bing</v>
  </rv>
  <rv s="4">
    <v>8</v>
    <v>MTM CRITICAL METALS LIMITED (XASX:MTM)</v>
    <v>2</v>
    <v>9</v>
    <v>Finance</v>
    <v>4</v>
    <v>en-GB</v>
    <v>c2rh52</v>
    <v>268435456</v>
    <v>1</v>
    <v>Powered by Refinitiv</v>
    <v>0.30499999999999999</v>
    <v>2.4E-2</v>
    <v>1.357</v>
    <v>0.01</v>
    <v>0.05</v>
    <v>AUD</v>
    <v>MTM Critical Metals Limited is an Australia-based exploration company. The Company is focused on searching for niobium (Nb) and rare earth elements (REE) in Western Australia and Quebec. The Company also holds tenements in other prolific and prospective mineral regions in Western Australia. Its projects include Pomme Project, East Laverton Gold Project, Mt Monger Gold Project and Ravensthorpe REE Project. The Pomme Project, located in Quebec, Canada, consists of 43 mineral claims, covering 2,400 hectares. The East Laverton Project comprises twelve exploration licenses, covering an area of approximately 3,000 square kilometers in the East Laverton region of Western Australia. The Mt Monger Gold Project is centered approximately 45 kilometers (km) east-northeast of Kambalda and 70 km to the southeast of Kalgoorlie-Boulder, within the Goldfields Region of Western Australia. The Ravensthorpe project tenements are located within the Albany-Fraser Orogen of Western Australia.</v>
    <v>Australian Securities Exchange</v>
    <v>XASX</v>
    <v>XASX</v>
    <v>Suite 2, 38 Colin Street, PERTH, WESTERN AUSTRALIA, 6005 AU</v>
    <v>0.21</v>
    <v>Metals &amp; Mining</v>
    <v>Stock</v>
    <v>45693.19327546296</v>
    <v>1075</v>
    <v>0.19</v>
    <v>87083250</v>
    <v>MTM CRITICAL METALS LIMITED</v>
    <v>MTM CRITICAL METALS LIMITED</v>
    <v>0.2</v>
    <v>0.2</v>
    <v>0.21</v>
    <v>458332900</v>
    <v>MTM</v>
    <v>MTM CRITICAL METALS LIMITED (XASX:MTM)</v>
    <v>3120533</v>
    <v>7598730</v>
    <v>2020</v>
  </rv>
  <rv s="2">
    <v>1076</v>
  </rv>
  <rv s="0">
    <v>https://www.bing.com/financeapi/forcetrigger?t=aa65mw&amp;q=XASX%3aEQE&amp;form=skydnc</v>
    <v>Learn more on Bing</v>
  </rv>
  <rv s="12">
    <v>26</v>
    <v>EQUUS MINING LIMITED (XASX:EQE)</v>
    <v>2</v>
    <v>27</v>
    <v>Finance</v>
    <v>28</v>
    <v>en-GB</v>
    <v>aa65mw</v>
    <v>268435456</v>
    <v>1</v>
    <v>Powered by Refinitiv</v>
    <v>0.05</v>
    <v>0.05</v>
    <v>AUD</v>
    <v>Equus Mining Limited is an Australia-based gold and silver explorer. The Company's core focus is on the gold-silver producing Cerro Bayo mining district in southern Chile. Its projects include Cerro Bayo Mine Area, Los Domos gold-silver project and Cerro Diablo Epithermal project. The Cerro Bayo Project lies within the northwest extension of the premier, world class epithermal silver-gold province titled the Deseado Massif, in southern Chile. The Los Domos gold-silver project is located 15 kilometers (km) south of the township of Chile Chico and 20km southeast of the Cerro Bayo gold-silver mine and processing plant. The Cerro Diablo Project is located approximately 25km to the north-northwest of the Cerro Bayo gold-silver mine and processing plant. The project is situated in the interpreted northwest limit of the Deseado Massif mineral province. The Company’s segment are mineral processing and mineral exploration within the geographical segment of Chile.</v>
    <v>27</v>
    <v>Australian Securities Exchange</v>
    <v>XASX</v>
    <v>XASX</v>
    <v>L 2 66 Hunter St, SYDNEY, NEW SOUTH WALES, 2000 AU</v>
    <v>Metals &amp; Mining</v>
    <v>Stock</v>
    <v>45000.840277777781</v>
    <v>1078</v>
    <v>12456900</v>
    <v>EQUUS MINING LIMITED</v>
    <v>EQUUS MINING LIMITED</v>
    <v>0.05</v>
    <v>253074900</v>
    <v>EQE</v>
    <v>EQUUS MINING LIMITED (XASX:EQE)</v>
    <v>1994</v>
  </rv>
  <rv s="2">
    <v>1079</v>
  </rv>
  <rv s="0">
    <v>https://www.bing.com/financeapi/forcetrigger?t=aa8q3m&amp;q=XASX%3aHYD&amp;form=skydnc</v>
    <v>Learn more on Bing</v>
  </rv>
  <rv s="3">
    <v>5</v>
    <v>HYDRIX LIMITED (XASX:HYD)</v>
    <v>2</v>
    <v>6</v>
    <v>Finance</v>
    <v>4</v>
    <v>en-GB</v>
    <v>aa8q3m</v>
    <v>268435456</v>
    <v>1</v>
    <v>Powered by Refinitiv</v>
    <v>3.2000000000000001E-2</v>
    <v>0.01</v>
    <v>2.137</v>
    <v>-1E-3</v>
    <v>-6.25E-2</v>
    <v>AUD</v>
    <v>Hydrix Limited is an Australia-based specialist product designing, engineering and medical device distribution company. The Company is engaged in the development of comprehensive products. Its segments include Hydrix Services, Hydrix Medical and Hydrix Ventures. Hydrix Services segment offers a comprehensive range of engineering, development and regulatory consulting services, including software, electronics, mechanical, industrial design and general product development services. Hydrix Medical distributes disruptive cardiovascular technologies that address unmet needs of patients and healthcare providers. Products include the Guardian real-time heart attack warning system from Avertix Medical, Implicity’s cloud-based artificial intelligence (AI)-driven remote cardiac patient monitoring and data management solution, and Echo IQ’s AI technology. Hydrix Services segment’s portfolio companies include Gyder Surgical Pty Ltd, Avertix Medical Inc., Memphasys Limited, and Cyban Pty Ltd.</v>
    <v>60</v>
    <v>Australian Securities Exchange</v>
    <v>XASX</v>
    <v>XASX</v>
    <v>30-32 Compark Circuit, MULGRAVE, VICTORIA, 3170 AU</v>
    <v>1.7000000000000001E-2</v>
    <v>Professional &amp; Commercial Services</v>
    <v>Stock</v>
    <v>45693.187847222223</v>
    <v>1081</v>
    <v>1.4999999999999999E-2</v>
    <v>4364300</v>
    <v>HYDRIX LIMITED</v>
    <v>HYDRIX LIMITED</v>
    <v>1.6E-2</v>
    <v>1.6E-2</v>
    <v>1.4999999999999999E-2</v>
    <v>272768900</v>
    <v>HYD</v>
    <v>HYDRIX LIMITED (XASX:HYD)</v>
    <v>1446273</v>
    <v>6704130</v>
    <v>1993</v>
  </rv>
  <rv s="2">
    <v>1082</v>
  </rv>
  <rv s="0">
    <v>https://www.bing.com/financeapi/forcetrigger?t=bx47im&amp;q=XASX%3aWSR&amp;form=skydnc</v>
    <v>Learn more on Bing</v>
  </rv>
  <rv s="4">
    <v>8</v>
    <v>WESTAR RESOURCES LIMITED (XASX:WSR)</v>
    <v>2</v>
    <v>9</v>
    <v>Finance</v>
    <v>4</v>
    <v>en-GB</v>
    <v>bx47im</v>
    <v>268435456</v>
    <v>1</v>
    <v>Powered by Refinitiv</v>
    <v>1.9E-2</v>
    <v>7.0000000000000001E-3</v>
    <v>-1.1125</v>
    <v>0</v>
    <v>0</v>
    <v>AUD</v>
    <v>Westar Resources Limited is an Australia-based resource company focused on the discovery, acquisition and development of gold and copper focused projects in supportive jurisdictions. The Company’s projects are located in the highly prospective Pilbara, Murchison and Yilgarn regions of Western Australia, near Nullagine, Cue, Southern Cross and Sandstone. The Company’s projects include Mt Finnerty Project, Mindoolah Project, Gidgee North Project, and Opaline Well Project. The Mt Finnerty Project is located about 430 kilometers (km) east-northeast of Perth and 100km northeast of Southern Cross in the Archean Marda-Diemals greenstone belt. The Opaline Well Project is located in Western Australia’s Pilbara region, approximately 190 km southeast of Port Hedland and 35 km west of Nullagine. The Mindoolah Project consists of approximately 100 square kilometers (km2) of tenure, located 70 km north-west from the town of Cue in Western Australia, within the Murchison Mineral Field.</v>
    <v>Australian Securities Exchange</v>
    <v>XASX</v>
    <v>XASX</v>
    <v>Level 1, 19 Ord Street, PERTH, WESTERN AUSTRALIA, 6005 AU</v>
    <v>8.0000000000000002E-3</v>
    <v>Metals &amp; Mining</v>
    <v>Stock</v>
    <v>45693.184270833335</v>
    <v>1084</v>
    <v>8.0000000000000002E-3</v>
    <v>3189800</v>
    <v>WESTAR RESOURCES LIMITED</v>
    <v>WESTAR RESOURCES LIMITED</v>
    <v>8.0000000000000002E-3</v>
    <v>8.0000000000000002E-3</v>
    <v>8.0000000000000002E-3</v>
    <v>398724800</v>
    <v>WSR</v>
    <v>WESTAR RESOURCES LIMITED (XASX:WSR)</v>
    <v>1545212</v>
    <v>411020</v>
    <v>2019</v>
  </rv>
  <rv s="2">
    <v>1085</v>
  </rv>
  <rv s="0">
    <v>https://www.bing.com/financeapi/forcetrigger?t=aa73xm&amp;q=XASX%3aHRZ&amp;form=skydnc</v>
    <v>Learn more on Bing</v>
  </rv>
  <rv s="3">
    <v>5</v>
    <v>HORIZON MINERALS LIMITED (XASX:HRZ)</v>
    <v>2</v>
    <v>6</v>
    <v>Finance</v>
    <v>4</v>
    <v>en-GB</v>
    <v>aa73xm</v>
    <v>268435456</v>
    <v>1</v>
    <v>Powered by Refinitiv</v>
    <v>6.3E-2</v>
    <v>0.03</v>
    <v>1.387</v>
    <v>-1E-3</v>
    <v>-2.1277000000000001E-2</v>
    <v>AUD</v>
    <v>Horizon Minerals Limited is a mid-tier gold producer. The Company is engaged in exploration for and mining of gold and other mineral resources. The Company’s segments include Vanadium/Molybdenum tenements and gold tenements. It holds 100% interest in gold projects in the Kalgoorlie and Coolgardie regions including the 507,000 oz Boorara project and 548,000 oz in satellite projects in close proximity. The Boorara Project is divided into three project areas, namely Royal (Southern), Crown Jewel (Central), and Regal (Northern) deposits. The project is located approximately 10 kilometers east of Kalgoorlie’s Pit gold mine located on the eastern edge of the city of Kalgoorlie-Boulder, Western Australia. The Company controls a number of prospective tenements within the Kalgoorlie region with these project areas including the Greater Boorara-Cannon project area, Lakewood, Binduli-Teal project area, Kalpini, Baden Powell, and windanya, Balagundi-Kanowna South and Black Flag.</v>
    <v>1</v>
    <v>Australian Securities Exchange</v>
    <v>XASX</v>
    <v>XASX</v>
    <v>Level 2, 16 Ord Street, PERTH, WESTERN AUSTRALIA, 6005 AU</v>
    <v>4.7500000000000001E-2</v>
    <v>Metals &amp; Mining</v>
    <v>Stock</v>
    <v>45693.181168981479</v>
    <v>1087</v>
    <v>4.5999999999999999E-2</v>
    <v>70680160</v>
    <v>HORIZON MINERALS LIMITED</v>
    <v>HORIZON MINERALS LIMITED</v>
    <v>4.7E-2</v>
    <v>4.7E-2</v>
    <v>4.5999999999999999E-2</v>
    <v>1570670000</v>
    <v>HRZ</v>
    <v>HORIZON MINERALS LIMITED (XASX:HRZ)</v>
    <v>1847227</v>
    <v>2298510</v>
    <v>1974</v>
  </rv>
  <rv s="2">
    <v>1088</v>
  </rv>
  <rv s="0">
    <v>https://www.bing.com/financeapi/forcetrigger?t=aaa5mw&amp;q=XASX%3aSUV&amp;form=skydnc</v>
    <v>Learn more on Bing</v>
  </rv>
  <rv s="4">
    <v>8</v>
    <v>SUVO STRATEGIC MINERALS LIMITED (XASX:SUV)</v>
    <v>2</v>
    <v>9</v>
    <v>Finance</v>
    <v>4</v>
    <v>en-GB</v>
    <v>aaa5mw</v>
    <v>268435456</v>
    <v>1</v>
    <v>Powered by Refinitiv</v>
    <v>6.6000000000000003E-2</v>
    <v>0.03</v>
    <v>1.5578000000000001</v>
    <v>-2E-3</v>
    <v>-5.8823999999999994E-2</v>
    <v>AUD</v>
    <v>Suvo Strategic Minerals Limited is an Australian hydrous kaolin producer. It is focused on expanding sales of hydrous kaolin produced at its 100% owned Pittong operation, located 40 kilometers (km) west of Ballarat in Victoria. It is also progressing commercialization of the Murdoch Technology, namely Intellectual Property for a geopolymer concrete batching plant a low carbon geopolymer concrete formulation known as Colliecrete, which it licenses under a worldwide Intellectual Property License Agreement. Its Pittong comprises the Pittong, Trawalla and Lal Lal deposits located on approved Mining Licenses MIN5408, MIN5365 and MIN5409 respectively. The Pittong processing plant has a name-plate capacity of 60,000 tons per annum. At Pittong mining contractors deliver crude kaolin ore to stockpiles from the two operating mines, Pittong and Lal Lal. Geopolymer concrete is a low carbon concrete that is made by reacting aluminate and silicate bearing materials with a caustic activator.</v>
    <v>Australian Securities Exchange</v>
    <v>XASX</v>
    <v>XASX</v>
    <v>Level 11, 40 The Esplanade, PERTH, WESTERN AUSTRALIA, 6000 AU</v>
    <v>3.3500000000000002E-2</v>
    <v>Construction Materials</v>
    <v>Stock</v>
    <v>45693.192094907405</v>
    <v>1090</v>
    <v>3.2000000000000001E-2</v>
    <v>33314010</v>
    <v>SUVO STRATEGIC MINERALS LIMITED</v>
    <v>SUVO STRATEGIC MINERALS LIMITED</v>
    <v>3.2000000000000001E-2</v>
    <v>3.4000000000000002E-2</v>
    <v>3.2000000000000001E-2</v>
    <v>1009515000</v>
    <v>SUV</v>
    <v>SUVO STRATEGIC MINERALS LIMITED (XASX:SUV)</v>
    <v>143960</v>
    <v>404050</v>
    <v>2009</v>
  </rv>
  <rv s="2">
    <v>1091</v>
  </rv>
  <rv s="0">
    <v>https://www.bing.com/financeapi/forcetrigger?t=bt95z2&amp;q=XASX%3aGRL&amp;form=skydnc</v>
    <v>Learn more on Bing</v>
  </rv>
  <rv s="4">
    <v>8</v>
    <v>GODOLPHIN RESOURCES LIMITED (XASX:GRL)</v>
    <v>2</v>
    <v>9</v>
    <v>Finance</v>
    <v>4</v>
    <v>en-GB</v>
    <v>bt95z2</v>
    <v>268435456</v>
    <v>1</v>
    <v>Powered by Refinitiv</v>
    <v>4.3999999999999997E-2</v>
    <v>8.9999999999999993E-3</v>
    <v>1.3835</v>
    <v>-5.0000000000000001E-4</v>
    <v>-3.7037E-2</v>
    <v>AUD</v>
    <v>Godolphin Resources Limited is an Australia-based resources company. The Company is focused on critical minerals and green metals through ongoing exploration and development in central west New South Wales (NSW). The Company's tenements cover over 3,500 square kilometers (km2) of highly prospective ground focused on the Lachlan Fold Belt, a province for the discovery of rare earth elements, copper, gold and base metal deposits. The Company's projects include Narraburra Rare Earth Element Project, Yeoval Porphyry gold-copper-molybdenum-rhenium project, Lewis Ponds, Copper Hill East porphyry copper project, Gundagai gold-copper project and Mt Aubrey epithermal gold-silver project. Its other rare earth element projects are EL9506 - Bingara (New South Wales) and EPM28668 - Eidsvold (Queensland). Additional prospectivity attributes of the Company's tenure include the McPhillamy's gold hosting Godolphin Fault and the Boda gold-copper hosting Molong Volcanic Belt.</v>
    <v>Australian Securities Exchange</v>
    <v>XASX</v>
    <v>XASX</v>
    <v>Unit 13, 11-19 William Street, Orange, NEW SOUTH WALES, 2800 AU</v>
    <v>1.4E-2</v>
    <v>Metals &amp; Mining</v>
    <v>Stock</v>
    <v>45693.192326388889</v>
    <v>1093</v>
    <v>1.2999999999999999E-2</v>
    <v>5027380</v>
    <v>GODOLPHIN RESOURCES LIMITED</v>
    <v>GODOLPHIN RESOURCES LIMITED</v>
    <v>1.35E-2</v>
    <v>1.35E-2</v>
    <v>1.2999999999999999E-2</v>
    <v>359098700</v>
    <v>GRL</v>
    <v>GODOLPHIN RESOURCES LIMITED (XASX:GRL)</v>
    <v>1471601</v>
    <v>443820</v>
    <v>2019</v>
  </rv>
  <rv s="2">
    <v>1094</v>
  </rv>
  <rv s="0">
    <v>https://www.bing.com/financeapi/forcetrigger?t=aa7f27&amp;q=XASX%3aTEM&amp;form=skydnc</v>
    <v>Learn more on Bing</v>
  </rv>
  <rv s="4">
    <v>8</v>
    <v>TEMPEST MINERALS LIMITED (XASX:TEM)</v>
    <v>2</v>
    <v>9</v>
    <v>Finance</v>
    <v>4</v>
    <v>en-GB</v>
    <v>aa7f27</v>
    <v>268435456</v>
    <v>1</v>
    <v>Powered by Refinitiv</v>
    <v>1.0999999999999999E-2</v>
    <v>4.0000000000000001E-3</v>
    <v>2.6661999999999999</v>
    <v>-5.0000000000000001E-4</v>
    <v>-0.1</v>
    <v>AUD</v>
    <v>Tempest Minerals Limited is a mineral exploration company with a diversified portfolio of projects in Western Australia prospective for precious, base and energy metals. The Company’s projects include Yalgoo, Mount Magnet, Five Wheels, Elephant Project, and Rocky Hill. It has holding in the Yalgoo region of Western Australia, totaling more than 1,000 square kilometers (2km). The Yalgoo project contains different geological domains referred to by four different areas namely: Messenger, Meleya, Warriedar West and Euro. Mt Magnet is a prolific multi-million-ounce gold mining center with numerous open pit and underground mines. The Five Wheels Project is 266 2km of granted tenure in the Earaheedy region of Western Australia proximal to the Rumble Resources Ltd discoveries. The Elephant Project comprises 194 2km of prospective exploration leases. The Rocky Hill Project is located 100 kilometers from Perth within the new exploration front known as the South West Terrane.</v>
    <v>Australian Securities Exchange</v>
    <v>XASX</v>
    <v>XASX</v>
    <v>PO Box 281, PERTH, WESTERN AUSTRALIA, 6915 AU</v>
    <v>5.0000000000000001E-3</v>
    <v>Metals &amp; Mining</v>
    <v>Stock</v>
    <v>45693.179942129631</v>
    <v>1096</v>
    <v>4.4999999999999997E-3</v>
    <v>3172650</v>
    <v>TEMPEST MINERALS LIMITED</v>
    <v>TEMPEST MINERALS LIMITED</v>
    <v>5.0000000000000001E-3</v>
    <v>5.0000000000000001E-3</v>
    <v>4.4999999999999997E-3</v>
    <v>634529800</v>
    <v>TEM</v>
    <v>TEMPEST MINERALS LIMITED (XASX:TEM)</v>
    <v>483316</v>
    <v>1159210</v>
    <v>2016</v>
  </rv>
  <rv s="2">
    <v>1097</v>
  </rv>
  <rv s="0">
    <v>https://www.bing.com/financeapi/forcetrigger?t=aa44m7&amp;q=XASX%3aCRR&amp;form=skydnc</v>
    <v>Learn more on Bing</v>
  </rv>
  <rv s="4">
    <v>8</v>
    <v>CRITICAL RESOURCES LIMITED (XASX:CRR)</v>
    <v>2</v>
    <v>9</v>
    <v>Finance</v>
    <v>4</v>
    <v>en-GB</v>
    <v>aa44m7</v>
    <v>268435456</v>
    <v>1</v>
    <v>Powered by Refinitiv</v>
    <v>1.9E-2</v>
    <v>5.0000000000000001E-3</v>
    <v>-1.3859999999999999</v>
    <v>0</v>
    <v>0</v>
    <v>AUD</v>
    <v>Critical Resources Limited is an Australia-based lithium exploration and project development company focused on the exploration, development and delivery of the critical metals. The Company has a portfolio of lithium projects in Ontario, Canada to participate in the North American battery materials supply chain. The Company’s principal focus is on its flagship Mavis Lake Lithium Project, which is located approximately 19 kilometers (km) from Dryden in North-Western Ontario. The Mavis Lake Project Area is a single contiguous claim area, covering approximately 23,000 hectares. Its Graphic Lake Lithium Project is located over 55 kilometers (km) south-east of Kenora, Ontario and it is situated in the Sioux Lookout Domain of the Wabigoon Terrane in north-west Ontario. The Halls Peak Base Metals Project (Exploration License (EL) 4474) is located approximately 45km south-east of Armidale, New South Wales in the New England Fold Belt.</v>
    <v>Australian Securities Exchange</v>
    <v>XASX</v>
    <v>XASX</v>
    <v>Level 50, 108 St Georges, PERTH, WESTERN AUSTRALIA, 6000 AU</v>
    <v>5.0000000000000001E-3</v>
    <v>Metals &amp; Mining</v>
    <v>Stock</v>
    <v>45693.183935185189</v>
    <v>1099</v>
    <v>5.0000000000000001E-3</v>
    <v>12159820</v>
    <v>CRITICAL RESOURCES LIMITED</v>
    <v>CRITICAL RESOURCES LIMITED</v>
    <v>5.0000000000000001E-3</v>
    <v>5.0000000000000001E-3</v>
    <v>5.0000000000000001E-3</v>
    <v>2431963000</v>
    <v>CRR</v>
    <v>CRITICAL RESOURCES LIMITED (XASX:CRR)</v>
    <v>91425</v>
    <v>1101870</v>
    <v>2010</v>
  </rv>
  <rv s="2">
    <v>1100</v>
  </rv>
  <rv s="0">
    <v>https://www.bing.com/financeapi/forcetrigger?t=c388mw&amp;q=XASX%3aX2M&amp;form=skydnc</v>
    <v>Learn more on Bing</v>
  </rv>
  <rv s="4">
    <v>8</v>
    <v>X2M CONNECT LIMITED (XASX:X2M)</v>
    <v>2</v>
    <v>9</v>
    <v>Finance</v>
    <v>4</v>
    <v>en-GB</v>
    <v>c388mw</v>
    <v>268435456</v>
    <v>1</v>
    <v>Powered by Refinitiv</v>
    <v>5.1999999999999998E-2</v>
    <v>0.02</v>
    <v>1.0346</v>
    <v>-1E-3</v>
    <v>-4.7618999999999995E-2</v>
    <v>AUD</v>
    <v>X2M Connect Limited is a technology company. The Company uses the internet to deliver productivity improvements, cost savings and improved public safety to enterprise and government customers. The Company is focus on servicing the utility sector in the Asia-Pacific (APAC) utility market through the provision of technology which connects devices over the internet, such as water meters and gas pressure sensors and which enables data exchange and control of these devices. It has more than 510,000 devices connected to its Internet of Things (IoT) platform and distributed intelligence solution generating real-time information and control to over 70 customers in many countries and operating over multiple radio technologies. It deploys solutions in the arenas, such as gas monitoring and control, water monitoring and control, electricity grid management, energy optimization, smart water monitoring and control, smart gas monitoring and control, and smart electricity monitoring and control.</v>
    <v>Australian Securities Exchange</v>
    <v>XASX</v>
    <v>XASX</v>
    <v>Suite 1.01b, Building B, 18-24 Ricketts Road, Mount Waverley, MELBOURNE, VICTORIA, 3149 AU</v>
    <v>2.1999999999999999E-2</v>
    <v>Software &amp; IT Services</v>
    <v>Stock</v>
    <v>45692.333344907405</v>
    <v>1102</v>
    <v>0.02</v>
    <v>7915750</v>
    <v>X2M CONNECT LIMITED</v>
    <v>X2M CONNECT LIMITED</v>
    <v>2.1000000000000001E-2</v>
    <v>2.1000000000000001E-2</v>
    <v>0.02</v>
    <v>376940700</v>
    <v>X2M</v>
    <v>X2M CONNECT LIMITED (XASX:X2M)</v>
    <v>133285</v>
    <v>38940</v>
    <v>2019</v>
  </rv>
  <rv s="2">
    <v>1103</v>
  </rv>
  <rv s="0">
    <v>https://www.bing.com/financeapi/forcetrigger?t=aa8ukr&amp;q=XASX%3aZMM&amp;form=skydnc</v>
    <v>Learn more on Bing</v>
  </rv>
  <rv s="3">
    <v>5</v>
    <v>ZIMI LIMITED (XASX:ZMM)</v>
    <v>2</v>
    <v>6</v>
    <v>Finance</v>
    <v>4</v>
    <v>en-GB</v>
    <v>aa8ukr</v>
    <v>268435456</v>
    <v>1</v>
    <v>Powered by Refinitiv</v>
    <v>0.03</v>
    <v>7.0000000000000001E-3</v>
    <v>1.5173000000000001</v>
    <v>0</v>
    <v>0</v>
    <v>AUD</v>
    <v>Zimi Limited is an Australia-based technology company. The principal activities of the Company include the research and development within the Internet of Things (IoT) market, the assessment of new investment opportunities, product commercialization and sale of electrical devices including switches, power points, garage door controllers and smoke alarms. The Company offers its products under three categories: Powermesh, Senoa, and Zimi Connect. Its products under Powermesh include multipurpose switches, fan and light controllers, power points, light dimmers, blind controllers, multi-dimmer switches and garage door controllers. Its products under Senoa offer multi-dimmer switches, multipurpose switches, blind controllers, and power points. Its Zimi Connect products include Zimi Cloud Connect and E-Door Connect. Its Zimi Smoke Connect connects smoke alarms for a legislated market, and offers safety features including automated phone alerts to users.</v>
    <v>7</v>
    <v>Australian Securities Exchange</v>
    <v>XASX</v>
    <v>XASX</v>
    <v>14 Millennium Circuit,, Helensvale, GOLD COAST, QUEENSLAND, 4212 AU</v>
    <v>0.01</v>
    <v>Machinery, Equipment &amp; Components</v>
    <v>Stock</v>
    <v>45691.333356481482</v>
    <v>1105</v>
    <v>8.0000000000000002E-3</v>
    <v>3869440</v>
    <v>ZIMI LIMITED</v>
    <v>ZIMI LIMITED</v>
    <v>8.9999999999999993E-3</v>
    <v>0.01</v>
    <v>0.01</v>
    <v>386944100</v>
    <v>ZMM</v>
    <v>ZIMI LIMITED (XASX:ZMM)</v>
    <v>901987</v>
    <v>142010</v>
    <v>2005</v>
  </rv>
  <rv s="2">
    <v>1106</v>
  </rv>
  <rv s="0">
    <v>https://www.bing.com/financeapi/forcetrigger?t=bwxw27&amp;q=XASX%3aAWJ&amp;form=skydnc</v>
    <v>Learn more on Bing</v>
  </rv>
  <rv s="6">
    <v>12</v>
    <v>AURIC MINING LIMITED (XASX:AWJ)</v>
    <v>2</v>
    <v>13</v>
    <v>Finance</v>
    <v>4</v>
    <v>en-GB</v>
    <v>bwxw27</v>
    <v>268435456</v>
    <v>1</v>
    <v>Powered by Refinitiv</v>
    <v>0.41</v>
    <v>0.11</v>
    <v>1.2932999999999999</v>
    <v>1.4999999999999999E-2</v>
    <v>4.8386999999999999E-2</v>
    <v>AUD</v>
    <v>Auric Mining Limited is an Australia-based gold exploration and development company. The Company controls four projects in the Widgiemooltha area of Western Australia: the Widgiemooltha Gold Project, including the Company’s flagship Munda gold deposit, the Jeffreys Find Gold Project, the Spargoville Gold Project and the Chalice West Project. The projects combine approximately 25 granted tenements, including six mining leases, for a total area of 516 square kilometers (km2). Munda Gold Project is located approximately 34 km south-west of the mining town of Kambalda and is conveniently situated 5km west of the township of Widgiemooltha. The Jeffreys Find Gold Project comprises being granted Mining Lease 63/242 and Miscellaneous Licence 63/97. The Jeffreys Find Gold Project includes the Jeffreys Find gold deposit and the Neo Prospect. The Spargoville Project is centered around 4km west of the Coolgardie-Esperance Highway, and 35 km southwest of Kambalda.</v>
    <v>Australian Securities Exchange</v>
    <v>XASX</v>
    <v>XASX</v>
    <v>Suite 1, 1 Tully Road, PERTH, WESTERN AUSTRALIA, 6004 AU</v>
    <v>0.32500000000000001</v>
    <v>Metals &amp; Mining</v>
    <v>Stock</v>
    <v>45693.177488425928</v>
    <v>1108</v>
    <v>0.30499999999999999</v>
    <v>46920310</v>
    <v>AURIC MINING LIMITED</v>
    <v>AURIC MINING LIMITED</v>
    <v>0.30499999999999999</v>
    <v>17.61</v>
    <v>0.31</v>
    <v>0.32500000000000001</v>
    <v>148953400</v>
    <v>AWJ</v>
    <v>AURIC MINING LIMITED (XASX:AWJ)</v>
    <v>237381</v>
    <v>458640</v>
    <v>2019</v>
  </rv>
  <rv s="2">
    <v>1109</v>
  </rv>
  <rv s="0">
    <v>https://www.bing.com/financeapi/forcetrigger?t=aa4ogh&amp;q=XASX%3aARV&amp;form=skydnc</v>
    <v>Learn more on Bing</v>
  </rv>
  <rv s="4">
    <v>8</v>
    <v>ARTEMIS RESOURCES LIMITED (XASX:ARV)</v>
    <v>2</v>
    <v>9</v>
    <v>Finance</v>
    <v>4</v>
    <v>en-GB</v>
    <v>aa4ogh</v>
    <v>268435456</v>
    <v>1</v>
    <v>Powered by Refinitiv</v>
    <v>2.4E-2</v>
    <v>7.0000000000000001E-3</v>
    <v>0.84140000000000004</v>
    <v>0</v>
    <v>0</v>
    <v>AUD</v>
    <v>Artemis Resources Limited is gold copper and lithium focused resources company. It holds three projects in Western Australia, including Carlow Castle gold-copper-cobalt project in the West Pilbara; Paterson Central project in the Paterson Province (located adjacent to Greatland Gold / Newcrest’s recent gold-copper discovery at Havieron, and Osborne joint venture in the West Pilbara. The Carlow Castle gold-copper-cobalt project is situated in the mining jurisdiction of Western Australia’s West Pilbara, 25 kilometers (km) from the regional city of Karratha. The Carlow deposit is on granted exploration license E47/1797 and is only 35 km from Artemis resources 100% owned Radio Hill Processing Plant. The Lulu Creek Gold Project lies 20 km to the west of Artemis’s Carlow Castle deposit. The Paterson Central Gold-Copper Project is located within the Yaneena Basin of the Paterson Province. It controls 144 square kilometers (km2) of prospective tenure adjacent to Green Tech and Azure Minerals.</v>
    <v>Australian Securities Exchange</v>
    <v>XASX</v>
    <v>XASX</v>
    <v>Level 2, 10 Ord Street, West Perth, PERTH, WESTERN AUSTRALIA, 6005 AU</v>
    <v>8.5000000000000006E-3</v>
    <v>Metals &amp; Mining</v>
    <v>Stock</v>
    <v>45693.189895833333</v>
    <v>1111</v>
    <v>8.0000000000000002E-3</v>
    <v>17643060</v>
    <v>ARTEMIS RESOURCES LIMITED</v>
    <v>ARTEMIS RESOURCES LIMITED</v>
    <v>8.0000000000000002E-3</v>
    <v>8.0000000000000002E-3</v>
    <v>8.0000000000000002E-3</v>
    <v>2205382000</v>
    <v>ARV</v>
    <v>ARTEMIS RESOURCES LIMITED (XASX:ARV)</v>
    <v>770148</v>
    <v>3506610</v>
    <v>2003</v>
  </rv>
  <rv s="2">
    <v>1112</v>
  </rv>
  <rv s="0">
    <v>https://www.bing.com/financeapi/forcetrigger?t=aa9oyc&amp;q=XASX%3aTGM&amp;form=skydnc</v>
    <v>Learn more on Bing</v>
  </rv>
  <rv s="4">
    <v>8</v>
    <v>THETA GOLD MINES LIMITED (XASX:TGM)</v>
    <v>2</v>
    <v>9</v>
    <v>Finance</v>
    <v>4</v>
    <v>en-GB</v>
    <v>aa9oyc</v>
    <v>268435456</v>
    <v>1</v>
    <v>Powered by Refinitiv</v>
    <v>0.22</v>
    <v>9.0999999999999998E-2</v>
    <v>1.0254000000000001</v>
    <v>-5.0000000000000001E-3</v>
    <v>-3.0303E-2</v>
    <v>AUD</v>
    <v>Theta Gold Mines Limited is an Australia-based gold exploration and development company. The Company holds a range of prospective gold assets through its subsidiary, Transvaal Gold Mining Estate Ltd (TGME), in a South African gold mining region. TGME Project phase one consists of four existing mines, including Beta, Frankfort, CDM and the Rietfontein mine. The Project is located next to the historical gold mining town of Pilgrim’s Rest, in the Mpumalanga Province, some 370km northeast of Johannesburg or 95km north of Nelspruit (the Provincial Capital City) and includes more than 43 historical mines identified across the prospective gold field of 620 square kilometers (62,000 hectares). Beta Mine is a producing mine in the Pilgrim’s Rest area. Rietfontein quartz reef is near vertical, sitting in a 16 km long structure which has been mined and partly drilled over 3.5km. The Glynns Mine is located near the town of Sabie in northeast South Africa. Its subsidiary is Theta Gold SA (Pty) Ltd.</v>
    <v>Australian Securities Exchange</v>
    <v>XASX</v>
    <v>XASX</v>
    <v>Suite 80 level 35(servcrop), International tower one, 100 Barangaroo Avenue, SYDNEY, NEW SOUTH WALES, 2000 AU</v>
    <v>0.17499999999999999</v>
    <v>Metals &amp; Mining</v>
    <v>Stock</v>
    <v>45693.193182870367</v>
    <v>1114</v>
    <v>0.16</v>
    <v>148650000</v>
    <v>THETA GOLD MINES LIMITED</v>
    <v>THETA GOLD MINES LIMITED</v>
    <v>0.17499999999999999</v>
    <v>0.16500000000000001</v>
    <v>0.16</v>
    <v>849428600</v>
    <v>TGM</v>
    <v>THETA GOLD MINES LIMITED (XASX:TGM)</v>
    <v>117408</v>
    <v>100310</v>
    <v>2008</v>
  </rv>
  <rv s="2">
    <v>1115</v>
  </rv>
  <rv s="0">
    <v>https://www.bing.com/financeapi/forcetrigger?t=aa7jdm&amp;q=XASX%3aPNM&amp;form=skydnc</v>
    <v>Learn more on Bing</v>
  </rv>
  <rv s="11">
    <v>25</v>
    <v>PACIFIC NICKEL MINES LIMITED (XASX:PNM)</v>
    <v>2</v>
    <v>24</v>
    <v>Finance</v>
    <v>4</v>
    <v>en-GB</v>
    <v>aa7jdm</v>
    <v>268435456</v>
    <v>1</v>
    <v>Powered by Refinitiv</v>
    <v>0.05</v>
    <v>2.1000000000000001E-2</v>
    <v>-0.87250000000000005</v>
    <v>0</v>
    <v>0</v>
    <v>AUD</v>
    <v>Pacific Nickel Mines Limited is an Australia-based exploration and development company. The principal activity of the Company is the exploration and development of mineral deposits in Solomon Islands. It is engaged in advancing two medium/high-grade nickel projects, Kolosori and Jejevo, located on Isabel Island within the Solomons. The Kolosori Nickel Project is a direct shipping ore nickel laterite project on Isabel Island in the Solomon Islands. The Jejevo Nickel Project is an advanced stage direct shipping ore nickel laterite project progressing to development located on Isabel Island in the Solomon Islands. The Company's second project, Jejevo, is 70 kilometer (km) north-west (NW) of the Kolosori Project. The Company's subsidiaries include Conrad Silver Mines Pty Ltd, Pacific Nickel Mines International Pty Ltd, Pacific Nickel Mines (SI) Limited, Sunshine Nickel Limited, and Pacific Nickel Mines Moumolu Limited, among others.</v>
    <v>12</v>
    <v>Australian Securities Exchange</v>
    <v>XASX</v>
    <v>XASX</v>
    <v>L 4 283 George St, SYDNEY, NEW SOUTH WALES, 2000 AU</v>
    <v>2.4E-2</v>
    <v>Metals &amp; Mining</v>
    <v>Stock</v>
    <v>45485.375</v>
    <v>1117</v>
    <v>2.4E-2</v>
    <v>10038070</v>
    <v>PACIFIC NICKEL MINES LIMITED</v>
    <v>PACIFIC NICKEL MINES LIMITED</v>
    <v>2.4E-2</v>
    <v>2.1000000000000001E-2</v>
    <v>2.4E-2</v>
    <v>420993100</v>
    <v>PNM</v>
    <v>PACIFIC NICKEL MINES LIMITED (XASX:PNM)</v>
    <v>27466</v>
    <v>1996</v>
  </rv>
  <rv s="2">
    <v>1118</v>
  </rv>
  <rv s="0">
    <v>https://www.bing.com/financeapi/forcetrigger?t=aa9ljc&amp;q=XASX%3aSTM&amp;form=skydnc</v>
    <v>Learn more on Bing</v>
  </rv>
  <rv s="3">
    <v>5</v>
    <v>SUNSTONE METALS LTD (XASX:STM)</v>
    <v>2</v>
    <v>6</v>
    <v>Finance</v>
    <v>4</v>
    <v>en-GB</v>
    <v>aa9ljc</v>
    <v>268435456</v>
    <v>1</v>
    <v>Powered by Refinitiv</v>
    <v>1.6E-2</v>
    <v>4.0000000000000001E-3</v>
    <v>0.59799999999999998</v>
    <v>5.0000000000000001E-4</v>
    <v>8.333299999999999E-2</v>
    <v>AUD</v>
    <v>Sunstone Metals Limited is an Australia-based mineral exploration company with gold and copper assets in Ecuador. The Company’s assets are the Bramaderos Gold-Copper Project and El Palmar Copper-Gold Project. The Bramaderos Gold-Copper Project is located in southern Ecuador and is centered approximately 69 kilometers (km) west-southwest of the provincial capital city of Loja, 213 km south-southeast of the coastal city of Guayaquil and 460 km south-southwest of Quito. The Bramaderos property covers approximately 4,959 hectares (ha). The El Palmar Copper-Gold Project is located in northern Ecuador and approximately 60 km northwest of Quito, Ecuador’s capital city and covers over 790 ha.</v>
    <v>38</v>
    <v>Australian Securities Exchange</v>
    <v>XASX</v>
    <v>XASX</v>
    <v>9 Gardner CL, Milton, BRISBANE, QUEENSLAND, 4064 AU</v>
    <v>6.4999999999999997E-3</v>
    <v>Metals &amp; Mining</v>
    <v>Stock</v>
    <v>45693.187332303125</v>
    <v>1120</v>
    <v>6.0000000000000001E-3</v>
    <v>36050030</v>
    <v>SUNSTONE METALS LTD</v>
    <v>SUNSTONE METALS LTD</v>
    <v>6.0000000000000001E-3</v>
    <v>6.0000000000000001E-3</v>
    <v>6.4999999999999997E-3</v>
    <v>5150003000</v>
    <v>STM</v>
    <v>SUNSTONE METALS LTD (XASX:STM)</v>
    <v>304691</v>
    <v>5674620</v>
    <v>2006</v>
  </rv>
  <rv s="2">
    <v>1121</v>
  </rv>
  <rv s="0">
    <v>https://www.bing.com/financeapi/forcetrigger?t=bjoinm&amp;q=XASX%3aAGH&amp;form=skydnc</v>
    <v>Learn more on Bing</v>
  </rv>
  <rv s="4">
    <v>8</v>
    <v>ALTHEA GROUP HOLDINGS LIMITED (XASX:AGH)</v>
    <v>2</v>
    <v>9</v>
    <v>Finance</v>
    <v>4</v>
    <v>en-GB</v>
    <v>bjoinm</v>
    <v>268435456</v>
    <v>1</v>
    <v>Powered by Refinitiv</v>
    <v>5.3999999999999999E-2</v>
    <v>1.7000000000000001E-2</v>
    <v>1.6738999999999999</v>
    <v>-3.0000000000000001E-3</v>
    <v>-0.1</v>
    <v>AUD</v>
    <v>Althea Group Holdings Limited is engaged in the manufacturing, sales and distribution of cannabis-based medicines and recreational cannabis products. The Company operates through two business units: Althea and Peak Processing Solutions. Althea, the Company’s pharmaceutical business, offers a comprehensive range of cannabis-based medicines which are made available to patients through prescription. Peak Processing Solutions, the Company’s recreational cannabis business, produces legal cannabis products purchased by adult consumers in retail stores. The Company operates in highly regulated and legal cannabis markets across the world, with burgeoning operations in North America, Europe and Australia. The Company’s segments include the international pharmaceutical segment (Pharmaceutical Cannabis), the Canadian recreational segment (Recreational Cannabis) and the shared corporate services (Corporate).</v>
    <v>Australian Securities Exchange</v>
    <v>XASX</v>
    <v>XASX</v>
    <v>Suite 2, Level 37, 360 Elizabeth Street,, MELBOURNE, VICTORIA, 3000 AU</v>
    <v>0.03</v>
    <v>Pharmaceuticals</v>
    <v>Stock</v>
    <v>45693.189378946096</v>
    <v>1123</v>
    <v>2.7E-2</v>
    <v>11754640</v>
    <v>ALTHEA GROUP HOLDINGS LIMITED</v>
    <v>ALTHEA GROUP HOLDINGS LIMITED</v>
    <v>0.03</v>
    <v>0.03</v>
    <v>2.7E-2</v>
    <v>405332400</v>
    <v>AGH</v>
    <v>ALTHEA GROUP HOLDINGS LIMITED (XASX:AGH)</v>
    <v>489579</v>
    <v>367150</v>
    <v>2018</v>
  </rv>
  <rv s="2">
    <v>1124</v>
  </rv>
  <rv s="0">
    <v>https://www.bing.com/financeapi/forcetrigger?t=aa5tur&amp;q=XASX%3aDCL&amp;form=skydnc</v>
    <v>Learn more on Bing</v>
  </rv>
  <rv s="23">
    <v>49</v>
    <v>DOMACOM AUSTRALIA LIMITED (XASX:DCL)</v>
    <v>2</v>
    <v>50</v>
    <v>Finance</v>
    <v>4</v>
    <v>en-GB</v>
    <v>aa5tur</v>
    <v>268435456</v>
    <v>1</v>
    <v>Powered by Refinitiv</v>
    <v>1.0999999999999999E-2</v>
    <v>0.01</v>
    <v>2E-3</v>
    <v>0.222222</v>
    <v>AUD</v>
    <v>DomaCom Australia Limited is an Australia-based company engaged in the provision of investment management services and development of a platform to fractionalize assets. The Company offers a fractional investing campaign, which is a process that enables a group of property buyers with a common goal to invest in a specific property without committing to purchasing the entire property individually. DomaCom is a fractional investment platform where investors can invest across a range of differentiated assets in property; environmental, social, and governance (ESG) projects; mortgages; and other special opportunities. The Company is the investment manager of the DomaCom Fund (the Fund) (managed investment scheme). The Fund allows investors to hold fractional interests in underlying assets that they themselves have selected or their advisers on their behalf. The Company is a wholly owned subsidiary of DomaCom Limited.</v>
    <v>Australian Securities Exchange</v>
    <v>XASX</v>
    <v>XASX</v>
    <v>Level 5, 607 Bourke Street, MELBOURNE, VICTORIA, 3000 AU</v>
    <v>1.0999999999999999E-2</v>
    <v>Investment Banking &amp; Investment Services</v>
    <v>Stock</v>
    <v>45327.333333333336</v>
    <v>1126</v>
    <v>0.01</v>
    <v>3919520</v>
    <v>DOMACOM AUSTRALIA LIMITED</v>
    <v>DOMACOM AUSTRALIA LIMITED</v>
    <v>0.01</v>
    <v>8.9999999999999993E-3</v>
    <v>1.0999999999999999E-2</v>
    <v>731930400</v>
    <v>DCL</v>
    <v>DOMACOM AUSTRALIA LIMITED (XASX:DCL)</v>
    <v>96472</v>
    <v>2011</v>
  </rv>
  <rv s="2">
    <v>1127</v>
  </rv>
  <rv s="0">
    <v>https://www.bing.com/financeapi/forcetrigger?t=aa7fdm&amp;q=XASX%3aLIT&amp;form=skydnc</v>
    <v>Learn more on Bing</v>
  </rv>
  <rv s="4">
    <v>8</v>
    <v>LIVIUM LTD (XASX:LIT)</v>
    <v>2</v>
    <v>9</v>
    <v>Finance</v>
    <v>4</v>
    <v>en-GB</v>
    <v>aa7fdm</v>
    <v>268435456</v>
    <v>1</v>
    <v>Powered by Refinitiv</v>
    <v>3.2000000000000001E-2</v>
    <v>1.4999999999999999E-2</v>
    <v>1.6428</v>
    <v>0</v>
    <v>0</v>
    <v>AUD</v>
    <v>Livium Ltd., formerly Lithium Australia Limited, is an Australia-based company, which operates battery recycler, produces critical battery material lithium ferro phosphate (LFP), and develops processing technology to produce lithium ferro phosphate, and has developed a lithium extraction technology. Its Lithium Chemicals segment consists of research and development of a suite of extraction and refining technologies for the recovery of lithium chemicals from various materials, including spodumene, lithium micas and end of life lithium-ion batteries. Its Battery Materials segment provides research and development of advanced, battery materials, including lithium ferro phosphate and lithium manganese ferro phosphate. Its Battery Recycling segment offers research and development of processing technology for mixed-battery recycling, as well as the sale of recovered energy metals. The Company shreds and recycles all types of end-of-life batteries at its Melbourne facilities.</v>
    <v>Australian Securities Exchange</v>
    <v>XASX</v>
    <v>XASX</v>
    <v>Unit 1,79-83 High Street, KEWDALE, WESTERN AUSTRALIA, 3101 AU</v>
    <v>1.6E-2</v>
    <v>Metals &amp; Mining</v>
    <v>Stock</v>
    <v>45693.192442129628</v>
    <v>1129</v>
    <v>1.4999999999999999E-2</v>
    <v>20207350</v>
    <v>LIVIUM LTD</v>
    <v>LIVIUM LTD</v>
    <v>1.6E-2</v>
    <v>1.4999999999999999E-2</v>
    <v>1.4999999999999999E-2</v>
    <v>1347157000</v>
    <v>LIT</v>
    <v>LIVIUM LTD (XASX:LIT)</v>
    <v>932168</v>
    <v>1384890</v>
    <v>2007</v>
  </rv>
  <rv s="2">
    <v>1130</v>
  </rv>
  <rv s="0">
    <v>https://www.bing.com/financeapi/forcetrigger?t=aa6ip2&amp;q=XASX%3aGBE&amp;form=skydnc</v>
    <v>Learn more on Bing</v>
  </rv>
  <rv s="4">
    <v>8</v>
    <v>GLOBE METALS &amp; MINING LIMITED (XASX:GBE)</v>
    <v>2</v>
    <v>9</v>
    <v>Finance</v>
    <v>4</v>
    <v>en-GB</v>
    <v>aa6ip2</v>
    <v>268435456</v>
    <v>1</v>
    <v>Powered by Refinitiv</v>
    <v>7.3999999999999996E-2</v>
    <v>0.03</v>
    <v>0.70899999999999996</v>
    <v>0</v>
    <v>0</v>
    <v>AUD</v>
    <v>Globe Metals &amp; Mining Limited is an Australia-based resources company with its Kanyika Niobium Project in Malawi. The principal activities of the Company are to explore, develop and invest in the resource sector. The Kanyika Niobium Project is located in central Malawi, approximately 55 kilometers (km) northeast of the regional center of Kasangu and is secured by large-scale mining license No. LML0216/21 which grants the Company security of tenure and the right to mine niobium, tantalum, and deleterious uranium. The Kanyika Niobium Project in Malawi produces high purity niobium pentoxide and tantalum pentoxide powders. Its drilling programs totaling 33.8 kilometers of percussion and core drilling have defined the extent of mineralization. The Kanyika operations produce a pyrochlore mineral concentrate that contains both niobium and tantalum in commercially valuable volumes to be shipped to a refinery for advanced processing into high purity materials.</v>
    <v>Australian Securities Exchange</v>
    <v>XASX</v>
    <v>XASX</v>
    <v>45 Ventnor Avenue, PERTH, WESTERN AUSTRALIA, 6005 AU</v>
    <v>3.4000000000000002E-2</v>
    <v>Metals &amp; Mining</v>
    <v>Stock</v>
    <v>45692.170520833337</v>
    <v>1132</v>
    <v>3.4000000000000002E-2</v>
    <v>23618200</v>
    <v>GLOBE METALS &amp; MINING LIMITED</v>
    <v>GLOBE METALS &amp; MINING LIMITED</v>
    <v>3.4000000000000002E-2</v>
    <v>3.4000000000000002E-2</v>
    <v>3.4000000000000002E-2</v>
    <v>694653000</v>
    <v>GBE</v>
    <v>GLOBE METALS &amp; MINING LIMITED (XASX:GBE)</v>
    <v>38800</v>
    <v>149060</v>
    <v>2005</v>
  </rv>
  <rv s="2">
    <v>1133</v>
  </rv>
  <rv s="0">
    <v>https://www.bing.com/financeapi/forcetrigger?t=aa8la2&amp;q=XASX%3aTSO&amp;form=skydnc</v>
    <v>Learn more on Bing</v>
  </rv>
  <rv s="4">
    <v>8</v>
    <v>TESORO GOLD LTD (XASX:TSO)</v>
    <v>2</v>
    <v>9</v>
    <v>Finance</v>
    <v>4</v>
    <v>en-GB</v>
    <v>aa8la2</v>
    <v>268435456</v>
    <v>1</v>
    <v>Powered by Refinitiv</v>
    <v>4.4999999999999998E-2</v>
    <v>1.9E-2</v>
    <v>0.56169999999999998</v>
    <v>2E-3</v>
    <v>8.6957000000000007E-2</v>
    <v>AUD</v>
    <v>Tesoro Gold Ltd is an Australia-based gold exploration company. The Company holds interest in the El Zorro Gold Project (El Zorro), which is located in Northern Chile, approximately 140 kilometers from the city of Copiapo in Region III and approximately 800 kilometers north of the capital, Santiago. The El Zorro Gold Project covers 555 square kilometers (km2) of highly prospective geology in the Atacama region of Chile, approximately 800km north of the Chilean capital, Santiago and 140km by road from the regional capital, Copiapo. The Company has classified the El Zorro Gold Project as being an Intrusive Related Gold (IRG) system and has affinities to the Tintina Province in North America. Since commencing exploration, the Company has expanded the know occurrence of gold mineralization and host rocks outside of the Ternera Prospect and delineated multiple targets prospective for gold mineralization.</v>
    <v>Australian Securities Exchange</v>
    <v>XASX</v>
    <v>XASX</v>
    <v>Level 48, 152-158 St Georges Terrace, PERTH, WESTERN AUSTRALIA, 6000 AU</v>
    <v>2.5000000000000001E-2</v>
    <v>Metals &amp; Mining</v>
    <v>Stock</v>
    <v>45693.153101596872</v>
    <v>1135</v>
    <v>2.3E-2</v>
    <v>35728520</v>
    <v>TESORO GOLD LTD</v>
    <v>TESORO GOLD LTD</v>
    <v>2.5000000000000001E-2</v>
    <v>2.3E-2</v>
    <v>2.5000000000000001E-2</v>
    <v>1553414000</v>
    <v>TSO</v>
    <v>TESORO GOLD LTD (XASX:TSO)</v>
    <v>687130</v>
    <v>1155130</v>
    <v>2003</v>
  </rv>
  <rv s="2">
    <v>1136</v>
  </rv>
  <rv s="0">
    <v>https://www.bing.com/financeapi/forcetrigger?t=aa94yc&amp;q=XASX%3aRNT&amp;form=skydnc</v>
    <v>Learn more on Bing</v>
  </rv>
  <rv s="3">
    <v>5</v>
    <v>RENT.COM.AU LIMITED (XASX:RNT)</v>
    <v>2</v>
    <v>6</v>
    <v>Finance</v>
    <v>4</v>
    <v>en-GB</v>
    <v>aa94yc</v>
    <v>268435456</v>
    <v>1</v>
    <v>Powered by Refinitiv</v>
    <v>0.05</v>
    <v>1.4999999999999999E-2</v>
    <v>1.9888999999999999</v>
    <v>2E-3</v>
    <v>0.117647</v>
    <v>AUD</v>
    <v>Rent.com.au Limited is an Australia-based company that owns and operates real estate Websites focusing on the rental property market. The primary Websites operated by the Company are www.rent.com.au and www.rentpay.com.au. The Company offers products and tools, including Renter Resume, RentBond, RentConnect, RentCheck, RentPay and Rent tools, created to simplify the renting process for renters, landlords and agents. RentCheck verifies tenant’s identity (ID) and uses government records and a rental check on the Equifax National Tenancy Database (NTD) including the Australian Government's Document Verification Service (DVS), to give property managers and landlords comfort that tenant’s rental application is trustworthy. RentBond is a rental bond loan. It is a way for tenants to pay their rental bond, two weeks' rent in advance, and any other moving costs, via a personal loan that is repaid over time. RentPay is a secure, portable payments and planning application, just for renters.</v>
    <v>3</v>
    <v>Australian Securities Exchange</v>
    <v>XASX</v>
    <v>XASX</v>
    <v>3 Craig Street, Burswood, WESTERN AUSTRALIA, 6100 AU</v>
    <v>1.9E-2</v>
    <v>Real Estate Operations</v>
    <v>Stock</v>
    <v>45692.333344907405</v>
    <v>1138</v>
    <v>1.9E-2</v>
    <v>12888780</v>
    <v>RENT.COM.AU LIMITED</v>
    <v>RENT.COM.AU LIMITED</v>
    <v>1.9E-2</v>
    <v>1.7000000000000001E-2</v>
    <v>1.9E-2</v>
    <v>758163700</v>
    <v>RNT</v>
    <v>RENT.COM.AU LIMITED (XASX:RNT)</v>
    <v>150474</v>
    <v>265740</v>
    <v>1994</v>
  </rv>
  <rv s="2">
    <v>1139</v>
  </rv>
  <rv s="0">
    <v>https://www.bing.com/financeapi/forcetrigger?t=aa6igh&amp;q=XASX%3aG88&amp;form=skydnc</v>
    <v>Learn more on Bing</v>
  </rv>
  <rv s="4">
    <v>8</v>
    <v>GOLDEN MILE RESOURCES LTD (XASX:G88)</v>
    <v>2</v>
    <v>9</v>
    <v>Finance</v>
    <v>4</v>
    <v>en-GB</v>
    <v>aa6igh</v>
    <v>268435456</v>
    <v>1</v>
    <v>Powered by Refinitiv</v>
    <v>0.02</v>
    <v>7.0000000000000001E-3</v>
    <v>1.7339</v>
    <v>0</v>
    <v>0</v>
    <v>AUD</v>
    <v>Golden Mile Resources Limited is an Australia-based project development and mineral exploration company with a three-tier strategy for delivering value. The Company’s critical metals project and multi-element exploration projects are located in the Eastern Goldfields, Murchison, Pilbara, and South-West regions. Its projects include Quicksilver Nickel-Cobalt, Yuinmery Gold Project, Leonora Gold, Gidgee Project, Marble Bar Lithium-Gold Project, Yarrambee Project and Murchison Lithium Projects. The primary focus is on the project development of its flagship, 100% owned Quicksilver Nickel-Cobalt project and the secondary value driver through its 100% owned, highly prospective Yuinmery gold project. The Quicksilver Project, located near the town of Lake Grace, is approximately 300km south-east of Perth, Western Australia. The Yuinmery Project is situated in the Youanmi Gold Mining District, approximately 12km east of the Youanmi Gold Mine in the Murchison region of Western Australia.</v>
    <v>Australian Securities Exchange</v>
    <v>XASX</v>
    <v>XASX</v>
    <v>Level 5, 126 Phillip St, SYDNEY, NEW SOUTH WALES, 2000 AU</v>
    <v>8.0000000000000002E-3</v>
    <v>Metals &amp; Mining</v>
    <v>Stock</v>
    <v>45692.333333333336</v>
    <v>1141</v>
    <v>8.0000000000000002E-3</v>
    <v>3969780</v>
    <v>GOLDEN MILE RESOURCES LTD</v>
    <v>GOLDEN MILE RESOURCES LTD</v>
    <v>8.0000000000000002E-3</v>
    <v>8.0000000000000002E-3</v>
    <v>8.0000000000000002E-3</v>
    <v>496222800</v>
    <v>G88</v>
    <v>GOLDEN MILE RESOURCES LTD (XASX:G88)</v>
    <v>6159</v>
    <v>1447060</v>
    <v>2016</v>
  </rv>
  <rv s="2">
    <v>1142</v>
  </rv>
  <rv s="0">
    <v>https://www.bing.com/financeapi/forcetrigger?t=aa7lqh&amp;q=XASX%3aMEU&amp;form=skydnc</v>
    <v>Learn more on Bing</v>
  </rv>
  <rv s="3">
    <v>5</v>
    <v>MARMOTA LIMITED (XASX:MEU)</v>
    <v>2</v>
    <v>6</v>
    <v>Finance</v>
    <v>4</v>
    <v>en-GB</v>
    <v>aa7lqh</v>
    <v>268435456</v>
    <v>1</v>
    <v>Powered by Refinitiv</v>
    <v>6.4000000000000001E-2</v>
    <v>3.5000000000000003E-2</v>
    <v>0.81020000000000003</v>
    <v>1E-3</v>
    <v>1.7544000000000001E-2</v>
    <v>AUD</v>
    <v>Marmota Limited is an Australia-based mining exploration company. The Company is focused on gold, copper and uranium. The Company's projects include Gawler Craton, Copper Coast, Yorke Peninsula and Junction Dam. The Company’s copper project is based at the Melton project on the Yorke Peninsula. The Company's uranium project is at Junction Dam adjacent to the Honeymoon mine. The Gawler Craton gold project comprises around 6,000 square kilometers in the Woomera Prohibited Area. It has been active on the Champion Prospect in the West Melton tenement (100% owned), on the Copper Coast of the Yorke Peninsula. Junction Dam is the Company’s flagship uranium project, located 50 kilometers (km) west of Broken Hill.</v>
    <v>5</v>
    <v>Australian Securities Exchange</v>
    <v>XASX</v>
    <v>XASX</v>
    <v>U 6 79-81 Brighton Rd, Glenelg, ADELAIDE, SOUTH AUSTRALIA, 5045 AU</v>
    <v>0.06</v>
    <v>Metals &amp; Mining</v>
    <v>Stock</v>
    <v>45693.176076388889</v>
    <v>1144</v>
    <v>5.6000000000000001E-2</v>
    <v>65194700</v>
    <v>MARMOTA LIMITED</v>
    <v>MARMOTA LIMITED</v>
    <v>5.6000000000000001E-2</v>
    <v>5.7000000000000002E-2</v>
    <v>5.8000000000000003E-2</v>
    <v>1086578000</v>
    <v>MEU</v>
    <v>MARMOTA LIMITED (XASX:MEU)</v>
    <v>1261685</v>
    <v>2547770</v>
    <v>2006</v>
  </rv>
  <rv s="2">
    <v>1145</v>
  </rv>
  <rv s="0">
    <v>https://www.bing.com/financeapi/forcetrigger?t=az2ea2&amp;q=XASX%3aJGH&amp;form=skydnc</v>
    <v>Learn more on Bing</v>
  </rv>
  <rv s="3">
    <v>5</v>
    <v>JADE GAS HOLDINGS LIMITED (XASX:JGH)</v>
    <v>2</v>
    <v>6</v>
    <v>Finance</v>
    <v>4</v>
    <v>en-GB</v>
    <v>az2ea2</v>
    <v>268435456</v>
    <v>1</v>
    <v>Powered by Refinitiv</v>
    <v>6.7000000000000004E-2</v>
    <v>3.2000000000000001E-2</v>
    <v>0.21590000000000001</v>
    <v>-1E-3</v>
    <v>-2.9411999999999997E-2</v>
    <v>AUD</v>
    <v>Jade Gas Holdings Limited is an Australia-based gas exploration company. The Company is focused on the coal bed methane (CBM) potential of Mongolia. The Company’s flagship project is the Coal Bed Methane gas project over the Production Sharing Agreement (PSA) area of Tavantolgoi XXXIII unconventional oil basin, (TT CBM Project). It operates and manages the TT CBM Project through its subsidiary Methane Gas Resource LLC (MGR), a joint venture (JV) company partnering with Erdenes Methane LLC (EM). It also holds two prospective CBM permits: Shivee Gobi and Eastern Gobi. Together the permits cover an area of over 18,000 square kilometers (km2) and are located within existing coal basins and near coal deposits and mines. Its Shivee Gobi permit covers an area of over 8,317 km2 and is located approximately 300 km south of Ulaanbaatar. It also holds a prospecting agreement permit over the Baruun Naran coal field (BNG Project), which is located immediately adjacent and west of its TTCBM Project.</v>
    <v>4</v>
    <v>Australian Securities Exchange</v>
    <v>XASX</v>
    <v>XASX</v>
    <v>Level 1, 66 Rundle Street, KENT, SOUTH AUSTRALIA, 5067 AU</v>
    <v>3.3000000000000002E-2</v>
    <v>Oil &amp; Gas</v>
    <v>Stock</v>
    <v>45693.182280092595</v>
    <v>1147</v>
    <v>3.3000000000000002E-2</v>
    <v>53978690</v>
    <v>JADE GAS HOLDINGS LIMITED</v>
    <v>JADE GAS HOLDINGS LIMITED</v>
    <v>3.3000000000000002E-2</v>
    <v>3.4000000000000002E-2</v>
    <v>3.3000000000000002E-2</v>
    <v>1686834000</v>
    <v>JGH</v>
    <v>JADE GAS HOLDINGS LIMITED (XASX:JGH)</v>
    <v>462519</v>
    <v>151030</v>
    <v>1994</v>
  </rv>
  <rv s="2">
    <v>1148</v>
  </rv>
  <rv s="0">
    <v>https://www.bing.com/financeapi/forcetrigger?t=c3h8nm&amp;q=XASX%3aW2V&amp;form=skydnc</v>
    <v>Learn more on Bing</v>
  </rv>
  <rv s="4">
    <v>8</v>
    <v>WAY 2 VAT LTD (XASX:W2V)</v>
    <v>2</v>
    <v>9</v>
    <v>Finance</v>
    <v>4</v>
    <v>en-GB</v>
    <v>c3h8nm</v>
    <v>268435456</v>
    <v>1</v>
    <v>Powered by Refinitiv</v>
    <v>3.9E-2</v>
    <v>6.0000000000000001E-3</v>
    <v>1.3677999999999999</v>
    <v>-1E-3</v>
    <v>-0.111111</v>
    <v>AUD</v>
    <v>Way2Vat Ltd is an Israel-based technology company. It provides a fully automated end to end value-added tax (VAT) reclaim solution. The Company’s patented artificial intelligence technology and capabilities enable automated VAT report generation, submission and recovery. Its solution connects via an application programming interface (API) to an existing expense management system, analyzes recoverable VAT, and automates the reclaim process with a seamless submission to the tax authorities. The Company also offers its own integrated expense management tool. The cloud-based solution and big data analytics expense management solution is ideal for any size or type of company. The app is available on smartphones and on the Web. The Company serves hundreds of customers worldwide.</v>
    <v>Australian Securities Exchange</v>
    <v>XASX</v>
    <v>XASX</v>
    <v>Habarzel 34a, TEL AVIV-YAFO, 6971051 IL</v>
    <v>8.0000000000000002E-3</v>
    <v>Financial Technology (Fintech) &amp; Infrastructure</v>
    <v>Stock</v>
    <v>45692.333344907405</v>
    <v>1150</v>
    <v>8.0000000000000002E-3</v>
    <v>8393990</v>
    <v>WAY 2 VAT LTD</v>
    <v>WAY 2 VAT LTD</v>
    <v>8.0000000000000002E-3</v>
    <v>8.9999999999999993E-3</v>
    <v>8.0000000000000002E-3</v>
    <v>932665500</v>
    <v>W2V</v>
    <v>WAY 2 VAT LTD (XASX:W2V)</v>
    <v>1200000</v>
    <v>648470</v>
    <v>2014</v>
  </rv>
  <rv s="2">
    <v>1151</v>
  </rv>
  <rv s="0">
    <v>https://www.bing.com/financeapi/forcetrigger?t=aa5efr&amp;q=XASX%3aCCA&amp;form=skydnc</v>
    <v>Learn more on Bing</v>
  </rv>
  <rv s="4">
    <v>8</v>
    <v>CHANGE FINANCIAL LIMITED (XASX:CCA)</v>
    <v>2</v>
    <v>9</v>
    <v>Finance</v>
    <v>4</v>
    <v>en-GB</v>
    <v>aa5efr</v>
    <v>268435456</v>
    <v>1</v>
    <v>Powered by Refinitiv</v>
    <v>9.7000000000000003E-2</v>
    <v>4.4999999999999998E-2</v>
    <v>1.4893000000000001</v>
    <v>-1E-3</v>
    <v>-1.5625E-2</v>
    <v>AUD</v>
    <v>Change Financial Ltd is an Australia-based global fintech company. The Company leverages scalable technology to provide payment solutions, card issuing and testing to banks and fintechs. Its principal activity includes commercialization and ongoing development of its payments management platform and payment testing solution. Its core products include Vertexon Payments as a Service (PaaS) and PaySim. Vertexon (PaaS) integrates with the core systems of banks and fintechs, enabling the delivery of physical, digital, and virtual card solutions to their customers. It includes integrated features such as Apple Pay, Google Pay, Samsung Pay and Buy Now Pay Later (BNPL) services. PaySim is a payment testing solution, which enables banks and fintechs to complete end-to-end testing of their payment platforms and processes from a desktop. It also provides the default standard for payments testing for many Australian companies, including Australia’s domestic card payment service EFTPO.</v>
    <v>Australian Securities Exchange</v>
    <v>XASX</v>
    <v>XASX</v>
    <v>Suite 3E, Level 3,, 340 Adelaide St, BRISBANE, QUEENSLAND, 4000 AU</v>
    <v>6.5000000000000002E-2</v>
    <v>Financial Technology (Fintech) &amp; Infrastructure</v>
    <v>Stock</v>
    <v>45693.101886574077</v>
    <v>1153</v>
    <v>6.3E-2</v>
    <v>43958590</v>
    <v>CHANGE FINANCIAL LIMITED</v>
    <v>CHANGE FINANCIAL LIMITED</v>
    <v>6.5000000000000002E-2</v>
    <v>6.4000000000000001E-2</v>
    <v>6.3E-2</v>
    <v>686853000</v>
    <v>CCA</v>
    <v>CHANGE FINANCIAL LIMITED (XASX:CCA)</v>
    <v>250073</v>
    <v>538760</v>
    <v>2011</v>
  </rv>
  <rv s="2">
    <v>1154</v>
  </rv>
  <rv s="0">
    <v>https://www.bing.com/financeapi/forcetrigger?t=c4qjoc&amp;q=XASX%3aMBX&amp;form=skydnc</v>
    <v>Learn more on Bing</v>
  </rv>
  <rv s="16">
    <v>36</v>
    <v>MY FOODIE BOX LIMITED (XASX:MBX)</v>
    <v>2</v>
    <v>37</v>
    <v>Finance</v>
    <v>28</v>
    <v>en-GB</v>
    <v>c4qjoc</v>
    <v>268435456</v>
    <v>1</v>
    <v>Powered by Refinitiv</v>
    <v>4.0000000000000001E-3</v>
    <v>4.0000000000000001E-3</v>
    <v>AUD</v>
    <v>My Foodie Box Limited is an Australia-based food technology and logistics company. It is engaged in the development, preparation and delivery of meal kits to Western Australian households. Its products offering includes Classic Box, Family Box, Budget Bites Box and Vegan Box. Its Classic Box includes Mild Indian chicken curry with rice, Beef steak and gravy with garlic roasted veggies, Pork meatballs with pumpkin mash, Spring beef and basil casserole with couscous, Salmon bites with creamy potato bake and broccolini, Sticky chicken rice bowl with carrot and cucumber salad, Swedish-style meatballs with Brussels sprout slaw, Mac 'n' cheese with garlic pancetta crumb, Speedy Korean ginger beef rice bowl, Chicken and corn pie with mashed potato, Coconut crusted fish and chips with lemon aioli, and Za'atar spiced lamb rice bowl with lemon tahini dressing. Budget Bites Box includes a Speedy Korean ginger beef rice bowl, Pan-fried pork loin with crispy potatoes and mustard sauce, and others.</v>
    <v>Australian Securities Exchange</v>
    <v>XASX</v>
    <v>XASX</v>
    <v>9 Foundry Street, Maylands, PERTH, WESTERN AUSTRALIA, 6051 AU</v>
    <v>Food &amp; Tobacco</v>
    <v>Stock</v>
    <v>45196.840277777781</v>
    <v>1156</v>
    <v>549990</v>
    <v>MY FOODIE BOX LIMITED</v>
    <v>MY FOODIE BOX LIMITED</v>
    <v>4.0000000000000001E-3</v>
    <v>139163300</v>
    <v>MBX</v>
    <v>MY FOODIE BOX LIMITED (XASX:MBX)</v>
    <v>2017</v>
  </rv>
  <rv s="2">
    <v>1157</v>
  </rv>
  <rv s="0">
    <v>https://www.bing.com/financeapi/forcetrigger?t=c4381h&amp;q=XASX%3aMRI&amp;form=skydnc</v>
    <v>Learn more on Bing</v>
  </rv>
  <rv s="16">
    <v>36</v>
    <v>MY REWARDS INTERNATIONAL LIMITED (XASX:MRI)</v>
    <v>2</v>
    <v>37</v>
    <v>Finance</v>
    <v>28</v>
    <v>en-GB</v>
    <v>c4381h</v>
    <v>268435456</v>
    <v>1</v>
    <v>Powered by Refinitiv</v>
    <v>8.9999999999999993E-3</v>
    <v>8.9999999999999993E-3</v>
    <v>AUD</v>
    <v>My Rewards International Ltd is a provider of subscription-based customer engagement technologies that includes loyalty and rewards programs for businesses and consumers, custom marketplaces and ecommerce solutions. Its core solutions include loyalty technology, rewards, and customer experience to engage and retain employees and customers. It provides more than 120 corporates with Employee Engagement and Customer Loyalty Programs. Its clients include household brands in retail, financial services, and telecommunications, including Telstra, Ramsay Health, MLC and AIG. Its Web portal is the one-stop-shop for rewards across all types of programs. It allows the members to browse, and search offers, save their favorites, update their details, and, of course, shop to their heart’s content. Its work.life.play app is a standard inclusion in all programs, so members can have convenient access at all times. They can also choose to receive notifications about the latest deals and communications.</v>
    <v>Australian Securities Exchange</v>
    <v>XASX</v>
    <v>XASX</v>
    <v>G02 181 St Kilda Rd, ST KILDA, VICTORIA, 3182 AU</v>
    <v>Media &amp; Publishing</v>
    <v>Stock</v>
    <v>45201.840277777781</v>
    <v>1159</v>
    <v>3839700</v>
    <v>MY REWARDS INTERNATIONAL LIMITED</v>
    <v>MY REWARDS INTERNATIONAL LIMITED</v>
    <v>8.9999999999999993E-3</v>
    <v>820340800</v>
    <v>MRI</v>
    <v>MY REWARDS INTERNATIONAL LIMITED (XASX:MRI)</v>
    <v>2000</v>
  </rv>
  <rv s="2">
    <v>1160</v>
  </rv>
  <rv s="0">
    <v>https://www.bing.com/financeapi/forcetrigger?t=aa5c8m&amp;q=XASX%3aCAY&amp;form=skydnc</v>
    <v>Learn more on Bing</v>
  </rv>
  <rv s="4">
    <v>8</v>
    <v>CANYON RESOURCES LIMITED (XASX:CAY)</v>
    <v>2</v>
    <v>9</v>
    <v>Finance</v>
    <v>4</v>
    <v>en-GB</v>
    <v>aa5c8m</v>
    <v>268435456</v>
    <v>1</v>
    <v>Powered by Refinitiv</v>
    <v>0.26500000000000001</v>
    <v>6.2E-2</v>
    <v>1.4966999999999999</v>
    <v>-1.2500000000000001E-2</v>
    <v>-5.3190999999999995E-2</v>
    <v>AUD</v>
    <v>Canyon Resources Limited is an Australia-based bauxite resource development and exploration company. The Company is focused on expediting the development of the high-grade Minim Martap Bauxite project in central Cameroon through its wholly owned subsidiary, Camalco Cameroon SA (Camalco). The Company’s 100% owned Minim Martap Bauxite project is a global direct shipping ore (DSO) project development opportunity. The project is located in central Cameroon and situated near the main rail line linking the region to the Atlantic port of Douala. The project seeks to produce up to 6.4 metric tons of bauxite per annum. The Minim Martap Project comprises the Makan and Ngaoundal research permits and the Minim Martap permit.</v>
    <v>Australian Securities Exchange</v>
    <v>XASX</v>
    <v>XASX</v>
    <v>945 Wellington Street, West Perth, PERTH, WESTERN AUSTRALIA, 6005 AU</v>
    <v>0.23499999999999999</v>
    <v>Metals &amp; Mining</v>
    <v>Stock</v>
    <v>45693.176307870373</v>
    <v>1162</v>
    <v>0.22</v>
    <v>340052200</v>
    <v>CANYON RESOURCES LIMITED</v>
    <v>CANYON RESOURCES LIMITED</v>
    <v>0.23499999999999999</v>
    <v>0.23499999999999999</v>
    <v>0.2225</v>
    <v>1416884000</v>
    <v>CAY</v>
    <v>CANYON RESOURCES LIMITED (XASX:CAY)</v>
    <v>1083089</v>
    <v>2404210</v>
    <v>2009</v>
  </rv>
  <rv s="2">
    <v>1163</v>
  </rv>
  <rv s="0">
    <v>https://www.bing.com/financeapi/forcetrigger?t=aa6knm&amp;q=XASX%3aGGE&amp;form=skydnc</v>
    <v>Learn more on Bing</v>
  </rv>
  <rv s="3">
    <v>5</v>
    <v>GRAND GULF ENERGY LIMITED (XASX:GGE)</v>
    <v>2</v>
    <v>6</v>
    <v>Finance</v>
    <v>4</v>
    <v>en-GB</v>
    <v>aa6knm</v>
    <v>268435456</v>
    <v>1</v>
    <v>Powered by Refinitiv</v>
    <v>8.9999999999999993E-3</v>
    <v>2E-3</v>
    <v>1.6969000000000001</v>
    <v>0</v>
    <v>0</v>
    <v>AUD</v>
    <v>Grand Gulf Energy Ltd is an Australia-based independent exploration and production company with operations and exploration in North America. The Red Helium project is helium exploration project, located in Paradox Basin, Utah, in the prolific Four Corners area of the United States. The project has a gross unrisked P50 prospective resource of approximately 10.9 billion cubic feet (bcf) recoverable helium (independently estimated), with over 29,000 gross acres leased. The Company is the shareholder of Valence Resources LLC, who is the operator of the Red Helium project, with the right to earn up to 85% by drilling three exploration wells. The project comprises approximately 315 kilometers (kms) of 2D seismic has been acquired and reprocessed identifying multiple drill targets. The Company has a working interest (WI) of 39.65% in Desiree Field, 55.5% in D&amp;L Field and 66% in DJ Basin, Colorado, United States of America.</v>
    <v>1</v>
    <v>Australian Securities Exchange</v>
    <v>XASX</v>
    <v>XASX</v>
    <v>Suite 1G, 56 Kings Park Road, West Perth, PERTH, WESTERN AUSTRALIA, 6005 AU</v>
    <v>2E-3</v>
    <v>Oil &amp; Gas</v>
    <v>Stock</v>
    <v>45693.091203703705</v>
    <v>1165</v>
    <v>2E-3</v>
    <v>4900770</v>
    <v>GRAND GULF ENERGY LIMITED</v>
    <v>GRAND GULF ENERGY LIMITED</v>
    <v>2E-3</v>
    <v>2E-3</v>
    <v>2E-3</v>
    <v>2450387000</v>
    <v>GGE</v>
    <v>GRAND GULF ENERGY LIMITED (XASX:GGE)</v>
    <v>26530</v>
    <v>227190</v>
    <v>1996</v>
  </rv>
  <rv s="2">
    <v>1166</v>
  </rv>
  <rv s="0">
    <v>https://www.bing.com/financeapi/forcetrigger?t=aa8zk2&amp;q=XASX%3aRFX&amp;form=skydnc</v>
    <v>Learn more on Bing</v>
  </rv>
  <rv s="11">
    <v>25</v>
    <v>REDFLOW LIMITED (XASX:RFX)</v>
    <v>2</v>
    <v>24</v>
    <v>Finance</v>
    <v>4</v>
    <v>en-GB</v>
    <v>aa8zk2</v>
    <v>268435456</v>
    <v>1</v>
    <v>Powered by Refinitiv</v>
    <v>0.17799999999999999</v>
    <v>8.3000000000000004E-2</v>
    <v>0.89090000000000003</v>
    <v>2E-3</v>
    <v>2.1053000000000002E-2</v>
    <v>AUD</v>
    <v>Redflow Limited is an Australia-based company, which designs and manufactures long-duration zinc-bromine flow batteries for stationary commercial, industrial, and utility applications. The Company’s batteries are modular, scalable, fire-safe, and capable of 100% depth of discharge. They can also operate in a range of environments without supplemental heating or cooling and offer an extended life with minimal degradation over time. The Company’s smart, self-protecting storage technology offers solutions, including a hibernation feature, secure remote management, a simple recycling path, and sustained energy delivery throughout its operating life. Its solutions include ZBM3 Battery, Energy Pod and Battery Management System. Energy Pod is a modular energy storage system designed for scalable industrial, commercial, telecommunications and grid-scale applications. Its energy storage solutions are used by more than 250 sites in over nine countries.</v>
    <v>100</v>
    <v>Australian Securities Exchange</v>
    <v>XASX</v>
    <v>XASX</v>
    <v>1/27 Counihan Road, Seventeen Mile Rocks, BRISBANE, QUEENSLAND, 4073 AU</v>
    <v>9.7000000000000003E-2</v>
    <v>Machinery, Equipment &amp; Components</v>
    <v>Stock</v>
    <v>45526.375</v>
    <v>1168</v>
    <v>9.5000000000000001E-2</v>
    <v>27749860</v>
    <v>REDFLOW LIMITED</v>
    <v>REDFLOW LIMITED</v>
    <v>9.5000000000000001E-2</v>
    <v>9.5000000000000001E-2</v>
    <v>9.7000000000000003E-2</v>
    <v>264284400</v>
    <v>RFX</v>
    <v>REDFLOW LIMITED (XASX:RFX)</v>
    <v>332515</v>
    <v>2008</v>
  </rv>
  <rv s="2">
    <v>1169</v>
  </rv>
  <rv s="0">
    <v>https://www.bing.com/financeapi/forcetrigger?t=aa75z2&amp;q=XASX%3aIVR&amp;form=skydnc</v>
    <v>Learn more on Bing</v>
  </rv>
  <rv s="4">
    <v>8</v>
    <v>INVESTIGATOR RESOURCES LTD (XASX:IVR)</v>
    <v>2</v>
    <v>9</v>
    <v>Finance</v>
    <v>4</v>
    <v>en-GB</v>
    <v>aa75z2</v>
    <v>268435456</v>
    <v>1</v>
    <v>Powered by Refinitiv</v>
    <v>6.6000000000000003E-2</v>
    <v>1.7000000000000001E-2</v>
    <v>1.5779000000000001</v>
    <v>2E-3</v>
    <v>8.6957000000000007E-2</v>
    <v>AUD</v>
    <v>Investigator Resources Limited is a metal exploration company. The Company is focused on silver-lead, copper-gold and other metal discoveries. Its projects include the Paris Silver Project, Molyhil Project, Greater Peterlumbo Tenement, Stuart Shelf, Uno Morgans, Curnamona, Tasmania, and Fowler Domain. The Paris Silver Project is located approximately 70 kilometers (km) north of the rural township of Kimba on South Australia’s Eyre Peninsula. The Molyhil Tungsten-Molybdenum project is located in the East Arunta region of the Northern Territory, 220 kilometers north-east of Alice Springs. The Uno/Morgans Project is located approximately 85 km east of the Paris Silver Project. It has 700 square kilometers (km2) within the prospective Curnamona Province, including EL 5938 (Wiawera), EL 6253 (Olary), EL 6345 (Treloars), and nearby EL 6192 (Plumbago). It also holds a granted exploration license (EL2/2020) in the mineral-endowed Mount Read Volcanic Belt of North-West Tasmania.</v>
    <v>Australian Securities Exchange</v>
    <v>XASX</v>
    <v>XASX</v>
    <v>47 King Street, Norwood, SOUTH AUSTRALIA, 5067 AU</v>
    <v>2.5999999999999999E-2</v>
    <v>Metals &amp; Mining</v>
    <v>Stock</v>
    <v>45693.17832175926</v>
    <v>1171</v>
    <v>2.4E-2</v>
    <v>36544230</v>
    <v>INVESTIGATOR RESOURCES LTD</v>
    <v>INVESTIGATOR RESOURCES LTD</v>
    <v>2.5000000000000001E-2</v>
    <v>2.3E-2</v>
    <v>2.5000000000000001E-2</v>
    <v>1588880000</v>
    <v>IVR</v>
    <v>INVESTIGATOR RESOURCES LTD (XASX:IVR)</v>
    <v>4378100</v>
    <v>1661330</v>
    <v>2005</v>
  </rv>
  <rv s="2">
    <v>1172</v>
  </rv>
  <rv s="0">
    <v>https://www.bing.com/financeapi/forcetrigger?t=axx1sm&amp;q=XASX%3aZEO&amp;form=skydnc</v>
    <v>Learn more on Bing</v>
  </rv>
  <rv s="4">
    <v>8</v>
    <v>ZEOTECH LIMITED (XASX:ZEO)</v>
    <v>2</v>
    <v>9</v>
    <v>Finance</v>
    <v>4</v>
    <v>en-GB</v>
    <v>axx1sm</v>
    <v>268435456</v>
    <v>1</v>
    <v>Powered by Refinitiv</v>
    <v>6.7000000000000004E-2</v>
    <v>1.9E-2</v>
    <v>2.2601</v>
    <v>-1E-3</v>
    <v>-1.8519000000000001E-2</v>
    <v>AUD</v>
    <v>Zeotech Limited is an Australia-based mineral processing technology company. The Company develops and commercializes zeolite mineral processing technology. The Company's projects include Toondoon Kaolin project (Toondoon) and Abercorn Kaolin project. The Toondoon Kaolin Project comprises an approved mining lease (ML80126) and two exploration permits for minerals (EPM 27395 &amp; 27866), located approximately 20 kilometers south of Mundubbera, Queensland and spans over 28,000 hectares. The Abercorn Kaolin Project comprises four contiguous exploration permits for mineral (EPM) for a total of 50 sub-blocks, comprising EPM 26837 (33 sub-blocks), EPM 26903 (4 sub-blocks), EPM 19081 (1 sub-block) and EPM 27427 (12 sub-blocks), located 20 kilometers (km) north of Eidsvold and 70 km south of Monto in the North Burnett District of south-central Queensland, spanning circa 20,000 hectares. Its portfolio of zeolite synthesis technologies can produce a range of targeted grades and products.</v>
    <v>Australian Securities Exchange</v>
    <v>XASX</v>
    <v>XASX</v>
    <v>Level 27 Santos Place, 32 Turbot Street, BRISBANE, QUEENSLAND, 4000 AU</v>
    <v>5.2999999999999999E-2</v>
    <v>Metals &amp; Mining</v>
    <v>Stock</v>
    <v>45693.179097222222</v>
    <v>1174</v>
    <v>0.05</v>
    <v>96394290</v>
    <v>ZEOTECH LIMITED</v>
    <v>ZEOTECH LIMITED</v>
    <v>5.2999999999999999E-2</v>
    <v>5.3999999999999999E-2</v>
    <v>5.2999999999999999E-2</v>
    <v>1853736000</v>
    <v>ZEO</v>
    <v>ZEOTECH LIMITED (XASX:ZEO)</v>
    <v>239189</v>
    <v>862820</v>
    <v>2009</v>
  </rv>
  <rv s="2">
    <v>1175</v>
  </rv>
  <rv s="0">
    <v>https://www.bing.com/financeapi/forcetrigger?t=azoccw&amp;q=XASX%3aMKG&amp;form=skydnc</v>
    <v>Learn more on Bing</v>
  </rv>
  <rv s="4">
    <v>8</v>
    <v>MAKO GOLD LIMITED (XASX:MKG)</v>
    <v>2</v>
    <v>9</v>
    <v>Finance</v>
    <v>4</v>
    <v>en-GB</v>
    <v>azoccw</v>
    <v>268435456</v>
    <v>1</v>
    <v>Powered by Refinitiv</v>
    <v>3.2000000000000001E-2</v>
    <v>7.0000000000000001E-3</v>
    <v>1.7109000000000001</v>
    <v>1E-3</v>
    <v>0.1</v>
    <v>AUD</v>
    <v>Mako Gold Limited is an Australia-based exploration company. The Company’s projects include the Napie Project and the Korhogo Project. It is focused on advancing its flagship Napie Gold Project in Cote d’Ivoire located in the West African Birimian Greenstone Belts which hosts more than 70 +1Moz gold deposits. The project is approximately 30 kilometers (km) southeast of the city of Korhogo, and it is accessed by a road system. The Napie Project covers a strike length of approximately 30 km over a highly prospective land package of 224 square kilometers (km2). The Company has 100% ownership of the Korhogo Project comprising the Ouangolodougou and Korhogo Nord permits (296km2) covering 17km of faulted greenstone/ granite contact located within 30km of Barrick’s operating Tongon Gold Mine in a highly prospective greenstone belt that also hosts Montage Gold’s 4.5Moz Kone gold deposit, both located in Cote d’Ivoire, and Endeavour’s 2.7Moz Wahgnion gold mine across the border in Burkina Faso.</v>
    <v>Australian Securities Exchange</v>
    <v>XASX</v>
    <v>XASX</v>
    <v>Level 6, 144 Edward St, BRISBANE, QUEENSLAND, 4000 AU</v>
    <v>1.0999999999999999E-2</v>
    <v>Metals &amp; Mining</v>
    <v>Stock</v>
    <v>45691.333333333336</v>
    <v>1177</v>
    <v>1.0999999999999999E-2</v>
    <v>9866190</v>
    <v>MAKO GOLD LIMITED</v>
    <v>MAKO GOLD LIMITED</v>
    <v>1.0999999999999999E-2</v>
    <v>0.01</v>
    <v>1.0999999999999999E-2</v>
    <v>986619100</v>
    <v>MKG</v>
    <v>MAKO GOLD LIMITED (XASX:MKG)</v>
    <v>337377</v>
    <v>313690</v>
    <v>2015</v>
  </rv>
  <rv s="2">
    <v>1178</v>
  </rv>
  <rv s="0">
    <v>https://www.bing.com/financeapi/forcetrigger?t=axungh&amp;q=XASX%3aEQR&amp;form=skydnc</v>
    <v>Learn more on Bing</v>
  </rv>
  <rv s="3">
    <v>5</v>
    <v>EQ RESOURCES LIMITED (XASX:EQR)</v>
    <v>2</v>
    <v>6</v>
    <v>Finance</v>
    <v>4</v>
    <v>en-GB</v>
    <v>axungh</v>
    <v>268435456</v>
    <v>1</v>
    <v>Powered by Refinitiv</v>
    <v>7.4999999999999997E-2</v>
    <v>2.5000000000000001E-2</v>
    <v>0.46650000000000003</v>
    <v>1.2E-2</v>
    <v>0.41379300000000002</v>
    <v>AUD</v>
    <v>EQ Resources Limited is an Australia-based tungsten mining company. The Company is focused on expanding its tungsten assets at Mt Carbine in North Queensland (Australia) and at Barruecopardo in the Salamanca Province (Spain). It also holds gold exploration licenses in New South Wales, at Panama Hat (Broken Hill) and Crow Mountain. Its Mt Carbine Tungsten Project is located 120 kilometers (km) by sealed road, north-west of Cairns in Far North Queensland. The project is on granted mining leases with power, water, tailings storage and environmental approvals in place for tungsten production and quarrying. The Mt Carbine Tungsten Project tenements include ML4867, ML4919, EPM14871, EPM14872 and EPM27394. At the Mt Carbine site, in addition to the tailing’s retreatment project and the Mt Carbine Quarries business, it is pursuing further expansion and developments, namely in relation to a sorter plant expansion for the XRT Sorter Technology and developing an underground mine.</v>
    <v>231</v>
    <v>Australian Securities Exchange</v>
    <v>XASX</v>
    <v>XASX</v>
    <v>6888 Mulligan Highway, Mt Carbine, QUEENSLAND, 4871 AU</v>
    <v>4.7E-2</v>
    <v>Metals &amp; Mining</v>
    <v>Stock</v>
    <v>45693.192384259259</v>
    <v>1180</v>
    <v>3.4000000000000002E-2</v>
    <v>60710840</v>
    <v>EQ RESOURCES LIMITED</v>
    <v>EQ RESOURCES LIMITED</v>
    <v>3.4000000000000002E-2</v>
    <v>2.9000000000000001E-2</v>
    <v>4.1000000000000002E-2</v>
    <v>2335032000</v>
    <v>EQR</v>
    <v>EQ RESOURCES LIMITED (XASX:EQR)</v>
    <v>20026102</v>
    <v>3447690</v>
    <v>2005</v>
  </rv>
  <rv s="2">
    <v>1181</v>
  </rv>
  <rv s="0">
    <v>https://www.bing.com/financeapi/forcetrigger?t=aa9jnm&amp;q=XASX%3aSPQ&amp;form=skydnc</v>
    <v>Learn more on Bing</v>
  </rv>
  <rv s="3">
    <v>5</v>
    <v>SUPERIOR RESOURCES LIMITED (XASX:SPQ)</v>
    <v>2</v>
    <v>6</v>
    <v>Finance</v>
    <v>4</v>
    <v>en-GB</v>
    <v>aa9jnm</v>
    <v>268435456</v>
    <v>1</v>
    <v>Powered by Refinitiv</v>
    <v>1.4E-2</v>
    <v>5.0000000000000001E-3</v>
    <v>1.3004</v>
    <v>-5.0000000000000001E-4</v>
    <v>-8.333299999999999E-2</v>
    <v>AUD</v>
    <v>Superior Resources Limited is an Australia-based company, which is engaged in exploring for large copper, nickel-copper-cobalt-PGE, lead-zinc-silver and gold deposits in northern Queensland. It is focused on the exploration for copper-gold and magmatic nickel sulphide deposits in northern Queensland, Australia. Its projects include Greenvale Project, Nicholson Project, and Victor Project. The Greenvale Project is situated in North Queensland and fully owned by Superior, stands as the northernmost stretch of the Ordovician Macquarie Arc, dubbed the Lucky Creek Corridor. The Nicholson Project is located in the Carpentaria Zinc Province of north-west Queensland. The Victor Project encompasses four exploration permits that collectively span 438 square kilometers situated within the Carpentaria Zinc Province in northwest Queensland. The Victor Project is located 150 kilometers north-west of the prolific Mount Isa Mine. It also holds 100% interest in Hedleys Uranium Project.</v>
    <v>2</v>
    <v>Australian Securities Exchange</v>
    <v>XASX</v>
    <v>XASX</v>
    <v>U 8 61 Holdsworth St, Coorparoo, BRISBANE, QUEENSLAND, 4151 AU</v>
    <v>5.4999999999999997E-3</v>
    <v>Metals &amp; Mining</v>
    <v>Stock</v>
    <v>45693.16684027778</v>
    <v>1183</v>
    <v>5.4999999999999997E-3</v>
    <v>13019180</v>
    <v>SUPERIOR RESOURCES LIMITED</v>
    <v>SUPERIOR RESOURCES LIMITED</v>
    <v>5.4999999999999997E-3</v>
    <v>6.0000000000000001E-3</v>
    <v>5.4999999999999997E-3</v>
    <v>2169864000</v>
    <v>SPQ</v>
    <v>SUPERIOR RESOURCES LIMITED (XASX:SPQ)</v>
    <v>348250</v>
    <v>494790</v>
    <v>2005</v>
  </rv>
  <rv s="2">
    <v>1184</v>
  </rv>
  <rv s="0">
    <v>https://www.bing.com/financeapi/forcetrigger?t=aa9aww&amp;q=XASX%3aSEN&amp;form=skydnc</v>
    <v>Learn more on Bing</v>
  </rv>
  <rv s="3">
    <v>5</v>
    <v>SENETAS CORPORATION LIMITED (XASX:SEN)</v>
    <v>2</v>
    <v>6</v>
    <v>Finance</v>
    <v>4</v>
    <v>en-GB</v>
    <v>aa9aww</v>
    <v>268435456</v>
    <v>1</v>
    <v>Powered by Refinitiv</v>
    <v>0.03</v>
    <v>1.2E-2</v>
    <v>1.1822999999999999</v>
    <v>1E-3</v>
    <v>0.04</v>
    <v>AUD</v>
    <v>Senetas Corporation Limited is specializing in cybersecurity solutions from high-performance network encryption to secure file-sharing collaboration and anti-malware applications. The Company’s segments include the product division (Senetas) and solutions technology division (Votiro). Senetas cybersecurity solutions protect business, government, defense, national infrastructure, cloud and technology service provider data against breaches and prevent crippling cyber-attacks. Senetas provides network independent encryption hardware and virtualized solutions. These share a crypto-agile and quantum ready cybersecurity platform. Senetas’s encrypted file-sharing and collaboration application, SureDrop, provides the information security and data sovereignty control essential in remote work. Votiro prevents crippling malware and zero-day attacks, such as ransomware and viruses. Votiro’s technology prevents malicious file content through email, Web downloads and other file gateways.</v>
    <v>77</v>
    <v>Australian Securities Exchange</v>
    <v>XASX</v>
    <v>XASX</v>
    <v>312 Kings Way, SOUTH MELBOURNE, VICTORIA, 3205 AU</v>
    <v>2.5999999999999999E-2</v>
    <v>Software &amp; IT Services</v>
    <v>Stock</v>
    <v>45693.106049316404</v>
    <v>1186</v>
    <v>2.5000000000000001E-2</v>
    <v>43043500</v>
    <v>SENETAS CORPORATION LIMITED</v>
    <v>SENETAS CORPORATION LIMITED</v>
    <v>2.5000000000000001E-2</v>
    <v>2.5000000000000001E-2</v>
    <v>2.5999999999999999E-2</v>
    <v>1655519000</v>
    <v>SEN</v>
    <v>SENETAS CORPORATION LIMITED (XASX:SEN)</v>
    <v>1064039</v>
    <v>566130</v>
    <v>1982</v>
  </rv>
  <rv s="2">
    <v>1187</v>
  </rv>
  <rv s="0">
    <v>https://www.bing.com/financeapi/forcetrigger?t=aa9ia2&amp;q=XASX%3aSP3&amp;form=skydnc</v>
    <v>Learn more on Bing</v>
  </rv>
  <rv s="3">
    <v>5</v>
    <v>SPECTUR LIMITED (XASX:SP3)</v>
    <v>2</v>
    <v>6</v>
    <v>Finance</v>
    <v>4</v>
    <v>en-GB</v>
    <v>aa9ia2</v>
    <v>268435456</v>
    <v>1</v>
    <v>Powered by Refinitiv</v>
    <v>2.5000000000000001E-2</v>
    <v>1.2999999999999999E-2</v>
    <v>1.1963999999999999</v>
    <v>0</v>
    <v>0</v>
    <v>AUD</v>
    <v>Spectur Limited is an Australia-based developer and manufacturer of security, surveillance, warning, environmental monitoring and artificial intelligence (AI) solutions and platforms, powered by solar, Internet of Things (IoT), camera and cloud-based technology. It owns the rights to its advanced hardware and disruptive cloud-based systems which are deployed to provide solutions to industries including government and utilities, and the building, construction and civil sector. Its core products are solar-powered warning, deterrence, surveillance, environmental monitoring and AI systems and associated cloud-based platforms. These systems incorporate cameras, lighting, audible warnings and a hardware IoT platform, remotely accessed and connected via 3G/4G or satellite technology to a cloud-based platform. The Company designs, codes, manufactures, sells, installs and maintains hardware and software technology providing a single point of contact able to configure to suit customer needs.</v>
    <v>26</v>
    <v>Australian Securities Exchange</v>
    <v>XASX</v>
    <v>XASX</v>
    <v>12 Fargo Way,, Welshpool, WESTERN AUSTRALIA, 6106 AU</v>
    <v>1.4E-2</v>
    <v>Communications &amp; Networking</v>
    <v>Stock</v>
    <v>45693.145554745315</v>
    <v>1189</v>
    <v>1.4E-2</v>
    <v>4005950</v>
    <v>SPECTUR LIMITED</v>
    <v>SPECTUR LIMITED</v>
    <v>1.4E-2</v>
    <v>1.4E-2</v>
    <v>1.4E-2</v>
    <v>308150100</v>
    <v>SP3</v>
    <v>SPECTUR LIMITED (XASX:SP3)</v>
    <v>125000</v>
    <v>310840</v>
    <v>2009</v>
  </rv>
  <rv s="2">
    <v>1190</v>
  </rv>
  <rv s="0">
    <v>https://www.bing.com/financeapi/forcetrigger?t=aa8zsm&amp;q=XASX%3aRGL&amp;form=skydnc</v>
    <v>Learn more on Bing</v>
  </rv>
  <rv s="4">
    <v>8</v>
    <v>RIVERSGOLD LTD (XASX:RGL)</v>
    <v>2</v>
    <v>9</v>
    <v>Finance</v>
    <v>4</v>
    <v>en-GB</v>
    <v>aa8zsm</v>
    <v>268435456</v>
    <v>1</v>
    <v>Powered by Refinitiv</v>
    <v>0.01</v>
    <v>3.0000000000000001E-3</v>
    <v>2.7955000000000001</v>
    <v>0</v>
    <v>0</v>
    <v>AUD</v>
    <v>Riversgold Ltd is an Australia-based exploration company. The Company is focused on discovering and developing large lithium systems in the Pilbara and Yilgarn cratons of Western Australia. Its projects include Pilbara Lithium Projects, Southern Cross-Marvel Loch Lithium Project, Kurnalpi Region Projects, and South Australian Projects. The Pilbara Lithium Projects include Tambourah Project, Wodgina East and Upper Five Mile Creek. The Kurnalpi Project comprises 10 exploration licenses and one application. It is located between 50 kilometers (km) and 120 km east to south-east of the regional mining center town of Kalgoorlie-Boulder in the Eastern Goldfields of Western Australia. The South Australian Projects include the Churchill Dam Iron-Oxide Copper-Gold Project, which is in the Gawler Craton, approximately 20 km west of Woomera and 90 km southwest of the giant Olympic Dam deposit in South Australia. The Upper Five Mile Creek Project is located over 20 km south-east of Nullagine.</v>
    <v>Australian Securities Exchange</v>
    <v>XASX</v>
    <v>XASX</v>
    <v>Suite 23, 513 Hay Street, SUBIACO, WESTERN AUSTRALIA, 6008 AU</v>
    <v>4.0000000000000001E-3</v>
    <v>Metals &amp; Mining</v>
    <v>Stock</v>
    <v>45693.191188587502</v>
    <v>1192</v>
    <v>3.0000000000000001E-3</v>
    <v>5051140</v>
    <v>RIVERSGOLD LTD</v>
    <v>RIVERSGOLD LTD</v>
    <v>4.0000000000000001E-3</v>
    <v>3.0000000000000001E-3</v>
    <v>3.0000000000000001E-3</v>
    <v>1683713000</v>
    <v>RGL</v>
    <v>RIVERSGOLD LTD (XASX:RGL)</v>
    <v>9963382</v>
    <v>755660</v>
    <v>2017</v>
  </rv>
  <rv s="2">
    <v>1193</v>
  </rv>
  <rv s="0">
    <v>https://www.bing.com/financeapi/forcetrigger?t=aa7nm7&amp;q=XASX%3aMGU&amp;form=skydnc</v>
    <v>Learn more on Bing</v>
  </rv>
  <rv s="3">
    <v>5</v>
    <v>MAGNUM MINING AND EXPLORATION LIMITED (XASX:MGU)</v>
    <v>2</v>
    <v>6</v>
    <v>Finance</v>
    <v>4</v>
    <v>en-GB</v>
    <v>aa7nm7</v>
    <v>268435456</v>
    <v>1</v>
    <v>Powered by Refinitiv</v>
    <v>2.5000000000000001E-2</v>
    <v>6.0000000000000001E-3</v>
    <v>1.0237000000000001</v>
    <v>-4.0000000000000001E-3</v>
    <v>-0.4</v>
    <v>AUD</v>
    <v>Magnum Mining and Exploration Limited is an Australia-based company, which is engaged in iron ore concentrate and green pig iron production. The Company’s project The Buena Vista Magnetite project is located approximately 160 kilometers east-northeast of Reno in the mining-friendly state of Nevada, United States. The Buena Vista Magnetite project mine site is around 50 kilometers from the Union Pacific rail line, which connects with multiple export port options including Stockton, West Sacramento, Oakland, San Francisco and Richmond (Levin).</v>
    <v>1</v>
    <v>Australian Securities Exchange</v>
    <v>XASX</v>
    <v>XASX</v>
    <v>WESTERN AUSTRALIA, 6151 AU</v>
    <v>8.9999999999999993E-3</v>
    <v>Metals &amp; Mining</v>
    <v>Stock</v>
    <v>45693.167268518519</v>
    <v>1195</v>
    <v>6.0000000000000001E-3</v>
    <v>8093610</v>
    <v>MAGNUM MINING AND EXPLORATION LIMITED</v>
    <v>MAGNUM MINING AND EXPLORATION LIMITED</v>
    <v>7.0000000000000001E-3</v>
    <v>0.01</v>
    <v>6.0000000000000001E-3</v>
    <v>809361400</v>
    <v>MGU</v>
    <v>MAGNUM MINING AND EXPLORATION LIMITED (XASX:MGU)</v>
    <v>11871589</v>
    <v>818980</v>
    <v>1986</v>
  </rv>
  <rv s="2">
    <v>1196</v>
  </rv>
  <rv s="0">
    <v>https://www.bing.com/financeapi/forcetrigger?t=aaa12w&amp;q=XASX%3aTPP&amp;form=skydnc</v>
    <v>Learn more on Bing</v>
  </rv>
  <rv s="4">
    <v>8</v>
    <v>GREENHY2 LIMITED (XASX:H2G)</v>
    <v>2</v>
    <v>9</v>
    <v>Finance</v>
    <v>4</v>
    <v>en-GB</v>
    <v>aaa12w</v>
    <v>268435456</v>
    <v>1</v>
    <v>Powered by Refinitiv</v>
    <v>1.0999999999999999E-2</v>
    <v>2E-3</v>
    <v>1.4954000000000001</v>
    <v>0</v>
    <v>0</v>
    <v>AUD</v>
    <v>GreenHy2 Limited is an Australia-based clean energy company. The Company delivers engineering solutions for renewable energy. The Company has specific expertise in solid state hydrogen storage for use in fuel cells and as hydrogen gas. Its activities include solid state hydrogen storage batteries supported by 100% renewable generation, and construction across the infrastructure, telecommunications, power, renewable energy, industrial and commercial sectors. Its products include GKN products and GKN HY2 Connect. Its GKN products include MINI with 425 kilowatt hours (kWhrs) of Storage, MEDI with two megawatt hours (MWhrs) of Storage and MEGA with four MWhrs of Storage or 250 kilograms (kg) of Hydrogen. The Company's tower systems can be stacked to achieve any size of storage required. GKN HY2 Connect, its digital platform, provides big data and artificial intelligence (AI) control and simulation creating the modelling and predictive capacity required by customers.</v>
    <v>Australian Securities Exchange</v>
    <v>XASX</v>
    <v>XASX</v>
    <v>Level 12, 680 George Stree, SYDNEY, NEW SOUTH WALES, 2000 AU</v>
    <v>3.0000000000000001E-3</v>
    <v>Electrical Utilities &amp; IPPs</v>
    <v>Stock</v>
    <v>45692.985721214842</v>
    <v>1198</v>
    <v>3.0000000000000001E-3</v>
    <v>1196370</v>
    <v>GREENHY2 LIMITED</v>
    <v>GREENHY2 LIMITED</v>
    <v>3.0000000000000001E-3</v>
    <v>3.0000000000000001E-3</v>
    <v>3.0000000000000001E-3</v>
    <v>598184200</v>
    <v>H2G</v>
    <v>GREENHY2 LIMITED (XASX:H2G)</v>
    <v>1515333</v>
    <v>2011460</v>
    <v>1969</v>
  </rv>
  <rv s="2">
    <v>1199</v>
  </rv>
  <rv s="0">
    <v>https://www.bing.com/financeapi/forcetrigger?t=aa52cw&amp;q=XASX%3aBIT&amp;form=skydnc</v>
    <v>Learn more on Bing</v>
  </rv>
  <rv s="3">
    <v>5</v>
    <v>BIOTRON LIMITED (XASX:BIT)</v>
    <v>2</v>
    <v>6</v>
    <v>Finance</v>
    <v>4</v>
    <v>en-GB</v>
    <v>aa52cw</v>
    <v>268435456</v>
    <v>1</v>
    <v>Powered by Refinitiv</v>
    <v>0.11</v>
    <v>1.4E-2</v>
    <v>0.17449999999999999</v>
    <v>-1E-3</v>
    <v>-6.666699999999999E-2</v>
    <v>AUD</v>
    <v>Biotron Limited is an Australia-based biotechnology company. The Company is primarily engaged in the funding and management of intermediate and applied biotechnology research and development projects. The Company’s clinical programs include BIT225-001, BIT225-003, BIT225-004, BIT225-005, BIT225-006, BIT225-007 and BIT225-008. BIT225 is in mid-stage clinical development for treatment of HIV-1 and Hepatitis C virus (HCV) infections, with seven clinical trials completed. BIT225 is a HIV-1 Vpu protein inhibitor with the aim of inhibiting virus replication in cellular reservoirs. BIT225 is a viral assembly inhibitor that targets HCV p7 protein. In addition to the development of BIT225, the Company has a portfolio of preclinical antiviral programs developing drugs targeting a range of significant established and emerging viral diseases such as Dengue, Zika and Influenza virus.</v>
    <v>4</v>
    <v>Australian Securities Exchange</v>
    <v>XASX</v>
    <v>XASX</v>
    <v>Suite 3.3, 56 Delhi Road, NORTH RYDE, NEW SOUTH WALES, 2113 AU</v>
    <v>1.4999999999999999E-2</v>
    <v>Biotechnology &amp; Medical Research</v>
    <v>Stock</v>
    <v>45693.166701388887</v>
    <v>1201</v>
    <v>1.4E-2</v>
    <v>14438120</v>
    <v>BIOTRON LIMITED</v>
    <v>BIOTRON LIMITED</v>
    <v>1.4999999999999999E-2</v>
    <v>1.4999999999999999E-2</v>
    <v>1.4E-2</v>
    <v>902382800</v>
    <v>BIT</v>
    <v>BIOTRON LIMITED (XASX:BIT)</v>
    <v>1630422</v>
    <v>591990</v>
    <v>1999</v>
  </rv>
  <rv s="2">
    <v>1202</v>
  </rv>
  <rv s="0">
    <v>https://www.bing.com/financeapi/forcetrigger?t=aa9kec&amp;q=XASX%3aOPL&amp;form=skydnc</v>
    <v>Learn more on Bing</v>
  </rv>
  <rv s="3">
    <v>5</v>
    <v>OPYL LIMITED (XASX:OPL)</v>
    <v>2</v>
    <v>6</v>
    <v>Finance</v>
    <v>4</v>
    <v>en-GB</v>
    <v>aa9kec</v>
    <v>268435456</v>
    <v>1</v>
    <v>Powered by Refinitiv</v>
    <v>3.5000000000000003E-2</v>
    <v>1.4E-2</v>
    <v>2.1833999999999998</v>
    <v>0</v>
    <v>0</v>
    <v>AUD</v>
    <v>Opyl Limited is an Australia-based artificial intelligence (AI) company. The Company leverages data and technology to transform the landscape of clinical trials and medical research. It is a digital health company, specialized in leveraging artificial intelligence technologies to elevate clinical trial design and forecast outcomes, empowering clinical researchers, biopharmaceutical corporations, and medical investors to enhance trial design, drug development, and market delivery. Its Social Media Insights solution captures and analyses online public conversations from people living with a medical condition, healthcare professionals, carers, and researchers. Its TrialKey platform provides users access to tailored, actionable steps to address critical trial challenges, improving the likelihood of success. The Company is specialized in applying AI and predictive analytics to social media to accelerate therapy adoption and market development in the healthcare industry.</v>
    <v>3</v>
    <v>Australian Securities Exchange</v>
    <v>XASX</v>
    <v>XASX</v>
    <v>Engine House, 105 Wellington Street, ST KILDA, VICTORIA, 3182 AU</v>
    <v>1.7000000000000001E-2</v>
    <v>Healthcare Equipment &amp; Supplies</v>
    <v>Stock</v>
    <v>45693.172546296293</v>
    <v>1204</v>
    <v>1.4999999999999999E-2</v>
    <v>2894520</v>
    <v>OPYL LIMITED</v>
    <v>OPYL LIMITED</v>
    <v>1.6E-2</v>
    <v>1.4999999999999999E-2</v>
    <v>1.4999999999999999E-2</v>
    <v>192968300</v>
    <v>OPL</v>
    <v>OPYL LIMITED (XASX:OPL)</v>
    <v>53241</v>
    <v>52000</v>
    <v>1994</v>
  </rv>
  <rv s="2">
    <v>1205</v>
  </rv>
  <rv s="0">
    <v>https://www.bing.com/financeapi/forcetrigger?t=aa8jbh&amp;q=XASX%3aPEC&amp;form=skydnc</v>
    <v>Learn more on Bing</v>
  </rv>
  <rv s="4">
    <v>8</v>
    <v>Perpetual Resources Limited (XASX:PEC)</v>
    <v>2</v>
    <v>9</v>
    <v>Finance</v>
    <v>4</v>
    <v>en-GB</v>
    <v>aa8jbh</v>
    <v>268435456</v>
    <v>1</v>
    <v>Powered by Refinitiv</v>
    <v>2.1999999999999999E-2</v>
    <v>6.0000000000000001E-3</v>
    <v>1.9111</v>
    <v>0</v>
    <v>0</v>
    <v>AUD</v>
    <v>Perpetual Resources Limited is engaged in the exploration and development of critical minerals essential to the fulfillment of global new energy requirements. It is active in exploring for lithium, rare earth elements (REE) and other critical minerals in the Minas Gerais region of Brazil. Its projects include Itinga Lithium, Bontempi Lithium, Ponte Nova Lithium, Padre Paraiso Lithium and Beharra Silica Sands. Its flagship asset, the Beharra Project, is located 300 kilometers (km) north of Perth and 96 km south of the port town of Geraldton in Western Australia, covering an area of 49 square kilometers. The Itinga prospect area is situated within the Aracuai Pegmatite District of the Eastern Brazilian Pegmatite Province. The Padre Paraiso tenements are situated within the Eastern Brazilian Pegmatite Province, closely associated with the Neoproterozoic Aracuai orogeny. The Bontempi Project is located 400 m north of its Itinga Licenses. It also has an option over the Isabella Project.</v>
    <v>Australian Securities Exchange</v>
    <v>XASX</v>
    <v>XASX</v>
    <v>Level 2, Suite 16, 420 Bagot Road, MELBOURNE, VICTORIA, 6008 AU</v>
    <v>1.4999999999999999E-2</v>
    <v>Metals &amp; Mining</v>
    <v>Stock</v>
    <v>45692.181215277778</v>
    <v>1207</v>
    <v>1.4999999999999999E-2</v>
    <v>13221570</v>
    <v>Perpetual Resources Limited</v>
    <v>Perpetual Resources Limited</v>
    <v>1.4999999999999999E-2</v>
    <v>1.4999999999999999E-2</v>
    <v>1.4999999999999999E-2</v>
    <v>826347900</v>
    <v>PEC</v>
    <v>Perpetual Resources Limited (XASX:PEC)</v>
    <v>41666</v>
    <v>1803150</v>
    <v>2011</v>
  </rv>
  <rv s="2">
    <v>1208</v>
  </rv>
  <rv s="0">
    <v>https://www.bing.com/financeapi/forcetrigger?t=aa99gh&amp;q=XASX%3aSCT&amp;form=skydnc</v>
    <v>Learn more on Bing</v>
  </rv>
  <rv s="8">
    <v>17</v>
    <v>SCOUT SECURITY LIMITED (XASX:SCT)</v>
    <v>2</v>
    <v>18</v>
    <v>Finance</v>
    <v>4</v>
    <v>en-GB</v>
    <v>aa99gh</v>
    <v>268435456</v>
    <v>1</v>
    <v>Powered by Refinitiv</v>
    <v>1.04</v>
    <v>7.0000000000000001E-3</v>
    <v>1.5962000000000001</v>
    <v>0</v>
    <v>0</v>
    <v>AUD</v>
    <v>Scout Security Limited is an Australia-based company, which is a provider of a Security-as-a-Service (SaaS) platform. The Company’s white-label SaaS platform and product suite powers security, Internet service and telecommunications providers throughout the world. The Company is an official partner of Amazon Alexa and Google Assistant. Its platform facilitates professional security monitoring, while its mobile app is a command system for end users to monitor their home and manage their security remotely. Its design-centric offering gives users complete flexibility around connected home security, allowing the system to integrate with other Internet of Things (IoT) devices and offering flexible monitoring options. Its products include Scout hub, door panel, motion sensor, access sensor, Scout high definition (HD) camera, Scout video doorbell, keypad, water sensor, smart smoke and carbon monoxide detector, glass break sensor, door lock, and refurbished products.</v>
    <v>Australian Securities Exchange</v>
    <v>XASX</v>
    <v>XASX</v>
    <v>Level 8, 210 George Street, SYDNEY, NEW SOUTH WALES, 2000 AU</v>
    <v>7.0000000000000001E-3</v>
    <v>Professional &amp; Commercial Services</v>
    <v>Stock</v>
    <v>45398.375011574077</v>
    <v>1210</v>
    <v>7.0000000000000001E-3</v>
    <v>1626990</v>
    <v>SCOUT SECURITY LIMITED</v>
    <v>SCOUT SECURITY LIMITED</v>
    <v>7.0000000000000001E-3</v>
    <v>7.0000000000000001E-3</v>
    <v>7.0000000000000001E-3</v>
    <v>14127940</v>
    <v>SCT</v>
    <v>SCOUT SECURITY LIMITED (XASX:SCT)</v>
    <v>232783</v>
    <v>2016</v>
  </rv>
  <rv s="2">
    <v>1211</v>
  </rv>
  <rv s="0">
    <v>https://www.bing.com/financeapi/forcetrigger?t=aygxr7&amp;q=XASX%3aPCK&amp;form=skydnc</v>
    <v>Learn more on Bing</v>
  </rv>
  <rv s="4">
    <v>8</v>
    <v>PAINCHEK LTD (XASX:PCK)</v>
    <v>2</v>
    <v>9</v>
    <v>Finance</v>
    <v>4</v>
    <v>en-GB</v>
    <v>aygxr7</v>
    <v>268435456</v>
    <v>1</v>
    <v>Powered by Refinitiv</v>
    <v>4.2999999999999997E-2</v>
    <v>2.4E-2</v>
    <v>0.89190000000000003</v>
    <v>1E-3</v>
    <v>3.8462000000000003E-2</v>
    <v>AUD</v>
    <v>PainChek Ltd is an Australia-based company, which develops pain assessment technologies. The Company's principal activities are development and commercialization of mobile medical device applications that provide pain assessment for individuals that are unable to communicate with their carers. The Company's PainChek Universal is a complete point-of-care solution that combines the existing PainChek Application with the numerical rating scale (NRS). PainChek Application uses artificial intelligence and facial recognition to detect pain in those who cannot self-report. This gives a voice to those who cannot verbalize pain, whilst also driving objectivity and consistency in all assessments. For those who can self-report, PainChek Universal also includes access to the NRS, a standard used to document pain levels amongst these individuals. PainChek Universal also supports pain assessment using both tools at the point of care, for those people whose ability to communicate fluctuates.</v>
    <v>Australian Securities Exchange</v>
    <v>XASX</v>
    <v>XASX</v>
    <v>Suite 401, 35 Lime Street, SYDNEY, NEW SOUTH WALES, 2000 AU</v>
    <v>2.7E-2</v>
    <v>Software &amp; IT Services</v>
    <v>Stock</v>
    <v>45693.181589907028</v>
    <v>1213</v>
    <v>2.7E-2</v>
    <v>47001830</v>
    <v>PAINCHEK LTD</v>
    <v>PAINCHEK LTD</v>
    <v>2.7E-2</v>
    <v>2.5999999999999999E-2</v>
    <v>2.7E-2</v>
    <v>1807762000</v>
    <v>PCK</v>
    <v>PAINCHEK LTD (XASX:PCK)</v>
    <v>48592</v>
    <v>1039570</v>
    <v>2010</v>
  </rv>
  <rv s="2">
    <v>1214</v>
  </rv>
  <rv s="0">
    <v>https://www.bing.com/financeapi/forcetrigger?t=aa8qz2&amp;q=XASX%3aHHR&amp;form=skydnc</v>
    <v>Learn more on Bing</v>
  </rv>
  <rv s="3">
    <v>5</v>
    <v>HARTSHEAD RESOURCES NL (XASX:HHR)</v>
    <v>2</v>
    <v>6</v>
    <v>Finance</v>
    <v>4</v>
    <v>en-GB</v>
    <v>aa8qz2</v>
    <v>268435456</v>
    <v>1</v>
    <v>Powered by Refinitiv</v>
    <v>2.1999999999999999E-2</v>
    <v>5.0000000000000001E-3</v>
    <v>1.2084999999999999</v>
    <v>-1E-3</v>
    <v>-0.125</v>
    <v>AUD</v>
    <v>Hartshead Resources NL is an oil and gas exploration and development company. The Company has an interest in the Seaward Production License P2607 (60% owned RockRose Energy/40% Hartshead), comprising of five contiguous blocks (48/15c, 49/6c, 49/11c, 49/12d and 49/17b) which contain four existing gas fields in the United Kingdom Southern Gas Basin totaling approximately 440.5 billion cubic feet (Bcf) of 2C Contingent Resources. Its license area covers approximately 729.5 square kilometers. The license contains multiple gas fields and prospects, which are divided into three phases for workstreams and operations. Its Phase I consists of the Somerville and Anning Gas Fields. Its Phase II includes the Hodgkin and Lovelace Gas Fields. Its Phase III includes an exploration portfolio of new prospect inventory totaling approximately 14 prospects and leads with unrisked 2U Prospective Resources of 344 Bcf.</v>
    <v>0</v>
    <v>Australian Securities Exchange</v>
    <v>XASX</v>
    <v>XASX</v>
    <v>333C Charles Street North, PERTH, WESTERN AUSTRALIA, 6006 AU</v>
    <v>8.0000000000000002E-3</v>
    <v>Oil &amp; Gas</v>
    <v>Stock</v>
    <v>45692.095023148147</v>
    <v>1216</v>
    <v>7.0000000000000001E-3</v>
    <v>25278140</v>
    <v>HARTSHEAD RESOURCES NL</v>
    <v>HARTSHEAD RESOURCES NL</v>
    <v>8.0000000000000002E-3</v>
    <v>8.0000000000000002E-3</v>
    <v>7.0000000000000001E-3</v>
    <v>2808682000</v>
    <v>HHR</v>
    <v>HARTSHEAD RESOURCES NL (XASX:HHR)</v>
    <v>1625582</v>
    <v>5449530</v>
    <v>2011</v>
  </rv>
  <rv s="2">
    <v>1217</v>
  </rv>
  <rv s="0">
    <v>https://www.bing.com/financeapi/forcetrigger?t=aa7lf2&amp;q=XASX%3aMEL&amp;form=skydnc</v>
    <v>Learn more on Bing</v>
  </rv>
  <rv s="3">
    <v>5</v>
    <v>METGASCO LTD (XASX:MEL)</v>
    <v>2</v>
    <v>6</v>
    <v>Finance</v>
    <v>4</v>
    <v>en-GB</v>
    <v>aa7lf2</v>
    <v>268435456</v>
    <v>1</v>
    <v>Powered by Refinitiv</v>
    <v>8.0000000000000002E-3</v>
    <v>3.0000000000000001E-3</v>
    <v>1.0575000000000001</v>
    <v>-1E-3</v>
    <v>-0.2</v>
    <v>AUD</v>
    <v>Metgasco Ltd is an Australia-based petroleum (oil and gas) exploration and production company. The principal activity of the Company is investment in the exploration, appraisal, development and commercialization of oil and gas assets. The Company operates through two segments: Oil and gas properties, and Exploration. Its tenements include ATP2021, PRL211, and PRL237. ATP2021 is located in Queensland adjoining the Queensland-South Australia border, the Company holds a 25% working interest in the permit. PRL211 lies in the South Australian Cooper Basin, with the license’s eastern boundary adjacent to the ATP2021 western boundary, the Company holds a 25% working interest in the permit. The Odin Gas Field, discovered by the PRL211 Joint Venture, is located in both PRL211 and ATP2021 on the southern flank of the Nappamerri Trough in the Cooper Basin. The Company has about 20% working interest in the PRL237 license.</v>
    <v>3000</v>
    <v>Australian Securities Exchange</v>
    <v>XASX</v>
    <v>XASX</v>
    <v>Level 2, 30 Richardson Street, PERTH, WESTERN AUSTRALIA, 6005 AU</v>
    <v>4.0000000000000001E-3</v>
    <v>Oil &amp; Gas</v>
    <v>Stock</v>
    <v>45692.333344907405</v>
    <v>1219</v>
    <v>4.0000000000000001E-3</v>
    <v>7287930</v>
    <v>METGASCO LTD</v>
    <v>METGASCO LTD</v>
    <v>4.0000000000000001E-3</v>
    <v>5.0000000000000001E-3</v>
    <v>4.0000000000000001E-3</v>
    <v>1457587000</v>
    <v>MEL</v>
    <v>METGASCO LTD (XASX:MEL)</v>
    <v>437913</v>
    <v>588700</v>
    <v>1999</v>
  </rv>
  <rv s="2">
    <v>1220</v>
  </rv>
  <rv s="0">
    <v>https://www.bing.com/financeapi/forcetrigger?t=aa7jur&amp;q=XASX%3aGTI&amp;form=skydnc</v>
    <v>Learn more on Bing</v>
  </rv>
  <rv s="4">
    <v>8</v>
    <v>GRATIFII LIMITED (XASX:GTI)</v>
    <v>2</v>
    <v>9</v>
    <v>Finance</v>
    <v>4</v>
    <v>en-GB</v>
    <v>aa7jur</v>
    <v>268435456</v>
    <v>1</v>
    <v>Powered by Refinitiv</v>
    <v>0.16400000000000001</v>
    <v>4.4999999999999998E-2</v>
    <v>1.38E-2</v>
    <v>5.0000000000000001E-3</v>
    <v>4.7618999999999995E-2</v>
    <v>AUD</v>
    <v>Gratifii Limited is an Australia-based full-stack customer engagement technology provider. The principal activities of the Company include the delivery of loyalty and rewards services to mid- to top-tier brands. It provides end-to-end loyalty solutions and curated reward content for enterprise clients to engage with their customers. The Company’s primary technology offering, Mosaic, is a configurable loyalty and rewards platform that businesses can implement to manage their loyalty programs. The Company also offers bespoke engagement programs, marketing services, and rewards content, such as entertainment, experiences, retail, theme parks and attractions, electronics, and gift cards. It operates in Australia, New Zealand, Singapore, and the United Arab Emirates. The Company serves various sectors, including retail, hospitality, energy, technology, automotive, automobile clubs, health and wellness, and financial services.</v>
    <v>Australian Securities Exchange</v>
    <v>XASX</v>
    <v>XASX</v>
    <v>Suite 2, Level 1, 44a Foveaux, Street, Surry Hills, NEW SOUTH WALES, 2010 AU</v>
    <v>0.11</v>
    <v>Software &amp; IT Services</v>
    <v>Stock</v>
    <v>45693.190202360936</v>
    <v>1222</v>
    <v>9.9000000000000005E-2</v>
    <v>32235920</v>
    <v>GRATIFII LIMITED</v>
    <v>GRATIFII LIMITED</v>
    <v>0.1</v>
    <v>0.105</v>
    <v>0.11</v>
    <v>307008800</v>
    <v>GTI</v>
    <v>GRATIFII LIMITED (XASX:GTI)</v>
    <v>617593</v>
    <v>422900</v>
    <v>2007</v>
  </rv>
  <rv s="2">
    <v>1223</v>
  </rv>
  <rv s="0">
    <v>https://www.bing.com/financeapi/forcetrigger?t=aa4y9c&amp;q=XASX%3aBFC&amp;form=skydnc</v>
    <v>Learn more on Bing</v>
  </rv>
  <rv s="11">
    <v>25</v>
    <v>BESTON GLOBAL FOOD COMPANY LIMITED (XASX:BFC)</v>
    <v>2</v>
    <v>24</v>
    <v>Finance</v>
    <v>4</v>
    <v>en-GB</v>
    <v>aa4y9c</v>
    <v>268435456</v>
    <v>1</v>
    <v>Powered by Refinitiv</v>
    <v>8.9999999999999993E-3</v>
    <v>2E-3</v>
    <v>0.1439</v>
    <v>0</v>
    <v>0</v>
    <v>AUD</v>
    <v>Beston Global Food Company Limited is an Australia-based dairy company. The Company is engaged in the production of dairy, meat and water products for sale in local and international markets, and the development and production of health and well-being focused food, beverage and pharmaceutical products. It is also engaged in the development and commercialization of end-to-end food traceability and anti-counterfeit technology. Its segments are the Australian Dairy segment, and the Corporate segment. The Australian Dairy segment owns production plants and uses milk to produce cheese and other dairy products. Its product categories include dairy, Australian meat, and health and nutrition. Its dairy products include Beston's Edwards Crossing Cheese Range, Beston's Mables Australian Cheese and Shredded Mozzarella Twin Packs. The Company, through its subsidiary, Provincial Food Group (PFG), manufactures food products for export and domestic requirements in the retail and foodservice markets.</v>
    <v>300</v>
    <v>Australian Securities Exchange</v>
    <v>XASX</v>
    <v>XASX</v>
    <v>Ground Floor, 84 Greenhill Road, Wayville, SOUTH AUSTRALIA, 5034 AU</v>
    <v>3.0000000000000001E-3</v>
    <v>Food &amp; Tobacco</v>
    <v>Stock</v>
    <v>45471.375011574077</v>
    <v>1225</v>
    <v>2E-3</v>
    <v>5991140</v>
    <v>BESTON GLOBAL FOOD COMPANY LIMITED</v>
    <v>BESTON GLOBAL FOOD COMPANY LIMITED</v>
    <v>2E-3</v>
    <v>2E-3</v>
    <v>3.0000000000000001E-3</v>
    <v>1997047000</v>
    <v>BFC</v>
    <v>BESTON GLOBAL FOOD COMPANY LIMITED (XASX:BFC)</v>
    <v>8942870</v>
    <v>2014</v>
  </rv>
  <rv s="2">
    <v>1226</v>
  </rv>
  <rv s="0">
    <v>https://www.bing.com/financeapi/forcetrigger?t=aa4ew7&amp;q=XASX%3aALY&amp;form=skydnc</v>
    <v>Learn more on Bing</v>
  </rv>
  <rv s="4">
    <v>8</v>
    <v>ALCHEMY RESOURCES LIMITED (XASX:ALY)</v>
    <v>2</v>
    <v>9</v>
    <v>Finance</v>
    <v>4</v>
    <v>en-GB</v>
    <v>aa4ew7</v>
    <v>268435456</v>
    <v>1</v>
    <v>Powered by Refinitiv</v>
    <v>8.9999999999999993E-3</v>
    <v>5.0000000000000001E-3</v>
    <v>0.35149999999999998</v>
    <v>0</v>
    <v>0</v>
    <v>AUD</v>
    <v>Alchemy Resources Limited is an exploration company engaged in the discovery and development of gold, base metal and nickel-cobalt resources within Australia. Its projects include Lake Rebecca Gold Project, Karonie Project, Lachlan Projects, and Bryah Basin Project. The Karonie Project includes about 16 exploration licenses covering about 1,004 square kilometers of highly prospective mineralized structures within Kurnalpi Terrain greenstones 100 kilometers (km) east of Kalgoorlie. The Lachlan Projects cover an area of about 674 square kilometers of the Central Lachlan Orogen and comprise three project areas prospective for Cobar-style epithermal gold and base metals and copper-gold porphyry mineralization. The Lachlan / Cobar Basin Projects consist of the Overflow Gold-Base Metal Project, the Yellow Mountain Copper-Gold Project, the West Lynn Nickel-Cobalt-Alumina Project and the Eurow Copper-Gold Project. The Bryah Basin Project comprises about 527 square kilometers of ground package.</v>
    <v>Australian Securities Exchange</v>
    <v>XASX</v>
    <v>XASX</v>
    <v>Suite 8 8 Clive Street, PERTH, WESTERN AUSTRALIA, 6005 AU</v>
    <v>6.0000000000000001E-3</v>
    <v>Metals &amp; Mining</v>
    <v>Stock</v>
    <v>45693.162233796298</v>
    <v>1228</v>
    <v>6.0000000000000001E-3</v>
    <v>7068460</v>
    <v>ALCHEMY RESOURCES LIMITED</v>
    <v>ALCHEMY RESOURCES LIMITED</v>
    <v>6.0000000000000001E-3</v>
    <v>6.0000000000000001E-3</v>
    <v>6.0000000000000001E-3</v>
    <v>1178076000</v>
    <v>ALY</v>
    <v>ALCHEMY RESOURCES LIMITED (XASX:ALY)</v>
    <v>30000</v>
    <v>731580</v>
    <v>2007</v>
  </rv>
  <rv s="2">
    <v>1229</v>
  </rv>
  <rv s="0">
    <v>https://www.bing.com/financeapi/forcetrigger?t=aa7njc&amp;q=XASX%3aMGT&amp;form=skydnc</v>
    <v>Learn more on Bing</v>
  </rv>
  <rv s="4">
    <v>8</v>
    <v>MAGNETITE MINES LIMITED (XASX:MGT)</v>
    <v>2</v>
    <v>9</v>
    <v>Finance</v>
    <v>4</v>
    <v>en-GB</v>
    <v>aa7njc</v>
    <v>268435456</v>
    <v>1</v>
    <v>Powered by Refinitiv</v>
    <v>0.40899999999999997</v>
    <v>9.6000000000000002E-2</v>
    <v>2.3302</v>
    <v>6.0000000000000001E-3</v>
    <v>6.0606E-2</v>
    <v>AUD</v>
    <v>Magnetite Mines Limited is an Australia-based iron ore company. The Company is focused on the development of magnetite iron ore resources in the highly prospective Braemar iron region of South Australia. Its projects include Razorback Iron Ore Project and Muster Dam Iron Ore Project. The Razorback Iron Ore Project is a magnetite iron ore deposit capable of producing a high-grade iron ore concentrate product for use in steel production. The Project is situated approximately 45 kilometers (km) from open-user rail, 120 km from the power grid and 200 km to existing deep water ports. The Project consists of two magnetite iron ore deposits, the Razorback and the Ironback Hill deposits. The Muster Dam Iron Ore Project is hosted by the same Braemar Iron Formation as the Razorback Iron Ore Project. The Project is located approximately 110 km to the northeast of Razorback. The Company has a total mineral resource of six billion tons of iron ore located approximately 240 km from Adelaide.</v>
    <v>Australian Securities Exchange</v>
    <v>XASX</v>
    <v>XASX</v>
    <v>Suite 3.03, Level 3, 30 Currie Street, ADELAIDE, SOUTH AUSTRALIA, 5000 AU</v>
    <v>0.105</v>
    <v>Metals &amp; Mining</v>
    <v>Stock</v>
    <v>45693.179583333331</v>
    <v>1231</v>
    <v>9.8000000000000004E-2</v>
    <v>11177580</v>
    <v>MAGNETITE MINES LIMITED</v>
    <v>MAGNETITE MINES LIMITED</v>
    <v>0.1</v>
    <v>9.9000000000000005E-2</v>
    <v>0.105</v>
    <v>116433100</v>
    <v>MGT</v>
    <v>MAGNETITE MINES LIMITED (XASX:MGT)</v>
    <v>94409</v>
    <v>163280</v>
    <v>2004</v>
  </rv>
  <rv s="2">
    <v>1232</v>
  </rv>
  <rv s="0">
    <v>https://www.bing.com/financeapi/forcetrigger?t=axnaf2&amp;q=XASX%3aNES&amp;form=skydnc</v>
    <v>Learn more on Bing</v>
  </rv>
  <rv s="3">
    <v>5</v>
    <v>NELSON RESOURCES LIMITED (XASX:NES)</v>
    <v>2</v>
    <v>6</v>
    <v>Finance</v>
    <v>4</v>
    <v>en-GB</v>
    <v>axnaf2</v>
    <v>268435456</v>
    <v>1</v>
    <v>Powered by Refinitiv</v>
    <v>5.0000000000000001E-3</v>
    <v>2E-3</v>
    <v>0.83230000000000004</v>
    <v>5.0000000000000001E-4</v>
    <v>0.16666699999999998</v>
    <v>AUD</v>
    <v>Nelson Resources Limited is a gold exploration company with a portfolio of 1641 square kilometers (km2) of gold projects located in Western Australia. Its projects include Woodline project, Fortnum project, Tempest project and Yarri Project. Woodline Project is located approximately 170 kilometers (km) South-East of Kalgoorlie and 110 km Northeast of Norseman. The project lies 320 km South-West of AngloGold Ashanti’s &amp; IGO’s Tropicana Gold Mine. Fortnum Project is located 14 km South-West of the Fortnum Gold Mining center, in the Peak Hills mineral field. Tempest Project lies 250 km East-Southeast of Kalgoorlie and 230 km North-East of Norseman. Yarri Project lies 160km North-East of Kalgoorlie and is located 40km North of Saracen Minerals’ Carosue Dam Operations and nine km West of its Red October haul road. Yarri is comprised of three prospect licenses: Wallaby, Great Banjo and Gibberts. The Company applied for a circa 215 km2 exploration license covering the Lake Johnston Project.</v>
    <v>120</v>
    <v>Australian Securities Exchange</v>
    <v>XASX</v>
    <v>XASX</v>
    <v>Level 8, 99 St Georges Terrace, PERTH, WESTERN AUSTRALIA, 6000 AU</v>
    <v>4.0000000000000001E-3</v>
    <v>Metals &amp; Mining</v>
    <v>Stock</v>
    <v>45691.333333333336</v>
    <v>1234</v>
    <v>3.5000000000000001E-3</v>
    <v>6515780</v>
    <v>NELSON RESOURCES LIMITED</v>
    <v>NELSON RESOURCES LIMITED</v>
    <v>4.0000000000000001E-3</v>
    <v>3.0000000000000001E-3</v>
    <v>3.5000000000000001E-3</v>
    <v>2171928000</v>
    <v>NES</v>
    <v>NELSON RESOURCES LIMITED (XASX:NES)</v>
    <v>45000</v>
    <v>419080</v>
    <v>2007</v>
  </rv>
  <rv s="2">
    <v>1235</v>
  </rv>
  <rv s="0">
    <v>https://www.bing.com/financeapi/forcetrigger?t=aa5j3m&amp;q=XASX%3aCLA&amp;form=skydnc</v>
    <v>Learn more on Bing</v>
  </rv>
  <rv s="3">
    <v>5</v>
    <v>CELSIUS RESOURCES LIMITED (XASX:CLA)</v>
    <v>2</v>
    <v>6</v>
    <v>Finance</v>
    <v>4</v>
    <v>en-GB</v>
    <v>aa5j3m</v>
    <v>268435456</v>
    <v>1</v>
    <v>Powered by Refinitiv</v>
    <v>0.02</v>
    <v>8.9999999999999993E-3</v>
    <v>5.79E-2</v>
    <v>-5.0000000000000001E-4</v>
    <v>-0.05</v>
    <v>AUD</v>
    <v>Celsius Resources Limited is an Australia-based exploration and development company focusing on its portfolio of copper-gold assets located in Namibia and the Philippines. Its projects include Maalinao-Caigutan-Biyog Copper-Gold Project, Botilao Copper-Gold Prospect, Opuwo Cobalt Project and Sagay Copper-Gold Project. Its Maalinao-Caigutan-Biyog Copper-Gold Project is located approximately nine aerial kilometers to the southwest of the town proper of Pasil at Amdalao and about 12 aerial kilometers west of Lubuagan Municipality, and 43 aerial kilometers west-southwest of Tabuk City, the capital of Kalinga. The Sagay Project is owned and operated by its Philippine subsidiary, Tambuli Mining Company, Inc., and is located in the center of the Philippines archipelago in the northern part of Negros Island. The Botilao Porphyry Copper-Gold Prospect is held by Makilala Mining Company, Inc., which is located in the Cordillera Administrative Region, approximately 320km north of Manila.</v>
    <v>11</v>
    <v>Australian Securities Exchange</v>
    <v>XASX</v>
    <v>XASX</v>
    <v>Level 5, 191 St Georges Terrace, PERTH, WESTERN AUSTRALIA, 6000 AU</v>
    <v>0.01</v>
    <v>Metals &amp; Mining</v>
    <v>Stock</v>
    <v>45693.190249189065</v>
    <v>1237</v>
    <v>9.4999999999999998E-3</v>
    <v>26692380</v>
    <v>CELSIUS RESOURCES LIMITED</v>
    <v>CELSIUS RESOURCES LIMITED</v>
    <v>0.01</v>
    <v>0.01</v>
    <v>9.4999999999999998E-3</v>
    <v>2669239000</v>
    <v>CLA</v>
    <v>CELSIUS RESOURCES LIMITED (XASX:CLA)</v>
    <v>892215</v>
    <v>2648220</v>
    <v>1986</v>
  </rv>
  <rv s="2">
    <v>1238</v>
  </rv>
  <rv s="0">
    <v>https://www.bing.com/financeapi/forcetrigger?t=ayzr52&amp;q=XASX%3aVSR&amp;form=skydnc</v>
    <v>Learn more on Bing</v>
  </rv>
  <rv s="24">
    <v>51</v>
    <v>VOLTAIC STRATEGIC RESOURCES LTD (XASX:VSR)</v>
    <v>2</v>
    <v>52</v>
    <v>Finance</v>
    <v>4</v>
    <v>en-GB</v>
    <v>ayzr52</v>
    <v>268435456</v>
    <v>1</v>
    <v>Powered by Refinitiv</v>
    <v>2.5000000000000001E-2</v>
    <v>1.0999999999999999E-2</v>
    <v>0</v>
    <v>0</v>
    <v>AUD</v>
    <v>Voltaic Strategic Resources Limited is a mineral exploration company. The Company is engaged in the exploration of hard rock minerals, including lithium, nickel, rare earth elements (REE) and gold, in Western Australia. It has a portfolio of exploration assets that is primarily focused on batteries and precious metals in the Gascoyne and Meekatharra regions of Western Australia (WA), and in Nevada, United States of America. The Company’s Gascoyne projects are situated east/northeast of the town of Carnarvon in Western Australia and cover a total area of approximately 2144 square kilometers (km2), comprising four individual projects: Ti Tree, Paddys Well, Talga, and Kooline. The Meekatharra project comprises six granted exploration licenses and one exploration license application covering an area of 266 km2, comprising three individual projects: Bluebird South Project, Bundle Bore Project and Cue Project. It also applied for two additional tenements near the town of Jerramungup in WA.</v>
    <v>6</v>
    <v>Australian Securities Exchange</v>
    <v>XASX</v>
    <v>XASX</v>
    <v>Suite 2, 38 Colin Street, PERTH, WESTERN AUSTRALIA, 6005 AU</v>
    <v>1.2999999999999999E-2</v>
    <v>Machinery, Equipment &amp; Components</v>
    <v>Stock</v>
    <v>45693.090750856252</v>
    <v>1240</v>
    <v>1.2999999999999999E-2</v>
    <v>7378150</v>
    <v>VOLTAIC STRATEGIC RESOURCES LTD</v>
    <v>VOLTAIC STRATEGIC RESOURCES LTD</v>
    <v>1.2999999999999999E-2</v>
    <v>1.2999999999999999E-2</v>
    <v>1.2999999999999999E-2</v>
    <v>567550200</v>
    <v>VSR</v>
    <v>VOLTAIC STRATEGIC RESOURCES LTD (XASX:VSR)</v>
    <v>11400</v>
    <v>593640</v>
    <v>2009</v>
  </rv>
  <rv s="2">
    <v>1241</v>
  </rv>
  <rv s="0">
    <v>https://www.bing.com/financeapi/forcetrigger?t=aa65ec&amp;q=XASX%3aEPM&amp;form=skydnc</v>
    <v>Learn more on Bing</v>
  </rv>
  <rv s="3">
    <v>5</v>
    <v>ECLIPSE METALS LIMITED (XASX:EPM)</v>
    <v>2</v>
    <v>6</v>
    <v>Finance</v>
    <v>4</v>
    <v>en-GB</v>
    <v>aa65ec</v>
    <v>268435456</v>
    <v>1</v>
    <v>Powered by Refinitiv</v>
    <v>1.0999999999999999E-2</v>
    <v>3.0000000000000001E-3</v>
    <v>1.0386</v>
    <v>1E-3</v>
    <v>0.16666699999999998</v>
    <v>AUD</v>
    <v>Eclipse Metals Limited is an Australia-based exploration company focused on exploring south-western Greenland, Northern Territory and Queensland for multicommodity mineralization. The Company has a portfolio of assets prospective for cryolite, fluorite, siderite, quartz, rare earth elements (REE), gold, platinum group metals, manganese, palladium, vanadium and uranium mineralization. Its Ivigtut Project within mineral exploration license MEL2007-45 in southwest Greenland hosts the Ivigtut cryolite mine and a range of undeveloped mineral deposits. The Company holds two granted exploration licenses and six exploration license applications in the Ngalia Basin, with a combined area of approximately 7,550 square kilometers (km2) situated within this uranium mineralized region. The Devil’s Elbow uranium-gold-palladium prospect in the Northern Territory is covered by EL27584. Its tenements also include the Amamoor Manganese Project and Cusack's Bore Uranium Project.</v>
    <v>0</v>
    <v>Australian Securities Exchange</v>
    <v>XASX</v>
    <v>XASX</v>
    <v>L 3 1060 Hay St, West Perth, PERTH, WESTERN AUSTRALIA, 6005 AU</v>
    <v>7.0000000000000001E-3</v>
    <v>Metals &amp; Mining</v>
    <v>Stock</v>
    <v>45692.959907407407</v>
    <v>1243</v>
    <v>7.0000000000000001E-3</v>
    <v>18588820</v>
    <v>ECLIPSE METALS LIMITED</v>
    <v>ECLIPSE METALS LIMITED</v>
    <v>7.0000000000000001E-3</v>
    <v>6.0000000000000001E-3</v>
    <v>7.0000000000000001E-3</v>
    <v>2859819000</v>
    <v>EPM</v>
    <v>ECLIPSE METALS LIMITED (XASX:EPM)</v>
    <v>7561</v>
    <v>3936640</v>
    <v>2010</v>
  </rv>
  <rv s="2">
    <v>1244</v>
  </rv>
  <rv s="0">
    <v>https://www.bing.com/financeapi/forcetrigger?t=aa7pw7&amp;q=XASX%3aMMI&amp;form=skydnc</v>
    <v>Learn more on Bing</v>
  </rv>
  <rv s="4">
    <v>8</v>
    <v>METRO MINING LIMITED (XASX:MMI)</v>
    <v>2</v>
    <v>9</v>
    <v>Finance</v>
    <v>4</v>
    <v>en-GB</v>
    <v>aa7pw7</v>
    <v>268435456</v>
    <v>1</v>
    <v>Powered by Refinitiv</v>
    <v>6.5000000000000002E-2</v>
    <v>2.1999999999999999E-2</v>
    <v>0.68920000000000003</v>
    <v>4.0000000000000001E-3</v>
    <v>6.666699999999999E-2</v>
    <v>AUD</v>
    <v>Metro Mining Limited is an Australia-based mining and exploration company. The Company is an independent bauxite producer and explorer. The Company’s principal activities include the exploration, mining and sale of bauxite, and the brownfield expansion of the Bauxite Hills Mine. The Company’s flagship project is the Bauxite Hills Mine, which is a single operating mine located 95 kilometers (km) north of Weipa in Western Cape York in Far North Queensland, with a total tenement package covering approximately 1,900 square kilometers (km2). The Bauxite Hills Mine has an estimated ore reserve of 101.5 metric tons (Mt) and total resources of 131.2 Mt. The Company produces a high alumina bauxite and ships directly to customers in large ore carriers.</v>
    <v>Australian Securities Exchange</v>
    <v>XASX</v>
    <v>XASX</v>
    <v>Level 4, 135 Wickham Terrace, BRISBANE, QUEENSLAND, 4000 AU</v>
    <v>6.4000000000000001E-2</v>
    <v>Metals &amp; Mining</v>
    <v>Stock</v>
    <v>45693.192152777781</v>
    <v>1246</v>
    <v>0.06</v>
    <v>358239900</v>
    <v>METRO MINING LIMITED</v>
    <v>METRO MINING LIMITED</v>
    <v>0.06</v>
    <v>0.06</v>
    <v>6.4000000000000001E-2</v>
    <v>6071862000</v>
    <v>MMI</v>
    <v>METRO MINING LIMITED (XASX:MMI)</v>
    <v>8890565</v>
    <v>8769500</v>
    <v>2006</v>
  </rv>
  <rv s="2">
    <v>1247</v>
  </rv>
  <rv s="0">
    <v>https://www.bing.com/financeapi/forcetrigger?t=az2dxm&amp;q=XASX%3aSIS&amp;form=skydnc</v>
    <v>Learn more on Bing</v>
  </rv>
  <rv s="4">
    <v>8</v>
    <v>SIMBLE SOLUTIONS LIMITED (XASX:SIS)</v>
    <v>2</v>
    <v>9</v>
    <v>Finance</v>
    <v>4</v>
    <v>en-GB</v>
    <v>az2dxm</v>
    <v>268435456</v>
    <v>1</v>
    <v>Powered by Refinitiv</v>
    <v>6.0000000000000001E-3</v>
    <v>2E-3</v>
    <v>1.5765</v>
    <v>1E-3</v>
    <v>0.25</v>
    <v>AUD</v>
    <v>Simble Solutions Limited is an Australia-based energy and sustainability software company. The Company offers software products enabling net-zero carbon reporting, and energy efficiency monitoring and intelligence software-as-a-service (SaaS) solutions, together with associated services. The Company operates through two product platform divisions: CarbonView and SimbleSense. CarbonView is an enterprise grade carbon and sustainability reporting platform that allows companies to measure and reduce their carbon emissions and also meet their carbon reporting obligations as they head towards zero carbon emissions. SimbleSense is an integrated hardware and real-time software solution that enables corporates to visualize and control their energy systems and reduce electricity consumption costs. The Company operates across the commercial and industrial and medium-sized enterprises segments across both Australia and the United Kingdom.</v>
    <v>Australian Securities Exchange</v>
    <v>XASX</v>
    <v>XASX</v>
    <v>Level 2, 383 George Street,, Sydney, NEW SOUTH WALES, 2000 AU</v>
    <v>5.0000000000000001E-3</v>
    <v>Software &amp; IT Services</v>
    <v>Stock</v>
    <v>45691.333356481482</v>
    <v>1249</v>
    <v>5.0000000000000001E-3</v>
    <v>3345320</v>
    <v>SIMBLE SOLUTIONS LIMITED</v>
    <v>SIMBLE SOLUTIONS LIMITED</v>
    <v>5.0000000000000001E-3</v>
    <v>4.0000000000000001E-3</v>
    <v>5.0000000000000001E-3</v>
    <v>836330300</v>
    <v>SIS</v>
    <v>SIMBLE SOLUTIONS LIMITED (XASX:SIS)</v>
    <v>10000</v>
    <v>918360</v>
    <v>2015</v>
  </rv>
  <rv s="2">
    <v>1250</v>
  </rv>
  <rv s="0">
    <v>https://www.bing.com/financeapi/forcetrigger?t=aa66jc&amp;q=XASX%3aESR&amp;form=skydnc</v>
    <v>Learn more on Bing</v>
  </rv>
  <rv s="4">
    <v>8</v>
    <v>ESTRELLA RESOURCES LIMITED (XASX:ESR)</v>
    <v>2</v>
    <v>9</v>
    <v>Finance</v>
    <v>4</v>
    <v>en-GB</v>
    <v>aa66jc</v>
    <v>268435456</v>
    <v>1</v>
    <v>Powered by Refinitiv</v>
    <v>3.3000000000000002E-2</v>
    <v>3.0000000000000001E-3</v>
    <v>2.3271999999999999</v>
    <v>0</v>
    <v>0</v>
    <v>AUD</v>
    <v>Estrella Resources Limited is an Australia-based company, which is focused on the exploration and development of nickel projects. The Company’s projects include the Carr Boyd Nickel Project and the Spargoville Project. The Carr Boyd Nickel Project covers the Carr Boyd Layered Complex, 75 square kilometers (km2) mafic igneous complex which hosts several nickel and copper sulfide occurrences. The Carr Boyd Layered Complex is in a Tier 1 jurisdiction approximately 80 kilometers (km) north-north-east of Kalgoorlie, Western Australia. Carr Boyd Nickel Project, north of Kalgoorlie in Western Australia, is a focus for the Company-where it has recently made a nickel and copper discovery while drilling into the T5 electromagnetic target. Its two-reverse circulation (RC) drill holes, CBP042 and CBP043, were completed to test the T5 EM conductor plate. The Spargoville Project is located approximately 20 km southwest of Kambalda, Western Australia.</v>
    <v>Australian Securities Exchange</v>
    <v>XASX</v>
    <v>XASX</v>
    <v>Level 8, 216 St Georges Terrace, PERTH, WESTERN AUSTRALIA, 6000 AU</v>
    <v>3.2000000000000001E-2</v>
    <v>Metals &amp; Mining</v>
    <v>Stock</v>
    <v>45693.192118055558</v>
    <v>1252</v>
    <v>0.03</v>
    <v>58932190</v>
    <v>ESTRELLA RESOURCES LIMITED</v>
    <v>ESTRELLA RESOURCES LIMITED</v>
    <v>3.1E-2</v>
    <v>3.1E-2</v>
    <v>3.1E-2</v>
    <v>1901039000</v>
    <v>ESR</v>
    <v>ESTRELLA RESOURCES LIMITED (XASX:ESR)</v>
    <v>5365010</v>
    <v>7820050</v>
    <v>2011</v>
  </rv>
  <rv s="2">
    <v>1253</v>
  </rv>
  <rv s="0">
    <v>https://www.bing.com/financeapi/forcetrigger?t=aa8km7&amp;q=XASX%3aPGY&amp;form=skydnc</v>
    <v>Learn more on Bing</v>
  </rv>
  <rv s="8">
    <v>17</v>
    <v>PILOT ENERGY LIMITED (XASX:PGY)</v>
    <v>2</v>
    <v>18</v>
    <v>Finance</v>
    <v>4</v>
    <v>en-GB</v>
    <v>aa8km7</v>
    <v>268435456</v>
    <v>1</v>
    <v>Powered by Refinitiv</v>
    <v>3.5999999999999997E-2</v>
    <v>4.0000000000000001E-3</v>
    <v>1.1569</v>
    <v>-5.0000000000000001E-3</v>
    <v>-0.5</v>
    <v>AUD</v>
    <v>Pilot Energy Limited is a junior oil and gas exploration and production company. The Company's projects include WA-31-L and WA-481-P. It holds a 21.25% interest in the Cliff Head Oil field and Cliff Head Infrastructure, and a 100% working interest in WA-481-P exploration permit, located offshore Western Australia. Its Mid West Clean Energy Project involves leveraging brownfield infrastructure (Cliff Head Project) to enable a large-scale clean energy project. The Project includes a fully integrated carbon dioxide (CO2) storage operation through the conversion of the operating Cliff Head offshore oil field which will enable the production of blue hydrogen, green hydrogen, and ammonia. The Cliff Head Oil Field is located approximately 270 kilometers (km) north of Perth and 10 km off the coastal town of Dongara in Western Australia. Its WA-481-P permit covers an area of approximately 8,605 square kilometers (km2) located in shallow waters offshore Western Australia.</v>
    <v>Australian Securities Exchange</v>
    <v>XASX</v>
    <v>XASX</v>
    <v>Suite 301, 35 Spring Street, Bondi Junction, NEW SOUTH WALES, 2000 AU</v>
    <v>8.9999999999999993E-3</v>
    <v>Oil &amp; Gas</v>
    <v>Stock</v>
    <v>45644.333344907405</v>
    <v>1255</v>
    <v>4.0000000000000001E-3</v>
    <v>16420720</v>
    <v>PILOT ENERGY LIMITED</v>
    <v>PILOT ENERGY LIMITED</v>
    <v>8.9999999999999993E-3</v>
    <v>0.01</v>
    <v>5.0000000000000001E-3</v>
    <v>1654572000</v>
    <v>PGY</v>
    <v>PILOT ENERGY LIMITED (XASX:PGY)</v>
    <v>87203183</v>
    <v>2013</v>
  </rv>
  <rv s="2">
    <v>1256</v>
  </rv>
  <rv s="0">
    <v>https://www.bing.com/financeapi/forcetrigger?t=aa48gh&amp;q=XASX%3aADS&amp;form=skydnc</v>
    <v>Learn more on Bing</v>
  </rv>
  <rv s="3">
    <v>5</v>
    <v>ADSLOT LTD (XASX:ADS)</v>
    <v>2</v>
    <v>6</v>
    <v>Finance</v>
    <v>4</v>
    <v>en-GB</v>
    <v>aa48gh</v>
    <v>268435456</v>
    <v>1</v>
    <v>Powered by Refinitiv</v>
    <v>3.0000000000000001E-3</v>
    <v>1E-3</v>
    <v>2.1395</v>
    <v>0</v>
    <v>0</v>
    <v>AUD</v>
    <v>Adslot Ltd is an Australia-based company, which is focused on automating the trading of forward guaranteed display advertising, referred to as automated guaranteed. Its principal activities include Trading Technology and Services. Trading Technology comprises Adslot Media, a global media trading technology platform, and Symphony, a workflow automation technology for media agencies. Services comprise digital marketing services provided by the Company's Webfirm division and project-based customization of Trading Technology. Adslot Media is an independent programmatic guaranteed technology that scales publisher-direct media buying through a direct connection with publisher ad servers. Symphony is the buying and planning workflow platform for media agencies. Symphony manages every step of the media buying life cycle. Adslot and Symphony provides end-to-end media planning, buying, and selling management for the advertising industry. It operates in North America, Europe, and Asia Pacific.</v>
    <v>1</v>
    <v>Australian Securities Exchange</v>
    <v>XASX</v>
    <v>XASX</v>
    <v>Level 2, 419 Collins Street, MELBOURNE, VICTORIA, 3000 AU</v>
    <v>1E-3</v>
    <v>Software &amp; IT Services</v>
    <v>Stock</v>
    <v>45688.333344907405</v>
    <v>1258</v>
    <v>1E-3</v>
    <v>5377300</v>
    <v>ADSLOT LTD</v>
    <v>ADSLOT LTD</v>
    <v>1E-3</v>
    <v>1E-3</v>
    <v>1E-3</v>
    <v>5377301000</v>
    <v>ADS</v>
    <v>ADSLOT LTD (XASX:ADS)</v>
    <v>820367</v>
    <v>274060</v>
    <v>1975</v>
  </rv>
  <rv s="2">
    <v>1259</v>
  </rv>
  <rv s="0">
    <v>https://www.bing.com/financeapi/forcetrigger?t=aa4nmw&amp;q=XASX%3aARD&amp;form=skydnc</v>
    <v>Learn more on Bing</v>
  </rv>
  <rv s="3">
    <v>5</v>
    <v>ARGENT MINERALS LIMITED (XASX:ARD)</v>
    <v>2</v>
    <v>6</v>
    <v>Finance</v>
    <v>4</v>
    <v>en-GB</v>
    <v>aa4nmw</v>
    <v>268435456</v>
    <v>1</v>
    <v>Powered by Refinitiv</v>
    <v>3.7999999999999999E-2</v>
    <v>8.0000000000000002E-3</v>
    <v>1.1993</v>
    <v>5.0000000000000001E-4</v>
    <v>2.5000000000000001E-2</v>
    <v>AUD</v>
    <v>Argent Minerals Limited is an Australia-based company engaged in the mineral exploration of silver, lead, zinc, copper, and gold in Australia. The Company’s projects include NSW Kempfield Polymetallic and WA Copperhead Polymetallic. The NSW Kempfield Polymetallic projects include Mount Dudley Gold, Trunkey Creek Gold, and Pine Ridge Gold. The NSW Kempfield Polymetallic project is located approximately 41 kilometers (km) to the south of Newcrest’s Cadia is Kempfield. The Copperhead Project is located approximately 300 km east-northeast of Carnarvon and 950 km north of Perth in Western Australia. The Mt Dudley Exploration License (EL) 5748 is located approximately five km northwest of the township of Trunkey, near Blayney in New South Wales. The Trunkey Creek Project is located over the township of Trunkey approximately 38 km southwest of Bathurst in New South Wales (NSW). The Pine Ridge Exploration License 8213 is located in an undulating region of the Central Tablelands in NSW.</v>
    <v>1</v>
    <v>Australian Securities Exchange</v>
    <v>XASX</v>
    <v>XASX</v>
    <v>Level 2, Havelock Street, West Perth, PERTH, WESTERN AUSTRALIA, 6005 AU</v>
    <v>2.1000000000000001E-2</v>
    <v>Metals &amp; Mining</v>
    <v>Stock</v>
    <v>45693.187384259261</v>
    <v>1261</v>
    <v>2.0500000000000001E-2</v>
    <v>27467170</v>
    <v>ARGENT MINERALS LIMITED</v>
    <v>ARGENT MINERALS LIMITED</v>
    <v>2.1000000000000001E-2</v>
    <v>0.02</v>
    <v>2.0500000000000001E-2</v>
    <v>1445641000</v>
    <v>ARD</v>
    <v>ARGENT MINERALS LIMITED (XASX:ARD)</v>
    <v>1122369</v>
    <v>2466790</v>
    <v>2007</v>
  </rv>
  <rv s="2">
    <v>1262</v>
  </rv>
  <rv s="0">
    <v>https://www.bing.com/financeapi/forcetrigger?t=aa48rw&amp;q=XASX%3aADV&amp;form=skydnc</v>
    <v>Learn more on Bing</v>
  </rv>
  <rv s="4">
    <v>8</v>
    <v>ARDIDEN LTD (XASX:ADV)</v>
    <v>2</v>
    <v>9</v>
    <v>Finance</v>
    <v>4</v>
    <v>en-GB</v>
    <v>aa48rw</v>
    <v>268435456</v>
    <v>1</v>
    <v>Powered by Refinitiv</v>
    <v>0.185</v>
    <v>0.115</v>
    <v>0.98199999999999998</v>
    <v>0</v>
    <v>0</v>
    <v>AUD</v>
    <v>Ardiden Limited is an Australia-based exploration company. The Company is focused on the gold exploration of its 100% owned Pickle Lake Gold Project in the Uchi Geological Sub province of north-west Ontario, Canada. The Pickle Lake Gold Project consists of approximately 1,088 square kilometers (km2) of prospective and connected landholdings with three existing gold deposits (Kasagiminnis, Dorothy and Dobie) and 23 other identified brownfields and Greenfields gold prospects. The four advanced Gold Deposits located within the Pickle Lake Gold Project include Kasagiminnis Gold Deposit, Dorothy and Dobie Deposit, New Patricia Gold Prospect, South Limb Gold Prospect, and Other Gold Prospects. The Kasagiminnis Deposit is located 40 kilometers (km) south-east of the Dorothy Deposit but forms part of the same regional mineralized system. The New Patricia Gold Prospect extends over 30 km of prospective geological setting directly along strike from the Golden Patricia Gold Mine.</v>
    <v>Australian Securities Exchange</v>
    <v>XASX</v>
    <v>XASX</v>
    <v>Level 1, 675 Murray Street, PERTH, WESTERN AUSTRALIA, 6005 AU</v>
    <v>0.14499999999999999</v>
    <v>Metals &amp; Mining</v>
    <v>Stock</v>
    <v>45693.143908356251</v>
    <v>1264</v>
    <v>0.14499999999999999</v>
    <v>9065040</v>
    <v>ARDIDEN LTD</v>
    <v>ARDIDEN LTD</v>
    <v>0.14499999999999999</v>
    <v>0.14499999999999999</v>
    <v>0.14499999999999999</v>
    <v>62517510</v>
    <v>ADV</v>
    <v>ARDIDEN LTD (XASX:ADV)</v>
    <v>23830</v>
    <v>109350</v>
    <v>2004</v>
  </rv>
  <rv s="2">
    <v>1265</v>
  </rv>
  <rv s="0">
    <v>https://www.bing.com/financeapi/forcetrigger?t=aa7bdm&amp;q=XASX%3aKNM&amp;form=skydnc</v>
    <v>Learn more on Bing</v>
  </rv>
  <rv s="11">
    <v>25</v>
    <v>KNEOMEDIA LIMITED (XASX:KNM)</v>
    <v>2</v>
    <v>24</v>
    <v>Finance</v>
    <v>4</v>
    <v>en-GB</v>
    <v>aa7bdm</v>
    <v>268435456</v>
    <v>1</v>
    <v>Powered by Refinitiv</v>
    <v>3.0000000000000001E-3</v>
    <v>2E-3</v>
    <v>1.5607</v>
    <v>0</v>
    <v>0</v>
    <v>AUD</v>
    <v>KneoMedia Limited is an Australia-based software as a service (SaaS) publishing company. The Company delivers education and assessment products to global markets in both general and special education classrooms via its KneoWorld. The KneoWorld platform is a story-based and game assessment learning program that provides engaging and effective ways for students to process and apply academic skills and concepts. Researched and evidence based, programs are mapped and measured to curriculum with student performance data delivered via the educator dashboard. It also creates learning stories, task-based games, adventure stories, brain games and hands-on activities into an assign-and-go program that allows teachers to provide for their students. The Company publishes and markets from its United States -based subsidiary, KneoWorld Inc., and sells on a seat license basis through the KneoWorld games portal and regionally via education departments and distribution agreements.</v>
    <v>0</v>
    <v>Australian Securities Exchange</v>
    <v>XASX</v>
    <v>XASX</v>
    <v>180 Flinders Street, 7th Floor, MELBOURNE, VICTORIA, 3000 AU</v>
    <v>2.5000000000000001E-3</v>
    <v>Software &amp; IT Services</v>
    <v>Stock</v>
    <v>45355.333344907405</v>
    <v>1267</v>
    <v>2E-3</v>
    <v>3066540</v>
    <v>KNEOMEDIA LIMITED</v>
    <v>KNEOMEDIA LIMITED</v>
    <v>2E-3</v>
    <v>2E-3</v>
    <v>2E-3</v>
    <v>3511270000</v>
    <v>KNM</v>
    <v>KNEOMEDIA LIMITED (XASX:KNM)</v>
    <v>519277</v>
    <v>1987</v>
  </rv>
  <rv s="2">
    <v>1268</v>
  </rv>
  <rv s="0">
    <v>https://www.bing.com/financeapi/forcetrigger?t=bntsyc&amp;q=XASX%3aCUL&amp;form=skydnc</v>
    <v>Learn more on Bing</v>
  </rv>
  <rv s="3">
    <v>5</v>
    <v>CULLEN RESOURCES LIMITED (XASX:CUL)</v>
    <v>2</v>
    <v>6</v>
    <v>Finance</v>
    <v>4</v>
    <v>en-GB</v>
    <v>bntsyc</v>
    <v>268435456</v>
    <v>1</v>
    <v>Powered by Refinitiv</v>
    <v>8.9999999999999993E-3</v>
    <v>4.0000000000000001E-3</v>
    <v>1.1637</v>
    <v>-1E-3</v>
    <v>-0.2</v>
    <v>AUD</v>
    <v>Cullen Resources Limited is an Australia-based minerals explorer with drill ready targets for gold and base metals in several prospective terranes in Western Australia. The Company holds a multi-commodity portfolio including projects managed through a number of joint ventures with key partners (Rox, Fortescue, Capella and Lachlan Star), and a number of projects in its own right. The Company, through its wholly owned subsidiary Cullen Exploration Pty Ltd, holds exploration tenements and applications in prospective, mineralized regions in Western Australia, exploring for gold, base metals and rare-element pegmatites. Its key projects include Wongan Hills, North Tuckabianna, Barlee, Bromus South, Mt Eureka JV, Killaloe JV, and Finland. Wongan Hills Project is located 200 kilometers northeast of Perth in the Western Yilgarn province. The North Tuckabianna project lies along gold corridor stretching between Cue and Meekatharra.</v>
    <v>3</v>
    <v>Australian Securities Exchange</v>
    <v>XASX</v>
    <v>XASX</v>
    <v>Unit 4 7 Hardy Street, South Perth, PERTH, WESTERN AUSTRALIA, 6151 AU</v>
    <v>5.0000000000000001E-3</v>
    <v>Metals &amp; Mining</v>
    <v>Stock</v>
    <v>45691.333333333336</v>
    <v>1270</v>
    <v>4.0000000000000001E-3</v>
    <v>3467010</v>
    <v>CULLEN RESOURCES LIMITED</v>
    <v>CULLEN RESOURCES LIMITED</v>
    <v>5.0000000000000001E-3</v>
    <v>5.0000000000000001E-3</v>
    <v>4.0000000000000001E-3</v>
    <v>693401900</v>
    <v>CUL</v>
    <v>CULLEN RESOURCES LIMITED (XASX:CUL)</v>
    <v>169021</v>
    <v>1008110</v>
    <v>1982</v>
  </rv>
  <rv s="2">
    <v>1271</v>
  </rv>
  <rv s="0">
    <v>https://www.bing.com/financeapi/forcetrigger?t=aa81ww&amp;q=XASX%3aRML&amp;form=skydnc</v>
    <v>Learn more on Bing</v>
  </rv>
  <rv s="4">
    <v>8</v>
    <v>RESOLUTION MINERALS LTD (XASX:RML)</v>
    <v>2</v>
    <v>9</v>
    <v>Finance</v>
    <v>4</v>
    <v>en-GB</v>
    <v>aa81ww</v>
    <v>268435456</v>
    <v>1</v>
    <v>Powered by Refinitiv</v>
    <v>3.2000000000000001E-2</v>
    <v>8.0000000000000002E-3</v>
    <v>1.0127999999999999</v>
    <v>-1E-3</v>
    <v>-9.090899999999999E-2</v>
    <v>AUD</v>
    <v>Resolution Minerals Ltd is an Australia-based mineral exploration company engaged in the acquisition, exploration, and development of precious and battery metals, such as gold, copper, cobalt, and uranium. The Company's projects include 64North Project, George Project, Wollogorang Project, Benmara Project and Carrara Range Project. The 64North Project is situated in the heart of the Tintina gold belt, which stretches from the Yukon in Canada to the Alaskan Coast. The George Project covers a large area prospective for roll-front style uranium (2,839km2) in central South Australia. The Wollogorang Project is prospective for sedimentary hosted copper and cobalt resources that cover over 4000 square kilometers in the North-East of the Northern Territory and is located within the McArthur Basin, which hosts the McArthur River lead-zinc Mine. The Benmara Project is complementary to its nearby Wollogorang Project, which is prospective for sedimentary hosted battery metals copper and cobalt.</v>
    <v>Australian Securities Exchange</v>
    <v>XASX</v>
    <v>XASX</v>
    <v>Level 4, 29-31 King William Street, ADELAIDE, SOUTH AUSTRALIA, 5000 AU</v>
    <v>1.0999999999999999E-2</v>
    <v>Metals &amp; Mining</v>
    <v>Stock</v>
    <v>45693.166678240741</v>
    <v>1273</v>
    <v>0.01</v>
    <v>2490280</v>
    <v>RESOLUTION MINERALS LTD</v>
    <v>RESOLUTION MINERALS LTD</v>
    <v>1.0999999999999999E-2</v>
    <v>1.0999999999999999E-2</v>
    <v>0.01</v>
    <v>226389100</v>
    <v>RML</v>
    <v>RESOLUTION MINERALS LTD (XASX:RML)</v>
    <v>1000000</v>
    <v>179120</v>
    <v>2017</v>
  </rv>
  <rv s="2">
    <v>1274</v>
  </rv>
  <rv s="0">
    <v>https://www.bing.com/financeapi/forcetrigger?t=aa73ur&amp;q=XASX%3aIPT&amp;form=skydnc</v>
    <v>Learn more on Bing</v>
  </rv>
  <rv s="4">
    <v>8</v>
    <v>IMPACT MINERALS LIMITED (XASX:IPT)</v>
    <v>2</v>
    <v>9</v>
    <v>Finance</v>
    <v>4</v>
    <v>en-GB</v>
    <v>aa73ur</v>
    <v>268435456</v>
    <v>1</v>
    <v>Powered by Refinitiv</v>
    <v>2.5999999999999999E-2</v>
    <v>0.01</v>
    <v>2.2195</v>
    <v>0</v>
    <v>0</v>
    <v>AUD</v>
    <v>Impact Minerals Limited is an Australia-based exploration company. The Company is engaged in the exploration for deposits of nickel, gold, copper and platinum group elements. The Company’s projects include Lake Hope, Broken Hill, Arkun, Beau, Jumbo, Doonia, Mineral Hill, Martup, Dinninup, Dalgaranga and Narryer. The Broken Hill Ni-Cu-PGE Project is located approximately 20 kilometers (km) east of the Broken Hill silver-lead-zinc mine in New South Wales and consists of seven 100% owned exploration licenses covering approximately 816 square kilometers (km2) in the southeast part of the richly mineralized Curnamona Province. The Lake Hope is a high purity alumina (HPA) Project that covers prospective salt lakes between Hyden and Norseman in southern Western Australia. The Arkun Project is centered about 200 km southeast of Perth and comprises eight tenements covering a total area of 2,600 km2 between the towns of Quairaiding and Brookton.</v>
    <v>Australian Securities Exchange</v>
    <v>XASX</v>
    <v>XASX</v>
    <v>9 Richardson Street, PERTH, WESTERN AUSTRALIA, 6005 AU</v>
    <v>0.01</v>
    <v>Metals &amp; Mining</v>
    <v>Stock</v>
    <v>45693.166608796295</v>
    <v>1276</v>
    <v>0.01</v>
    <v>33653770</v>
    <v>IMPACT MINERALS LIMITED</v>
    <v>IMPACT MINERALS LIMITED</v>
    <v>0.01</v>
    <v>0.01</v>
    <v>0.01</v>
    <v>3059434000</v>
    <v>IPT</v>
    <v>IMPACT MINERALS LIMITED (XASX:IPT)</v>
    <v>262963</v>
    <v>1058540</v>
    <v>2006</v>
  </rv>
  <rv s="2">
    <v>1277</v>
  </rv>
  <rv s="0">
    <v>https://www.bing.com/financeapi/forcetrigger?t=aa9z3m&amp;q=XASX%3aTOE&amp;form=skydnc</v>
    <v>Learn more on Bing</v>
  </rv>
  <rv s="3">
    <v>5</v>
    <v>TORO ENERGY LIMITED (XASX:TOE)</v>
    <v>2</v>
    <v>6</v>
    <v>Finance</v>
    <v>4</v>
    <v>en-GB</v>
    <v>aa9z3m</v>
    <v>268435456</v>
    <v>1</v>
    <v>Powered by Refinitiv</v>
    <v>0.52</v>
    <v>0.19</v>
    <v>1.5414000000000001</v>
    <v>-5.0000000000000001E-3</v>
    <v>-2.5640999999999997E-2</v>
    <v>AUD</v>
    <v>Toro Energy Limited is an Australia-based uranium development and exploration company with projects in Western Australia. Its tenure in Western Australia is also prospective for gold and base metals. The Company’s Wiluna Uranium Project is centered on its planned processing facility located 30 kilometers (km) south of the town of Wiluna in the northern goldfields of Western Australia. The Project consists of the Centipede, Millipede, Lake Maitland, Lake Way uranium. Its Theseus project is located near Lake Mackay on the Western Australian/Northern Territory border. It owns a 100% interest in two exploration licenses making the Theseus Uranium Project in northern Western Australia with JORC Mineral Resources of 6.9Mlb U3O8; and interest in an incorporated joint venture with Deep Yellow Limited that owns prospective exploration tenure in Namibia, and equity and financial instruments in Strateco Resources Ltd, which owns the Matoush Uranium Project in Quebec, Canada.</v>
    <v>24</v>
    <v>Australian Securities Exchange</v>
    <v>XASX</v>
    <v>XASX</v>
    <v>West Perth, 60 Havelock Street, PERTH, WESTERN AUSTRALIA, 6005 AU</v>
    <v>0.19500000000000001</v>
    <v>Uranium</v>
    <v>Stock</v>
    <v>45693.189016203702</v>
    <v>1279</v>
    <v>0.19</v>
    <v>22853550</v>
    <v>TORO ENERGY LIMITED</v>
    <v>TORO ENERGY LIMITED</v>
    <v>0.19500000000000001</v>
    <v>0.19500000000000001</v>
    <v>0.19</v>
    <v>120281900</v>
    <v>TOE</v>
    <v>TORO ENERGY LIMITED (XASX:TOE)</v>
    <v>124997</v>
    <v>335190</v>
    <v>2005</v>
  </rv>
  <rv s="2">
    <v>1280</v>
  </rv>
  <rv s="0">
    <v>https://www.bing.com/financeapi/forcetrigger?t=aa8i9c&amp;q=XASX%3aAVM&amp;form=skydnc</v>
    <v>Learn more on Bing</v>
  </rv>
  <rv s="4">
    <v>8</v>
    <v>ADVANCE METALS LIMITED (XASX:AVM)</v>
    <v>2</v>
    <v>9</v>
    <v>Finance</v>
    <v>4</v>
    <v>en-GB</v>
    <v>aa8i9c</v>
    <v>268435456</v>
    <v>1</v>
    <v>Powered by Refinitiv</v>
    <v>5.0999999999999997E-2</v>
    <v>0.02</v>
    <v>0.69750000000000001</v>
    <v>1E-3</v>
    <v>2.3256000000000002E-2</v>
    <v>AUD</v>
    <v>Advance Metals Limited is an Australia-based battery and base metals focused exploration company with a portfolio of silver, copper and gold growth projects. The Company is focused on identifying underexplored and undervalued projects with significant geological potential. The Company has 100% ownership of the Garnet Skarn Deposit, Augustus Project, the Anderson Creek Gold Project and the Yoquivo Silver Project. The Garnet Skarn Project is located in Adams County, Idaho (ID), United States. The project comprises about 2527 acres of unpatented mining claims. The project sits approximately 68 kilometers (km) northwest of the town of Council, accessible by highways and roads. The Augustus Project is a high-grade copper-gold advanced exploration and development project located in Yavapai County, Arizona, United States. The project totals about 902 hectares and resides approximately 125 km northwest of Phoenix, AZ. Its Yoquivo Silver Project is located in Chihuahua State, Mexico.</v>
    <v>Australian Securities Exchange</v>
    <v>XASX</v>
    <v>XASX</v>
    <v>Suite 706, Level 7, 89 York Street, SYDNEY, NEW SOUTH WALES, 2000 AU</v>
    <v>4.4999999999999998E-2</v>
    <v>Metals &amp; Mining</v>
    <v>Stock</v>
    <v>45693.188866099219</v>
    <v>1282</v>
    <v>4.3999999999999997E-2</v>
    <v>6739970</v>
    <v>ADVANCE METALS LIMITED</v>
    <v>ADVANCE METALS LIMITED</v>
    <v>4.3999999999999997E-2</v>
    <v>4.2999999999999997E-2</v>
    <v>4.3999999999999997E-2</v>
    <v>168499200</v>
    <v>AVM</v>
    <v>ADVANCE METALS LIMITED (XASX:AVM)</v>
    <v>592734</v>
    <v>2687140</v>
    <v>2009</v>
  </rv>
  <rv s="2">
    <v>1283</v>
  </rv>
  <rv s="0">
    <v>https://www.bing.com/financeapi/forcetrigger?t=aa8pww&amp;q=XASX%3aXTC&amp;form=skydnc</v>
    <v>Learn more on Bing</v>
  </rv>
  <rv s="17">
    <v>39</v>
    <v>XTC LITHIUM LIMITED (XASX:XTC)</v>
    <v>2</v>
    <v>40</v>
    <v>Finance</v>
    <v>28</v>
    <v>en-GB</v>
    <v>aa8pww</v>
    <v>268435456</v>
    <v>1</v>
    <v>Powered by Refinitiv</v>
    <v>0.4</v>
    <v>0.2</v>
    <v>0.24030000000000001</v>
    <v>AUD</v>
    <v>XTC Lithium Limited is a provider of sustainable battery-grade lithium. The Company is focused on developing its Carachi lithium brine project in Argentina. The Company holds a number of options on lithium tenements, totaling about 12,500 hectares (ha), in Northern Argentina. The Carachi Project comprises the La Sofia, Luz Maria, La Fortuna, La Fortuna 1, Rita and Rita I, and La Potola properties, which cover over 21,900 ha on Carachi Pampa salt flat east of Lake Resources project in Catamarca Province, Argentina over which the Company holds rights to acquire. The Southern Cross Project is located approximately 380 kilometers (km) east of Perth. The Southern Cross project covers an area of approximately 197 square kilometers of tenements and includes three key prospects with gold production and one tenement prospective for lithium-bearing pegmatites. It also maintains an interest in mineral exploration, mine development and mineral processing companies within the Republic of Korea.</v>
    <v>2</v>
    <v>Australian Securities Exchange</v>
    <v>XASX</v>
    <v>XASX</v>
    <v>63 Sinclair Street, SYDNEY, NEW SOUTH WALES, 2065 AU</v>
    <v>Metals &amp; Mining</v>
    <v>Stock</v>
    <v>45198.840277777781</v>
    <v>1285</v>
    <v>17528010</v>
    <v>XTC LITHIUM LIMITED</v>
    <v>XTC LITHIUM LIMITED</v>
    <v>0.2</v>
    <v>87641360</v>
    <v>XTC</v>
    <v>XTC LITHIUM LIMITED (XASX:XTC)</v>
    <v>2006</v>
  </rv>
  <rv s="2">
    <v>1286</v>
  </rv>
  <rv s="0">
    <v>https://www.bing.com/financeapi/forcetrigger?t=aa7gww&amp;q=XASX%3aLNU&amp;form=skydnc</v>
    <v>Learn more on Bing</v>
  </rv>
  <rv s="4">
    <v>8</v>
    <v>LINIUS TECHNOLOGIES LIMITED (XASX:LNU)</v>
    <v>2</v>
    <v>9</v>
    <v>Finance</v>
    <v>4</v>
    <v>en-GB</v>
    <v>aa7gww</v>
    <v>268435456</v>
    <v>1</v>
    <v>Powered by Refinitiv</v>
    <v>3.0000000000000001E-3</v>
    <v>1E-3</v>
    <v>2.1145999999999998</v>
    <v>5.0000000000000001E-4</v>
    <v>0.33333299999999999</v>
    <v>AUD</v>
    <v>Linius Technologies Limited is an Australia-based company that is engaged in the development and commercialization of its video virtualization technology. The Company's Video Virtualization Engine (VVE) turns big, bulky video files into lightweight, searchable data that is included with artificial intelligence (AI) and machine learning (ML), making it easy and efficient for users to find and share what matters to them. It offers a range of solutions for the various sectors, including Sports, Business, Education, Blockchain, and Video Services. The Sports solution, which includes Australian National Basketball League, Racing.com, English Premier League club Wolverhampton Wanderers FC and Meet Joe. In Education Sector, the Company offers a Linius Whizzard product that allows educators and students to search in recorded video lessons and discipline-related video libraries, to then compile video snippets quickly into new playlists to review, prepare for assessments, and share.</v>
    <v>Australian Securities Exchange</v>
    <v>XASX</v>
    <v>XASX</v>
    <v>Suite 1, 2A River Street, South Yarra, MELBOURNE, VICTORIA, 3141 AU</v>
    <v>2E-3</v>
    <v>Software &amp; IT Services</v>
    <v>Stock</v>
    <v>45692.070648148147</v>
    <v>1288</v>
    <v>2E-3</v>
    <v>6151220</v>
    <v>LINIUS TECHNOLOGIES LIMITED</v>
    <v>LINIUS TECHNOLOGIES LIMITED</v>
    <v>2E-3</v>
    <v>1.5E-3</v>
    <v>2E-3</v>
    <v>6151216000</v>
    <v>LNU</v>
    <v>LINIUS TECHNOLOGIES LIMITED (XASX:LNU)</v>
    <v>750000</v>
    <v>2499490</v>
    <v>2011</v>
  </rv>
  <rv s="2">
    <v>1289</v>
  </rv>
  <rv s="0">
    <v>https://www.bing.com/financeapi/forcetrigger?t=aa8rk2&amp;q=XASX%3aPXX&amp;form=skydnc</v>
    <v>Learn more on Bing</v>
  </rv>
  <rv s="3">
    <v>5</v>
    <v>POLARX LIMITED (XASX:PXX)</v>
    <v>2</v>
    <v>6</v>
    <v>Finance</v>
    <v>4</v>
    <v>en-GB</v>
    <v>aa8rk2</v>
    <v>268435456</v>
    <v>1</v>
    <v>Powered by Refinitiv</v>
    <v>1.6E-2</v>
    <v>5.0000000000000001E-3</v>
    <v>1.6087</v>
    <v>0</v>
    <v>0</v>
    <v>AUD</v>
    <v>PolarX Limited is an advanced mineral explorer and developer. The Company holds interests in copper, gold and silver exploration projects in Nevada and Alaska USA. Its projects include the Alaska Range Copper Gold Project (Alaska Range Project), which comprises the Stellar Gold Copper Property and the Caribou Dome Copper Property, and the Humboldt Range Project, which comprises the Black Canyon and Fourth of July mineral claim groups. The Stellar Project comprises 231 contiguous State Mining Claims and is located immediately adjacent to the Company’s Caribou Dome Copper Project. The Caribou Dome Project comprises 216 contiguous State Mining Claims and is located immediately adjacent to the Company’s Stellar Project. The Humboldt Range Gold-Silver project comprises 364 lode mining claims in Nevada in two claim groups: Black Canyon and Fourth of July and is situated between two large-scale active mines: the Florida Canyon gold mine and the Rochester silver-gold mine.</v>
    <v>1</v>
    <v>Australian Securities Exchange</v>
    <v>XASX</v>
    <v>XASX</v>
    <v>Unit 25, Level 3, 22 Railway Road, SUBIACO, WESTERN AUSTRALIA, 6008 AU</v>
    <v>8.0000000000000002E-3</v>
    <v>Metals &amp; Mining</v>
    <v>Stock</v>
    <v>45693.189814814818</v>
    <v>1291</v>
    <v>8.0000000000000002E-3</v>
    <v>19004010</v>
    <v>POLARX LIMITED</v>
    <v>POLARX LIMITED</v>
    <v>8.0000000000000002E-3</v>
    <v>8.0000000000000002E-3</v>
    <v>8.0000000000000002E-3</v>
    <v>2375501000</v>
    <v>PXX</v>
    <v>POLARX LIMITED (XASX:PXX)</v>
    <v>1097074</v>
    <v>5675830</v>
    <v>2016</v>
  </rv>
  <rv s="2">
    <v>1292</v>
  </rv>
  <rv s="0">
    <v>https://www.bing.com/financeapi/forcetrigger?t=aa5gk2&amp;q=XASX%3aCLE&amp;form=skydnc</v>
    <v>Learn more on Bing</v>
  </rv>
  <rv s="3">
    <v>5</v>
    <v>CYCLONE METALS LIMITED (XASX:CLE)</v>
    <v>2</v>
    <v>6</v>
    <v>Finance</v>
    <v>4</v>
    <v>en-GB</v>
    <v>aa5gk2</v>
    <v>268435456</v>
    <v>1</v>
    <v>Powered by Refinitiv</v>
    <v>6.8000000000000005E-2</v>
    <v>1.4E-2</v>
    <v>2.3860999999999999</v>
    <v>-3.0000000000000001E-3</v>
    <v>-5.6604000000000002E-2</v>
    <v>AUD</v>
    <v>Cyclone Metals Limited is an Australia-based mineral investment, exploration, and evaluation company. The Company’s portfolio of projects and investments provide exposure to cobalt, lithium, iron ore, copper, uranium, and lead-silver-zinc assets in Australia, Europe, Africa, and South America. Its projects include Wee MacGregor Copper Project, Nickol River Gold Project, and Kukuna Iron Ore Project. Its Nickol River Gold project is located approximately 13 kilometers (km) east of Karratha in the Pilbara region of Western Australia. The Nickol River Project is within the Karratha Terrane on the north side of the Sholl Shear Zone, near the margin of the Karratha Granodiorite. The Company holds tenure to four mining leases at the Wee MacGregor project located approximately 40 km southeast of Mt Isa in Queensland. The Kukuna Iron Ore project is located 120 km northeast of Freetown in the northwest of Sierra Leone and consists of one exploration license (EL22/2012) covering 68 square km.</v>
    <v>5</v>
    <v>Australian Securities Exchange</v>
    <v>XASX</v>
    <v>XASX</v>
    <v>32 Harrogate St, West Leederville, LEEDERVILLE, WESTERN AUSTRALIA, 6007 AU</v>
    <v>5.3999999999999999E-2</v>
    <v>Metals &amp; Mining</v>
    <v>Stock</v>
    <v>45693.180601851855</v>
    <v>1294</v>
    <v>0.05</v>
    <v>57768740</v>
    <v>CYCLONE METALS LIMITED</v>
    <v>CYCLONE METALS LIMITED</v>
    <v>5.2999999999999999E-2</v>
    <v>5.2999999999999999E-2</v>
    <v>0.05</v>
    <v>1069791000</v>
    <v>CLE</v>
    <v>CYCLONE METALS LIMITED (XASX:CLE)</v>
    <v>1344365</v>
    <v>3714780</v>
    <v>2000</v>
  </rv>
  <rv s="2">
    <v>1295</v>
  </rv>
  <rv s="0">
    <v>https://www.bing.com/financeapi/forcetrigger?t=aa4kjc&amp;q=XASX%3aAO1&amp;form=skydnc</v>
    <v>Learn more on Bing</v>
  </rv>
  <rv s="25">
    <v>53</v>
    <v>ASSETOWL LIMITED (XASX:AO1)</v>
    <v>2</v>
    <v>54</v>
    <v>Finance</v>
    <v>28</v>
    <v>en-GB</v>
    <v>aa4kjc</v>
    <v>268435456</v>
    <v>1</v>
    <v>Powered by Refinitiv</v>
    <v>1E-3</v>
    <v>1E-3</v>
    <v>2.4731000000000001</v>
    <v>AUD</v>
    <v>AssetOwl Limited is an Australia-based technology and software development company. The Company has developed an enterprise software application which provides real estate agents with a platform for managing property inspections. The Company's Pirsee platform is a photo-centric inspection management platform, designed to benefit property owners, tenants, real estate agents and property managers. The Company’s platform incorporates 360- degree imagery, video, voice-to-text, and hot-spot mapping of floor plans to document property condition reports, enhancing the inspection process. The Pirsee app provides tenants, property managers and landlords with a record of the condition of residential properties. The Company’s subsidiary is AssetOwl Technologies Pty Ltd.</v>
    <v>Australian Securities Exchange</v>
    <v>XASX</v>
    <v>XASX</v>
    <v>Level 14, 225 St. Georges Terrace, PERTH, WESTERN AUSTRALIA, 6000 AU</v>
    <v>Software &amp; IT Services</v>
    <v>Stock</v>
    <v>45197.840277777781</v>
    <v>1297</v>
    <v>1947130</v>
    <v>ASSETOWL LIMITED</v>
    <v>ASSETOWL LIMITED</v>
    <v>1E-3</v>
    <v>1947130000</v>
    <v>AO1</v>
    <v>ASSETOWL LIMITED (XASX:AO1)</v>
    <v>2006</v>
  </rv>
  <rv s="2">
    <v>1298</v>
  </rv>
  <rv s="0">
    <v>https://www.bing.com/financeapi/forcetrigger?t=aa67fr&amp;q=XASX%3aEVE&amp;form=skydnc</v>
    <v>Learn more on Bing</v>
  </rv>
  <rv s="8">
    <v>17</v>
    <v>EVE HEALTH GROUP LIMITED (XASX:EVE)</v>
    <v>2</v>
    <v>18</v>
    <v>Finance</v>
    <v>4</v>
    <v>en-GB</v>
    <v>aa67fr</v>
    <v>268435456</v>
    <v>1</v>
    <v>Powered by Refinitiv</v>
    <v>1E-3</v>
    <v>1E-3</v>
    <v>0.3896</v>
    <v>0</v>
    <v>0</v>
    <v>AUD</v>
    <v>EVE Health Group Limited is an Australia-based vertically integrated producer of branded nutrition, health and wellness products. The Company’s Meluka business provides branded wellness consumer products. Its Meluka business is focused on supporting sales of its digestive health products, in particular the P3 Gut Builder. It provides probiotic supplement powder system for improved digestive health. The functional gut nutrition solution is in the form of a three-step supplement powder system, each of which contain pre, pro and postbiotics as well as selected functional superfood ingredients in an easy to consume and versatile offering. The Company also offers honey and essential oil products. Its honey products include organic raw honey and raw honey probiotic concentrate. The Company has global reach and application to various markets across Australia and New Zealand, Asia Pacific and North America.</v>
    <v>Australian Securities Exchange</v>
    <v>XASX</v>
    <v>XASX</v>
    <v>U 1 245 Churchill Ave, SUBIACO, WESTERN AUSTRALIA, 6008 AU</v>
    <v>1E-3</v>
    <v>Specialty Retailers</v>
    <v>Stock</v>
    <v>45688.333333333336</v>
    <v>1300</v>
    <v>1E-3</v>
    <v>5274480</v>
    <v>EVE HEALTH GROUP LIMITED</v>
    <v>EVE HEALTH GROUP LIMITED</v>
    <v>1E-3</v>
    <v>1E-3</v>
    <v>1E-3</v>
    <v>5274482000</v>
    <v>EVE</v>
    <v>EVE HEALTH GROUP LIMITED (XASX:EVE)</v>
    <v>69</v>
    <v>2003</v>
  </rv>
  <rv s="2">
    <v>1301</v>
  </rv>
  <rv s="0">
    <v>https://www.bing.com/financeapi/forcetrigger?t=aa4bmw&amp;q=XASX%3aAVR&amp;form=skydnc</v>
    <v>Learn more on Bing</v>
  </rv>
  <rv s="3">
    <v>5</v>
    <v>ANTERIS TECHNOLOGIES LTD (XASX:AVR)</v>
    <v>2</v>
    <v>6</v>
    <v>Finance</v>
    <v>4</v>
    <v>en-GB</v>
    <v>aa4bmw</v>
    <v>268435456</v>
    <v>1</v>
    <v>Powered by Refinitiv</v>
    <v>23.93</v>
    <v>7.65</v>
    <v>0.58160000000000001</v>
    <v>0.21</v>
    <v>2.1898000000000001E-2</v>
    <v>AUD</v>
    <v>Anteris Technologies Ltd is an Australia-based structural heart company. The Company is engaged in designing, developing, and commercializing medical devices. The Company’s lead product, DurAVR, is a transcatheter heart valve (THV) for treating aortic stenosis. DurAVR THV is made using ADAPT tissue, its patented anti-calcification tissue technology. DurAVR THV is a novel first-in-class biomimetic valve made from a single piece of native-shaped tissue. It is designed to mimic the performance of a pre-disease human aortic valve. Its balloon expandable ComASUR Delivery System provides controlled deployment and accurate placement of the DurAVR THV valve, designed to achieve precise alignment with the heart’s native commissures to achieve ideal valve positioning.</v>
    <v>1</v>
    <v>Australian Securities Exchange</v>
    <v>XASX</v>
    <v>XASX</v>
    <v>TOOWONG TOWER, SUITE 302, LEVEL 3, 9 SHERWOOD RD, TOOWONG, QUEENSLAND, 4066 AU</v>
    <v>9.9</v>
    <v>Healthcare Equipment &amp; Supplies</v>
    <v>Stock</v>
    <v>45693.187523148146</v>
    <v>1303</v>
    <v>9.6199999999999992</v>
    <v>202872200</v>
    <v>ANTERIS TECHNOLOGIES LTD</v>
    <v>ANTERIS TECHNOLOGIES LTD</v>
    <v>9.9</v>
    <v>9.59</v>
    <v>9.8000000000000007</v>
    <v>20307530</v>
    <v>AVR</v>
    <v>ANTERIS TECHNOLOGIES LTD (XASX:AVR)</v>
    <v>11252</v>
    <v>10730</v>
    <v>1999</v>
  </rv>
  <rv s="2">
    <v>1304</v>
  </rv>
  <rv s="0">
    <v>https://www.bing.com/financeapi/forcetrigger?t=c5woim&amp;q=XASX%3aC79&amp;form=skydnc</v>
    <v>Learn more on Bing</v>
  </rv>
  <rv s="3">
    <v>5</v>
    <v>CHRYSOS CORPORATION LIMITED (XASX:C79)</v>
    <v>2</v>
    <v>6</v>
    <v>Finance</v>
    <v>4</v>
    <v>en-GB</v>
    <v>c5woim</v>
    <v>268435456</v>
    <v>1</v>
    <v>Powered by Refinitiv</v>
    <v>7.3</v>
    <v>4.29</v>
    <v>0.76900000000000002</v>
    <v>-7.0000000000000007E-2</v>
    <v>-1.3332999999999999E-2</v>
    <v>AUD</v>
    <v>Chrysos Corporation Limited is an Australia-based provider of novel assay services to the global mining industry through its PhotonAssay technology. The Company has three reportable segments: EMEA, Australia and Americas. The Company's flagship product, PhotonAssay, delivers environmentally friendly analysis of gold, silver, copper and other elements. PhotonAssay is an environmentally friendly replacement for fire assay on-site and in the laboratory. PhotonAssay can be used to detect a range of elements, the technology has proven particularly effective for assaying gold and is being rolled out across the gold mining industry. PhotonAssay units are deployed to mine sites and independent laboratories which provide assay services. PhotonAssay technology, hitting samples with high-energy X-rays, causes excitation of atomic nuclei allowing enhanced analysis of elements in approximately two minutes. The Company has operations spanning Australia, Africa, North America and Europe.</v>
    <v>163</v>
    <v>Australian Securities Exchange</v>
    <v>XASX</v>
    <v>XASX</v>
    <v>Waite Road, Urrbrae, Gate 4, ADELAIDE, SOUTH AUSTRALIA, 5064 AU</v>
    <v>5.39</v>
    <v>Metals &amp; Mining</v>
    <v>Stock</v>
    <v>45693.193078703705</v>
    <v>1306</v>
    <v>5.18</v>
    <v>591093800</v>
    <v>CHRYSOS CORPORATION LIMITED</v>
    <v>CHRYSOS CORPORATION LIMITED</v>
    <v>5.27</v>
    <v>5.25</v>
    <v>5.18</v>
    <v>115223000</v>
    <v>C79</v>
    <v>CHRYSOS CORPORATION LIMITED (XASX:C79)</v>
    <v>58136</v>
    <v>132100</v>
    <v>2016</v>
  </rv>
  <rv s="2">
    <v>1307</v>
  </rv>
  <rv s="0">
    <v>https://www.bing.com/financeapi/forcetrigger?t=aaae27&amp;q=XASX%3aWBT&amp;form=skydnc</v>
    <v>Learn more on Bing</v>
  </rv>
  <rv s="4">
    <v>8</v>
    <v>WEEBIT NANO LTD (XASX:WBT)</v>
    <v>2</v>
    <v>9</v>
    <v>Finance</v>
    <v>4</v>
    <v>en-GB</v>
    <v>aaae27</v>
    <v>268435456</v>
    <v>1</v>
    <v>Powered by Refinitiv</v>
    <v>4.59</v>
    <v>1.7050000000000001</v>
    <v>1.8290999999999999</v>
    <v>0.08</v>
    <v>3.6364E-2</v>
    <v>AUD</v>
    <v>Weebit Nano Ltd is an Australia-based developer of advanced semiconductor memory technology. The Company’s Resistive RAM (ReRAM) addresses the growing need for higher performance and lower power non-volatile memory (NVM) solutions in a range of new electronic products, such as Internet of Things (IoT) devices, smartphones, robotics, autonomous vehicles, fifth generation (5G) communications and artificial intelligence. Its ReRAM technology is based on fab-friendly materials and can be easily integrated with existing flows and processes. The Company is creating ReRAM IP that customers can embed in their system-on-chip (SoC) designs. It is also developing discrete (stand-alone) memory technology, targeting storage class memory, persistent memory and NOR flash replacement.</v>
    <v>Australian Securities Exchange</v>
    <v>XASX</v>
    <v>XASX</v>
    <v>L 7 330 Collins Street, MELBOURNE, VICTORIA, 3000 AU</v>
    <v>2.29</v>
    <v>Semiconductors &amp; Semiconductor Equipment</v>
    <v>Stock</v>
    <v>45693.191979166666</v>
    <v>1309</v>
    <v>2.2000000000000002</v>
    <v>455991300</v>
    <v>WEEBIT NANO LTD</v>
    <v>WEEBIT NANO LTD</v>
    <v>2.23</v>
    <v>2.2000000000000002</v>
    <v>2.2799999999999998</v>
    <v>207268800</v>
    <v>WBT</v>
    <v>WEEBIT NANO LTD (XASX:WBT)</v>
    <v>611422</v>
    <v>848190</v>
    <v>2010</v>
  </rv>
  <rv s="2">
    <v>1310</v>
  </rv>
  <rv s="0">
    <v>https://www.bing.com/financeapi/forcetrigger?t=c4655r&amp;q=XASX%3aIPG&amp;form=skydnc</v>
    <v>Learn more on Bing</v>
  </rv>
  <rv s="1">
    <v>0</v>
    <v>IPD Group Ltd (XASX:IPG)</v>
    <v>2</v>
    <v>3</v>
    <v>Finance</v>
    <v>4</v>
    <v>en-GB</v>
    <v>c4655r</v>
    <v>268435456</v>
    <v>1</v>
    <v>Powered by Refinitiv</v>
    <v>5.42</v>
    <v>3.55</v>
    <v>0.83</v>
    <v>0.24</v>
    <v>6.1538000000000002E-2</v>
    <v>AUD</v>
    <v>IPD Group Ltd is an Australia-based automation and electrical distributor. The Company's Products division is engaged in the sale of electrical infrastructure products to customers, including switchboard manufacturers, electrical wholesalers, electrical contractors, power utilities, original equipment manufacturers (OEMs) and system integrators. Within the division there are five categories of products: power distribution, industrial and motor control, automation and industrial communication, power monitoring, and hazardous area equipment. In addition to selling products, it provides a range of value-added services, including custom assembly, sourcing, engineering design, technical compliance, procurement, transport, storage, regulatory management, technical support, packaging, labelling, inventory management and delivery. Its Services division is engaged in provision of services, including installation and commissioning, calibration and testing, maintenance, and repairs, and others.</v>
    <v>377</v>
    <v>Australian Securities Exchange</v>
    <v>XASX</v>
    <v>XASX</v>
    <v>43 Newton Road, Wetherill Park, SYDNEY, NEW SOUTH WALES, 2164 AU</v>
    <v>4.17</v>
    <v>Machinery, Equipment &amp; Components</v>
    <v>Stock</v>
    <v>45693.192760717189</v>
    <v>1312</v>
    <v>3.9</v>
    <v>395072500</v>
    <v>IPD Group Ltd</v>
    <v>IPD Group Ltd</v>
    <v>3.9</v>
    <v>16.739999999999998</v>
    <v>3.9</v>
    <v>4.1399999999999997</v>
    <v>103693600</v>
    <v>IPG</v>
    <v>IPD Group Ltd (XASX:IPG)</v>
    <v>116035</v>
    <v>172690</v>
    <v>2004</v>
  </rv>
  <rv s="2">
    <v>1313</v>
  </rv>
  <rv s="0">
    <v>https://www.bing.com/financeapi/forcetrigger?t=aa67im&amp;q=XASX%3aEVN&amp;form=skydnc</v>
    <v>Learn more on Bing</v>
  </rv>
  <rv s="1">
    <v>0</v>
    <v>EVOLUTION MINING LIMITED (XASX:EVN)</v>
    <v>2</v>
    <v>3</v>
    <v>Finance</v>
    <v>4</v>
    <v>en-GB</v>
    <v>aa67im</v>
    <v>268435456</v>
    <v>1</v>
    <v>Powered by Refinitiv</v>
    <v>5.91</v>
    <v>2.83</v>
    <v>1.1028</v>
    <v>0.115</v>
    <v>1.9965E-2</v>
    <v>AUD</v>
    <v>Evolution Mining Limited is an Australia-based gold mining company. The Company operates six mines, being five wholly owned mines: Cowal in New South Wales, Ernest Henry and Mt Rawdon in Queensland, Mungari in Western Australia, and Red Lake in Ontario, Canada, and an 80% share of Northparkes in New South Wales. The Cowal open pit and underground gold operations is located 350 kilometer (km) west of Sydney, New South Wales, on the lands of the Wiradjuri people. The Ernest Henry is a large-scale, long-life underground copper-gold asset located 38 km north-east of Cloncurry, Queensland. It holds 80% interest in Northparkes underground and open pit copper-gold mine located 27 km north-west of Parkes, New South Wales. The Red Lake is an underground gold mine in north-western Ontario. The Mungari is a gold mining hub located 600 km east of Perth and 20 km west of Kalgoorlie in Western Australia. The Mt Rawdon is an open pit gold mine located 75 km south-west of Bundaberg, Queensland.</v>
    <v>3101</v>
    <v>Australian Securities Exchange</v>
    <v>XASX</v>
    <v>XASX</v>
    <v>Level 24, 175 Liverpool Street, SYDNEY, NEW SOUTH WALES, 2000 AU</v>
    <v>5.89</v>
    <v>Metals &amp; Mining</v>
    <v>Stock</v>
    <v>45693.193190323436</v>
    <v>1315</v>
    <v>5.75</v>
    <v>11279570000</v>
    <v>EVOLUTION MINING LIMITED</v>
    <v>EVOLUTION MINING LIMITED</v>
    <v>5.8</v>
    <v>26.16</v>
    <v>5.76</v>
    <v>5.875</v>
    <v>1989343000</v>
    <v>EVN</v>
    <v>EVOLUTION MINING LIMITED (XASX:EVN)</v>
    <v>2772139</v>
    <v>6518200</v>
    <v>1998</v>
  </rv>
  <rv s="2">
    <v>1316</v>
  </rv>
  <rv s="0">
    <v>https://www.bing.com/financeapi/forcetrigger?t=bsg68m&amp;q=XASX%3aHMC&amp;form=skydnc</v>
    <v>Learn more on Bing</v>
  </rv>
  <rv s="6">
    <v>12</v>
    <v>HMC CAPITAL LIMITED (XASX:HMC)</v>
    <v>2</v>
    <v>13</v>
    <v>Finance</v>
    <v>4</v>
    <v>en-GB</v>
    <v>bsg68m</v>
    <v>268435456</v>
    <v>1</v>
    <v>Powered by Refinitiv</v>
    <v>13.16</v>
    <v>5.9</v>
    <v>2.0129999999999999</v>
    <v>-2.5000000000000001E-2</v>
    <v>-2.6850000000000003E-3</v>
    <v>AUD</v>
    <v>HMC Capital Limited is an Australia-based diversified alternative asset manager focused on real estate, private equity, energy transition and digital infrastructure. Its segments include Real Estate and Private Equity. Its Real Estate segment includes its HMC Capital managed HomeCo Daily Needs REIT, HealthCo Healthcare and Wellness REIT, HMC Wholesale Healthcare Fund and the Last Mile Logistics Fund. Its Private Equity segment comprises the HMC Capital Partners Fund I. HomeCo Daily Needs REIT invests in convenience-based assets across the target sub-sectors of neighborhood retail, large format retail and health and services. Healthcare and Wellness REIT invests in hospitals; aged care; childcare; government, life sciences and research; primary care and wellness property assets, and other healthcare and wellness property adjacencies. It also operates a Private Credit asset management platform over the medium-term spanning real estate, corporate, mezzanine, and infrastructure loans.</v>
    <v>Australian Securities Exchange</v>
    <v>XASX</v>
    <v>XASX</v>
    <v>Level 7, 1 Macquarie Place, SYDNEY, NEW SOUTH WALES, 2000 AU</v>
    <v>9.42</v>
    <v>Investment Banking &amp; Investment Services</v>
    <v>Stock</v>
    <v>45693.193397707815</v>
    <v>1318</v>
    <v>9.1999999999999993</v>
    <v>3814375000</v>
    <v>HMC CAPITAL LIMITED</v>
    <v>HMC CAPITAL LIMITED</v>
    <v>9.4</v>
    <v>49.31</v>
    <v>9.31</v>
    <v>9.2850000000000001</v>
    <v>412364900</v>
    <v>HMC</v>
    <v>HMC CAPITAL LIMITED (XASX:HMC)</v>
    <v>292116</v>
    <v>1013000</v>
    <v>2009</v>
  </rv>
  <rv s="2">
    <v>1319</v>
  </rv>
  <rv s="0">
    <v>https://www.bing.com/financeapi/forcetrigger?t=azu57w&amp;q=XASX%3aADT&amp;form=skydnc</v>
    <v>Learn more on Bing</v>
  </rv>
  <rv s="3">
    <v>5</v>
    <v>ADRIATIC METALS PLC (XASX:ADT)</v>
    <v>2</v>
    <v>31</v>
    <v>Finance</v>
    <v>4</v>
    <v>en-GB</v>
    <v>azu57w</v>
    <v>268435456</v>
    <v>1</v>
    <v>Powered by Refinitiv</v>
    <v>4.8899999999999997</v>
    <v>2.4700000000000002</v>
    <v>1.1296999999999999</v>
    <v>0.08</v>
    <v>1.8692E-2</v>
    <v>AUD</v>
    <v>Adriatic Metals PLC is a United Kingdom-based precious and base metals mining company that is advancing the Vares Silver Operation in Bosnia and Herzegovina, as well as the Raska Zinc-Silver Project in Serbia. The Company's flagship Vares Project is located approximately 50 kilometers (km) north of Sarajevo, in the district of Vares. It owns 100% of the 44 square kilometers (km2) Vares Project concession. The concession area includes the mineralization included in the Mineral Resource Estimates of Rupice and Veovaca, as well as a number of prospects and exploration targets. The polymetallic underground deposit of Rupice has high grades of silver and zinc, with lead, copper and gold credits. The Raska Zinc-Silver Project is a prospective 130 km2 land package in southern Serbia, focused primarily around two historic open pit mining operations: Sastavci and Kizevak deposits that sit on the polymetallic tethyan metallogenic belt, which contain zinc, silver and lead mineralization.</v>
    <v>296</v>
    <v>Australian Securities Exchange</v>
    <v>XASX</v>
    <v>XASX</v>
    <v>Ground Floor, Regent House, 65 Rodney Road, CHELTENHAM, GLOUCESTERSHIRE, GL50 1HX GB</v>
    <v>4.4000000000000004</v>
    <v>Metals &amp; Mining</v>
    <v>Stock</v>
    <v>45693.192824074074</v>
    <v>1321</v>
    <v>4.24</v>
    <v>670044400</v>
    <v>ADRIATIC METALS PLC</v>
    <v>ADRIATIC METALS PLC</v>
    <v>4.24</v>
    <v>4.28</v>
    <v>4.3600000000000003</v>
    <v>324476900</v>
    <v>ADT</v>
    <v>ADRIATIC METALS PLC (XASX:ADT)</v>
    <v>446098</v>
    <v>185040</v>
    <v>2017</v>
  </rv>
  <rv s="2">
    <v>1322</v>
  </rv>
  <rv s="0">
    <v>https://www.bing.com/financeapi/forcetrigger?t=c45ylh&amp;q=XASX%3aVNT&amp;form=skydnc</v>
    <v>Learn more on Bing</v>
  </rv>
  <rv s="1">
    <v>0</v>
    <v>VENTIA SERVICES GROUP LIMITED (XASX:VNT)</v>
    <v>2</v>
    <v>3</v>
    <v>Finance</v>
    <v>4</v>
    <v>en-GB</v>
    <v>c45ylh</v>
    <v>268435456</v>
    <v>1</v>
    <v>Powered by Refinitiv</v>
    <v>4.75</v>
    <v>3.08</v>
    <v>0.746</v>
    <v>7.0000000000000007E-2</v>
    <v>1.8421E-2</v>
    <v>AUD</v>
    <v>Ventia Services Group Limited is an essential infrastructure services provider in Australia and New Zealand. Its segments include defence and social infrastructure, infrastructure services, telecommunications and transport. The defence and social infrastructure segment provides maintenance and support services to customers operating across defence, social infrastructure and others. This segment also provides property and consulting services. The infrastructure services segment supports the ongoing operation and maintenance of infrastructure. This segment also provides environmental remediation and rehabilitation services. The telecommunications segment provides end-to-end service capabilities that span design, supply, minor construction, installation, commissioning and maintenance of telecommunications networks and infrastructure. The transport segment provides maintenance, project delivery and technology solutions to owners and operators of road, motorway, tunnel and rail networks.</v>
    <v>15639</v>
    <v>Australian Securities Exchange</v>
    <v>XASX</v>
    <v>XASX</v>
    <v>Level 8 80 Pacific Highway, NORTH SYDNEY, NEW SOUTH WALES, 2060 AU</v>
    <v>3.88</v>
    <v>Construction &amp; Engineering</v>
    <v>Stock</v>
    <v>45693.193202580471</v>
    <v>1324</v>
    <v>3.82</v>
    <v>3208067000</v>
    <v>VENTIA SERVICES GROUP LIMITED</v>
    <v>VENTIA SERVICES GROUP LIMITED</v>
    <v>3.82</v>
    <v>16.02</v>
    <v>3.8</v>
    <v>3.87</v>
    <v>855484400</v>
    <v>VNT</v>
    <v>VENTIA SERVICES GROUP LIMITED (XASX:VNT)</v>
    <v>1195556</v>
    <v>1800930</v>
    <v>2014</v>
  </rv>
  <rv s="2">
    <v>1325</v>
  </rv>
  <rv s="0">
    <v>https://www.bing.com/financeapi/forcetrigger?t=aa8f2w&amp;q=XASX%3aORA&amp;form=skydnc</v>
    <v>Learn more on Bing</v>
  </rv>
  <rv s="1">
    <v>0</v>
    <v>ORORA LIMITED (XASX:ORA)</v>
    <v>2</v>
    <v>3</v>
    <v>Finance</v>
    <v>4</v>
    <v>en-GB</v>
    <v>aa8f2w</v>
    <v>268435456</v>
    <v>1</v>
    <v>Powered by Refinitiv</v>
    <v>2.97</v>
    <v>1.87</v>
    <v>0.57750000000000001</v>
    <v>-3.5000000000000003E-2</v>
    <v>-1.5217000000000001E-2</v>
    <v>AUD</v>
    <v>Orora Limited is an Australia-based manufacturer and distributor of sustainable packaging solutions for customers across the world. The Company is a specialized packaging provider for the beverage industry, focusing on its glass and cans packaging businesses. The Company is focused on designing and delivering products and services that enable its customers' brands to thrive. Its global beverage business includes glass manufacturing, glass decoration, closures manufacturing and cans manufacturing. The Company specializes in custom packaging design, automation, supply chain optimization and visual solutions for a broad range of sectors. Its products include glass bottles, aluminum cans, closures and caps. It produces quality glass products ranging from wine, beer and spirits to olive oil and juices. The Company is also a recycler, with an on-site beneficiation plant to process used glass.</v>
    <v>7533</v>
    <v>Australian Securities Exchange</v>
    <v>XASX</v>
    <v>XASX</v>
    <v>109 Burwood Rd, HAWTHORN, VICTORIA, 3122 AU</v>
    <v>2.31</v>
    <v>Containers &amp; Packaging</v>
    <v>Stock</v>
    <v>45693.193113425928</v>
    <v>1327</v>
    <v>2.2599999999999998</v>
    <v>2969135000</v>
    <v>ORORA LIMITED</v>
    <v>ORORA LIMITED</v>
    <v>2.2999999999999998</v>
    <v>15.54</v>
    <v>2.2999999999999998</v>
    <v>2.2650000000000001</v>
    <v>1343500000</v>
    <v>ORA</v>
    <v>ORORA LIMITED (XASX:ORA)</v>
    <v>2989940</v>
    <v>2834610</v>
    <v>1949</v>
  </rv>
  <rv s="2">
    <v>1328</v>
  </rv>
  <rv s="0">
    <v>https://www.bing.com/financeapi/forcetrigger?t=aa7z7w&amp;q=XASX%3aMXI&amp;form=skydnc</v>
    <v>Learn more on Bing</v>
  </rv>
  <rv s="1">
    <v>0</v>
    <v>MAXIPARTS LIMITED (XASX:MXI)</v>
    <v>2</v>
    <v>3</v>
    <v>Finance</v>
    <v>4</v>
    <v>en-GB</v>
    <v>aa7z7w</v>
    <v>268435456</v>
    <v>1</v>
    <v>Powered by Refinitiv</v>
    <v>2.56</v>
    <v>1.63</v>
    <v>0.93120000000000003</v>
    <v>-2.5000000000000001E-2</v>
    <v>-1.3021E-2</v>
    <v>AUD</v>
    <v>MaxiPARTS Limited is an Australia-based commercial truck and trailer parts company. The Company's product range includes commercial vehicle parts for trucks and trailers, automotive supplies and workshop consumables, catering to a diverse customer base across several industries. It owns the brands, MaxiPARTS and Forch Australia. The Company's MaxiPARTS sells commercial vehicle parts and has around 27 stores situated across Australia. Its Forch Australia sells workshop consumables, predominantly focused on automotive and commercial vehicle workshops. It provides various accessories, such as cable ties, cleaning and signage. The Company's electrical products include automotive globes, batteries, MAXUS and NARVA. It provides fluid and filters products, including AdBlue, coolants, filtration and lubrication. Its axles and suspension products include air springs, axle assemblies and equalizers. Its key brands include Alemlube, Audioxtra, Castrol, Gates, Hella, and Cummins and Donaldson.</v>
    <v>450</v>
    <v>Australian Securities Exchange</v>
    <v>XASX</v>
    <v>XASX</v>
    <v>233-243 Learmonth Road, Wendouree, MELBOURNE, VICTORIA, 3355 AU</v>
    <v>1.9</v>
    <v>Automobiles &amp; Auto Parts</v>
    <v>Stock</v>
    <v>45693.171388888892</v>
    <v>1330</v>
    <v>1.895</v>
    <v>103994800</v>
    <v>MAXIPARTS LIMITED</v>
    <v>MAXIPARTS LIMITED</v>
    <v>1.9</v>
    <v>36.29</v>
    <v>1.92</v>
    <v>1.895</v>
    <v>55316390</v>
    <v>MXI</v>
    <v>MAXIPARTS LIMITED (XASX:MXI)</v>
    <v>3178</v>
    <v>14860</v>
    <v>1987</v>
  </rv>
  <rv s="2">
    <v>1331</v>
  </rv>
  <rv s="0">
    <v>https://www.bing.com/financeapi/forcetrigger?t=bn18k2&amp;q=XASX%3aTGF&amp;form=skydnc</v>
    <v>Learn more on Bing</v>
  </rv>
  <rv s="4">
    <v>8</v>
    <v>TRIBECA GLOBAL NATURAL RESOURCES LIMITED (XASX:TGF)</v>
    <v>2</v>
    <v>9</v>
    <v>Finance</v>
    <v>4</v>
    <v>en-GB</v>
    <v>bn18k2</v>
    <v>268435456</v>
    <v>1</v>
    <v>Powered by Refinitiv</v>
    <v>1.8149999999999999</v>
    <v>1.35</v>
    <v>1.643</v>
    <v>1.4999999999999999E-2</v>
    <v>1.0274E-2</v>
    <v>AUD</v>
    <v>Tribeca Global Natural Resources Limited is an Australia-based investment company. The Company is principally focused on providing investors with access to a managed and concentrated portfolio of natural resource securities, credit positions and commodity positions. The Company manages capital across equities, credit, global natural resources and carbon strategies for a range of clients, including large superannuation funds, insurance companies, sovereign wealth funds, private banks, financial planning groups, asset consultants, family offices, high net worth individuals and retail investors. The Company's investment manager is Tribeca Global Resources Pty Ltd.</v>
    <v>Australian Securities Exchange</v>
    <v>XASX</v>
    <v>XASX</v>
    <v>L 23 1 o'Connell Street, SYDNEY, NEW SOUTH WALES, 2000 AU</v>
    <v>1.5</v>
    <v>Investment Banking &amp; Investment Services</v>
    <v>Stock</v>
    <v>45693.190185185187</v>
    <v>1333</v>
    <v>1.46</v>
    <v>115036200</v>
    <v>TRIBECA GLOBAL NATURAL RESOURCES LIMITED</v>
    <v>TRIBECA GLOBAL NATURAL RESOURCES LIMITED</v>
    <v>1.46</v>
    <v>1.46</v>
    <v>1.4750000000000001</v>
    <v>78791930</v>
    <v>TGF</v>
    <v>TRIBECA GLOBAL NATURAL RESOURCES LIMITED (XASX:TGF)</v>
    <v>130575</v>
    <v>143850</v>
    <v>2018</v>
  </rv>
  <rv s="2">
    <v>1334</v>
  </rv>
  <rv s="0">
    <v>https://www.bing.com/financeapi/forcetrigger?t=aa4mf2&amp;q=XASX%3aAPX&amp;form=skydnc</v>
    <v>Learn more on Bing</v>
  </rv>
  <rv s="3">
    <v>5</v>
    <v>APPEN LIMITED (XASX:APX)</v>
    <v>2</v>
    <v>6</v>
    <v>Finance</v>
    <v>4</v>
    <v>en-GB</v>
    <v>aa4mf2</v>
    <v>268435456</v>
    <v>1</v>
    <v>Powered by Refinitiv</v>
    <v>3.11</v>
    <v>0.26</v>
    <v>0.9929</v>
    <v>0.08</v>
    <v>2.8469999999999999E-2</v>
    <v>AUD</v>
    <v>Appen Limited (Appen) is an Australia-based company. The Company is engaged in providing data services for deep learning and generative artificial intelligence (AI) systems. The Company operates through two segments: Global Services and New Markets. The Global Services represent the services that the Company provides to its five United States technology customers (Global customers) using the customer's data annotation platforms and tools. New Markets comprise Appen's data annotation platform and tools (Global Product), and the enterprise, government, and China business units. New Markets also include Quadrant geolocation and Point-of-Interest (POI) data capabilities. Its Annotation Platform is the platform that both customers and internal teams used to design, run and manage data annotation tasks. The Company serves various industries, including technology, automotive, financial services, healthcare, retail, and government agencies.</v>
    <v>992</v>
    <v>Australian Securities Exchange</v>
    <v>XASX</v>
    <v>XASX</v>
    <v>Level 6/9 Help St, CHATSWOOD, NEW SOUTH WALES, 2067 AU</v>
    <v>2.96</v>
    <v>Software &amp; IT Services</v>
    <v>Stock</v>
    <v>45693.193301943749</v>
    <v>1336</v>
    <v>2.84</v>
    <v>667482000</v>
    <v>APPEN LIMITED</v>
    <v>APPEN LIMITED</v>
    <v>2.85</v>
    <v>2.81</v>
    <v>2.89</v>
    <v>260735100</v>
    <v>APX</v>
    <v>APPEN LIMITED (XASX:APX)</v>
    <v>7233894</v>
    <v>11877080</v>
    <v>2009</v>
  </rv>
  <rv s="2">
    <v>1337</v>
  </rv>
  <rv s="0">
    <v>https://www.bing.com/financeapi/forcetrigger?t=aa79nm&amp;q=XASX%3aKCN&amp;form=skydnc</v>
    <v>Learn more on Bing</v>
  </rv>
  <rv s="1">
    <v>0</v>
    <v>Kingsgate Consolidated Limited (XASX:KCN)</v>
    <v>2</v>
    <v>3</v>
    <v>Finance</v>
    <v>4</v>
    <v>en-GB</v>
    <v>aa79nm</v>
    <v>268435456</v>
    <v>1</v>
    <v>Powered by Refinitiv</v>
    <v>1.885</v>
    <v>1.125</v>
    <v>0.60070000000000001</v>
    <v>-5.0000000000000001E-3</v>
    <v>-3.8909999999999999E-3</v>
    <v>AUD</v>
    <v>Kingsgate Consolidated Limited is an Australia-based gold and silver mining, development and exploration company. The Company and its Thai subsidiary, Akara Resources Public Company Limited, own the Chatree Gold Mine (Chatree) in central Thailand. In addition, the Company has an advanced development project, Nueva Esperanza, in the highly prospective Maricunga Gold/Silver Belt in Chile. The Chatree is located in central Thailand, approximately 280 kilometers (Km) north of Bangkok. Chatree is a large scale, low-cost, open pit operation with a combined +5 Mtpa processing capacity across two plants. The Nueva Esperanza (New Hope) Project is located in the Maricunga Gold Belt of the Atacama Region of Northern Chile, approximately 140 km north-east of the city of Copiapo, a regional mining center. It is a silver and gold project comprising several well-defined deposits hosted in a high sulfidation epithermal (hydrothermal) system. The main deposits are Arqueros, Chimberos and Teterita.</v>
    <v>574</v>
    <v>Australian Securities Exchange</v>
    <v>XASX</v>
    <v>XASX</v>
    <v>Level 31, 200 George Street, SYDNEY, NEW SOUTH WALES, 2000 AU</v>
    <v>1.365</v>
    <v>Metals &amp; Mining</v>
    <v>Stock</v>
    <v>45693.192926180469</v>
    <v>1339</v>
    <v>1.28</v>
    <v>322189600</v>
    <v>Kingsgate Consolidated Limited</v>
    <v>Kingsgate Consolidated Limited</v>
    <v>1.31</v>
    <v>1.66</v>
    <v>1.2849999999999999</v>
    <v>1.28</v>
    <v>257751700</v>
    <v>KCN</v>
    <v>Kingsgate Consolidated Limited (XASX:KCN)</v>
    <v>988301</v>
    <v>725070</v>
    <v>1970</v>
  </rv>
  <rv s="2">
    <v>1340</v>
  </rv>
  <rv s="0">
    <v>https://www.bing.com/financeapi/forcetrigger?t=aa54k2&amp;q=XASX%3aCNB&amp;form=skydnc</v>
    <v>Learn more on Bing</v>
  </rv>
  <rv s="4">
    <v>8</v>
    <v>CARNABY RESOURCES LIMITED (XASX:CNB)</v>
    <v>2</v>
    <v>9</v>
    <v>Finance</v>
    <v>4</v>
    <v>en-GB</v>
    <v>aa54k2</v>
    <v>268435456</v>
    <v>1</v>
    <v>Powered by Refinitiv</v>
    <v>0.88500000000000001</v>
    <v>0.32</v>
    <v>2.9348000000000001</v>
    <v>0</v>
    <v>0</v>
    <v>AUD</v>
    <v>Carnaby Resources Limited is an exploration and development company. The Company is focused on copper and gold projects in the Mount Isa Inlier of Queensland and the Pilbara’s Mallina Basin and Yilgarn Margin of Western Australia. Its flagship Greater Duchess Copper Gold Project is located approximately 70km southeast of Mount Isa in Queensland and centered around the historical Duchess copper mining district. The Greater Duchess Copper Gold project encompasses 1,921 square kilometers (km2) of Iron Oxide Copper-Gold (IOCG) prospective tenure, including its Mount Hope, Nil Desperandum and Lady Fanny discoveries. The Company’s Pilbara tenement package comprises the Strelley, Mount Grant, Pardoo and Goldsworthy Gold Projects as well as the Big Hill Lithium Project. Each of these projects are located in the prospective Mallina Basin of Western Australia, northeast of the Hemi gold deposit of De Grey Mining Ltd. Its Yilgarn Margin Projects comprise the Malmac and Throssel Projects.</v>
    <v>Australian Securities Exchange</v>
    <v>XASX</v>
    <v>XASX</v>
    <v>78 Churchill Ave, SUBIACO, WESTERN AUSTRALIA, 6008 AU</v>
    <v>0.36499999999999999</v>
    <v>Metals &amp; Mining</v>
    <v>Stock</v>
    <v>45693.189062500001</v>
    <v>1342</v>
    <v>0.34499999999999997</v>
    <v>75222540</v>
    <v>CARNABY RESOURCES LIMITED</v>
    <v>CARNABY RESOURCES LIMITED</v>
    <v>0.34499999999999997</v>
    <v>0.36</v>
    <v>0.36</v>
    <v>214921600</v>
    <v>CNB</v>
    <v>CARNABY RESOURCES LIMITED (XASX:CNB)</v>
    <v>380109</v>
    <v>206980</v>
    <v>2016</v>
  </rv>
  <rv s="2">
    <v>1343</v>
  </rv>
  <rv s="0">
    <v>https://www.bing.com/financeapi/forcetrigger?t=aa9dgh&amp;q=XASX%3aSGR&amp;form=skydnc</v>
    <v>Learn more on Bing</v>
  </rv>
  <rv s="3">
    <v>5</v>
    <v>THE STAR ENTERTAINMENT GROUP LIMITED (XASX:SGR)</v>
    <v>2</v>
    <v>6</v>
    <v>Finance</v>
    <v>4</v>
    <v>en-GB</v>
    <v>aa9dgh</v>
    <v>268435456</v>
    <v>1</v>
    <v>Powered by Refinitiv</v>
    <v>0.58499999999999996</v>
    <v>0.1</v>
    <v>1.5771999999999999</v>
    <v>2.5000000000000001E-3</v>
    <v>2.0833000000000001E-2</v>
    <v>AUD</v>
    <v>The Star Entertainment Group Limited is an Australia-based company that provides gaming, entertainment and hospitality services. The Company operates The Star Sydney (Sydney), The Star Gold Coast (Gold Coast) and Treasury Brisbane (Brisbane). The Company operates through three segments: Sydney, Gold Coast and Brisbane. The Sydney segment consists of The Star Sydney's casino operations, including hotels, restaurants, bars and other entertainment facilities. The Gold Coast segment consists of The Star Gold Coast's casino operations, including hotels, theatres, restaurants, bars and other entertainment facilities. The Brisbane segment includes Treasury's Brisbane’s casino operations, including hotels, restaurants, and bars. The Company also manages the Gold Coast Convention and Exhibition Center on behalf of the Queensland Government. The Company owns Broadbeach Island on which The Star Gold Coast casino is located.</v>
    <v>8000</v>
    <v>Australian Securities Exchange</v>
    <v>XASX</v>
    <v>XASX</v>
    <v>Level 3, 159 William Street, BRISBANE, QUEENSLAND, 4000 AU</v>
    <v>0.125</v>
    <v>Hotels &amp; Entertainment Services</v>
    <v>Stock</v>
    <v>45693.192835648151</v>
    <v>1345</v>
    <v>0.12</v>
    <v>344241700</v>
    <v>THE STAR ENTERTAINMENT GROUP LIMITED</v>
    <v>THE STAR ENTERTAINMENT GROUP LIMITED</v>
    <v>0.12</v>
    <v>0.12</v>
    <v>0.1225</v>
    <v>2868681000</v>
    <v>SGR</v>
    <v>THE STAR ENTERTAINMENT GROUP LIMITED (XASX:SGR)</v>
    <v>4541714</v>
    <v>38460730</v>
    <v>2011</v>
  </rv>
  <rv s="2">
    <v>1346</v>
  </rv>
  <rv s="26">
    <v>55</v>
    <v>Patriot Battery Metals Inc (XASX:PMT)</v>
    <v>56</v>
    <v>22</v>
    <v>Finance</v>
    <v>4</v>
    <v>en-GB</v>
    <v>c897hw</v>
    <v>268435456</v>
    <v>1</v>
    <v>Powered by Refinitiv</v>
    <v>1.0349999999999999</v>
    <v>0.24</v>
    <v>0.77229999999999999</v>
    <v>1.4999999999999999E-2</v>
    <v>4.6875E-2</v>
    <v>AUD</v>
    <v>Patriot Battery Metals Inc. is a Canada-based hard-rock lithium exploration company focused on advancing its district-scale 100%-owned Corvette Property (424 claims totaling 21,715 ha) located in the Eeyou Istchee James Bay region of Quebec, Canada. The Corvette Property hosts the CV5 Spodumene Pegmatite. Situated within the La Grande Greenstone Belt, the Corvette Property hosts significant mineral potential over multiple deposit types. It owns 100% of a 217 km2 Corvette Property land package, covering approximately 50 km of prospective lithium pegmatite trend. Exploration of the Property has outlined three primary mineral exploration trends, crossing dominantly east-west over large portions of the Property's principal claim group: Golden Trend (gold), Maven Trend (copper, gold, silver), and CV Trend (Li-Cs-Ta Pegmatite). It also owns JBN-57 Property (39 claims, 19.95 km2, which is located nine kms south of the Trans-Taiga Road. The Property is adjacent to Patriot's Corvette Project.</v>
    <v>9</v>
    <v>Australian Securities Exchange</v>
    <v>XASX</v>
    <v>XASX</v>
    <v>838 W HASTINGS STREET, SUITE 700, VANCOUVER, BC, V6C 0A6 CA</v>
    <v>0.34</v>
    <v>Metals &amp; Mining</v>
    <v>Stock</v>
    <v>45693.192303240743</v>
    <v>0.32500000000000001</v>
    <v>446468200</v>
    <v>Patriot Battery Metals Inc</v>
    <v>Patriot Battery Metals Inc</v>
    <v>0.32500000000000001</v>
    <v>0.32</v>
    <v>0.33500000000000002</v>
    <v>157146500</v>
    <v>PMT</v>
    <v>Patriot Battery Metals Inc (XASX:PMT)</v>
    <v>1519469</v>
    <v>196170</v>
    <v>2007</v>
  </rv>
  <rv s="2">
    <v>1348</v>
  </rv>
  <rv s="27">
    <v>57</v>
    <v>H&amp;G HIGH CONVICTION LIMITED (XASX:HCF)</v>
    <v>56</v>
    <v>58</v>
    <v>Finance</v>
    <v>4</v>
    <v>en-GB</v>
    <v>c73577</v>
    <v>268435456</v>
    <v>1</v>
    <v>Powered by Refinitiv</v>
    <v>1</v>
    <v>0.76500000000000001</v>
    <v>-4.4999999999999998E-2</v>
    <v>-5.0278999999999997E-2</v>
    <v>AUD</v>
    <v>H&amp;G High Conviction Limited is an Australia-based investment company with a focus on risk-adjusted returns through constructing a high conviction portfolio of microcap Australian Securities Exchange (ASX)-listed companies. The principal activity of the Company is to invest in micro-capitalization ASX-listed companies. The Company focuses on generating long-term double-digit per annum returns while minimizing capital loss. The Company invests in and engages with companies that it considers have superior fundamental prospects but are priced by the market at a discount relative to perceived inherent value. H&amp;G Investment Management Ltd is the investment manager of the Company.</v>
    <v>Australian Securities Exchange</v>
    <v>XASX</v>
    <v>XASX</v>
    <v>Level 5, 107 Pitt Street, SYDNEY, NEW SOUTH WALES, 2000 AU</v>
    <v>0.85499999999999998</v>
    <v>Investment Banking &amp; Investment Services</v>
    <v>Stock</v>
    <v>45693.127939814818</v>
    <v>0.85</v>
    <v>21821200</v>
    <v>H&amp;G HIGH CONVICTION LIMITED</v>
    <v>H&amp;G HIGH CONVICTION LIMITED</v>
    <v>0.85499999999999998</v>
    <v>17.21</v>
    <v>0.89500000000000002</v>
    <v>0.85</v>
    <v>24381230</v>
    <v>HCF</v>
    <v>H&amp;G HIGH CONVICTION LIMITED (XASX:HCF)</v>
    <v>48208</v>
    <v>2022</v>
  </rv>
  <rv s="2">
    <v>1350</v>
  </rv>
  <rv s="0">
    <v>https://www.bing.com/financeapi/forcetrigger?t=c35o6h&amp;q=XASX%3aIR1&amp;form=skydnc</v>
    <v>Learn more on Bing</v>
  </rv>
  <rv s="14">
    <v>32</v>
    <v>IRIS Metals Ltd (XASX:IR1)</v>
    <v>2</v>
    <v>33</v>
    <v>Finance</v>
    <v>4</v>
    <v>en-GB</v>
    <v>c35o6h</v>
    <v>268435456</v>
    <v>1</v>
    <v>Powered by Refinitiv</v>
    <v>0.85499999999999998</v>
    <v>0.15</v>
    <v>-0.01</v>
    <v>-3.4483E-2</v>
    <v>AUD</v>
    <v>IRIS Metals Limited is an Australia-based exploration company. The Company has a suite of assets, which are highly prospective for hard rock lithium located in South Dakota, United States. Its projects include The Beecher Project, Tin Mountain and Leonora Project. The Beecher Project is located seven km from the township of Custer in the Black Hills of South Dakota. The Project is located on a 15-acre patented claim, surrounded by over 20,300 hectares (ha) of bureau of land management (BLM) staked claims. The Beecher Project includes the Longview, Beecher and Black Diamond mines. Tin Mountain Mine is located approximately 12 km from its main Beecher Project and covers 6.25 ha. The Tin Mountain Mine includes crystals of lithium spodumene visible in the underground drives. The Leonora Project is located approximately over 240 km north of Kalgoorlie and 60 km northeast of Leonora. The project consists of two groups of contiguous tenements: Chain Bore and Benalla.</v>
    <v>Australian Securities Exchange</v>
    <v>XASX</v>
    <v>XASX</v>
    <v>Level 6,, 400 Collins Street, MELBOURNE, VICTORIA, 3000 AU</v>
    <v>0.29249999999999998</v>
    <v>Metals &amp; Mining</v>
    <v>Stock</v>
    <v>45693.190069444441</v>
    <v>1352</v>
    <v>0.28000000000000003</v>
    <v>51272810</v>
    <v>IRIS Metals Ltd</v>
    <v>IRIS Metals Ltd</v>
    <v>0.29249999999999998</v>
    <v>0.28999999999999998</v>
    <v>0.28000000000000003</v>
    <v>170909400</v>
    <v>IR1</v>
    <v>IRIS Metals Ltd (XASX:IR1)</v>
    <v>33500</v>
    <v>182100</v>
    <v>2020</v>
  </rv>
  <rv s="2">
    <v>1353</v>
  </rv>
  <rv s="0">
    <v>https://www.bing.com/financeapi/forcetrigger?t=azoca2&amp;q=XASX%3aIPX&amp;form=skydnc</v>
    <v>Learn more on Bing</v>
  </rv>
  <rv s="4">
    <v>8</v>
    <v>IPERIONX LIMITED (XASX:IPX)</v>
    <v>2</v>
    <v>9</v>
    <v>Finance</v>
    <v>4</v>
    <v>en-GB</v>
    <v>azoca2</v>
    <v>268435456</v>
    <v>1</v>
    <v>Powered by Refinitiv</v>
    <v>5.98</v>
    <v>1.7250000000000001</v>
    <v>1.6032999999999999</v>
    <v>7.0000000000000007E-2</v>
    <v>1.6746E-2</v>
    <v>AUD</v>
    <v>IperionX Limited is a titanium metal and critical materials company that uses patented metal technologies to produce high performance titanium alloys, from titanium minerals or scrap titanium, at lower energy and carbon emissions. It is engaged in the exploration and evaluation of its mineral properties in the United States and the research, development, and commercialization of its associated metals technologies to support an integrated titanium processing operation. It holds a 100% interest in the Titan Project, covering more than 11,000 acres of mineral properties in western Tennessee, which it considers prospective for critical minerals including titanium, rare earth elements, silica sand and zircon. Its titanium metal and critical minerals are essential for advanced United States industries including space, aerospace, defense, consumer electronics, hydrogen, electric vehicles and additive manufacturing. It has commissioned hydrogen assisted metallothermic reduction furnace.</v>
    <v>Australian Securities Exchange</v>
    <v>XASX</v>
    <v>XASX</v>
    <v>129 W Trade St, Suite 1405, CHARLOTTE, NC, 28202 US</v>
    <v>4.2699999999999996</v>
    <v>Metals &amp; Mining</v>
    <v>Stock</v>
    <v>45693.193146851561</v>
    <v>1355</v>
    <v>4.12</v>
    <v>1329713000</v>
    <v>IPERIONX LIMITED</v>
    <v>IPERIONX LIMITED</v>
    <v>4.2699999999999996</v>
    <v>4.18</v>
    <v>4.25</v>
    <v>315846300</v>
    <v>IPX</v>
    <v>IPERIONX LIMITED (XASX:IPX)</v>
    <v>639634</v>
    <v>1366080</v>
    <v>2017</v>
  </rv>
  <rv s="2">
    <v>1356</v>
  </rv>
  <rv s="0">
    <v>https://www.bing.com/financeapi/forcetrigger?t=aa5sk2&amp;q=XASX%3aCYL&amp;form=skydnc</v>
    <v>Learn more on Bing</v>
  </rv>
  <rv s="1">
    <v>0</v>
    <v>CATALYST METALS LIMITED (XASX:CYL)</v>
    <v>2</v>
    <v>3</v>
    <v>Finance</v>
    <v>4</v>
    <v>en-GB</v>
    <v>aa5sk2</v>
    <v>268435456</v>
    <v>1</v>
    <v>Powered by Refinitiv</v>
    <v>3.9550000000000001</v>
    <v>0.46</v>
    <v>1.3683000000000001</v>
    <v>0</v>
    <v>0</v>
    <v>AUD</v>
    <v>Catalyst Metals Limited is an Australia-based gold producer with a landholding in three Australian gold belts. The Company owns the 40 kilometers (km) long Plutonic Gold Belt in Western Australia hosting the Plutonic gold mine and neighboring underexplored, high-grade resources. The Plutonic Gold Mine is located over 300 km northeast of Meekatharra in the mid-west region of Western Australia, at the northern end of the Eastern Gold Fields Province. It also owns and operates the high-grade Henty Gold Mine in Tasmania, which lies within the 25 km Henty gold belt. It also controls +75 km of strike length immediately north of the +22Moz Bendigo goldfield and home to high-grade, greenfield resources at Four Eagles. It has interests in over 13 exploration licenses and two retention licenses along the Whitelaw and Tandarra Faults north of Bendigo and in other areas north of the Fosterville and Inglewood gold fields. Four Eagles Gold Project is situated along the Whitelaw Gold Corridor.</v>
    <v>3</v>
    <v>Australian Securities Exchange</v>
    <v>XASX</v>
    <v>XASX</v>
    <v>PO Box 1784, PERTH, WESTERN AUSTRALIA, 6872 AU</v>
    <v>3.95</v>
    <v>Metals &amp; Mining</v>
    <v>Stock</v>
    <v>45693.193310185183</v>
    <v>1358</v>
    <v>3.84</v>
    <v>799981800</v>
    <v>CATALYST METALS LIMITED</v>
    <v>CATALYST METALS LIMITED</v>
    <v>3.87</v>
    <v>36.11</v>
    <v>3.86</v>
    <v>3.86</v>
    <v>225983500</v>
    <v>CYL</v>
    <v>CATALYST METALS LIMITED (XASX:CYL)</v>
    <v>1002614</v>
    <v>1124260</v>
    <v>2006</v>
  </rv>
  <rv s="2">
    <v>1359</v>
  </rv>
  <rv s="0">
    <v>https://www.bing.com/financeapi/forcetrigger?t=bwieim&amp;q=XASX%3aABB&amp;form=skydnc</v>
    <v>Learn more on Bing</v>
  </rv>
  <rv s="1">
    <v>0</v>
    <v>AUSSIE BROADBAND LIMITED (XASX:ABB)</v>
    <v>2</v>
    <v>3</v>
    <v>Finance</v>
    <v>4</v>
    <v>en-GB</v>
    <v>bwieim</v>
    <v>268435456</v>
    <v>1</v>
    <v>Powered by Refinitiv</v>
    <v>4.8</v>
    <v>2.85</v>
    <v>1.1604000000000001</v>
    <v>-0.01</v>
    <v>-2.6250000000000002E-3</v>
    <v>AUD</v>
    <v>Aussie Broadband Limited is an Australia-based operating as a national carrier of telecommunications and technology services in Australia, servicing residential, business, wholesale and enterprise and government customers. Its segments include Residential, Business, Wholesale, Enterprise and Government, and Symbio. The Residential segment provides telecommunications services to residential users. The Business segment provides telecommunications services to business users. The Wholesale segment provides telecommunication services to third party resellers. The Enterprise and Government segment provides telecommunications services to large enterprises including those in the public sector. Symbio segment provides software-as a-service that enables innovative communications technologies through its proprietary software platform. It provides a broad suite of data, voice, and managed solutions to business, enterprise and government customers.</v>
    <v>1554</v>
    <v>Australian Securities Exchange</v>
    <v>XASX</v>
    <v>XASX</v>
    <v>3 Electra Avenue, Morwell, VICTORIA, 3840 AU</v>
    <v>3.88</v>
    <v>Telecommunications Services</v>
    <v>Stock</v>
    <v>45693.19321759259</v>
    <v>1361</v>
    <v>3.77</v>
    <v>1123749000</v>
    <v>AUSSIE BROADBAND LIMITED</v>
    <v>AUSSIE BROADBAND LIMITED</v>
    <v>3.88</v>
    <v>39.119999999999997</v>
    <v>3.81</v>
    <v>3.8</v>
    <v>295723300</v>
    <v>ABB</v>
    <v>AUSSIE BROADBAND LIMITED (XASX:ABB)</v>
    <v>67250</v>
    <v>438530</v>
    <v>2008</v>
  </rv>
  <rv s="2">
    <v>1362</v>
  </rv>
  <rv s="0">
    <v>https://www.bing.com/financeapi/forcetrigger?t=c48m9c&amp;q=XASX%3aEBR&amp;form=skydnc</v>
    <v>Learn more on Bing</v>
  </rv>
  <rv s="4">
    <v>8</v>
    <v>EBR SYSTEMS, INC. (XASX:EBR)</v>
    <v>2</v>
    <v>9</v>
    <v>Finance</v>
    <v>4</v>
    <v>en-GB</v>
    <v>c48m9c</v>
    <v>268435456</v>
    <v>1</v>
    <v>Powered by Refinitiv</v>
    <v>1.85</v>
    <v>0.69499999999999995</v>
    <v>0.36899999999999999</v>
    <v>-0.09</v>
    <v>-5.0138999999999996E-2</v>
    <v>AUD</v>
    <v>EBR Systems, Inc. is engaged in the treatment of patients suffering from cardiac rhythm diseases by providing physiological stimulation through endocardial pacing. It is a medical device company developing the wireless stimulation endocardially cardiac resynchronization therapy (WiSE CRT) System, an implantable cardiac pacing system that stimulates endocardial heart tissue to correct heart rhythm conditions without using leads. This investigational device delivers left-ventricle endocardial pacing for CRT without wires or leads. The WiSE CRT System developed a new approach to cardiac pacing, aiming to transform CRT delivery and benefit patients who have not succeeded with conventional CRT. It operates wholly owned subsidiaries in Australia (EBR Systems (AUST) Pty Ltd) and the United Kingdom (EBR Systems (UK) Limited), which conduct clinical trials and work on intellectual property development in their respective regions.</v>
    <v>Australian Securities Exchange</v>
    <v>XASX</v>
    <v>XASX</v>
    <v>480 Oakmead Parkway, SUNNYVALE, CA, 94085 US</v>
    <v>1.84</v>
    <v>Healthcare Equipment &amp; Supplies</v>
    <v>Stock</v>
    <v>45693.191967592589</v>
    <v>1364</v>
    <v>1.7</v>
    <v>619697300</v>
    <v>EBR SYSTEMS, INC.</v>
    <v>EBR SYSTEMS, INC.</v>
    <v>1.84</v>
    <v>1.7949999999999999</v>
    <v>1.7050000000000001</v>
    <v>371076200</v>
    <v>EBR</v>
    <v>EBR SYSTEMS, INC. (XASX:EBR)</v>
    <v>717671</v>
    <v>1005710</v>
    <v>2003</v>
  </rv>
  <rv s="2">
    <v>1365</v>
  </rv>
  <rv s="0">
    <v>https://www.bing.com/financeapi/forcetrigger?t=bv5tur&amp;q=XASX%3a4DX&amp;form=skydnc</v>
    <v>Learn more on Bing</v>
  </rv>
  <rv s="4">
    <v>8</v>
    <v>4DMEDICAL LIMITED (XASX:4DX)</v>
    <v>2</v>
    <v>9</v>
    <v>Finance</v>
    <v>4</v>
    <v>en-GB</v>
    <v>bv5tur</v>
    <v>268435456</v>
    <v>1</v>
    <v>Powered by Refinitiv</v>
    <v>0.83</v>
    <v>0.41</v>
    <v>1.8526</v>
    <v>-2.5000000000000001E-3</v>
    <v>-4.7619999999999997E-3</v>
    <v>AUD</v>
    <v>4DMedical Limited is an Australia-based medical technology company. Through its flagship patented XV Technology, the Company enables physicians to understand regional airflow in the lungs and identify respiratory deficiencies earlier and with greater sensitivity as they breathe. This technology powers its FDA-cleared XV Lung Ventilation Analysis Software (XV LVA), which is a modality to dynamically quantify ventilation throughout the lungs, and its Computed Tomography-enabled counterpart software, CT LVAS. XV LVAS and CT LVAS reports are prepared using the Company’s software as a service (SaaS) delivery model using existing hospital imaging equipment or the Company's XV Scanner. It is also focused on artificial intelligence medical imaging solutions for chronic lung and cardiothoracic diseases. In Australia, it provides access to CT LVAS, accelerating the rollout across the I-MED Radiology Network, Integral Diagnostics and Jones Radiology.</v>
    <v>Australian Securities Exchange</v>
    <v>XASX</v>
    <v>XASX</v>
    <v>Level 7 Melbourne Connect, 700 Swanston Street, MELBOURNE, VICTORIA, 3053 AU</v>
    <v>0.54</v>
    <v>Healthcare Equipment &amp; Supplies</v>
    <v>Stock</v>
    <v>45693.192839270312</v>
    <v>1367</v>
    <v>0.51500000000000001</v>
    <v>219491500</v>
    <v>4DMEDICAL LIMITED</v>
    <v>4DMEDICAL LIMITED</v>
    <v>0.53</v>
    <v>0.52500000000000002</v>
    <v>0.52249999999999996</v>
    <v>414134900</v>
    <v>4DX</v>
    <v>4DMEDICAL LIMITED (XASX:4DX)</v>
    <v>424827</v>
    <v>916610</v>
    <v>2012</v>
  </rv>
  <rv s="2">
    <v>1368</v>
  </rv>
  <rv s="0">
    <v>https://www.bing.com/financeapi/forcetrigger?t=c1yxdm&amp;q=XASX%3aLM8&amp;form=skydnc</v>
    <v>Learn more on Bing</v>
  </rv>
  <rv s="3">
    <v>5</v>
    <v>LUNNON METALS LIMITED (XASX:LM8)</v>
    <v>2</v>
    <v>6</v>
    <v>Finance</v>
    <v>4</v>
    <v>en-GB</v>
    <v>c1yxdm</v>
    <v>268435456</v>
    <v>1</v>
    <v>Powered by Refinitiv</v>
    <v>0.36</v>
    <v>0.14000000000000001</v>
    <v>-0.75729999999999997</v>
    <v>1.4999999999999999E-2</v>
    <v>7.1429000000000006E-2</v>
    <v>AUD</v>
    <v>Lunnon Metals Limited is an Australia-based company, which is engaged in mineral resource exploration and development, with a focus on nickel and gold. The Company's principal activities are on the Kambalda Nickel Project (KNP), which features approximately 47 square kilometers of tenements in the Kambalda Nickel District. KNP is located over 570 kilometers (kms) east of Perth and 50-70 km south-southeast of Kalgoorlie, in the Eastern Goldfields of Western Australia. KNP comprises two project areas, Foster and Baker (19 contiguous mining leases), and Silver Lake and Fisher (20 contiguous mining leases). In the Foster and Baker project, the Company holds the tenure and associated mineral rights, including nickel and the majority of gold rights. Baker deposit is over 2.5 km distance from the Foster Nickel Mine (straight line). In the Silver Lake and Fisher Project, it holds only the nickel rights and minerals directly associated with nickel. Its projects also include Jan Nickel Mine.</v>
    <v>2</v>
    <v>Australian Securities Exchange</v>
    <v>XASX</v>
    <v>XASX</v>
    <v>Level 3, 33 Richardson Street, PERTH, WESTERN AUSTRALIA, 6005 AU</v>
    <v>0.22500000000000001</v>
    <v>Metals &amp; Mining</v>
    <v>Stock</v>
    <v>45693.188564814816</v>
    <v>1370</v>
    <v>0.21</v>
    <v>44125630</v>
    <v>LUNNON METALS LIMITED</v>
    <v>LUNNON METALS LIMITED</v>
    <v>0.22</v>
    <v>0.21</v>
    <v>0.22500000000000001</v>
    <v>220628200</v>
    <v>LM8</v>
    <v>LUNNON METALS LIMITED (XASX:LM8)</v>
    <v>268955</v>
    <v>152390</v>
    <v>2014</v>
  </rv>
  <rv s="2">
    <v>1371</v>
  </rv>
  <rv s="0">
    <v>https://www.bing.com/financeapi/forcetrigger?t=azm8bh&amp;q=XASX%3aACF&amp;form=skydnc</v>
    <v>Learn more on Bing</v>
  </rv>
  <rv s="6">
    <v>12</v>
    <v>ACROW LIMITED (XASX:ACF)</v>
    <v>2</v>
    <v>13</v>
    <v>Finance</v>
    <v>4</v>
    <v>en-GB</v>
    <v>azm8bh</v>
    <v>268435456</v>
    <v>1</v>
    <v>Powered by Refinitiv</v>
    <v>1.345</v>
    <v>0.91500000000000004</v>
    <v>0.86429999999999996</v>
    <v>-5.0000000000000001E-3</v>
    <v>-4.3860000000000001E-3</v>
    <v>AUD</v>
    <v>Acrow Limited is a provider of smart integrated construction systems across formwork, industrial services and commercial scaffolding in Australia. The Company's portfolio is falsework and shoring, screen solutions, Jacking Systems (Jumpform), and internal engineering capabilities. The Company operates 13 locations with over 60,000 tons of equipment. Its products include Slim-Lite and Slim-Max Soldiers, Acrowall-60, Acrowall-80, Single sided A-Frames, Acrow Flex Deck, Acrow Prop, Acrow GASS, V-shore, Powershore 30, Powershore 150, Acrow Screens, Jacking Systems, Universal Soldier System (USS), Quickstage, SuperCuplok, Ringlock, Timber and Ply, Props, Containment, and Accessories and other. The Company, through Benchmark Scaffolding, provides scaffolding solutions for complex applications in the industrial, mining and infrastructure sectors.</v>
    <v>Australian Securities Exchange</v>
    <v>XASX</v>
    <v>XASX</v>
    <v>2a Mavis Street, Revesby, NEW SOUTH WALES, 2212 AU</v>
    <v>1.155</v>
    <v>Professional &amp; Commercial Services</v>
    <v>Stock</v>
    <v>45693.192893518521</v>
    <v>1373</v>
    <v>1.125</v>
    <v>347088100</v>
    <v>ACROW LIMITED</v>
    <v>ACROW LIMITED</v>
    <v>1.125</v>
    <v>12.75</v>
    <v>1.1399999999999999</v>
    <v>1.135</v>
    <v>307157700</v>
    <v>ACF</v>
    <v>ACROW LIMITED (XASX:ACF)</v>
    <v>175690</v>
    <v>291250</v>
    <v>2007</v>
  </rv>
  <rv s="2">
    <v>1374</v>
  </rv>
  <rv s="28">
    <v>59</v>
    <v>Gold Hydrogen Ltd (XASX:GHY)</v>
    <v>56</v>
    <v>33</v>
    <v>Finance</v>
    <v>4</v>
    <v>en-GB</v>
    <v>c8kg27</v>
    <v>268435456</v>
    <v>1</v>
    <v>Powered by Refinitiv</v>
    <v>2.15</v>
    <v>0.505</v>
    <v>4.4999999999999998E-2</v>
    <v>8.333299999999999E-2</v>
    <v>AUD</v>
    <v>Gold Hydrogen Limited is an Australia-based company. The Company is engaged in discovery and development of natural hydrogen gas in a potentially extensive natural hydrogen province in South Australia. It holds one granted Petroleum Exploration License (PEL) in South Australia (PEL 687) that covers approximately 7,820-kilometer square (km2) on the Yorke Peninsula and Kangaroo Island in South Australia. The Company is undertaking the Ramsay Project on PEL 687. The Company either directly or through its subsidiaries has rights in respect of an additional seven PELAs, which have a total area size of approximately 67,512 km2 and four GSELAs in South Australia, which have a total area size of approximately 8,107 km2 and is considered prospective for natural hydrogen exploration and storage.</v>
    <v>Australian Securities Exchange</v>
    <v>XASX</v>
    <v>XASX</v>
    <v>110 Eagle Street, Suite 3, Level 14, BRISBANE, QUEENSLAND, 4000 AU</v>
    <v>0.59499999999999997</v>
    <v>Renewable Energy</v>
    <v>Stock</v>
    <v>45693.190100832813</v>
    <v>0.56000000000000005</v>
    <v>81467400</v>
    <v>Gold Hydrogen Ltd</v>
    <v>Gold Hydrogen Ltd</v>
    <v>0.56000000000000005</v>
    <v>0.54</v>
    <v>0.58499999999999996</v>
    <v>159740000</v>
    <v>GHY</v>
    <v>Gold Hydrogen Ltd (XASX:GHY)</v>
    <v>170806</v>
    <v>89450</v>
    <v>2021</v>
  </rv>
  <rv s="2">
    <v>1376</v>
  </rv>
  <rv s="0">
    <v>https://www.bing.com/financeapi/forcetrigger?t=aa5pm7&amp;q=XASX%3aCTM&amp;form=skydnc</v>
    <v>Learn more on Bing</v>
  </rv>
  <rv s="3">
    <v>5</v>
    <v>Centaurus Metals Limited (XASX:CTM)</v>
    <v>2</v>
    <v>6</v>
    <v>Finance</v>
    <v>4</v>
    <v>en-GB</v>
    <v>aa5pm7</v>
    <v>268435456</v>
    <v>1</v>
    <v>Powered by Refinitiv</v>
    <v>0.59</v>
    <v>0.23499999999999999</v>
    <v>2.2738999999999998</v>
    <v>-0.01</v>
    <v>-2.3809999999999998E-2</v>
    <v>AUD</v>
    <v>Centaurus Metals Limited is an Australia-based mineral exploration company. The Company is engaged in exploration and evaluation activities related to mineral resources in Brazil. Its projects include Jaguar Nickel Sulfide Project, Boi Novo Copper Gold Project and Jambreiro Iron Ore Project. The Jaguar Nickel Sulfide Project is located in the western portion of the Carajas Mineral Province of Brazil. The Jaguar Project includes multiple nickel sulfide deposits and exploration targets within an approximately 30 square kilometers (km2) land package. The Jaguar Project is located approximately 35 kilometers (km) north of the regional center of Tucuma. The Boi Novo Copper-Gold Project covers 35km2 of highly prospective ground in the eastern Carajas Mineral Province. The Company’s 100%-owned Jambreiro Project, located in south-east Brazil, is an advanced development opportunity for approximately three million tons per annum (Mtpa) of production.</v>
    <v>8</v>
    <v>Australian Securities Exchange</v>
    <v>XASX</v>
    <v>XASX</v>
    <v>Level 2, 1 Ord Street, PERTH, WESTERN AUSTRALIA, 6005 AU</v>
    <v>0.42</v>
    <v>Metals &amp; Mining</v>
    <v>Stock</v>
    <v>45693.185740740744</v>
    <v>1378</v>
    <v>0.4</v>
    <v>183779400</v>
    <v>Centaurus Metals Limited</v>
    <v>Centaurus Metals Limited</v>
    <v>0.42</v>
    <v>0.42</v>
    <v>0.41</v>
    <v>496701200</v>
    <v>CTM</v>
    <v>Centaurus Metals Limited (XASX:CTM)</v>
    <v>104385</v>
    <v>132290</v>
    <v>1990</v>
  </rv>
  <rv s="2">
    <v>1379</v>
  </rv>
  <rv s="0">
    <v>https://www.bing.com/financeapi/forcetrigger?t=aa6jlh&amp;q=XASX%3aSRG&amp;form=skydnc</v>
    <v>Learn more on Bing</v>
  </rv>
  <rv s="1">
    <v>0</v>
    <v>SRG GLOBAL LIMITED (XASX:SRG)</v>
    <v>2</v>
    <v>3</v>
    <v>Finance</v>
    <v>4</v>
    <v>en-GB</v>
    <v>aa6jlh</v>
    <v>268435456</v>
    <v>1</v>
    <v>Powered by Refinitiv</v>
    <v>1.4650000000000001</v>
    <v>0.66500000000000004</v>
    <v>1.3906000000000001</v>
    <v>7.4999999999999997E-3</v>
    <v>5.2080000000000008E-3</v>
    <v>AUD</v>
    <v>SRG Global Limited is an Australia-based diversified industrial services company. The Company operates through three segments: Asset Maintenance, Mining Services, and Engineering and Construction. The Asset Maintenance segment consist of supplying integrated services to customers across the entire asset life cycle. Services provided span multiple sectors, including oil and gas, energy, infrastructure, offshore, mining, power generation, water treatment plants, commissioning, decommissioning, shutdowns, and civil works. The Mining Services segment services mining clients and provides comprehensive ground solutions, including production drilling, blasting, and ground and slope stabilization. The Engineering and Construction segment consist of supplying integrated products and services to customers involved in the construction of complex infrastructure. These include bridges, dams, office towers, high rise apartments, shopping centers, hotels, car parks, and recreational buildings.</v>
    <v>198</v>
    <v>Australian Securities Exchange</v>
    <v>XASX</v>
    <v>XASX</v>
    <v>Level 2, 500 Hay Street, SUBIACO, WESTERN AUSTRALIA, 6008 AU</v>
    <v>1.46</v>
    <v>Construction &amp; Engineering</v>
    <v>Stock</v>
    <v>45693.193043981482</v>
    <v>1381</v>
    <v>1.4350000000000001</v>
    <v>863589200</v>
    <v>SRG GLOBAL LIMITED</v>
    <v>SRG GLOBAL LIMITED</v>
    <v>1.44</v>
    <v>21.818200000000001</v>
    <v>1.44</v>
    <v>1.4475</v>
    <v>603908500</v>
    <v>SRG</v>
    <v>SRG GLOBAL LIMITED (XASX:SRG)</v>
    <v>2916430</v>
    <v>2335350</v>
    <v>2003</v>
  </rv>
  <rv s="2">
    <v>1382</v>
  </rv>
  <rv s="0">
    <v>https://www.bing.com/financeapi/forcetrigger?t=c2wgnm&amp;q=XASX%3aAII&amp;form=skydnc</v>
    <v>Learn more on Bing</v>
  </rv>
  <rv s="3">
    <v>5</v>
    <v>ALMONTY INDUSTRIES INC. (XASX:AII)</v>
    <v>2</v>
    <v>22</v>
    <v>Finance</v>
    <v>4</v>
    <v>en-GB</v>
    <v>c2wgnm</v>
    <v>268435456</v>
    <v>1</v>
    <v>Powered by Refinitiv</v>
    <v>1.57</v>
    <v>0.62</v>
    <v>1.5128999999999999</v>
    <v>0.13500000000000001</v>
    <v>9.8901000000000003E-2</v>
    <v>AUD</v>
    <v>Almonty Industries Inc. is a Canada-based company, which is engaged in the mining, processing and shipping of tungsten concentrate, as well as the exploration and evaluation of its projects. The Company operates through four segments: Los Santos Mine, Panasquiera Mine, Valtreixal Project, and Woulfe. The Los Santos Mine is located in Spain whose operations relate to the exploration and mining of Tungsten. The Panasqueira Mine is located in Covilha Castelo Branco, Portugal, whose operations relate to the exploration and mining of tungsten, as well as the production of copper and tin concentrate by-products. The Valtreixal Project is located in Spain whose operations relate to the exploration and evaluation activities of the Valtreixal tin/tungsten project. Woulfe’s properties are located in Gangwon Province, Republic of Korea. The Woulfe's operations relate primarily to the exploration, evaluation and development of the Sangdong Project.</v>
    <v>408</v>
    <v>Australian Securities Exchange</v>
    <v>XASX</v>
    <v>XASX</v>
    <v>100 King Street West, Suite 5700, TORONTO, ON, M5X 1C7 CA</v>
    <v>1.57</v>
    <v>Metals &amp; Mining</v>
    <v>Stock</v>
    <v>45693.183344907404</v>
    <v>1384</v>
    <v>1.4950000000000001</v>
    <v>328051400</v>
    <v>ALMONTY INDUSTRIES INC.</v>
    <v>ALMONTY INDUSTRIES INC.</v>
    <v>1.57</v>
    <v>1.365</v>
    <v>1.5</v>
    <v>272920800</v>
    <v>AII</v>
    <v>ALMONTY INDUSTRIES INC. (XASX:AII)</v>
    <v>143403</v>
    <v>356530</v>
    <v>2012</v>
  </rv>
  <rv s="2">
    <v>1385</v>
  </rv>
  <rv s="0">
    <v>https://www.bing.com/financeapi/forcetrigger?t=c2ma3m&amp;q=XASX%3a29M&amp;form=skydnc</v>
    <v>Learn more on Bing</v>
  </rv>
  <rv s="3">
    <v>5</v>
    <v>29METALS LIMITED (XASX:29M)</v>
    <v>2</v>
    <v>6</v>
    <v>Finance</v>
    <v>4</v>
    <v>en-GB</v>
    <v>c2ma3m</v>
    <v>268435456</v>
    <v>1</v>
    <v>Powered by Refinitiv</v>
    <v>0.53300000000000003</v>
    <v>0.16400000000000001</v>
    <v>1.5288999999999999</v>
    <v>-5.0000000000000001E-3</v>
    <v>-2.3256000000000002E-2</v>
    <v>AUD</v>
    <v>29Metals Limited is a copper-focused base and precious metals mining company with producing and exploration assets in Australia and Chile. The principal activities of the Company are mining and mineral production, mineral concentrate sales, and mineral exploration and development. It has two long-life, producing assets: Golden Grove and Capricorn Copper. Golden Grove mine is a VHMS geological system. Capricorn Copper mine is a high-grade copper and silver underground mine with multiple ore sources. Its near-mine and regional exploration activities, including the Redhill exploration project located in southern Chile. The Redhill comprises the Cutters Cove project, located around the high-grade historical Cutters Cove copper mine and surrounding prospects. The Redhill is a copper-silver-gold prospect. The Redhill also includes a prospective regional tenement package covering over 500-kilometer strike in Chile. The Company holds 100% of the Redhill exploration project.</v>
    <v>275</v>
    <v>Australian Securities Exchange</v>
    <v>XASX</v>
    <v>XASX</v>
    <v>Level 2, 150 Collins Steet, MELBOURNE, VICTORIA, 3000 AU</v>
    <v>0.22</v>
    <v>Metals &amp; Mining</v>
    <v>Stock</v>
    <v>45693.192812499998</v>
    <v>1387</v>
    <v>0.21</v>
    <v>301123000</v>
    <v>29METALS LIMITED</v>
    <v>29METALS LIMITED</v>
    <v>0.215</v>
    <v>0.215</v>
    <v>0.21</v>
    <v>1368741000</v>
    <v>29M</v>
    <v>29METALS LIMITED (XASX:29M)</v>
    <v>5267475</v>
    <v>2495070</v>
    <v>2021</v>
  </rv>
  <rv s="2">
    <v>1388</v>
  </rv>
  <rv s="0">
    <v>https://www.bing.com/financeapi/forcetrigger?t=c4fx6h&amp;q=XASX%3aAVD&amp;form=skydnc</v>
    <v>Learn more on Bing</v>
  </rv>
  <rv s="6">
    <v>12</v>
    <v>AVADA Group Ltd (XASX:AVD)</v>
    <v>2</v>
    <v>13</v>
    <v>Finance</v>
    <v>4</v>
    <v>en-GB</v>
    <v>c4fx6h</v>
    <v>268435456</v>
    <v>1</v>
    <v>Powered by Refinitiv</v>
    <v>0.74</v>
    <v>0.35</v>
    <v>0.154</v>
    <v>-3.5000000000000003E-2</v>
    <v>-6.7308000000000007E-2</v>
    <v>AUD</v>
    <v>AVADA Group Limited is an Australia-based integrated traffic management provider, with operations throughout Queensland, New South Wales, Victoria and New Zealand servicing public and private sector clients. The Company operates through four segments: Queensland Traffic Management, New South Wales Traffic Management, Victoria Traffic Management, and New Zealand Traffic Management. Queensland Traffic Management contains entities which operate in the Queensland geography. New South Wales Traffic Management contains entities which operate in the New South Wales geography. Victoria Traffic Management contains entities which operate in the Victorian geography. New Zealand Traffic Management contains entities which operate in the New Zealand geography. Its businesses include Verifact Traffic, A2O Traffic Solutions, D&amp;D Traffic Management, Platinum Traffic Services, Traffic Marshal, Construct Traffic, TRAFFIC MANAGEMENT PEOPLE (TMP) and Linemark Traffic Control.</v>
    <v>Australian Securities Exchange</v>
    <v>XASX</v>
    <v>XASX</v>
    <v>Suite 1, Level 2, 116 Ipswich Road, Woolloongabba, BRISBANE, QUEENSLAND, 4102 AU</v>
    <v>0.52</v>
    <v>Construction &amp; Engineering</v>
    <v>Stock</v>
    <v>45681.333333333336</v>
    <v>1390</v>
    <v>0.48499999999999999</v>
    <v>41193490</v>
    <v>AVADA Group Ltd</v>
    <v>AVADA Group Ltd</v>
    <v>0.52</v>
    <v>26.65</v>
    <v>0.52</v>
    <v>0.48499999999999999</v>
    <v>84935020</v>
    <v>AVD</v>
    <v>AVADA Group Ltd (XASX:AVD)</v>
    <v>1300</v>
    <v>1820</v>
    <v>2021</v>
  </rv>
  <rv s="2">
    <v>1391</v>
  </rv>
  <rv s="0">
    <v>https://www.bing.com/financeapi/forcetrigger?t=aa8j5r&amp;q=XASX%3aGRX&amp;form=skydnc</v>
    <v>Learn more on Bing</v>
  </rv>
  <rv s="3">
    <v>5</v>
    <v>GREENX METALS LIMITED (XASX:GRX)</v>
    <v>2</v>
    <v>6</v>
    <v>Finance</v>
    <v>4</v>
    <v>en-GB</v>
    <v>aa8j5r</v>
    <v>268435456</v>
    <v>1</v>
    <v>Powered by Refinitiv</v>
    <v>1.1399999999999999</v>
    <v>0.625</v>
    <v>0.75419999999999998</v>
    <v>0</v>
    <v>0</v>
    <v>AUD</v>
    <v>GreenX Metals Limited is an Australia-based company, which is engaged in exploration and evaluation of Arctic Rift Copper (ARC) and the defense of its rights at Debiensko and Jan Karski projects through the Claim. The ARC project is the copper-silver bearing Discovery Zone, located at the northern end of Neergaard Dal. The Discovery Zone comprises at least three parallel breccia faults trending northwest-southeast. The mineralization is expressed in two main forms, within which there are two sub-forms: Breccia bound, and Stratiform. In Breccia bound, mineralization occurs in thin quartz-dominated veining within the fault breccia and contains disseminated copper sulfides. In Stratiform, mineralization occurs immediately adjacent to the faults and comprises lenses and blebs of chalcocite and bornite measuring from mm-scale to 15 centimeters long. The ARC mineral system is known to be prospective for basalt, fault, and sedimentary rock-hosted copper mineralization.</v>
    <v>0</v>
    <v>Australian Securities Exchange</v>
    <v>XASX</v>
    <v>XASX</v>
    <v>Bgc Ctr, L 9 28 the Esplanade, PERTH, WESTERN AUSTRALIA, 6000 AU</v>
    <v>0.78500000000000003</v>
    <v>Metals &amp; Mining</v>
    <v>Stock</v>
    <v>45693.166666666664</v>
    <v>1393</v>
    <v>0.78</v>
    <v>222507500</v>
    <v>GREENX METALS LIMITED</v>
    <v>GREENX METALS LIMITED</v>
    <v>0.78500000000000003</v>
    <v>0.78</v>
    <v>0.78</v>
    <v>279883700</v>
    <v>GRX</v>
    <v>GREENX METALS LIMITED (XASX:GRX)</v>
    <v>9778</v>
    <v>56300</v>
    <v>1957</v>
  </rv>
  <rv s="2">
    <v>1394</v>
  </rv>
  <rv s="0">
    <v>https://www.bing.com/financeapi/forcetrigger?t=aa6ujc&amp;q=XASX%3aHZR&amp;form=skydnc</v>
    <v>Learn more on Bing</v>
  </rv>
  <rv s="4">
    <v>8</v>
    <v>HAZER GROUP LIMITED (XASX:HZR)</v>
    <v>2</v>
    <v>9</v>
    <v>Finance</v>
    <v>4</v>
    <v>en-GB</v>
    <v>aa6ujc</v>
    <v>268435456</v>
    <v>1</v>
    <v>Powered by Refinitiv</v>
    <v>0.67</v>
    <v>0.25</v>
    <v>1.0389999999999999</v>
    <v>5.0000000000000001E-3</v>
    <v>1.3698999999999999E-2</v>
    <v>AUD</v>
    <v>Hazer Group Limited is an Australia-based technology company, driving global decarbonization efforts with the commercialization of its disruptive climate-tech. The principal activity of the Company is the research and development of hydrogen and graphitic carbon production technology. The Company’s advanced technology enables the production of clean and economically competitive hydrogen and graphite, using a natural gas (or biogas) feedstock and iron-ore as the process catalyst. The Company has intellectual property rights to a technology (the Hazer Process), which enables the production of hydrogen gas from the thermo-catalytic decomposition of methane (natural gas) with low carbon dioxide emissions and the co-production of a high-purity graphite product. The Company's markets include industrial hydrogen, hydrogen mobility and synthetic graphite. It has facilities, including a research and development lab and a fluid bed reactor pilot plant.</v>
    <v>Australian Securities Exchange</v>
    <v>XASX</v>
    <v>XASX</v>
    <v>L 9 99 St Georges Terrace, PERTH, WESTERN AUSTRALIA, 6000 AU</v>
    <v>0.375</v>
    <v>Professional &amp; Commercial Services</v>
    <v>Stock</v>
    <v>45693.191458333335</v>
    <v>1396</v>
    <v>0.36499999999999999</v>
    <v>85197430</v>
    <v>HAZER GROUP LIMITED</v>
    <v>HAZER GROUP LIMITED</v>
    <v>0.37</v>
    <v>0.36499999999999999</v>
    <v>0.37</v>
    <v>230263300</v>
    <v>HZR</v>
    <v>HAZER GROUP LIMITED (XASX:HZR)</v>
    <v>67132</v>
    <v>159970</v>
    <v>2010</v>
  </rv>
  <rv s="2">
    <v>1397</v>
  </rv>
  <rv s="0">
    <v>https://www.bing.com/financeapi/forcetrigger?t=aa9uu2&amp;q=XASX%3aRDT&amp;form=skydnc</v>
    <v>Learn more on Bing</v>
  </rv>
  <rv s="4">
    <v>8</v>
    <v>DELTA LITHIUM LIMITED (XASX:DLI)</v>
    <v>2</v>
    <v>9</v>
    <v>Finance</v>
    <v>4</v>
    <v>en-GB</v>
    <v>aa9uu2</v>
    <v>268435456</v>
    <v>1</v>
    <v>Powered by Refinitiv</v>
    <v>0.36499999999999999</v>
    <v>0.15</v>
    <v>0.64139999999999997</v>
    <v>0</v>
    <v>0</v>
    <v>AUD</v>
    <v>Delta Lithium Limited is an Australia-based exploration and development company. The Company is focused on the lithium-bearing pegmatite deposits, located in Western Australia. Its projects include the Mt Ida Lithium Project, Yinnetharra Project, Eureka Gold Project, and Earaheedy Basin. The Mt Ida Lithium Project is the Company’s flagship project and comprises over 30 tenements in the Mt Ida gold mining district, located approximately 100 kilometers (km) north-west of Menzies, in Western Australia. The Yinnetharra Project is located approximately 120 km northeast of Gascoyne Junction. The project sits within a tenement package comprised of seven tenements, four granted tenements and three pending tenement applications covering an area of 517.5 square kilometers (km2). The Earaheedy Basin project lies within the Earaheedy Basin, east of Wiluna in Western Australia. The land covers an area of over 270km2 directly to the north over the Mount Lockridge fault.</v>
    <v>Australian Securities Exchange</v>
    <v>XASX</v>
    <v>XASX</v>
    <v>Level 2,, 18 Richardson Street,, PERTH, WESTERN AUSTRALIA, 6005 AU</v>
    <v>0.17</v>
    <v>Metals &amp; Mining</v>
    <v>Stock</v>
    <v>45693.191934594528</v>
    <v>1399</v>
    <v>0.16250000000000001</v>
    <v>118229400</v>
    <v>DELTA LITHIUM LIMITED</v>
    <v>DELTA LITHIUM LIMITED</v>
    <v>0.16500000000000001</v>
    <v>0.16500000000000001</v>
    <v>0.16500000000000001</v>
    <v>716541800</v>
    <v>DLI</v>
    <v>DELTA LITHIUM LIMITED (XASX:DLI)</v>
    <v>264064</v>
    <v>505350</v>
    <v>2003</v>
  </rv>
  <rv s="2">
    <v>1400</v>
  </rv>
  <rv s="0">
    <v>https://www.bing.com/financeapi/forcetrigger?t=aa7jjc&amp;q=XASX%3aMAU&amp;form=skydnc</v>
    <v>Learn more on Bing</v>
  </rv>
  <rv s="4">
    <v>8</v>
    <v>MAGNETIC RESOURCES NL (XASX:MAU)</v>
    <v>2</v>
    <v>9</v>
    <v>Finance</v>
    <v>4</v>
    <v>en-GB</v>
    <v>aa7jjc</v>
    <v>268435456</v>
    <v>1</v>
    <v>Powered by Refinitiv</v>
    <v>1.645</v>
    <v>0.93</v>
    <v>0.46579999999999999</v>
    <v>-5.0000000000000001E-3</v>
    <v>-4.0980000000000001E-3</v>
    <v>AUD</v>
    <v>Magnetic Resources NL is an Australia-based mineral exploration company. The Company is focused on gold exploration in a gold belt in Laverton. The Company owns a portfolio of 100% owned tenements, totaling 261 square kilometers (km2) in the gold mining province of Western Australia, Laverton. Its projects include Lady Julie Central, Lady Julie North, Hawks Nest and Homeward Bound South. Lady Julie Project consists of approximately 11.4 km2 of tenements. The area covering the Lady Julie and HN9 Projects is endowed with gold mineralization. The Lady Julie North 4 deposit is located approximately 2.5km North of the Lady Julie Central deposit. Homeward Bound South Project consists of approximately 14km2 tenements comprised of eight granted prospecting licenses covering a five kilometers (km) strike length of the Federation Shear Zone situated 40 km east of Leonora. The Julimar Lookalike assets are 90 km north-east of the Julimar high grade palladium-rich Ni-Cu-PGE sulphides at Julimar.</v>
    <v>Australian Securities Exchange</v>
    <v>XASX</v>
    <v>XASX</v>
    <v>Level 1, 23 Ventnor Ave,, West Perth, PERTH, WESTERN AUSTRALIA, 6005 AU</v>
    <v>1.2150000000000001</v>
    <v>Metals &amp; Mining</v>
    <v>Stock</v>
    <v>45693.190520833334</v>
    <v>1402</v>
    <v>1.2050000000000001</v>
    <v>345254900</v>
    <v>MAGNETIC RESOURCES NL</v>
    <v>MAGNETIC RESOURCES NL</v>
    <v>1.21</v>
    <v>1.22</v>
    <v>1.2150000000000001</v>
    <v>287180000</v>
    <v>MAU</v>
    <v>MAGNETIC RESOURCES NL (XASX:MAU)</v>
    <v>9907</v>
    <v>29790</v>
    <v>2006</v>
  </rv>
  <rv s="2">
    <v>1403</v>
  </rv>
  <rv s="0">
    <v>https://www.bing.com/financeapi/forcetrigger?t=aa6vim&amp;q=XASX%3aA1M&amp;form=skydnc</v>
    <v>Learn more on Bing</v>
  </rv>
  <rv s="1">
    <v>0</v>
    <v>AIC MINES LIMITED (XASX:A1M)</v>
    <v>2</v>
    <v>3</v>
    <v>Finance</v>
    <v>4</v>
    <v>en-GB</v>
    <v>aa6vim</v>
    <v>268435456</v>
    <v>1</v>
    <v>Powered by Refinitiv</v>
    <v>0.61499999999999999</v>
    <v>0.26</v>
    <v>0.4496</v>
    <v>0</v>
    <v>0</v>
    <v>AUD</v>
    <v>AIC Mines Limited is an Australia-based resources company. The Company is engaged in the exploration, mine development, mine operations and the sale of copper concentrate in Australia. Its projects include the Eloise Copper Mine, Marymia Project and Lamil Project. The Company owns the Eloise Copper Mine, a high-grade operating underground mine located Southeast of Cloncurry in North Queensland. It is also advancing a portfolio of exploration projects that are prospective for copper and gold, which include Jericho Copper Mine, Pyramid Project, Delamerian Project, Peake and Denison Copper Project and Windsor Base Metals Project. The Eloise Regional project consists of approximately 2,000 square kilometers (km2) of contiguous tenure. The Marymia Project is located approximately 160 kms south of Newman in the eastern Gascoyne region of Western Australia and covers approximately 3,600 km2. The Lamil Project is located in the Paterson Province of Western Australia.</v>
    <v>56</v>
    <v>Australian Securities Exchange</v>
    <v>XASX</v>
    <v>XASX</v>
    <v>Suite 3, 130 Hay Street, SUBIACO, WESTERN AUSTRALIA, 6008 AU</v>
    <v>0.34499999999999997</v>
    <v>Metals &amp; Mining</v>
    <v>Stock</v>
    <v>45693.189502314817</v>
    <v>1405</v>
    <v>0.34</v>
    <v>189975300</v>
    <v>AIC MINES LIMITED</v>
    <v>AIC MINES LIMITED</v>
    <v>0.34</v>
    <v>20.86</v>
    <v>0.34</v>
    <v>0.34</v>
    <v>575682600</v>
    <v>A1M</v>
    <v>AIC MINES LIMITED (XASX:A1M)</v>
    <v>167782</v>
    <v>968820</v>
    <v>1993</v>
  </rv>
  <rv s="2">
    <v>1406</v>
  </rv>
  <rv s="29">
    <v>60</v>
    <v>ATLANTIC LITHIUM LIMITED (XASX:A11)</v>
    <v>56</v>
    <v>38</v>
    <v>Finance</v>
    <v>4</v>
    <v>en-GB</v>
    <v>c7f1im</v>
    <v>268435456</v>
    <v>1</v>
    <v>Powered by Refinitiv</v>
    <v>0.48</v>
    <v>0.2</v>
    <v>-8.43E-2</v>
    <v>-2.5000000000000001E-2</v>
    <v>-0.108696</v>
    <v>AUD</v>
    <v>Atlantic Lithium Limited is an Australia-based lithium-focused exploration and development company with assets in Ghana and Cote d'Ivoire, West Africa. The Company is advancing its Ewoyaa Lithium Project. In Ghana the Company holds approximately 560 square kilometers (km2) of granted and under application tenure. In Cote d'Ivoire, the Company holds approximately 774 km2 of under application lithium tenure within prospective Birimian terrain. The Ewoyaa Lithium project occurs within 110 kilometers of an operating deep-sea port, within one kilometers of a bitumen high-way and adjacent to grid power. In Cote d'Ivoire, the Company has two applications covering 774 km2 for lithium and associated minerals which covers prospective fractionated granitic intrusive centers with lithium and columbite-tantalum occurrences and outcropping pegmatites.</v>
    <v>Australian Securities Exchange</v>
    <v>XASX</v>
    <v>XASX</v>
    <v>Level 33, Australia Square, 264 George Street, SYDNEY, NEW SOUTH WALES, 2000 AU</v>
    <v>0.22</v>
    <v>Metals &amp; Mining</v>
    <v>Stock</v>
    <v>45693.180266203701</v>
    <v>0.2</v>
    <v>74679070</v>
    <v>ATLANTIC LITHIUM LIMITED</v>
    <v>ATLANTIC LITHIUM LIMITED</v>
    <v>0.22</v>
    <v>0.23</v>
    <v>0.20499999999999999</v>
    <v>693147300</v>
    <v>A11</v>
    <v>ATLANTIC LITHIUM LIMITED (XASX:A11)</v>
    <v>249103</v>
    <v>1016240</v>
    <v>2007</v>
  </rv>
  <rv s="2">
    <v>1408</v>
  </rv>
  <rv s="0">
    <v>https://www.bing.com/financeapi/forcetrigger?t=aa8x77&amp;q=XASX%3aRCE&amp;form=skydnc</v>
    <v>Learn more on Bing</v>
  </rv>
  <rv s="4">
    <v>8</v>
    <v>RECCE PHARMACEUTICALS LTD (XASX:RCE)</v>
    <v>2</v>
    <v>9</v>
    <v>Finance</v>
    <v>4</v>
    <v>en-GB</v>
    <v>aa8x77</v>
    <v>268435456</v>
    <v>1</v>
    <v>Powered by Refinitiv</v>
    <v>0.69499999999999995</v>
    <v>0.38</v>
    <v>1.0108999999999999</v>
    <v>-0.01</v>
    <v>-2.2727000000000001E-2</v>
    <v>AUD</v>
    <v>Recce Pharmaceuticals Ltd is an Australia-based company engaged in the development and commercialization of a new class of synthetic anti-infectives designed to address the urgent global health problems of antibiotic-resistant superbugs and emerging viral pathogens. The Company's anti-infective pipeline includes three broad-spectrum, synthetic polymer anti-infectives: RECCE 327 as an intravenous and topical therapy that is being developed for the treatment of serious and potentially life-threatening infections due to Gram-positive and Gram-negative bacteria including their superbug forms; RECCE 435 as an orally administered therapy for bacterial infections; and RECCE 529 for viral infections. Through their multi-layered mechanisms of action, the Company's anti-infectives have the potential to overcome the hypercellular mutation of bacteria and viruses. All RECCE compounds are water soluble at all pH levels in their liquid form.</v>
    <v>Australian Securities Exchange</v>
    <v>XASX</v>
    <v>XASX</v>
    <v>Level 23, 180 George St, Salesforce Tower, SYDNEY, NEW SOUTH WALES, 2000 AU</v>
    <v>0.44500000000000001</v>
    <v>Pharmaceuticals</v>
    <v>Stock</v>
    <v>45693.193154872657</v>
    <v>1410</v>
    <v>0.43</v>
    <v>103182900</v>
    <v>RECCE PHARMACEUTICALS LTD</v>
    <v>RECCE PHARMACEUTICALS LTD</v>
    <v>0.44500000000000001</v>
    <v>0.44</v>
    <v>0.43</v>
    <v>231871600</v>
    <v>RCE</v>
    <v>RECCE PHARMACEUTICALS LTD (XASX:RCE)</v>
    <v>157776</v>
    <v>122690</v>
    <v>2007</v>
  </rv>
  <rv s="2">
    <v>1411</v>
  </rv>
  <rv s="0">
    <v>https://www.bing.com/financeapi/forcetrigger?t=aa8if2&amp;q=XASX%3aPAR&amp;form=skydnc</v>
    <v>Learn more on Bing</v>
  </rv>
  <rv s="4">
    <v>8</v>
    <v>PARADIGM BIOPHARMACEUTICALS LIMITED (XASX:PAR)</v>
    <v>2</v>
    <v>9</v>
    <v>Finance</v>
    <v>4</v>
    <v>en-GB</v>
    <v>aa8if2</v>
    <v>268435456</v>
    <v>1</v>
    <v>Powered by Refinitiv</v>
    <v>0.61</v>
    <v>0.16500000000000001</v>
    <v>1.9254</v>
    <v>-0.01</v>
    <v>-1.8017999999999999E-2</v>
    <v>AUD</v>
    <v>Paradigm Biopharmaceuticals Limited is a late-stage drug development company. The Company is engaged in discovering, developing, and delivering pharmaceutical therapies. It is focused on the development of injectable pentosan polysulfate sodium (iPPS/PPS) for the treatment of osteoarthritis (OA) and mucopolysaccharidosis (MPS). Pentosan polysulfate sodium is a semi-synthetic drug manufactured from the wood chips of European beech trees. Extracted glucurono-xylans are sulfated to produce a negatively charged product that mimics glycosaminoglycans (GAGs). It develops PPS under the brand name Zilosul. PPS also inhibits the synthesis of the metalloproteinase, MMP-3 (Troeberg) involved in degrading cartilage. PPS also include treatment of joint function, mobility, and pain in patients with MPS; treating alphavirus-induced arthralgia (such as Ross River virus and Chikungunya); chronic heart failure (HF) and acute respiratory distress syndrome (ARDS).</v>
    <v>Australian Securities Exchange</v>
    <v>XASX</v>
    <v>XASX</v>
    <v>Level 15, 500 Collins St, MELBOURNE, VICTORIA, 3000 AU</v>
    <v>0.56000000000000005</v>
    <v>Biotechnology &amp; Medical Research</v>
    <v>Stock</v>
    <v>45693.192800925928</v>
    <v>1413</v>
    <v>0.53500000000000003</v>
    <v>206397200</v>
    <v>PARADIGM BIOPHARMACEUTICALS LIMITED</v>
    <v>PARADIGM BIOPHARMACEUTICALS LIMITED</v>
    <v>0.55000000000000004</v>
    <v>0.55500000000000005</v>
    <v>0.54500000000000004</v>
    <v>389428600</v>
    <v>PAR</v>
    <v>PARADIGM BIOPHARMACEUTICALS LIMITED (XASX:PAR)</v>
    <v>1682033</v>
    <v>2128710</v>
    <v>2014</v>
  </rv>
  <rv s="2">
    <v>1414</v>
  </rv>
  <rv s="0">
    <v>https://www.bing.com/financeapi/forcetrigger?t=aa6ow7&amp;q=XASX%3aGSS&amp;form=skydnc</v>
    <v>Learn more on Bing</v>
  </rv>
  <rv s="4">
    <v>8</v>
    <v>GENETIC SIGNATURES LIMITED (XASX:GSS)</v>
    <v>2</v>
    <v>9</v>
    <v>Finance</v>
    <v>4</v>
    <v>en-GB</v>
    <v>aa6ow7</v>
    <v>268435456</v>
    <v>1</v>
    <v>Powered by Refinitiv</v>
    <v>0.85</v>
    <v>0.47</v>
    <v>-0.37480000000000002</v>
    <v>0.01</v>
    <v>1.7544000000000001E-2</v>
    <v>AUD</v>
    <v>Genetic Signatures Limited is an Australia-based specialist molecular diagnostics (MDx) company. The Company's principal activities include research and commercialization of identifying individual genetic signatures to identify diseases and the sale of associated products into the diagnostic and research marketplaces. The Company is focused on the development and commercialization of its platform technology, 3base. Its MDx 3base platform technology provides high-volume hospitals and pathology laboratories with the ability to screen for an array of infectious pathogens, with a high degree of specificity, in a rapid throughput (time-to-result) environment. It designs and manufactures a suite of real-time Polymerase Chain Reaction (PCR) based products for the routine detection of infectious diseases under the EasyScreen brand. Its products include EasyScreen Pan-Enteric Detection Kit, EasyScreen STI Genital Pathogen Detection, EasyScreen Viral Meningitis Detection Kit, and others.</v>
    <v>Australian Securities Exchange</v>
    <v>XASX</v>
    <v>XASX</v>
    <v>Heart Research Institute, 7 Eliza Street Newtown, NEW SOUTH WALES, 2042 AU</v>
    <v>0.59</v>
    <v>Healthcare Equipment &amp; Supplies</v>
    <v>Stock</v>
    <v>45692.333356481482</v>
    <v>1416</v>
    <v>0.57999999999999996</v>
    <v>129469100</v>
    <v>GENETIC SIGNATURES LIMITED</v>
    <v>GENETIC SIGNATURES LIMITED</v>
    <v>0.59</v>
    <v>0.56999999999999995</v>
    <v>0.57999999999999996</v>
    <v>227138800</v>
    <v>GSS</v>
    <v>GENETIC SIGNATURES LIMITED (XASX:GSS)</v>
    <v>9894</v>
    <v>45600</v>
    <v>2001</v>
  </rv>
  <rv s="2">
    <v>1417</v>
  </rv>
  <rv s="0">
    <v>https://www.bing.com/financeapi/forcetrigger?t=c22oar&amp;q=XASX%3aAGN&amp;form=skydnc</v>
    <v>Learn more on Bing</v>
  </rv>
  <rv s="4">
    <v>8</v>
    <v>Argenica Therapeutics Ltd (XASX:AGN)</v>
    <v>2</v>
    <v>9</v>
    <v>Finance</v>
    <v>4</v>
    <v>en-GB</v>
    <v>c22oar</v>
    <v>268435456</v>
    <v>1</v>
    <v>Powered by Refinitiv</v>
    <v>0.98499999999999999</v>
    <v>0.51500000000000001</v>
    <v>1.0671999999999999</v>
    <v>-1.4999999999999999E-2</v>
    <v>-2.0833000000000001E-2</v>
    <v>AUD</v>
    <v>Argenica Therapeutics Limited is an Australia-based biotechnology company, developing novel therapeutics to reduce brain tissue death after stroke and other types of brain injury and neurodegenerative diseases to improve patient outcomes. The Company's lead neuroprotective peptide candidate, ARG-007, has been demonstrated to improve outcomes in pre-clinical stroke models, traumatic brain injury (TBI) and hypoxic ischemic encephalopathy (HIE). The Company has initiated a Phase 2 clinical trial in acute ischemic stroke patients, as well as continuing to generate preclinical data in other neurological conditions.</v>
    <v>Australian Securities Exchange</v>
    <v>XASX</v>
    <v>XASX</v>
    <v>4/117 Broadway, NEDLANDS, WESTERN AUSTRALIA, 6009 AU</v>
    <v>0.73</v>
    <v>Biotechnology &amp; Medical Research</v>
    <v>Stock</v>
    <v>45693.191458333335</v>
    <v>1419</v>
    <v>0.69</v>
    <v>89664990</v>
    <v>Argenica Therapeutics Ltd</v>
    <v>Argenica Therapeutics Ltd</v>
    <v>0.72</v>
    <v>0.72</v>
    <v>0.70499999999999996</v>
    <v>128092800</v>
    <v>AGN</v>
    <v>Argenica Therapeutics Ltd (XASX:AGN)</v>
    <v>209209</v>
    <v>69230</v>
    <v>2019</v>
  </rv>
  <rv s="2">
    <v>1420</v>
  </rv>
  <rv s="0">
    <v>https://www.bing.com/financeapi/forcetrigger?t=bwnz4c&amp;q=XASX%3aPF1&amp;form=skydnc</v>
    <v>Learn more on Bing</v>
  </rv>
  <rv s="3">
    <v>5</v>
    <v>BATTERY AGE MINERALS LTD (XASX:BM8)</v>
    <v>2</v>
    <v>6</v>
    <v>Finance</v>
    <v>4</v>
    <v>en-GB</v>
    <v>bwnz4c</v>
    <v>268435456</v>
    <v>1</v>
    <v>Powered by Refinitiv</v>
    <v>0.19</v>
    <v>7.6999999999999999E-2</v>
    <v>-1.0674999999999999</v>
    <v>1E-3</v>
    <v>1.2821000000000001E-2</v>
    <v>AUD</v>
    <v>Battery Age Minerals Ltd is an Australia-based mineral exploration company focused on the exploration of battery minerals, such as lithium, copper, germanium and zinc in Canada, Morocco and Austria. Its segments include Australia, Canada, Argentina, Austria, and Morocco. The Company's projects include Falcon Lake Lithium Project, Jesse Lake Lithium Project, Bleiberg Zinc Lead Germanium Project, Tidili Copper Gold Project, King Tut Project and Bloom Lake Project. The Falcon Lake Lithium Project covers a total 5,100 hectares (51 square kilometers (km2)) of ground in the east-west trending Caribou Lake-O’Sullivan Greenstone Belt which extends eastward into the Onamon-Tashota Greenstone Belt. The Jesse Lake Lithium Project comprises around 54 single cell mining claims, covering an area of over 1,350 hectares, in Ontario, Canada. The Bleiberg Project comprises 116 claims totalling an area of 65.8 km2, located approximately 130 km south of the city of Salzburg in southern Austria.</v>
    <v>196</v>
    <v>Australian Securities Exchange</v>
    <v>XASX</v>
    <v>XASX</v>
    <v>Level 50, 108 St Georges Tce, PERTH, WESTERN AUSTRALIA, 6000 AU</v>
    <v>0.08</v>
    <v>Metals &amp; Mining</v>
    <v>Stock</v>
    <v>45693.183224397653</v>
    <v>1422</v>
    <v>7.9000000000000001E-2</v>
    <v>10017590</v>
    <v>BATTERY AGE MINERALS LTD</v>
    <v>BATTERY AGE MINERALS LTD</v>
    <v>7.9000000000000001E-2</v>
    <v>7.8E-2</v>
    <v>7.9000000000000001E-2</v>
    <v>103274100</v>
    <v>BM8</v>
    <v>BATTERY AGE MINERALS LTD (XASX:BM8)</v>
    <v>138524</v>
    <v>113390</v>
    <v>1999</v>
  </rv>
  <rv s="2">
    <v>1423</v>
  </rv>
  <rv s="0">
    <v>https://www.bing.com/financeapi/forcetrigger?t=c5csr7&amp;q=XASX%3aSGA&amp;form=skydnc</v>
    <v>Learn more on Bing</v>
  </rv>
  <rv s="14">
    <v>32</v>
    <v>SARYTOGAN GRAPHITE LIMITED (XASX:SGA)</v>
    <v>2</v>
    <v>33</v>
    <v>Finance</v>
    <v>4</v>
    <v>en-GB</v>
    <v>c5csr7</v>
    <v>268435456</v>
    <v>1</v>
    <v>Powered by Refinitiv</v>
    <v>0.3</v>
    <v>0.06</v>
    <v>-3.0000000000000001E-3</v>
    <v>-4.6875E-2</v>
    <v>AUD</v>
    <v>Sarytogan Graphite Limited is a mining exploration company. The Company's Sarytogan Graphite Project is situated in the Karaganda region of Central Kazakhstan and the exploration concession covers approximately 70 square kilometers (km2). It is located in the industrial mining area and is connected by highway to Karaganda City. The Sarytogan Graphite Project is prospective for graphite. The Sarytogan site is confined to the western and southwestern limbs of the Shiyozek fold, complicated by the large curved Sarytoganbai syncline which trends in northeast and east directions. The west limb of the Sarytoganbai syncline is composed of rhyolite porphyry tuffs and rhyolite porphyry containing interlayers of grit, sandstone, and limestone. The east limb of the Sarytoganbai syncline is characterized by sandstone, shale, siltstone, limestone, and calcareous sandstones that are exposed to the surface. The southwestern part of the site is composed of dark grey carbonaceous siltstones.</v>
    <v>Australian Securities Exchange</v>
    <v>XASX</v>
    <v>XASX</v>
    <v>110 Hay Street, Suite 8, SUBIACO, WESTERN AUSTRALIA, 6008 AU</v>
    <v>6.2E-2</v>
    <v>Metals &amp; Mining</v>
    <v>Stock</v>
    <v>45693.181319444448</v>
    <v>1425</v>
    <v>6.0999999999999999E-2</v>
    <v>10140690</v>
    <v>SARYTOGAN GRAPHITE LIMITED</v>
    <v>SARYTOGAN GRAPHITE LIMITED</v>
    <v>6.0999999999999999E-2</v>
    <v>6.4000000000000001E-2</v>
    <v>6.0999999999999999E-2</v>
    <v>166240900</v>
    <v>SGA</v>
    <v>SARYTOGAN GRAPHITE LIMITED (XASX:SGA)</v>
    <v>51825</v>
    <v>59500</v>
    <v>2004</v>
  </rv>
  <rv s="2">
    <v>1426</v>
  </rv>
  <rv s="0">
    <v>https://www.bing.com/financeapi/forcetrigger?t=c5w41h&amp;q=XASX%3aKNG&amp;form=skydnc</v>
    <v>Learn more on Bing</v>
  </rv>
  <rv s="14">
    <v>32</v>
    <v>Kingsland Minerals Ltd (XASX:KNG)</v>
    <v>2</v>
    <v>33</v>
    <v>Finance</v>
    <v>4</v>
    <v>en-GB</v>
    <v>c5w41h</v>
    <v>268435456</v>
    <v>1</v>
    <v>Powered by Refinitiv</v>
    <v>0.33</v>
    <v>0.105</v>
    <v>-5.0000000000000001E-3</v>
    <v>-3.5714000000000003E-2</v>
    <v>AUD</v>
    <v>Kingsland Minerals Ltd is an exploration company with assets in the Northern Territory of Australia and Western Australia (WA). The Company has four project areas in the Northern Territory: Allamber, Woolgni, Shoobridge, and Mt Davis. It also owns a nickel project at Lake Johnston in WA. Its focus is exploring the Leliyn Graphite Project in the Northern Territory. The Allamber project consists of three of the eight NT tenements (EL32152, EL31960 &amp; EL32418) and is prospective for copper and uranium mineralization. Shoobridge project consists of two of the eight NT tenements (EL31409 and EL32275) and is prospective for gold and uranium. The Woolgni Project is prospective for gold mineralization and consists of one of the eight NT tenements (EL31457). The Mt Davis project consists of two of the eight NT tenements (EL31764 and EL31659) and is prospective for gold and base metal mineralization. The Lake Johnston Project is prospective for nickel sulphide mineralization and is located in WA.</v>
    <v>Australian Securities Exchange</v>
    <v>XASX</v>
    <v>XASX</v>
    <v>Level 1, 43 Ventnor Avenue, PERTH, WESTERN AUSTRALIA, 6005 AU</v>
    <v>0.13500000000000001</v>
    <v>Metals &amp; Mining</v>
    <v>Stock</v>
    <v>45693.16615740741</v>
    <v>1428</v>
    <v>0.13500000000000001</v>
    <v>10158530</v>
    <v>Kingsland Minerals Ltd</v>
    <v>Kingsland Minerals Ltd</v>
    <v>0.13500000000000001</v>
    <v>0.14000000000000001</v>
    <v>0.13500000000000001</v>
    <v>72560910</v>
    <v>KNG</v>
    <v>Kingsland Minerals Ltd (XASX:KNG)</v>
    <v>5255</v>
    <v>58840</v>
    <v>2021</v>
  </rv>
  <rv s="2">
    <v>1429</v>
  </rv>
  <rv s="0">
    <v>https://www.bing.com/financeapi/forcetrigger?t=c27fhw&amp;q=XASX%3aPOL&amp;form=skydnc</v>
    <v>Learn more on Bing</v>
  </rv>
  <rv s="4">
    <v>8</v>
    <v>Polymetals Resources Ltd (XASX:POL)</v>
    <v>2</v>
    <v>9</v>
    <v>Finance</v>
    <v>4</v>
    <v>en-GB</v>
    <v>c27fhw</v>
    <v>268435456</v>
    <v>1</v>
    <v>Powered by Refinitiv</v>
    <v>1.01</v>
    <v>0.21</v>
    <v>0.76819999999999999</v>
    <v>0.01</v>
    <v>1.1765000000000001E-2</v>
    <v>AUD</v>
    <v>Polymetals Resources Ltd is an Australia-based mining and exploration company. The Company has a project portfolio with significant potential for the discovery and development of both precious and base metal resources. The Company’s Endeavor Silver-Zinc-Lead Mine is situated in the Cobar structural zone and is located approximately 30 kilometers (km) north of the CSA Copper Mine and 40km north-west of Cobar in central-New South Wales (NSW). The Endeavor Project is one of three significant mines in the district. The Endeavor Project covers an area of approximately 1,107 square kilometers (km2) in the northern part of the Cobar Basin located in Central Western NSW. The Company’s tenements include five mining leases, three exploration licences and a western land pastoral lease (2,549ha). Its mining lease tenements include ML 158, ML 159, ML 160, ML 161, and ML 930. Its exploration licenses tenement includes EL 5785, EL 8583, and EL 8752.</v>
    <v>Australian Securities Exchange</v>
    <v>XASX</v>
    <v>XASX</v>
    <v>Unit 1, 101 Main Street, Alstonville, SYDNEY, NEW SOUTH WALES, 2477 AU</v>
    <v>0.86499999999999999</v>
    <v>Metals &amp; Mining</v>
    <v>Stock</v>
    <v>45693.187997685185</v>
    <v>1431</v>
    <v>0.84499999999999997</v>
    <v>162066000</v>
    <v>Polymetals Resources Ltd</v>
    <v>Polymetals Resources Ltd</v>
    <v>0.86499999999999999</v>
    <v>0.85</v>
    <v>0.86</v>
    <v>197641400</v>
    <v>POL</v>
    <v>Polymetals Resources Ltd (XASX:POL)</v>
    <v>55336</v>
    <v>163790</v>
    <v>2020</v>
  </rv>
  <rv s="2">
    <v>1432</v>
  </rv>
  <rv s="0">
    <v>https://www.bing.com/financeapi/forcetrigger?t=aa5y1h&amp;q=XASX%3aDRO&amp;form=skydnc</v>
    <v>Learn more on Bing</v>
  </rv>
  <rv s="6">
    <v>12</v>
    <v>DRONESHIELD LIMITED (XASX:DRO)</v>
    <v>2</v>
    <v>13</v>
    <v>Finance</v>
    <v>4</v>
    <v>en-GB</v>
    <v>aa5y1h</v>
    <v>268435456</v>
    <v>1</v>
    <v>Powered by Refinitiv</v>
    <v>2.72</v>
    <v>0.55500000000000005</v>
    <v>1.2562</v>
    <v>3.5000000000000003E-2</v>
    <v>5.5556000000000001E-2</v>
    <v>AUD</v>
    <v>DroneShield Limited is an Australia-based company focusing on radio frequency (RF) sensing, artificial intelligence and machine learning, sensor fusion, electronic warfare, rapid prototyping, and MIL-SPEC manufacturing. It provides artificial intelligence-based platforms for protection against advanced threats, such as drones and autonomous systems. It offers customers bespoke counter-drone (or counter-UAS) and electronic warfare solutions and off-the-shelf products designed to suit a variety of terrestrial, maritime, or airborne platforms. The Company’s products include DroneGun Tactical, DroneGun MKIII, DroneSentry, DroneSentry-C2, DroneSentry-X, RfPatrol and DroneSim among others. The DroneGun Tactical is an unmanned aerial systems (UAS) countermeasure designed for two-hand operation and long-range defeat. RfPatrol is a passive/non-emitting wearable UAS detection device. The Company’s capabilities include C-UAS, C-UxS Training, and Electronic Warfare.</v>
    <v>Australian Securities Exchange</v>
    <v>XASX</v>
    <v>XASX</v>
    <v>126 Phillip St, Level 5, SYDNEY, NEW SOUTH WALES, 2000 AU</v>
    <v>0.67</v>
    <v>Aerospace &amp; Defense</v>
    <v>Stock</v>
    <v>45693.193113425928</v>
    <v>1434</v>
    <v>0.63500000000000001</v>
    <v>536350800</v>
    <v>DRONESHIELD LIMITED</v>
    <v>DRONESHIELD LIMITED</v>
    <v>0.65</v>
    <v>36.065600000000003</v>
    <v>0.63</v>
    <v>0.66500000000000004</v>
    <v>872115200</v>
    <v>DRO</v>
    <v>DRONESHIELD LIMITED (XASX:DRO)</v>
    <v>7706148</v>
    <v>11266360</v>
    <v>2015</v>
  </rv>
  <rv s="2">
    <v>1435</v>
  </rv>
  <rv s="0">
    <v>https://www.bing.com/financeapi/forcetrigger?t=aa7vur&amp;q=XASX%3aMSB&amp;form=skydnc</v>
    <v>Learn more on Bing</v>
  </rv>
  <rv s="3">
    <v>5</v>
    <v>MESOBLAST LIMITED (XASX:MSB)</v>
    <v>2</v>
    <v>6</v>
    <v>Finance</v>
    <v>4</v>
    <v>en-GB</v>
    <v>aa7vur</v>
    <v>268435456</v>
    <v>1</v>
    <v>Powered by Refinitiv</v>
    <v>3.37</v>
    <v>0.255</v>
    <v>2.6194000000000002</v>
    <v>-0.19500000000000001</v>
    <v>-6.1128999999999996E-2</v>
    <v>AUD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Australian Securities Exchange</v>
    <v>XASX</v>
    <v>XASX</v>
    <v>L 38 55 Collins St, MELBOURNE, VICTORIA, 3000 AU</v>
    <v>3.26</v>
    <v>Biotechnology &amp; Medical Research</v>
    <v>Stock</v>
    <v>45693.193090277775</v>
    <v>1437</v>
    <v>2.95</v>
    <v>3989455000</v>
    <v>MESOBLAST LIMITED</v>
    <v>MESOBLAST LIMITED</v>
    <v>3.22</v>
    <v>3.19</v>
    <v>2.9950000000000001</v>
    <v>1270527000</v>
    <v>MSB</v>
    <v>MESOBLAST LIMITED (XASX:MSB)</v>
    <v>10796930</v>
    <v>6407000</v>
    <v>2004</v>
  </rv>
  <rv s="2">
    <v>1438</v>
  </rv>
  <rv s="0">
    <v>https://www.bing.com/financeapi/forcetrigger?t=awsblh&amp;q=XASX%3aDEV&amp;form=skydnc</v>
    <v>Learn more on Bing</v>
  </rv>
  <rv s="3">
    <v>5</v>
    <v>DEVEX RESOURCES LIMITED (XASX:DEV)</v>
    <v>2</v>
    <v>6</v>
    <v>Finance</v>
    <v>4</v>
    <v>en-GB</v>
    <v>awsblh</v>
    <v>268435456</v>
    <v>1</v>
    <v>Powered by Refinitiv</v>
    <v>0.45</v>
    <v>0.08</v>
    <v>1.9517</v>
    <v>-2E-3</v>
    <v>-2.4390000000000002E-2</v>
    <v>AUD</v>
    <v>DevEx Resources Limited is an Australia-based exploration company focused on uncovering the uranium discovery in Australia. It holds over 14,000 square kilometers (km2) of prospective ground in the heart of a uranium province in the Northern Territory, Australia. The Company’s projects include Nabarlek Uranium Project, Murphy West Uranium Project and Kennedy REE Project. The Nabarlek Uranium Project is a 4,700 km2 tenement package located in the Alligator Rivers Uranium Province (ARUP) in the Northern Territory. The Murphy West Uranium (U3O8) Project is an exploration project covering a province-scale approximately 10,000km2 area in the Northern Territory, Australia. The Project lies along the south-eastern margin of the prospective McArthur Basin. The Kennedy Rare Earth Element Project is an advanced exploration project in North Queensland, Australia. Its other exploration projects include Jimblebar Project, Highway Nickel Project and Sovereign Project.</v>
    <v>4</v>
    <v>Australian Securities Exchange</v>
    <v>XASX</v>
    <v>XASX</v>
    <v>L 2 1292 Hay Street, PERTH, WESTERN AUSTRALIA, 6005 AU</v>
    <v>8.3000000000000004E-2</v>
    <v>Metals &amp; Mining</v>
    <v>Stock</v>
    <v>45693.192691770309</v>
    <v>1440</v>
    <v>0.08</v>
    <v>37543710</v>
    <v>DEVEX RESOURCES LIMITED</v>
    <v>DEVEX RESOURCES LIMITED</v>
    <v>8.3000000000000004E-2</v>
    <v>8.2000000000000003E-2</v>
    <v>0.08</v>
    <v>441690700</v>
    <v>DEV</v>
    <v>DEVEX RESOURCES LIMITED (XASX:DEV)</v>
    <v>133041</v>
    <v>182050</v>
    <v>1969</v>
  </rv>
  <rv s="2">
    <v>1441</v>
  </rv>
  <rv s="0">
    <v>https://www.bing.com/financeapi/forcetrigger?t=c5jqjc&amp;q=XASX%3aLPM&amp;form=skydnc</v>
    <v>Learn more on Bing</v>
  </rv>
  <rv s="14">
    <v>32</v>
    <v>LITHIUM PLUS MINERALS LTD. (XASX:LPM)</v>
    <v>2</v>
    <v>33</v>
    <v>Finance</v>
    <v>4</v>
    <v>en-GB</v>
    <v>c5jqjc</v>
    <v>268435456</v>
    <v>1</v>
    <v>Powered by Refinitiv</v>
    <v>0.255</v>
    <v>0.05</v>
    <v>-3.0000000000000001E-3</v>
    <v>-5.0846999999999996E-2</v>
    <v>AUD</v>
    <v>Lithium Plus Minerals Limited is an Australia-based lithium company. The Company is focused on the development of a number of drill sites in the Northern Territory of Australia. The Company’s projects include Bynoe Lithium Project, Arunta Lithium Projects, and Wingate Project. The Bynoe Project is situated on the Cox Peninsula, approximately 50 kilometers south of Darwin adjacent to the Core Lithium Finniss Project. The Bynoe Project includes Lei and Lianna, Cai and SW Cai, and Perseverance and Jewelers. The Company’s Arunta Lithium Projects consist of the Barrow Creek and Spotted Wonder projects in the Northern Arunta pegmatite province, which contains pegmatite fields and is prospective for lithium. The Wingate Project is located approximately 150 kilometers south of Darwin that covers the Wingate Mountains Pegmatite District, the southern part of the Litchfield Pegmatite Belt.</v>
    <v>Australian Securities Exchange</v>
    <v>XASX</v>
    <v>XASX</v>
    <v>Level 6, 22 Pitt Street, SYDNEY, NEW SOUTH WALES, 2000 AU</v>
    <v>5.6000000000000001E-2</v>
    <v>Metals &amp; Mining</v>
    <v>Stock</v>
    <v>45693.166319444441</v>
    <v>1443</v>
    <v>0.05</v>
    <v>7970400</v>
    <v>LITHIUM PLUS MINERALS LTD.</v>
    <v>LITHIUM PLUS MINERALS LTD.</v>
    <v>5.5E-2</v>
    <v>5.8999999999999997E-2</v>
    <v>5.6000000000000001E-2</v>
    <v>132840000</v>
    <v>LPM</v>
    <v>LITHIUM PLUS MINERALS LTD. (XASX:LPM)</v>
    <v>471823</v>
    <v>180230</v>
    <v>2021</v>
  </rv>
  <rv s="2">
    <v>1444</v>
  </rv>
  <rv s="0">
    <v>https://www.bing.com/financeapi/forcetrigger?t=bww25r&amp;q=XASX%3aCPN&amp;form=skydnc</v>
    <v>Learn more on Bing</v>
  </rv>
  <rv s="4">
    <v>8</v>
    <v>CASPIN RESOURCES LIMITED (XASX:CPN)</v>
    <v>2</v>
    <v>9</v>
    <v>Finance</v>
    <v>4</v>
    <v>en-GB</v>
    <v>bww25r</v>
    <v>268435456</v>
    <v>1</v>
    <v>Powered by Refinitiv</v>
    <v>0.09</v>
    <v>4.8000000000000001E-2</v>
    <v>1.7902</v>
    <v>8.0000000000000002E-3</v>
    <v>0.13333300000000001</v>
    <v>AUD</v>
    <v>Caspin Resources Limited is an Australia-based mineral exploration company, which is engaged in early-stage exploration and development. Its projects include the Bygoo Project, Yarawindah Brook Project and the Mount Squires Project. The Bygoo Project is an advanced, high-grade tin project located in a prolific tin-producing region. The Bygoo Project is positioned within the Wagga Tin Granites, a mineralized belt with many occurrences of tin and associated metals, the project surrounds the Ardlethan Tin Mine. Its Yarawindah Brook Project is located in the West Yilgarn region of WA, a new mineral province hosting the Gonneville PGE-Ni-Cu Deposit owned by Chalice Mining Limited, only 40km to the south. Mount Squires is a large-scale, greenfield gold, rare earths and base metal project located in the West Musgrave region of Western Australia. The project is located adjacent to the western border of the West Musgrave mine development, which hosts the Nebo-Babel Ni-Cu sulfide deposits.</v>
    <v>Australian Securities Exchange</v>
    <v>XASX</v>
    <v>XASX</v>
    <v>Ground Floor, 675 Murray Street, PERTH, WESTERN AUSTRALIA, 6005 AU</v>
    <v>6.8000000000000005E-2</v>
    <v>Metals &amp; Mining</v>
    <v>Stock</v>
    <v>45693.192916666667</v>
    <v>1446</v>
    <v>6.2E-2</v>
    <v>7121260</v>
    <v>CASPIN RESOURCES LIMITED</v>
    <v>CASPIN RESOURCES LIMITED</v>
    <v>6.2E-2</v>
    <v>0.06</v>
    <v>6.8000000000000005E-2</v>
    <v>118687700</v>
    <v>CPN</v>
    <v>CASPIN RESOURCES LIMITED (XASX:CPN)</v>
    <v>501128</v>
    <v>318250</v>
    <v>2020</v>
  </rv>
  <rv s="2">
    <v>1447</v>
  </rv>
  <rv s="0">
    <v>https://www.bing.com/financeapi/forcetrigger?t=aa7ozr&amp;q=XASX%3aFNX&amp;form=skydnc</v>
    <v>Learn more on Bing</v>
  </rv>
  <rv s="1">
    <v>0</v>
    <v>FINEXIA FINANCIAL GROUP LIMITED (XASX:FNX)</v>
    <v>2</v>
    <v>3</v>
    <v>Finance</v>
    <v>4</v>
    <v>en-GB</v>
    <v>aa7ozr</v>
    <v>268435456</v>
    <v>1</v>
    <v>Powered by Refinitiv</v>
    <v>0.32</v>
    <v>0.19</v>
    <v>0.29580000000000001</v>
    <v>0</v>
    <v>0</v>
    <v>AUD</v>
    <v>Finexia Financial Group Limited is an Australia-based specialist private credit provider, which is primarily focused on providing financial services, predominantly in funds management and advisory network to tailor bespoke credit and investment solutions. The Company provides a range of financial services including corporate advisory, trading, commercial lending, funds management and wealth management to retail, wholesale, and corporate clients. Its segments include Private credit, Funds and Asset Management, and Stockbroking and Corporate Advisory. The Private credit segment includes trial and upfront commissions, establishment fees and interest income. The Funds and Asset Management includes distributions received from wholesale and retail funds under management. Its services include assets and funds management, equity capital markets, stock market trading and advisory, and private credit and debt finance. It also offers online news portal for fixed income and yield securities.</v>
    <v>15</v>
    <v>Australian Securities Exchange</v>
    <v>XASX</v>
    <v>XASX</v>
    <v>Level 18, Australia Square, Tower Building, 264 George Street, SYDNEY, NEW SOUTH WALES, 2000 AU</v>
    <v>0.28000000000000003</v>
    <v>Investment Banking &amp; Investment Services</v>
    <v>Stock</v>
    <v>45692.020879629628</v>
    <v>1449</v>
    <v>0.28000000000000003</v>
    <v>18068150</v>
    <v>FINEXIA FINANCIAL GROUP LIMITED</v>
    <v>FINEXIA FINANCIAL GROUP LIMITED</v>
    <v>0.28000000000000003</v>
    <v>200</v>
    <v>0.28000000000000003</v>
    <v>0.28000000000000003</v>
    <v>62303970</v>
    <v>FNX</v>
    <v>FINEXIA FINANCIAL GROUP LIMITED (XASX:FNX)</v>
    <v>38452</v>
    <v>40230</v>
    <v>2003</v>
  </rv>
  <rv s="2">
    <v>1450</v>
  </rv>
  <rv s="0">
    <v>https://www.bing.com/financeapi/forcetrigger?t=aa5p52&amp;q=XASX%3aCSS&amp;form=skydnc</v>
    <v>Learn more on Bing</v>
  </rv>
  <rv s="3">
    <v>5</v>
    <v>CLEAN SEAS SEAFOOD LIMITED (XASX:CSS)</v>
    <v>2</v>
    <v>6</v>
    <v>Finance</v>
    <v>4</v>
    <v>en-GB</v>
    <v>aa5p52</v>
    <v>268435456</v>
    <v>1</v>
    <v>Powered by Refinitiv</v>
    <v>0.32</v>
    <v>8.6999999999999994E-2</v>
    <v>0.88419999999999999</v>
    <v>3.0000000000000001E-3</v>
    <v>3.0928000000000001E-2</v>
    <v>AUD</v>
    <v>Clean Seas Seafood Limited is an Australia-based company, which provides full cycle breeding, farming, processing and marketing of its Hiramasa or Yellowtail Kingfish. The principal activities of the Company are propagation of Spencer Gulf Yellowtail Kingfish, producing fingerlings for sale and grow out and grow out of Spencer Gulf Yellowtail Kingfish for harvest and sale. Its hatchery and farms are located on South Australia’s Spencer Gulf. Its brands include Spencer Gulf Kingfish and South Australian Yellowtail. It is also a producer of aquaculture Yellowtail Kingfish outside of Japan. Its subsidiaries include Clean Seas Aquaculture Growout Pty Ltd and Clean Seas Seafood International Pty Ltd.</v>
    <v>93</v>
    <v>Australian Securities Exchange</v>
    <v>XASX</v>
    <v>XASX</v>
    <v>7 Frederick Road, Royal Park, SOUTH AUSTRALIA, 5014 AU</v>
    <v>0.1</v>
    <v>Food &amp; Tobacco</v>
    <v>Stock</v>
    <v>45693.108344907407</v>
    <v>1452</v>
    <v>0.1</v>
    <v>18520820</v>
    <v>CLEAN SEAS SEAFOOD LIMITED</v>
    <v>CLEAN SEAS SEAFOOD LIMITED</v>
    <v>0.1</v>
    <v>9.7000000000000003E-2</v>
    <v>0.1</v>
    <v>201313300</v>
    <v>CSS</v>
    <v>CLEAN SEAS SEAFOOD LIMITED (XASX:CSS)</v>
    <v>135492</v>
    <v>145860</v>
    <v>2000</v>
  </rv>
  <rv s="2">
    <v>1453</v>
  </rv>
  <rv s="0">
    <v>https://www.bing.com/financeapi/forcetrigger?t=c3oqcw&amp;q=XASX%3aNIM&amp;form=skydnc</v>
    <v>Learn more on Bing</v>
  </rv>
  <rv s="14">
    <v>32</v>
    <v>NIMY RESOURCES LIMITED (XASX:NIM)</v>
    <v>2</v>
    <v>33</v>
    <v>Finance</v>
    <v>4</v>
    <v>en-GB</v>
    <v>c3oqcw</v>
    <v>268435456</v>
    <v>1</v>
    <v>Powered by Refinitiv</v>
    <v>0.185</v>
    <v>3.4000000000000002E-2</v>
    <v>-3.0000000000000001E-3</v>
    <v>-4.0541000000000001E-2</v>
    <v>AUD</v>
    <v>Nimy Resources Limited is an Australia-based exploration company. The Company is focused on discovering and developing critical metals in Western Australia. It is focused on development of the Mons Project, a district scale land holding consisting of 17 approved tenements over an area of 3004 square kilometers covering approximately 80 kilometers (kms) north/south strike of mafic and ultramafic sequences. Mons is located 140 km north-northwest of Southern Cross and covers the Karroun Hill district at the northern end of the Forrestania belt. The Mons Project is located 370 kms northeast of Perth in the Yilgarn region of Western Australia. The tenement package is prospective for nickel, lithium, rare earths, gold, other precious metals and base metals targets. Its subsidiaries include Nimy Pty Ltd and Karroun Hill Resources Pty Ltd.</v>
    <v>Australian Securities Exchange</v>
    <v>XASX</v>
    <v>XASX</v>
    <v>254 Adelaide Terrace, PERTH, WESTERN AUSTRALIA, 6000 AU</v>
    <v>7.2999999999999995E-2</v>
    <v>Metals &amp; Mining</v>
    <v>Stock</v>
    <v>45693.177127707815</v>
    <v>1455</v>
    <v>7.0000000000000007E-2</v>
    <v>14525060</v>
    <v>NIMY RESOURCES LIMITED</v>
    <v>NIMY RESOURCES LIMITED</v>
    <v>7.1999999999999995E-2</v>
    <v>7.3999999999999996E-2</v>
    <v>7.0999999999999994E-2</v>
    <v>186218800</v>
    <v>NIM</v>
    <v>NIMY RESOURCES LIMITED (XASX:NIM)</v>
    <v>286833</v>
    <v>1374640</v>
    <v>2012</v>
  </rv>
  <rv s="2">
    <v>1456</v>
  </rv>
  <rv s="0">
    <v>https://www.bing.com/financeapi/forcetrigger?t=c3irur&amp;q=XASX%3aWIN&amp;form=skydnc</v>
    <v>Learn more on Bing</v>
  </rv>
  <rv s="4">
    <v>8</v>
    <v>WIN METALS LTD (XASX:WIN)</v>
    <v>2</v>
    <v>9</v>
    <v>Finance</v>
    <v>4</v>
    <v>en-GB</v>
    <v>c3irur</v>
    <v>268435456</v>
    <v>1</v>
    <v>Powered by Refinitiv</v>
    <v>7.1999999999999995E-2</v>
    <v>1.7000000000000001E-2</v>
    <v>2.2728999999999999</v>
    <v>-5.0000000000000001E-4</v>
    <v>-2.5000000000000001E-2</v>
    <v>AUD</v>
    <v>Win Metals Limited is an Australia-based mineral exploration company. The Company holds over 240 square kilometers (km2) package of granted mining leases inside the Eastern Goldfields of Western Australia, with exposure to the critical minerals of lithium and nickel. In the East Kimberly region of Western Australia, it holds over 100km2 of granted mining tenure which hosts a gold endowment and abundant exploration potential. Its projects include Butchers Creek Gold Project, Mt Edwards Project, Widgie South, Widgie North, Widgie West, Lake Eaton-Mt Eaton and Faraday - Trainline Lithium. Its Butchers Creek Gold Project is located 30 km south-east of Halls Creek in the Kimberley region of Western Australia. The Butchers Creek tenement package comprises three mining leases (100% of M80/418, 97% of M80/315 &amp; M80/106), five exploration licenses (E80/4856, 4874, 4976, 5059 &amp; 5584), three prospecting licenses (P80/1839, 1854 &amp; 1855) and two license applications (P80/1884 and E80/5660).</v>
    <v>Australian Securities Exchange</v>
    <v>XASX</v>
    <v>XASX</v>
    <v>Level 4, 220 St Georges Tce, PERTH, WESTERN AUSTRALIA, 6000 AU</v>
    <v>0.02</v>
    <v>Metals &amp; Mining</v>
    <v>Stock</v>
    <v>45693.188993055555</v>
    <v>1458</v>
    <v>1.9E-2</v>
    <v>11001160</v>
    <v>WIN METALS LTD</v>
    <v>WIN METALS LTD</v>
    <v>0.02</v>
    <v>0.02</v>
    <v>1.95E-2</v>
    <v>550058100</v>
    <v>WIN</v>
    <v>WIN METALS LTD (XASX:WIN)</v>
    <v>1001832</v>
    <v>805240</v>
    <v>2021</v>
  </rv>
  <rv s="2">
    <v>1459</v>
  </rv>
  <rv s="0">
    <v>https://www.bing.com/financeapi/forcetrigger?t=c3m2sm&amp;q=XASX%3aGT1&amp;form=skydnc</v>
    <v>Learn more on Bing</v>
  </rv>
  <rv s="4">
    <v>8</v>
    <v>GREEN TECHNOLOGY METALS LIMITED (XASX:GT1)</v>
    <v>2</v>
    <v>9</v>
    <v>Finance</v>
    <v>4</v>
    <v>en-GB</v>
    <v>c3m2sm</v>
    <v>268435456</v>
    <v>1</v>
    <v>Powered by Refinitiv</v>
    <v>0.215</v>
    <v>5.1999999999999998E-2</v>
    <v>1.764</v>
    <v>4.0000000000000001E-3</v>
    <v>6.4516000000000004E-2</v>
    <v>AUD</v>
    <v>Green Technology Metals Limited is focused on the lithium exploration and development business. The Company’s main 100% owned Ontario lithium projects comprise high-grade, hard rock spodumene assets (Seymour, Root, Junior and Wisa) and lithium exploration claims (Allison, Falcon, Gathering, Pennock and Superb) located on prospective Archean Greenstone tenure in north-west Ontario, Canada. The Flagship Seymour Project is located near the township of Armstrong and approximately 230 kilometers (km) north of the city and the port of Thunder Bay. The Root Lithium Project is a 48.56 square meter land holding. Its Junior Lithium Project covers about 10,856 hectares and is situated within the Eastern Hub, close to the proposed Seymour mine and concentrator. Its subsidiaries include Lithium Triangle Pty Ltd and Green TM Resources (Canada) Ltd.</v>
    <v>Australian Securities Exchange</v>
    <v>XASX</v>
    <v>XASX</v>
    <v>L1, 338 Barker Rd, Subiaco, PERTH, WESTERN AUSTRALIA, 6008 AU</v>
    <v>6.6000000000000003E-2</v>
    <v>Metals &amp; Mining</v>
    <v>Stock</v>
    <v>45693.176041666666</v>
    <v>1461</v>
    <v>6.2E-2</v>
    <v>24102630</v>
    <v>GREEN TECHNOLOGY METALS LIMITED</v>
    <v>GREEN TECHNOLOGY METALS LIMITED</v>
    <v>6.2E-2</v>
    <v>6.2E-2</v>
    <v>6.6000000000000003E-2</v>
    <v>388752100</v>
    <v>GT1</v>
    <v>GREEN TECHNOLOGY METALS LIMITED (XASX:GT1)</v>
    <v>11152</v>
    <v>105240</v>
    <v>2021</v>
  </rv>
  <rv s="2">
    <v>1462</v>
  </rv>
  <rv s="0">
    <v>https://www.bing.com/financeapi/forcetrigger?t=bwqtjc&amp;q=XASX%3aDEX&amp;form=skydnc</v>
    <v>Learn more on Bing</v>
  </rv>
  <rv s="3">
    <v>5</v>
    <v>TRUE NORTH COPPER LIMITED (XASX:TNC)</v>
    <v>2</v>
    <v>6</v>
    <v>Finance</v>
    <v>4</v>
    <v>en-GB</v>
    <v>bwqtjc</v>
    <v>268435456</v>
    <v>1</v>
    <v>Powered by Refinitiv</v>
    <v>10.529</v>
    <v>0.25</v>
    <v>1.4983</v>
    <v>-1.4999999999999999E-2</v>
    <v>-0.05</v>
    <v>AUD</v>
    <v>True North Copper Limited is an Australia-based copper, cobalt and critical minerals mining company. The Company’s projects include Cloncurry Project, Mt Oxide Project and Bundarra Project. The Cloncurry Project is centered around the Great Australia Mine Complex located at Cloncurry in north-west Queensland. The Mt Oxide Project has established infrastructure, including an exploration camp and proximity to a processing plant and power grid. The Mt Oxide Project offers development and exploration potential. The Mt Oxide Project holds substantial resources, including 228.18 kt copper, 21.20 kt cobalt, and 4.26 Moz silver. The Mt Oxide Project holds substantial resources, including 228.18 kt copper, 21.20 kt cobalt, and 4.26 Moz silver. Its Bundarra Project is strategically situated approximately 130 kilometers (km) southwest of Mackay and 50 km east of Moranbah in the central Queensland coal fields.</v>
    <v>50</v>
    <v>Australian Securities Exchange</v>
    <v>XASX</v>
    <v>XASX</v>
    <v>Level 9, Citi Central Tower, 46-48 Sheridan Street, CAIRNS, QUEENSLAND, 4870 AU</v>
    <v>0.28999999999999998</v>
    <v>Metals &amp; Mining</v>
    <v>Stock</v>
    <v>45693.193249536722</v>
    <v>1464</v>
    <v>0.25</v>
    <v>43414460</v>
    <v>TRUE NORTH COPPER LIMITED</v>
    <v>TRUE NORTH COPPER LIMITED</v>
    <v>0.28999999999999998</v>
    <v>0.3</v>
    <v>0.28499999999999998</v>
    <v>125839000</v>
    <v>TNC</v>
    <v>TRUE NORTH COPPER LIMITED (XASX:TNC)</v>
    <v>1338792</v>
    <v>138370</v>
    <v>2006</v>
  </rv>
  <rv s="2">
    <v>1465</v>
  </rv>
  <rv s="0">
    <v>https://www.bing.com/financeapi/forcetrigger?t=aa631h&amp;q=XASX%3aBDM&amp;form=skydnc</v>
    <v>Learn more on Bing</v>
  </rv>
  <rv s="4">
    <v>8</v>
    <v>BURGUNDY DIAMOND MINES LIMITED (XASX:BDM)</v>
    <v>2</v>
    <v>9</v>
    <v>Finance</v>
    <v>4</v>
    <v>en-GB</v>
    <v>aa631h</v>
    <v>268435456</v>
    <v>1</v>
    <v>Powered by Refinitiv</v>
    <v>0.24</v>
    <v>4.5999999999999999E-2</v>
    <v>0.89690000000000003</v>
    <v>1E-3</v>
    <v>1.8867999999999999E-2</v>
    <v>AUD</v>
    <v>Burgundy Diamond Mines Limited is an Australia-based premier independent global scale diamond company. The principal activities of the Company include operation of the 100% owned Ekati diamond mine located in Canada’s Northwest Territories, sale of rough diamonds through auctions held in Antwerp Belgium and sale of polished diamonds manufactured in Company’s cutting and polishing facility in Perth Australia. It is focused on the mining, production, cutting, polishing and sale of diamonds. Its segments include Rough Diamond and Polished Diamond. The Rough Diamond segment encompasses mining, sales, and marketing of rough diamonds. The Polished Diamond segment encompasses manufacturing, sales, and marketing of polished diamonds. Its Ekati diamond mine is located in the Lac de Gras region of the Northwest Territories of Canada, approximately 300 kilometers northeast of Yellowknife. The Ekati Mine property consists of 122 mining leases totaling about 113,485 hectares.</v>
    <v>Australian Securities Exchange</v>
    <v>XASX</v>
    <v>XASX</v>
    <v>Level 25, South 32 Tower, 108 St Georges Terrace, PERTH, WESTERN AUSTRALIA, 6000 AU</v>
    <v>5.6000000000000001E-2</v>
    <v>Metals &amp; Mining</v>
    <v>Stock</v>
    <v>45693.186923205467</v>
    <v>1467</v>
    <v>5.1999999999999998E-2</v>
    <v>75330610</v>
    <v>BURGUNDY DIAMOND MINES LIMITED</v>
    <v>BURGUNDY DIAMOND MINES LIMITED</v>
    <v>5.2999999999999999E-2</v>
    <v>5.2999999999999999E-2</v>
    <v>5.3999999999999999E-2</v>
    <v>1421332000</v>
    <v>BDM</v>
    <v>BURGUNDY DIAMOND MINES LIMITED (XASX:BDM)</v>
    <v>989402</v>
    <v>3575240</v>
    <v>2012</v>
  </rv>
  <rv s="2">
    <v>1468</v>
  </rv>
  <rv s="0">
    <v>https://www.bing.com/financeapi/forcetrigger?t=aa4ryc&amp;q=XASX%3aAVJ&amp;form=skydnc</v>
    <v>Learn more on Bing</v>
  </rv>
  <rv s="1">
    <v>0</v>
    <v>AVJENNINGS LIMITED (XASX:AVJ)</v>
    <v>2</v>
    <v>3</v>
    <v>Finance</v>
    <v>4</v>
    <v>en-GB</v>
    <v>aa4ryc</v>
    <v>268435456</v>
    <v>1</v>
    <v>Powered by Refinitiv</v>
    <v>0.73</v>
    <v>0.26</v>
    <v>0.99139999999999995</v>
    <v>0</v>
    <v>0</v>
    <v>AUD</v>
    <v>AVJennings Limited (AVJennings) is an Australia-based residential property development company. Its segments include Jurisdictions, which consists of land development, integrated housing and apartments development activities, and other segment, which includes sale of apartments in Western Australia and various low value items. It includes various project pipeline across communities in New South Wales, Victoria, Queensland, South Australia, New Zealand, and Western Australia. Its project across New South Wales includes Argyle, Elderslie and Evergreen, Spring Farm, and others. Its project across Queensland includes Creekwood, Caloundra and Cadence, Ripley. Its project across South Australia includes Pathways, Murray Bridge. Its project across New Zealand includes Ara Hills, Orewa. Its project across Western Australia includes Indigo China Green, Subiaco Fine China Precinct and The Heights, Kardinya. AVJennings offers a block of land, a finished home, townhome, terrace, or apartment.</v>
    <v>457</v>
    <v>Australian Securities Exchange</v>
    <v>XASX</v>
    <v>XASX</v>
    <v>L 4 108 Power Street, HAWTHORN, VICTORIA, 3122 AU</v>
    <v>0.71499999999999997</v>
    <v>Real Estate Operations</v>
    <v>Stock</v>
    <v>45693.188819444447</v>
    <v>1470</v>
    <v>0.71499999999999997</v>
    <v>399163700</v>
    <v>AVJENNINGS LIMITED</v>
    <v>AVJENNINGS LIMITED</v>
    <v>0.71499999999999997</v>
    <v>357.5</v>
    <v>0.71499999999999997</v>
    <v>0.71499999999999997</v>
    <v>558270900</v>
    <v>AVJ</v>
    <v>AVJENNINGS LIMITED (XASX:AVJ)</v>
    <v>46618</v>
    <v>920120</v>
    <v>1954</v>
  </rv>
  <rv s="2">
    <v>1471</v>
  </rv>
  <rv s="0">
    <v>https://www.bing.com/financeapi/forcetrigger?t=bqbzyc&amp;q=XASX%3aBMT&amp;form=skydnc</v>
    <v>Learn more on Bing</v>
  </rv>
  <rv s="3">
    <v>5</v>
    <v>BEAMTREE HOLDINGS LIMITED (XASX:BMT)</v>
    <v>2</v>
    <v>6</v>
    <v>Finance</v>
    <v>4</v>
    <v>en-GB</v>
    <v>bqbzyc</v>
    <v>268435456</v>
    <v>1</v>
    <v>Powered by Refinitiv</v>
    <v>0.38</v>
    <v>0.16500000000000001</v>
    <v>1.8460000000000001</v>
    <v>2.5000000000000001E-2</v>
    <v>8.6206999999999992E-2</v>
    <v>AUD</v>
    <v>Beamtree Holdings Limited is an Australia-based artificial intelligence decision support and data company. The Company provides automation technology and data analytics that support health care providers. The Company's segments include diagnostic technology, clinical decision support, coding assistance and data quality, analytics and knowledge networks. The diagnostic technology segment includes its RippleDown products, which automate decision making in clinical and administrative processes in pathology. Its automation of clinical record coding and data integrity products include its RippleDown and Performance Indicators for Coding Quality coding technologies (PICQ). Its clinical decision support segment includes Ainsoff Deterioration Index, which is a machine learning-based tool that predicts the risk of patient deterioration and alerts clinicians in real time. Its products also include advisory and auditing, Q coding platform, and Relative Indicators for Safety and Quality.</v>
    <v>97</v>
    <v>Australian Securities Exchange</v>
    <v>XASX</v>
    <v>XASX</v>
    <v>16 Eveleigh Street, Redfern, SYDNEY, NEW SOUTH WALES, 2016 AU</v>
    <v>0.315</v>
    <v>Software &amp; IT Services</v>
    <v>Stock</v>
    <v>45693.190250821091</v>
    <v>1473</v>
    <v>0.29499999999999998</v>
    <v>83312910</v>
    <v>BEAMTREE HOLDINGS LIMITED</v>
    <v>BEAMTREE HOLDINGS LIMITED</v>
    <v>0.29499999999999998</v>
    <v>0.28999999999999998</v>
    <v>0.315</v>
    <v>289784000</v>
    <v>BMT</v>
    <v>BEAMTREE HOLDINGS LIMITED (XASX:BMT)</v>
    <v>317225</v>
    <v>78190</v>
    <v>2018</v>
  </rv>
  <rv s="2">
    <v>1474</v>
  </rv>
  <rv s="0">
    <v>https://www.bing.com/financeapi/forcetrigger?t=c2ttf2&amp;q=XASX%3a1VG&amp;form=skydnc</v>
    <v>Learn more on Bing</v>
  </rv>
  <rv s="3">
    <v>5</v>
    <v>VICTORY METALS LIMITED (XASX:VTM)</v>
    <v>2</v>
    <v>6</v>
    <v>Finance</v>
    <v>4</v>
    <v>en-GB</v>
    <v>c2ttf2</v>
    <v>268435456</v>
    <v>1</v>
    <v>Powered by Refinitiv</v>
    <v>0.54500000000000004</v>
    <v>0.2</v>
    <v>2.5516000000000001</v>
    <v>-2.2499999999999999E-2</v>
    <v>-6.2937000000000007E-2</v>
    <v>AUD</v>
    <v>Victory Metals Limited is an Australia-based mineral exploration company focused on the exploration and development of its North Stanmore Rare Earth Element (REE) Project in the Cue region. Its key assets include a portfolio of assets located in the Midwest region of Western Australia, approximately 665 kilometers (km) from Perth. Its North Stanmore Ionic Clay REE Discovery is situated within the Company’s 100% owned exploration license E20/871 and is situated in close proximity to the Cue township and is bordered by the Great Northern Highway on its eastern boundary. The bullseye magnetic anomaly is situated within the North Stanmore exploration license E20/871 which is 100% owned by the Company. Its projects also include Victory Buttercup, Coodardy Project, Emily Wells Project, Eagle Hawk Project, Klondyke Project, Young Australia Project, Nemesis (Tuckanarra) Project, Mafeking, Monte Carlo and Lady Godiva Project, among others.</v>
    <v>1</v>
    <v>Australian Securities Exchange</v>
    <v>XASX</v>
    <v>XASX</v>
    <v>Suite 1, 295 Rokeby Road, SUBIACO, WESTERN AUSTRALIA, 6008 AU</v>
    <v>0.36</v>
    <v>Metals &amp; Mining</v>
    <v>Stock</v>
    <v>45693.172326388885</v>
    <v>1476</v>
    <v>0.33500000000000002</v>
    <v>40146000</v>
    <v>VICTORY METALS LIMITED</v>
    <v>VICTORY METALS LIMITED</v>
    <v>0.36</v>
    <v>0.35749999999999998</v>
    <v>0.33500000000000002</v>
    <v>108502700</v>
    <v>VTM</v>
    <v>VICTORY METALS LIMITED (XASX:VTM)</v>
    <v>174802</v>
    <v>92620</v>
    <v>2007</v>
  </rv>
  <rv s="2">
    <v>1477</v>
  </rv>
  <rv s="0">
    <v>https://www.bing.com/financeapi/forcetrigger?t=c33mf2&amp;q=XASX%3aTMB&amp;form=skydnc</v>
    <v>Learn more on Bing</v>
  </rv>
  <rv s="4">
    <v>8</v>
    <v>TAMBOURAH METALS LTD (XASX:TMB)</v>
    <v>2</v>
    <v>9</v>
    <v>Finance</v>
    <v>4</v>
    <v>en-GB</v>
    <v>c33mf2</v>
    <v>268435456</v>
    <v>1</v>
    <v>Powered by Refinitiv</v>
    <v>0.10299999999999999</v>
    <v>2.1000000000000001E-2</v>
    <v>2.8151000000000002</v>
    <v>2E-3</v>
    <v>7.4074000000000001E-2</v>
    <v>AUD</v>
    <v>Tambourah Metals Ltd is exploring gold and clean energy metals and has a portfolio of strategically located advanced gold projects. The Company’s Tambourah Project is located about 85 kilometers (km) southwest of Marble Bar in the East Pilbara district of Western Australia. The Tambourah Project covers an area of approximately 1520 hectares (ha) and comprises an exploration license (E 45/4597), and four prospecting licenses (P 45/2868-I, P 45/2869-I, P 45/2870-I, P 45/2871-I). Its Cheela gold project is approximately 50 km west of Paraburdoo in the Ashburton district and covers approximately 70 km of the west-northwest trending Nanjilgardy Fault. The Russian Jack Project is located about 15 km southwest of Nullagine. Its Nullagine Project is located about 11 km east of Nullagine. Its TMB Nullagine project is located about 11 km from the town of Nullagine. The Company’s other projects include Shaw River, Tambourah North, WH Sth, and Achilles Ni-PGE-Cu project, among others.</v>
    <v>Australian Securities Exchange</v>
    <v>XASX</v>
    <v>XASX</v>
    <v>Unit 2, Level 2/10 Ord St, PERTH, WESTERN AUSTRALIA, 6005 AU</v>
    <v>2.9000000000000001E-2</v>
    <v>Metals &amp; Mining</v>
    <v>Stock</v>
    <v>45692.991319444445</v>
    <v>1479</v>
    <v>2.9000000000000001E-2</v>
    <v>2985930</v>
    <v>TAMBOURAH METALS LTD</v>
    <v>TAMBOURAH METALS LTD</v>
    <v>2.9000000000000001E-2</v>
    <v>2.7E-2</v>
    <v>2.9000000000000001E-2</v>
    <v>110590000</v>
    <v>TMB</v>
    <v>TAMBOURAH METALS LTD (XASX:TMB)</v>
    <v>1000</v>
    <v>127340</v>
    <v>2020</v>
  </rv>
  <rv s="2">
    <v>1480</v>
  </rv>
  <rv s="0">
    <v>https://www.bing.com/financeapi/forcetrigger?t=c5cs4c&amp;q=XASX%3aMAP&amp;form=skydnc</v>
    <v>Learn more on Bing</v>
  </rv>
  <rv s="4">
    <v>8</v>
    <v>MICROBA LIFE SCIENCES LIMITED (XASX:MAP)</v>
    <v>2</v>
    <v>9</v>
    <v>Finance</v>
    <v>4</v>
    <v>en-GB</v>
    <v>c5cs4c</v>
    <v>268435456</v>
    <v>1</v>
    <v>Powered by Refinitiv</v>
    <v>0.32500000000000001</v>
    <v>0.14499999999999999</v>
    <v>0.96299999999999997</v>
    <v>-5.0000000000000001E-3</v>
    <v>-1.8182E-2</v>
    <v>AUD</v>
    <v>Microba Life Sciences Limited is an Australia-based precision microbiome company. The Company is engaged in the discovery and development of therapeutics for major chronic diseases and delivering gut microbiome testing services globally to researchers, clinicians, and consumers. It is engaged in providing microbiome testing, supplements and analysis services as well as developing new pathology services, therapeutics and diagnostics based on the human gut microbiome. It offers various platforms, such as Analysis, Discovery, and Therapeutic. Its Analysis platform is an end-to-end solution for microbiome analysis. Using advanced metagenomic sequencing technology and proprietary bioinformatic tools, it provides precise and comprehensive measurement of the human gut microbiome. Its Discovery Platform is a global databank for microbiome discovery and develops new health solutions from the gut microbiome. Its Therapeutic platform is a repeatable platform for microbial therapeutic leads.</v>
    <v>Australian Securities Exchange</v>
    <v>XASX</v>
    <v>XASX</v>
    <v>324 Queen Street, Level 10, BRISBANE, QUEENSLAND, 4000 AU</v>
    <v>0.27500000000000002</v>
    <v>Healthcare Providers &amp; Services</v>
    <v>Stock</v>
    <v>45693.175717592596</v>
    <v>1482</v>
    <v>0.26500000000000001</v>
    <v>109723700</v>
    <v>MICROBA LIFE SCIENCES LIMITED</v>
    <v>MICROBA LIFE SCIENCES LIMITED</v>
    <v>0.27500000000000002</v>
    <v>0.27500000000000002</v>
    <v>0.27</v>
    <v>447852000</v>
    <v>MAP</v>
    <v>MICROBA LIFE SCIENCES LIMITED (XASX:MAP)</v>
    <v>67537</v>
    <v>412590</v>
    <v>2017</v>
  </rv>
  <rv s="2">
    <v>1483</v>
  </rv>
  <rv s="0">
    <v>https://www.bing.com/financeapi/forcetrigger?t=aydizr&amp;q=XASX%3aCY5&amp;form=skydnc</v>
    <v>Learn more on Bing</v>
  </rv>
  <rv s="4">
    <v>8</v>
    <v>CYGNUS METALS LIMITED (XASX:CY5)</v>
    <v>2</v>
    <v>9</v>
    <v>Finance</v>
    <v>4</v>
    <v>en-GB</v>
    <v>aydizr</v>
    <v>268435456</v>
    <v>1</v>
    <v>Powered by Refinitiv</v>
    <v>0.16500000000000001</v>
    <v>0.04</v>
    <v>0.90849999999999997</v>
    <v>-5.0000000000000001E-3</v>
    <v>-0.04</v>
    <v>AUD</v>
    <v>Cygnus Metals Limited is a diversified critical minerals exploration and development company with projects in Quebec, Canada and Western Australia. It focuses on advancing its Chibougamau Copper-Gold Project in Quebec and James Bay Lithium Projects. In addition, the Company has lithium assets with exploration in the James Bay district in Quebec, and rare earth elements and base metal projects in Western Australia. Its other projects include Pontax Project, Auclair Project, Sakami Project, and Australian Projects. The Pontax Lithium Project is situated within the prolific lithium province of James Bay in Northern Quebec, Canada. The Auclair Project is a large 417 square kilometer landholding located just 60 kilometers (km) north-east of the Whabouchi lithium mine. The Sakami Project is a significant landholding of 118 square kilometers covering the highly prospective La Grande greenstone belt. The property is located just 44 kilometers west of Patriot Battery Metals Corvette deposit.</v>
    <v>Australian Securities Exchange</v>
    <v>XASX</v>
    <v>XASX</v>
    <v>Level 2, 8 Richardson Street, West Perth, PERTH, WESTERN AUSTRALIA, 6005 AU</v>
    <v>0.12</v>
    <v>Metals &amp; Mining</v>
    <v>Stock</v>
    <v>45693.177453703705</v>
    <v>1485</v>
    <v>0.115</v>
    <v>97556760</v>
    <v>CYGNUS METALS LIMITED</v>
    <v>CYGNUS METALS LIMITED</v>
    <v>0.12</v>
    <v>0.125</v>
    <v>0.12</v>
    <v>848319600</v>
    <v>CY5</v>
    <v>CYGNUS METALS LIMITED (XASX:CY5)</v>
    <v>783018</v>
    <v>1209270</v>
    <v>2015</v>
  </rv>
  <rv s="2">
    <v>1486</v>
  </rv>
  <rv s="0">
    <v>https://www.bing.com/financeapi/forcetrigger?t=aa5smw&amp;q=XASX%3aCYP&amp;form=skydnc</v>
    <v>Learn more on Bing</v>
  </rv>
  <rv s="3">
    <v>5</v>
    <v>CYNATA THERAPEUTICS LIMITED (XASX:CYP)</v>
    <v>2</v>
    <v>6</v>
    <v>Finance</v>
    <v>4</v>
    <v>en-GB</v>
    <v>aa5smw</v>
    <v>268435456</v>
    <v>1</v>
    <v>Powered by Refinitiv</v>
    <v>0.34499999999999997</v>
    <v>0.14499999999999999</v>
    <v>0.70730000000000004</v>
    <v>0.01</v>
    <v>4.2553000000000001E-2</v>
    <v>AUD</v>
    <v>Cynata Therapeutics Limited is an Australia-based clinical-stage stem cell and regenerative medicine company. The Company is focused on the development of therapies based on Cymerus, which is a therapeutic stem cell platform technology. Cymerus uses induced pluripotent stem cells and a precursor cell, mesenchymoangioblast (MCA) to manufacture cell therapy products, including mesenchymal stem cells, on a commercial scale. Its lead product candidate, CYP-001, is under Phase I trial and developed for the treatment of steroid-resistant acute graft-versus-host disease (GvHD). Clinical trials of Cymerus products in osteoarthritis, which is under Phase III trial, and diabetic foot ulcers (DFU) are ongoing. In addition, the Company has demonstrated the utility of its Cymerus technology in preclinical models of various diseases, including critical limb ischaemia, idiopathic pulmonary fibrosis, asthma, heart attack, sepsis, acute respiratory distress syndrome and other.</v>
    <v>0</v>
    <v>Australian Securities Exchange</v>
    <v>XASX</v>
    <v>XASX</v>
    <v>Level 3, 100 Cubitt Street,, Cremorne, VICTORIA, 3121 AU</v>
    <v>0.245</v>
    <v>Biotechnology &amp; Medical Research</v>
    <v>Stock</v>
    <v>45693.182442129626</v>
    <v>1488</v>
    <v>0.23499999999999999</v>
    <v>51388750</v>
    <v>CYNATA THERAPEUTICS LIMITED</v>
    <v>CYNATA THERAPEUTICS LIMITED</v>
    <v>0.24</v>
    <v>0.23499999999999999</v>
    <v>0.245</v>
    <v>225884600</v>
    <v>CYP</v>
    <v>CYNATA THERAPEUTICS LIMITED (XASX:CYP)</v>
    <v>468564</v>
    <v>225140</v>
    <v>2003</v>
  </rv>
  <rv s="2">
    <v>1489</v>
  </rv>
  <rv s="0">
    <v>https://www.bing.com/financeapi/forcetrigger?t=c2p3xm&amp;q=XASX%3aBUR&amp;form=skydnc</v>
    <v>Learn more on Bing</v>
  </rv>
  <rv s="4">
    <v>8</v>
    <v>BURLEY MINERALS LTD (XASX:BUR)</v>
    <v>2</v>
    <v>9</v>
    <v>Finance</v>
    <v>4</v>
    <v>en-GB</v>
    <v>c2p3xm</v>
    <v>268435456</v>
    <v>1</v>
    <v>Powered by Refinitiv</v>
    <v>0.19</v>
    <v>4.1000000000000002E-2</v>
    <v>0.5484</v>
    <v>0</v>
    <v>0</v>
    <v>AUD</v>
    <v>Burley Minerals Limited is a minerals explorer with iron ore and lithium projects, located within the tier-one provinces of Western Australia and the Canadian provinces of Quebec and Manitoba. Its Chubb Lithium Project is located about 25 kilometers (km) north of the mining community of Val d’Or in the lithium province of Quebec, Canada with a total area of about 1,509 hectares (ha). In Western Australia, it owns a 70% interest in the Yerecoin Iron Ore Project, located approximately 120 km northeast of Perth. The Yerecoin Project covers approximately 105.5 square kilometers. It owns the lithium-prospective tenements associated with the Mt James and Dragon Projects, strategically located within the Gascoyne region of Western Australia. It also has the Broad Flat Well and Cane Bore Prospect (exploration license application) in the Hamersley Iron Ore Province in Western Australia. The Cane Bore Prospect has about 32 km of remnant outcropping channel iron deposit (CID) mineralization.</v>
    <v>Australian Securities Exchange</v>
    <v>XASX</v>
    <v>XASX</v>
    <v>Level 3, 30 Richardson Street, PERTH, WESTERN AUSTRALIA, 6005 AU</v>
    <v>5.6000000000000001E-2</v>
    <v>Metals &amp; Mining</v>
    <v>Stock</v>
    <v>45692.972471469533</v>
    <v>1491</v>
    <v>5.6000000000000001E-2</v>
    <v>8571140</v>
    <v>BURLEY MINERALS LTD</v>
    <v>BURLEY MINERALS LTD</v>
    <v>5.6000000000000001E-2</v>
    <v>5.6000000000000001E-2</v>
    <v>5.6000000000000001E-2</v>
    <v>150370900</v>
    <v>BUR</v>
    <v>BURLEY MINERALS LTD (XASX:BUR)</v>
    <v>25000</v>
    <v>142550</v>
    <v>2020</v>
  </rv>
  <rv s="2">
    <v>1492</v>
  </rv>
  <rv s="0">
    <v>https://www.bing.com/financeapi/forcetrigger?t=c2mrvh&amp;q=XASX%3aBTN&amp;form=skydnc</v>
    <v>Learn more on Bing</v>
  </rv>
  <rv s="4">
    <v>8</v>
    <v>BUTN LIMITED (XASX:BTN)</v>
    <v>2</v>
    <v>9</v>
    <v>Finance</v>
    <v>4</v>
    <v>en-GB</v>
    <v>c2mrvh</v>
    <v>268435456</v>
    <v>1</v>
    <v>Powered by Refinitiv</v>
    <v>0.13900000000000001</v>
    <v>4.4999999999999998E-2</v>
    <v>1.8053999999999999</v>
    <v>2E-3</v>
    <v>2.4390000000000002E-2</v>
    <v>AUD</v>
    <v>Butn Limited is an Australia-based business-to-business (B2B) funder. The Company focuses on transactional funding by funding small and medium enterprises (SME) businesses through their working capital constraints by financing individual transactions, leveraging the end debtor’s credit. This includes factoring, supply chain finance, and commission advancement across a wide range of industries. In addition, it has developed a fintech solution to extend its funding approach and leverage reach through third party platforms. The Company’s funding solutions include Butn X, Butn Terms, and Butn Pay. Butn X provides extended payment terms to clients without managing the credit assessment of clients or collections when they have not paid on time. Butn Terms enable organizations to outsource all their accounts receivables, including onboarding through to payments and collections. Butn Pay is where it pays any invoice or bill on its client's behalf, providing them with extended payment terms.</v>
    <v>Australian Securities Exchange</v>
    <v>XASX</v>
    <v>XASX</v>
    <v>229 Balaclava Road, Suite 10, Caulfield North, MELBOURNE, VICTORIA, 3161 AU</v>
    <v>8.5000000000000006E-2</v>
    <v>Banking Services</v>
    <v>Stock</v>
    <v>45691.333333333336</v>
    <v>1494</v>
    <v>8.4000000000000005E-2</v>
    <v>22906250</v>
    <v>BUTN LIMITED</v>
    <v>BUTN LIMITED</v>
    <v>8.5000000000000006E-2</v>
    <v>8.2000000000000003E-2</v>
    <v>8.4000000000000005E-2</v>
    <v>279344600</v>
    <v>BTN</v>
    <v>BUTN LIMITED (XASX:BTN)</v>
    <v>23211</v>
    <v>6020</v>
    <v>2020</v>
  </rv>
  <rv s="2">
    <v>1495</v>
  </rv>
  <rv s="0">
    <v>https://www.bing.com/financeapi/forcetrigger?t=aa5yu2&amp;q=XASX%3aDTZ&amp;form=skydnc</v>
    <v>Learn more on Bing</v>
  </rv>
  <rv s="3">
    <v>5</v>
    <v>DOTZ NANO LIMITED (XASX:DTZ)</v>
    <v>2</v>
    <v>6</v>
    <v>Finance</v>
    <v>4</v>
    <v>en-GB</v>
    <v>aa5yu2</v>
    <v>268435456</v>
    <v>1</v>
    <v>Powered by Refinitiv</v>
    <v>0.18</v>
    <v>6.5000000000000002E-2</v>
    <v>0.57640000000000002</v>
    <v>-0.01</v>
    <v>-0.10416700000000001</v>
    <v>AUD</v>
    <v>Dotz Nano Limited is an Australia-based nanotechnology company engaged in developing climate and industrial nanotechnologies. The Company is engaged in developing, manufacturing and commercializing solutions addressing global environmental and industrial challenges, utilizing its carbon-based nano technologies. Its primary focus is centered around carbon dioxide (CO2) management technologies for a carbon-neutral future. The Company’s proprietary carbon-based solid sorbent offers a sustainable approach, facilitating industrial decarbonization. Its two main areas of focus are in-product tagging solutions for anticounterfeiting and monitoring, primarily for the oil and gas and chemical sectors, and carbon-based sorbent technology for industrial decarbonization and sustainability. Its solutions include Dotz Earth and Dotz Shield. Dotz Shield solution offers anti-counterfeiting and monitoring in-product taggants for brand protection, product liability and in-field testing.</v>
    <v>350</v>
    <v>Australian Securities Exchange</v>
    <v>XASX</v>
    <v>XASX</v>
    <v>VICTORIA, 3000 AU</v>
    <v>8.7999999999999995E-2</v>
    <v>Electronic Equipment &amp; Parts</v>
    <v>Stock</v>
    <v>45693.186956481251</v>
    <v>1497</v>
    <v>8.5999999999999993E-2</v>
    <v>53582590</v>
    <v>DOTZ NANO LIMITED</v>
    <v>DOTZ NANO LIMITED</v>
    <v>8.7999999999999995E-2</v>
    <v>9.6000000000000002E-2</v>
    <v>8.5999999999999993E-2</v>
    <v>564027200</v>
    <v>DTZ</v>
    <v>DOTZ NANO LIMITED (XASX:DTZ)</v>
    <v>22618</v>
    <v>429420</v>
    <v>2007</v>
  </rv>
  <rv s="2">
    <v>1498</v>
  </rv>
  <rv s="0">
    <v>https://www.bing.com/financeapi/forcetrigger?t=aa62dm&amp;q=XASX%3aEGL&amp;form=skydnc</v>
    <v>Learn more on Bing</v>
  </rv>
  <rv s="1">
    <v>0</v>
    <v>THE ENVIRONMENTAL GROUP LIMITED (XASX:EGL)</v>
    <v>2</v>
    <v>3</v>
    <v>Finance</v>
    <v>4</v>
    <v>en-GB</v>
    <v>aa62dm</v>
    <v>268435456</v>
    <v>1</v>
    <v>Powered by Refinitiv</v>
    <v>0.42</v>
    <v>0.24</v>
    <v>0.45450000000000002</v>
    <v>0</v>
    <v>0</v>
    <v>AUD</v>
    <v>The Environmental Group Limited is engaged in the design, application and servicing of gas vapor and dust emission control systems, inlet and exhaust systems for gas turbines, engineering services, developing water treatment and service install provider for heat transfer plant and equipment primarily related to boilers, including 24/7 customer service for mechanical, electrical and automation support to a variety of industries. Its five business units include EGL Clean Air-Total Air Pollution Control and Airtight Solutions; Baltec IES; EGL Clean Energy-Tomlinson Energy Service and Ignite Services; EGL Water, and EGL Waste Services. Its Baltec IES produces inlet and exhaust systems for gas turbines, which are used to complement and augment solar and wind energy production. The EGL Water division continues to develop its patented technologies in conjunction with Victoria University. EGL Waste Services provides the sales and services platform for the Turmec Agency agreement in Australia.</v>
    <v>68</v>
    <v>Australian Securities Exchange</v>
    <v>XASX</v>
    <v>XASX</v>
    <v>Suite 1.01, L 1 10 Ferntree Place, Notting Hill, MELBOURNE, VICTORIA, 3168 AU</v>
    <v>0.28000000000000003</v>
    <v>Professional &amp; Commercial Services</v>
    <v>Stock</v>
    <v>45693.165243055555</v>
    <v>1500</v>
    <v>0.27</v>
    <v>102734400</v>
    <v>THE ENVIRONMENTAL GROUP LIMITED</v>
    <v>THE ENVIRONMENTAL GROUP LIMITED</v>
    <v>0.27500000000000002</v>
    <v>23.71</v>
    <v>0.27500000000000002</v>
    <v>0.27500000000000002</v>
    <v>380497800</v>
    <v>EGL</v>
    <v>THE ENVIRONMENTAL GROUP LIMITED (XASX:EGL)</v>
    <v>117562</v>
    <v>312190</v>
    <v>1923</v>
  </rv>
  <rv s="2">
    <v>1501</v>
  </rv>
  <rv s="0">
    <v>https://www.bing.com/financeapi/forcetrigger?t=aa88rw&amp;q=XASX%3aNMT&amp;form=skydnc</v>
    <v>Learn more on Bing</v>
  </rv>
  <rv s="3">
    <v>5</v>
    <v>NEOMETALS LTD (XASX:NMT)</v>
    <v>2</v>
    <v>6</v>
    <v>Finance</v>
    <v>4</v>
    <v>en-GB</v>
    <v>aa88rw</v>
    <v>268435456</v>
    <v>1</v>
    <v>Powered by Refinitiv</v>
    <v>0.219</v>
    <v>6.2E-2</v>
    <v>1.7834000000000001</v>
    <v>0.01</v>
    <v>0.14285700000000001</v>
    <v>AUD</v>
    <v>Neometals Ltd is an Australia-based battery materials producer. The Company has developed and is commercializing three environmentally friendly processing technologies. The Company operates through three segments: lithium, titanium/vanadium and other. It is commercializing Lithium-ion Battery (LiB) Recycling technology via Primobius GmbH JV. It is providing recycling service as principal in Germany and commenced plant supply and licensing activities as technology partner to Mercedes-Benz. The Company is involved in commercializing patented ELi electrolysis process to produce battery quality lithium hydroxide from brine and/or hard-rock feedstocks. It also enables sustainable production of high-purity vanadium pentoxide from processing of steelmaking by-product (Slag). Its Barrambie Titanium and Vanadium Project is a highest-grade hard-rock titanium-vanadium deposits. The other segment comprises other minor exploration projects and mineral process technology businesses.</v>
    <v>6</v>
    <v>Australian Securities Exchange</v>
    <v>XASX</v>
    <v>XASX</v>
    <v>L 3 1292 Hay Street, PERTH, WESTERN AUSTRALIA, 6005 AU</v>
    <v>0.08</v>
    <v>Metals &amp; Mining</v>
    <v>Stock</v>
    <v>45693.190720381252</v>
    <v>1503</v>
    <v>7.2999999999999995E-2</v>
    <v>56937460</v>
    <v>NEOMETALS LTD</v>
    <v>NEOMETALS LTD</v>
    <v>7.2999999999999995E-2</v>
    <v>7.0000000000000007E-2</v>
    <v>0.08</v>
    <v>769425100</v>
    <v>NMT</v>
    <v>NEOMETALS LTD (XASX:NMT)</v>
    <v>553737</v>
    <v>525360</v>
    <v>2001</v>
  </rv>
  <rv s="2">
    <v>1504</v>
  </rv>
  <rv s="0">
    <v>https://www.bing.com/financeapi/forcetrigger?t=aa63im&amp;q=XASX%3aEYE&amp;form=skydnc</v>
    <v>Learn more on Bing</v>
  </rv>
  <rv s="3">
    <v>5</v>
    <v>NOVA EYE MEDICAL LIMITED (XASX:EYE)</v>
    <v>2</v>
    <v>6</v>
    <v>Finance</v>
    <v>4</v>
    <v>en-GB</v>
    <v>aa63im</v>
    <v>268435456</v>
    <v>1</v>
    <v>Powered by Refinitiv</v>
    <v>0.3</v>
    <v>0.13500000000000001</v>
    <v>1.2104999999999999</v>
    <v>0</v>
    <v>0</v>
    <v>AUD</v>
    <v>Nova Eye Medical Limited is an Australia-based medical technology company that develops, manufactures, and sells a portfolio of proprietary ophthalmic treatment technologies and devices. The Company operates through three segments: AlphaRET, and Glaucoma surgical devices. The Company’s AlphaRET segment is responsible for the commercialization of the 2RT ophthalmic laser, which is an ophthalmic laser developed for the therapy of patients in the early to intermediate stages of age-related macular degeneration (AMD). 2RT is a patented nano-pulse laser device that rejuvenates retinal structures compromised by AMD. The Glaucoma Surgical Devices segment includes the designing, manufacturing, marketing, and sale of the iTrack, iTrack Advance and the Molteno3 glaucoma surgical device. The Molteno3 glaucoma drainage device platform is designed to enhance surgical utility and optimize clinical outcomes for long-term intraocular pressure (IOP) control in cases of severe glaucoma.</v>
    <v>130</v>
    <v>Australian Securities Exchange</v>
    <v>XASX</v>
    <v>XASX</v>
    <v>3-4 Second Avenue, ADELAIDE, SOUTH AUSTRALIA, 5095 AU</v>
    <v>0.155</v>
    <v>Healthcare Equipment &amp; Supplies</v>
    <v>Stock</v>
    <v>45693.187291666669</v>
    <v>1506</v>
    <v>0.15</v>
    <v>34360910</v>
    <v>NOVA EYE MEDICAL LIMITED</v>
    <v>NOVA EYE MEDICAL LIMITED</v>
    <v>0.15</v>
    <v>0.15</v>
    <v>0.15</v>
    <v>229072800</v>
    <v>EYE</v>
    <v>NOVA EYE MEDICAL LIMITED (XASX:EYE)</v>
    <v>188143</v>
    <v>229490</v>
    <v>1970</v>
  </rv>
  <rv s="2">
    <v>1507</v>
  </rv>
  <rv s="0">
    <v>https://www.bing.com/financeapi/forcetrigger?t=bwuldm&amp;q=XASX%3aMHK&amp;form=skydnc</v>
    <v>Learn more on Bing</v>
  </rv>
  <rv s="4">
    <v>8</v>
    <v>METAL HAWK LIMITED (XASX:MHK)</v>
    <v>2</v>
    <v>9</v>
    <v>Finance</v>
    <v>4</v>
    <v>en-GB</v>
    <v>bwuldm</v>
    <v>268435456</v>
    <v>1</v>
    <v>Powered by Refinitiv</v>
    <v>0.375</v>
    <v>4.2999999999999997E-2</v>
    <v>1.7759</v>
    <v>0.01</v>
    <v>3.2258000000000002E-2</v>
    <v>AUD</v>
    <v>Metal Hawk Limited is an Australia-based mineral exploration company focused on the early-stage discovery of gold and nickel sulphides. Its Yarmany Project is located about 40 kilometers (km) north-west of Coolgardie in Western Australia. The Yarmany Project covers an area of about 282 square kilometers with 50 km of strike along the Ida Fault. Kanowna East and Emu Lake are prospective gold and nickel projects in the eastern goldfields. The Berehaven Project is located about 20 km east of Kalgoorlie and consists of 90 square kilometers of consolidated tenements. It has interests in two large projects (over 980 square kilometers) in the Albany-Fraser Orogen. The Fraser South Project is located about 80 km south of the Nova-Bollinger mine. The Viking Gold Project tenement (E63/1963) covers an area of about 210 square kilometers and is located 30 km east of Norseman, within the southern portion of the Albany-Fraser Province. Its other projects include Wilbah West and Leinster South.</v>
    <v>Australian Securities Exchange</v>
    <v>XASX</v>
    <v>XASX</v>
    <v>Level 2, 18 Kings Park rd, PERTH, WESTERN AUSTRALIA, 6005 AU</v>
    <v>0.32</v>
    <v>Metals &amp; Mining</v>
    <v>Stock</v>
    <v>45693.177905092591</v>
    <v>1509</v>
    <v>0.31</v>
    <v>36318400</v>
    <v>METAL HAWK LIMITED</v>
    <v>METAL HAWK LIMITED</v>
    <v>0.315</v>
    <v>0.31</v>
    <v>0.32</v>
    <v>113495000</v>
    <v>MHK</v>
    <v>METAL HAWK LIMITED (XASX:MHK)</v>
    <v>74915</v>
    <v>164150</v>
    <v>2018</v>
  </rv>
  <rv s="2">
    <v>1510</v>
  </rv>
  <rv s="0">
    <v>https://www.bing.com/financeapi/forcetrigger?t=aa63fr&amp;q=XASX%3aELT&amp;form=skydnc</v>
    <v>Learn more on Bing</v>
  </rv>
  <rv s="3">
    <v>5</v>
    <v>ELEMENTOS LIMITED (XASX:ELT)</v>
    <v>2</v>
    <v>6</v>
    <v>Finance</v>
    <v>4</v>
    <v>en-GB</v>
    <v>aa63fr</v>
    <v>268435456</v>
    <v>1</v>
    <v>Powered by Refinitiv</v>
    <v>0.184</v>
    <v>5.8000000000000003E-2</v>
    <v>2.3742999999999999</v>
    <v>-3.0000000000000001E-3</v>
    <v>-4.6154000000000001E-2</v>
    <v>AUD</v>
    <v>Elementos Limited is an Australia-based tin company with two development assets in mining jurisdictions in Andalucia, Spain and Tasmania, Australia. The Company is focused on developing both the Oropesa Tin Project in Andalucia, Spain and the Cleveland Tin Project in Tasmania, Australia. The Oropesa Tin Project is located in the Guadiato Valley, in the Province of Cordoba, within the Andalucia autonomous region, Spain. The Oropesa Tin Project consists of an approximately 14.51 square kilometers concession package 75 kilometers (km) north-west of Cordoba and 180km north-east of Seville, in the Andalucia region of southern Spain. The Oropesa Tin Project contains a Joint Ore Reserve Committee (JORC) compliant Measured, indicated, and inferred resource of about 75,400 tons of tin. The Cleveland Tin Project is located approximately 80km southwest of Burnie in the mineral-rich northwest region of Tasmania, Australia.</v>
    <v>6</v>
    <v>Australian Securities Exchange</v>
    <v>XASX</v>
    <v>XASX</v>
    <v>Level 7, 167 Eagle St, BRISBANE, QUEENSLAND, 4000 AU</v>
    <v>6.5000000000000002E-2</v>
    <v>Metals &amp; Mining</v>
    <v>Stock</v>
    <v>45693.164007510939</v>
    <v>1512</v>
    <v>6.2E-2</v>
    <v>15348570</v>
    <v>ELEMENTOS LIMITED</v>
    <v>ELEMENTOS LIMITED</v>
    <v>6.5000000000000002E-2</v>
    <v>6.5000000000000002E-2</v>
    <v>6.2E-2</v>
    <v>236131900</v>
    <v>ELT</v>
    <v>ELEMENTOS LIMITED (XASX:ELT)</v>
    <v>77500</v>
    <v>205890</v>
    <v>2009</v>
  </rv>
  <rv s="2">
    <v>1513</v>
  </rv>
  <rv s="28">
    <v>59</v>
    <v>Omega Oil &amp; Gas Ltd (XASX:OMA)</v>
    <v>56</v>
    <v>33</v>
    <v>Finance</v>
    <v>4</v>
    <v>en-GB</v>
    <v>c786oc</v>
    <v>268435456</v>
    <v>1</v>
    <v>Powered by Refinitiv</v>
    <v>0.41</v>
    <v>0.13</v>
    <v>0.03</v>
    <v>8.333299999999999E-2</v>
    <v>AUD</v>
    <v>Omega Oil and Gas Ltd is an Australia-based oil and gas company. The Company operates three tenements 100% in Queensland being, ATP 2037, ATP 2038, and PL17. ATP 2037 and ATP 2038 are collectively known as the Canyon Gas Field project. PL17 is known as the Bennett Oil Field. The Company’s two exploration permits in the Surat Basin in Southeast Queensland, ATP 2037 and ATP 2038 represent an area of over 250,000 acres and are located approximately 50 kilometers (km) away from critical gas transmission infrastructure. The Bennett oilfield produces 45° American Petroleum Institute (API) oil from the Lower Jurassic and Upper Precipice Sandstone.</v>
    <v>Australian Securities Exchange</v>
    <v>XASX</v>
    <v>XASX</v>
    <v>Level 3A, 243 Edward Street, BRISBANE, QUEENSLAND, 4000 AU</v>
    <v>0.41</v>
    <v>Oil &amp; Gas Related Equipment and Services</v>
    <v>Stock</v>
    <v>45693.191480960159</v>
    <v>0.36499999999999999</v>
    <v>115279300</v>
    <v>Omega Oil &amp; Gas Ltd</v>
    <v>Omega Oil &amp; Gas Ltd</v>
    <v>0.36499999999999999</v>
    <v>0.36</v>
    <v>0.39</v>
    <v>320220300</v>
    <v>OMA</v>
    <v>Omega Oil &amp; Gas Ltd (XASX:OMA)</v>
    <v>673383</v>
    <v>557280</v>
    <v>2020</v>
  </rv>
  <rv s="2">
    <v>1515</v>
  </rv>
  <rv s="0">
    <v>https://www.bing.com/financeapi/forcetrigger?t=bnb3p2&amp;q=XASX%3aQEM&amp;form=skydnc</v>
    <v>Learn more on Bing</v>
  </rv>
  <rv s="4">
    <v>8</v>
    <v>QEM LIMITED (XASX:QEM)</v>
    <v>2</v>
    <v>9</v>
    <v>Finance</v>
    <v>4</v>
    <v>en-GB</v>
    <v>bnb3p2</v>
    <v>268435456</v>
    <v>1</v>
    <v>Powered by Refinitiv</v>
    <v>0.185</v>
    <v>3.1E-2</v>
    <v>1.0118</v>
    <v>1E-3</v>
    <v>1.5152000000000001E-2</v>
    <v>AUD</v>
    <v>QEM Limited is an Australia-based mineral exploration company. The Company is focused on the exploration and development of its flagship Julia Creek Project, covering 250 square kilometers (km2) in the Julia Creek area of North Western Queensland. The Julia Creek Vanadium and Oil shale Project (JCP) comprises four exploration permits: EPM 26429, EPM 25681, EPM 25662 and EPM 27057, with a total tenement size of 249.6 km2. Situated just 6km south-east of the Julia Creek township, the project benefits from proximity to major infrastructure and services. It is intersected by the primary infrastructure corridor of the Flinders Highway and the Great Northern Railway, which connects Mount Isa to the Port of Townsville. The Company's Julia Creek Project holds a 2,870Mt Vanadium JORC Resource with an average V2O5 content of 0.31%, with 461Mt in the Indicated category and 2,409Mt in the Inferred category.</v>
    <v>Australian Securities Exchange</v>
    <v>XASX</v>
    <v>XASX</v>
    <v>Suite 6A, 50 Appel St., SURFERS PARADISE, QUEENSLAND, 4217 AU</v>
    <v>6.7000000000000004E-2</v>
    <v>Uranium</v>
    <v>Stock</v>
    <v>45692.079953703702</v>
    <v>1517</v>
    <v>6.7000000000000004E-2</v>
    <v>12404190</v>
    <v>QEM LIMITED</v>
    <v>QEM LIMITED</v>
    <v>6.7000000000000004E-2</v>
    <v>6.6000000000000003E-2</v>
    <v>6.7000000000000004E-2</v>
    <v>190833700</v>
    <v>QEM</v>
    <v>QEM LIMITED (XASX:QEM)</v>
    <v>10000</v>
    <v>131830</v>
    <v>2014</v>
  </rv>
  <rv s="2">
    <v>1518</v>
  </rv>
  <rv s="0">
    <v>https://www.bing.com/financeapi/forcetrigger?t=aa7eec&amp;q=XASX%3aLEX&amp;form=skydnc</v>
    <v>Learn more on Bing</v>
  </rv>
  <rv s="3">
    <v>5</v>
    <v>LEFROY EXPLORATION LIMITED (XASX:LEX)</v>
    <v>2</v>
    <v>6</v>
    <v>Finance</v>
    <v>4</v>
    <v>en-GB</v>
    <v>aa7eec</v>
    <v>268435456</v>
    <v>1</v>
    <v>Powered by Refinitiv</v>
    <v>0.155</v>
    <v>6.5000000000000002E-2</v>
    <v>0.3805</v>
    <v>0.01</v>
    <v>0.13333300000000001</v>
    <v>AUD</v>
    <v>Lefroy Exploration Limited is an exploration company focused on expanding and developing its gold and critical minerals portfolio in Western Australia. The Company’s Lefroy Project is a contiguous and wholly granted 635 square kilometers land package, located approximately 50 kilometers (km) southeast of Kalgoorlie. The Lefroy Project incorporates about 246 square kilometers Western Lefroy package. The Western Lefroy package covers the prospective Woolibar Trend. The Mt Martin Gold Mine lies within the western boundary of about 76 square kilometers freehold title, Location 45, in its greater Lefroy Gold Project (LGP) approximately 30 km south of Kalgoorlie. Burns is an alkalic gold-copper-molybdenum-silver-cobalt porphyry mineral system. Its nickel portfolio includes the Goodyear Nickel Deposit within Location 45, Carnilya South 6 km east of Goodyear, the Lake Johnston Project about 120 km west of Norseman, and the 2872 square kilometers Glenayle Project about 210 km north of Wiluna.</v>
    <v>0</v>
    <v>Australian Securities Exchange</v>
    <v>XASX</v>
    <v>XASX</v>
    <v>2nd Floor, Rodus Building, Road Reef Marina, Road Town, TORTOLA, VG1110 VG</v>
    <v>8.8999999999999996E-2</v>
    <v>Metals &amp; Mining</v>
    <v>Stock</v>
    <v>45693.193101851852</v>
    <v>1520</v>
    <v>7.9000000000000001E-2</v>
    <v>17853100</v>
    <v>LEFROY EXPLORATION LIMITED</v>
    <v>LEFROY EXPLORATION LIMITED</v>
    <v>0.08</v>
    <v>7.4999999999999997E-2</v>
    <v>8.5000000000000006E-2</v>
    <v>244563000</v>
    <v>LEX</v>
    <v>LEFROY EXPLORATION LIMITED (XASX:LEX)</v>
    <v>316710</v>
    <v>228900</v>
    <v>1990</v>
  </rv>
  <rv s="2">
    <v>1521</v>
  </rv>
  <rv s="0">
    <v>https://www.bing.com/financeapi/forcetrigger?t=aa5ir7&amp;q=XASX%3aCKA&amp;form=skydnc</v>
    <v>Learn more on Bing</v>
  </rv>
  <rv s="3">
    <v>5</v>
    <v>COKAL LIMITED (XASX:CKA)</v>
    <v>2</v>
    <v>6</v>
    <v>Finance</v>
    <v>4</v>
    <v>en-GB</v>
    <v>aa5ir7</v>
    <v>268435456</v>
    <v>1</v>
    <v>Powered by Refinitiv</v>
    <v>0.12</v>
    <v>5.0999999999999997E-2</v>
    <v>1.1842999999999999</v>
    <v>-1E-3</v>
    <v>-1.9231000000000002E-2</v>
    <v>AUD</v>
    <v>Cokal Limited is an Australia-based coal company. The Company is focused on the identification and development of coal projects within the highly prospective Central Kalimantan coking coal basin in Indonesia. It has interests in four projects, Bumi Barito Mineral (BBM), Tambang Benua Alam Raya (TBAR), Borneo Bara Prima (BBP), and Anugerah Alam Katingan (AAK). It owns 60% of the Bumi Barito Mineral (BBM) project located in the Central Kalimantan Province of Indonesia with multiple seams of metallurgical coal. The permit covers an area of 14,980 ha within the highly prospective Central Kalimantan coking coal basin. The TBAR is an exploration area of 18,850 hectares. The BBP project is located in the North Barito Basin and covers approximately 13,000 ha. BBP is directly adjacent to the Maruwai Coal Project, which hosts the Lampunut coking coal deposit in the Batu Ayau Formation. The Company's AAK project is located in the North Barito Basin.</v>
    <v>2</v>
    <v>Australian Securities Exchange</v>
    <v>XASX</v>
    <v>XASX</v>
    <v>Level 5, 56 Pitt Street, SYDNEY, NEW SOUTH WALES, 2000 AU</v>
    <v>5.0999999999999997E-2</v>
    <v>Metals &amp; Mining</v>
    <v>Stock</v>
    <v>45692.159363425926</v>
    <v>1523</v>
    <v>5.0999999999999997E-2</v>
    <v>59342190</v>
    <v>COKAL LIMITED</v>
    <v>COKAL LIMITED</v>
    <v>5.0999999999999997E-2</v>
    <v>5.1999999999999998E-2</v>
    <v>5.0999999999999997E-2</v>
    <v>1078949000</v>
    <v>CKA</v>
    <v>COKAL LIMITED (XASX:CKA)</v>
    <v>31648</v>
    <v>324570</v>
    <v>1998</v>
  </rv>
  <rv s="2">
    <v>1524</v>
  </rv>
  <rv s="0">
    <v>https://www.bing.com/financeapi/forcetrigger?t=aa9oec&amp;q=XASX%3aSVL&amp;form=skydnc</v>
    <v>Learn more on Bing</v>
  </rv>
  <rv s="3">
    <v>5</v>
    <v>SILVER MINES LIMITED (XASX:SVL)</v>
    <v>2</v>
    <v>6</v>
    <v>Finance</v>
    <v>4</v>
    <v>en-GB</v>
    <v>aa9oec</v>
    <v>268435456</v>
    <v>1</v>
    <v>Powered by Refinitiv</v>
    <v>0.22</v>
    <v>6.9000000000000006E-2</v>
    <v>1.4731000000000001</v>
    <v>2E-3</v>
    <v>2.6316000000000003E-2</v>
    <v>AUD</v>
    <v>Silver Mines Limited is an Australia-based silver exploration company. The Company’s projects include Bowdens Silver Project, Barabolar Project and Tuena Gold Project. The Bowdens Silver Project is an undeveloped silver deposit in Australia and lies within Exploration License 5920, which is 100% held by the Company. The Bowdens Silver and Barabolar Projects are located in central New South Wales, approximately 26 kilometers east of Mudgee. The consolidated project area comprises 2,115 square kilometers (km2) (521,000 acres) of titles covering approximately 80 kilometers of strike of the highly mineralized Rylstone Volcanics and underlying sediments, intrusions and volcanics of the Macquarie Arc. The Tuena Gold Project is located 80 kilometers south of the city of Orange in New South Wales. The Company also holds a significant land position in the Orange/Blayney district covering 747 square kilometers. It holds EL8973, EL8974, EL8526, EL8975 and EL9588 being the Tuena Project.</v>
    <v>1</v>
    <v>Australian Securities Exchange</v>
    <v>XASX</v>
    <v>XASX</v>
    <v>Level 28, 88 Phillip Street, SYDNEY, NEW SOUTH WALES, 2000 AU</v>
    <v>8.1000000000000003E-2</v>
    <v>Metals &amp; Mining</v>
    <v>Stock</v>
    <v>45693.192662037036</v>
    <v>1526</v>
    <v>7.5999999999999998E-2</v>
    <v>129923600</v>
    <v>SILVER MINES LIMITED</v>
    <v>SILVER MINES LIMITED</v>
    <v>7.5999999999999998E-2</v>
    <v>7.5999999999999998E-2</v>
    <v>7.8E-2</v>
    <v>1779775000</v>
    <v>SVL</v>
    <v>SILVER MINES LIMITED (XASX:SVL)</v>
    <v>9682691</v>
    <v>5874950</v>
    <v>2004</v>
  </rv>
  <rv s="2">
    <v>1527</v>
  </rv>
  <rv s="0">
    <v>https://www.bing.com/financeapi/forcetrigger?t=aa7gzr&amp;q=XASX%3aLNY&amp;form=skydnc</v>
    <v>Learn more on Bing</v>
  </rv>
  <rv s="3">
    <v>5</v>
    <v>SAVANNAH GOLDFIELDS LIMITED (XASX:SVG)</v>
    <v>2</v>
    <v>6</v>
    <v>Finance</v>
    <v>4</v>
    <v>en-GB</v>
    <v>aa7gzr</v>
    <v>268435456</v>
    <v>1</v>
    <v>Powered by Refinitiv</v>
    <v>4.1000000000000002E-2</v>
    <v>0.01</v>
    <v>1.5086999999999999</v>
    <v>-3.0000000000000001E-3</v>
    <v>-0.16666699999999998</v>
    <v>AUD</v>
    <v>Savannah Goldfields Limited is an Australia-based gold explorer and producer, resource development and mining company. The Company is focused on its gold mining and exploration projects in North Queensland. The Company's Agate Creek Gold Project is located about 70 kilometers (km) south of Georgetown and 60 km west of the Kidston deposit in North Queensland, covering over 1,034 square kilometers (km2). The Company also holds the Georgetown Project, which includes assets, such as 17 mining leases and 12 exploration permits covering approximately 515 square kilometers close to the plant in an under-explored region; and an operational carbon in pulp (CIP) processing plant, which has the capacity to operate at more than 250,000 tons per annum. The Georgetown project provides ownership of processing infrastructure and control over its own gold production.</v>
    <v>18</v>
    <v>Australian Securities Exchange</v>
    <v>XASX</v>
    <v>XASX</v>
    <v>Level 21 Matisse Towers, 110 Mary Street, BRISBANE, QUEENSLAND, 4000 AU</v>
    <v>1.7999999999999999E-2</v>
    <v>Metals &amp; Mining</v>
    <v>Stock</v>
    <v>45693.188941932814</v>
    <v>1529</v>
    <v>1.4E-2</v>
    <v>5621700</v>
    <v>SAVANNAH GOLDFIELDS LIMITED</v>
    <v>SAVANNAH GOLDFIELDS LIMITED</v>
    <v>1.7999999999999999E-2</v>
    <v>1.7999999999999999E-2</v>
    <v>1.4999999999999999E-2</v>
    <v>281084900</v>
    <v>SVG</v>
    <v>SAVANNAH GOLDFIELDS LIMITED (XASX:SVG)</v>
    <v>2554385</v>
    <v>96130</v>
    <v>1986</v>
  </rv>
  <rv s="2">
    <v>1530</v>
  </rv>
  <rv s="0">
    <v>https://www.bing.com/financeapi/forcetrigger?t=aa9yzr&amp;q=XASX%3aTNY&amp;form=skydnc</v>
    <v>Learn more on Bing</v>
  </rv>
  <rv s="4">
    <v>8</v>
    <v>TINYBEANS GROUP LTD (XASX:TNY)</v>
    <v>2</v>
    <v>9</v>
    <v>Finance</v>
    <v>4</v>
    <v>en-GB</v>
    <v>aa9yzr</v>
    <v>268435456</v>
    <v>1</v>
    <v>Powered by Refinitiv</v>
    <v>0.15</v>
    <v>5.0999999999999997E-2</v>
    <v>0.89280000000000004</v>
    <v>3.0000000000000001E-3</v>
    <v>3.7037E-2</v>
    <v>AUD</v>
    <v>Tinybeans Group Limited is a global consumer subscription platform, serving millions of Millennial and Gen Z parents and their families monthly. The Company is a private photo-sharing app and media platform that connects families. The Company's products include Tinybeans App and Photobooks. The Company's Tinybeans App captures and can privately share snapshots and videos of children. Its Tinybeans App features include calendar view, auto recaps, photo editing, curated albums, and photobooks. Its Photobooks product creates a custom photo book in minutes using the memories from Tinybeans journal. The Tinybeans app is available on iOS and Android devices, and also provides families a Web-based experience. Beyond the app, the Company provides parents with various content to assist them in the journey of parenting from where to go over the weekend, to travel destinations and ideas on things to buy to make life as a parent easier - all available on tinybeans.com.</v>
    <v>Australian Securities Exchange</v>
    <v>XASX</v>
    <v>XASX</v>
    <v>25 W 36th Street, 5th Floor, NEW YORK, NY, 10018 US</v>
    <v>8.4000000000000005E-2</v>
    <v>Software &amp; IT Services</v>
    <v>Stock</v>
    <v>45693.189058981246</v>
    <v>1532</v>
    <v>8.1000000000000003E-2</v>
    <v>12128660</v>
    <v>TINYBEANS GROUP LTD</v>
    <v>TINYBEANS GROUP LTD</v>
    <v>8.1000000000000003E-2</v>
    <v>8.1000000000000003E-2</v>
    <v>8.4000000000000005E-2</v>
    <v>147910400</v>
    <v>TNY</v>
    <v>TINYBEANS GROUP LTD (XASX:TNY)</v>
    <v>293519</v>
    <v>199580</v>
    <v>2014</v>
  </rv>
  <rv s="2">
    <v>1533</v>
  </rv>
  <rv s="0">
    <v>https://www.bing.com/financeapi/forcetrigger?t=c61wim&amp;q=XASX%3aNNL&amp;form=skydnc</v>
    <v>Learn more on Bing</v>
  </rv>
  <rv s="14">
    <v>32</v>
    <v>NORDIC RESOURCES LTD (XASX:NNL)</v>
    <v>2</v>
    <v>33</v>
    <v>Finance</v>
    <v>4</v>
    <v>en-GB</v>
    <v>c61wim</v>
    <v>268435456</v>
    <v>1</v>
    <v>Powered by Refinitiv</v>
    <v>0.2</v>
    <v>4.8000000000000001E-2</v>
    <v>-1E-3</v>
    <v>-1.6949000000000002E-2</v>
    <v>AUD</v>
    <v>Nordic Resources Limited, formerly Nordic Nickel Limited, holds a district-scale landholding of prospective nickel sulphide tenements in the Central Lapland Greenstone Belt (CLGB) of Finland. The Company is focused on the advanced Pulju Project, where historical drilling has confirmed widespread nickel sulphide mineralization, and the earlier-stage Maaninkijoki 3 (MJ3) Project. The Pulju Project represents a district-scale 240 square kilometers land package in Finland’s Central Lapland Greenstone Belt. The MJ3 Project comprises a 30 square kilometers exploration license application and is subject to an earn-in agreement under which the Company has the right to acquire up to 75% of the project in two stages. MJ3 is prospective for both intrusive-hosted and komatiite-hosted magmatic nickel sulphide mineralization. MJ3 is in close proximity to Anglo American’s 44Mt Sakatti Ni-Cu-PGE deposit, with similar ultramafic lithologies indicating the potential for similar buried intrusive systems.</v>
    <v>Australian Securities Exchange</v>
    <v>XASX</v>
    <v>XASX</v>
    <v>197 St Georges Terrace, Level 12, PERTH, WESTERN AUSTRALIA, 6000 AU</v>
    <v>5.8500000000000003E-2</v>
    <v>Metals &amp; Mining</v>
    <v>Stock</v>
    <v>45693.175308657032</v>
    <v>1535</v>
    <v>5.8000000000000003E-2</v>
    <v>9579950</v>
    <v>NORDIC RESOURCES LTD</v>
    <v>NORDIC RESOURCES LTD</v>
    <v>5.8500000000000003E-2</v>
    <v>5.8999999999999997E-2</v>
    <v>5.8000000000000003E-2</v>
    <v>147383900</v>
    <v>NNL</v>
    <v>NORDIC RESOURCES LTD (XASX:NNL)</v>
    <v>8235</v>
    <v>5830</v>
    <v>2021</v>
  </rv>
  <rv s="2">
    <v>1536</v>
  </rv>
  <rv s="0">
    <v>https://www.bing.com/financeapi/forcetrigger?t=c27hjc&amp;q=XASX%3aEV1&amp;form=skydnc</v>
    <v>Learn more on Bing</v>
  </rv>
  <rv s="14">
    <v>32</v>
    <v>EVOLUTION ENERGY MINERALS LIMITED (XASX:EV1)</v>
    <v>2</v>
    <v>33</v>
    <v>Finance</v>
    <v>4</v>
    <v>en-GB</v>
    <v>c27hjc</v>
    <v>268435456</v>
    <v>1</v>
    <v>Powered by Refinitiv</v>
    <v>0.13</v>
    <v>1.6E-2</v>
    <v>1E-3</v>
    <v>5.8823999999999994E-2</v>
    <v>AUD</v>
    <v>Evolution Energy Minerals Limited is engaged in the exploration and development of its Chilalo Graphite Project in southern Tanzania (Chilalo Project). The Company’s high-grade mineralized zones are Chilalo East and Chilalo E2. High-grade mineralization at Chilalo East is defined over 1.6 kilometers (km) out of a potential 3.5 km strike length indicated by the high-conductance electromagnetic conductor. At Chilalo E2, located to the east of Chilalo Mining License and parallel to the north of Chilalo East, 1.1 km out of a potential five km strike is tested with mineralization open to the east and west. It produces fine flake graphite from the Chilalo Project. The Company also focuses on the production of high value coated spherical graphite products.</v>
    <v>Australian Securities Exchange</v>
    <v>XASX</v>
    <v>XASX</v>
    <v>1202 Hay Street, Level 1, Emerald House, West Perth, WESTERN AUSTRALIA, 6005 AU</v>
    <v>1.7999999999999999E-2</v>
    <v>Metals &amp; Mining</v>
    <v>Stock</v>
    <v>45693.125105185158</v>
    <v>1538</v>
    <v>1.7999999999999999E-2</v>
    <v>6527710</v>
    <v>EVOLUTION ENERGY MINERALS LIMITED</v>
    <v>EVOLUTION ENERGY MINERALS LIMITED</v>
    <v>1.7999999999999999E-2</v>
    <v>1.7000000000000001E-2</v>
    <v>1.7999999999999999E-2</v>
    <v>362650500</v>
    <v>EV1</v>
    <v>EVOLUTION ENERGY MINERALS LIMITED (XASX:EV1)</v>
    <v>91867</v>
    <v>195150</v>
    <v>2021</v>
  </rv>
  <rv s="2">
    <v>1539</v>
  </rv>
  <rv s="0">
    <v>https://www.bing.com/financeapi/forcetrigger?t=aa96cw&amp;q=XASX%3aRTR&amp;form=skydnc</v>
    <v>Learn more on Bing</v>
  </rv>
  <rv s="4">
    <v>8</v>
    <v>RUMBLE RESOURCES LIMITED (XASX:RTR)</v>
    <v>2</v>
    <v>9</v>
    <v>Finance</v>
    <v>4</v>
    <v>en-GB</v>
    <v>aa96cw</v>
    <v>268435456</v>
    <v>1</v>
    <v>Powered by Refinitiv</v>
    <v>0.08</v>
    <v>3.2000000000000001E-2</v>
    <v>2.4039999999999999</v>
    <v>6.0000000000000001E-3</v>
    <v>0.146341</v>
    <v>AUD</v>
    <v>Rumble Resources Limited is an Australia-based company engaged in the acquisition, exploration, and evaluation of base and precious metal projects. Its Earaheedy project is located approximately 110 kilometers (km) north of Wiluna, Western Australia in the Earaheedy Basin. It owns 75% of E69/3464 and 100% of two contiguous exploration licenses, ELA69/3787 and ELA69/3862. Its other projects include Western Queen, Fraser Range, Lamil, Munarra Gully, Braeside, Warroo and Wardawarra. The Western Queen Gold project lies approximately 110 km NW of Mt Magnet within the Yalgoo Mineral field of Western Australia and comprises two mining leases, M59/45 and M59/208 and two exploration tenements, E20-0967 and E59-2443. The Lamil Project is located in between the major mining operations of the Nifty Cu mine and the large Telfer Au-Cu mine within the Paterson Province, East Pilbara, Western Australia. It owns 80% of E51/1677 and 100% of E51/1919 and E51/1927, which form the Munarra Gully Project.</v>
    <v>Australian Securities Exchange</v>
    <v>XASX</v>
    <v>XASX</v>
    <v>Level 1, 16 Ord St, West Perth, WESTERN AUSTRALIA, 6005 AU</v>
    <v>4.8000000000000001E-2</v>
    <v>Metals &amp; Mining</v>
    <v>Stock</v>
    <v>45693.192245370374</v>
    <v>1541</v>
    <v>4.2000000000000003E-2</v>
    <v>37555280</v>
    <v>RUMBLE RESOURCES LIMITED</v>
    <v>RUMBLE RESOURCES LIMITED</v>
    <v>4.2000000000000003E-2</v>
    <v>4.1000000000000002E-2</v>
    <v>4.7E-2</v>
    <v>938882100</v>
    <v>RTR</v>
    <v>RUMBLE RESOURCES LIMITED (XASX:RTR)</v>
    <v>3363904</v>
    <v>506510</v>
    <v>2011</v>
  </rv>
  <rv s="2">
    <v>1542</v>
  </rv>
  <rv s="0">
    <v>https://www.bing.com/financeapi/forcetrigger?t=bplo1h&amp;q=XASX%3aTOR&amp;form=skydnc</v>
    <v>Learn more on Bing</v>
  </rv>
  <rv s="4">
    <v>8</v>
    <v>TORQUE METALS LIMITED (XASX:TOR)</v>
    <v>2</v>
    <v>9</v>
    <v>Finance</v>
    <v>4</v>
    <v>en-GB</v>
    <v>bplo1h</v>
    <v>268435456</v>
    <v>1</v>
    <v>Powered by Refinitiv</v>
    <v>0.22500000000000001</v>
    <v>4.2999999999999997E-2</v>
    <v>-0.32500000000000001</v>
    <v>0</v>
    <v>0</v>
    <v>AUD</v>
    <v>Torque Metals Limited is an Australia-based smart exploration company. The Company is focused on applying advanced geoscience and artificial intelligence (AI)-powered smart exploration to unlock mineral deposits. Its projects include Paris Gold Project, New Dawn Lithium Project and Penzance Nickel Project. Its Paris Gold Project covers approximately 200 square kilometers (km2) of area in the Western Australian Gold Fields. It comprises nine granted mining leases, two prospecting licenses, three exploration licenses. The Penzance Camp is prospective for lithium, gold and nickel and is located along the strike south of the St Ives Gold Mine. Its Penzance Exploration Camp, extending over approximately 800 km2, includes 12 wholly owned, development-ready, pre-native title mining, 4 prospecting and 26 exploration licenses (7 under application) approximately 30km east of Widgiemooltha in Western Australia. The New Dawn Lithium Project occupies two pre-native title, granted mining licenses.</v>
    <v>Australian Securities Exchange</v>
    <v>XASX</v>
    <v>XASX</v>
    <v>Unit 1, Level 16,, 1 Spring Street,, PERTH, WESTERN AUSTRALIA, 6000 AU</v>
    <v>6.7000000000000004E-2</v>
    <v>Metals &amp; Mining</v>
    <v>Stock</v>
    <v>45693.184727707812</v>
    <v>1544</v>
    <v>6.6000000000000003E-2</v>
    <v>16477820</v>
    <v>TORQUE METALS LIMITED</v>
    <v>TORQUE METALS LIMITED</v>
    <v>6.7000000000000004E-2</v>
    <v>6.7000000000000004E-2</v>
    <v>6.7000000000000004E-2</v>
    <v>249663900</v>
    <v>TOR</v>
    <v>TORQUE METALS LIMITED (XASX:TOR)</v>
    <v>762769</v>
    <v>2780600</v>
    <v>2017</v>
  </rv>
  <rv s="2">
    <v>1545</v>
  </rv>
  <rv s="0">
    <v>https://www.bing.com/financeapi/forcetrigger?t=aa72yc&amp;q=XASX%3aIPD&amp;form=skydnc</v>
    <v>Learn more on Bing</v>
  </rv>
  <rv s="3">
    <v>5</v>
    <v>IMPEDIMED LIMITED (XASX:IPD)</v>
    <v>2</v>
    <v>6</v>
    <v>Finance</v>
    <v>4</v>
    <v>en-GB</v>
    <v>aa72yc</v>
    <v>268435456</v>
    <v>1</v>
    <v>Powered by Refinitiv</v>
    <v>0.12</v>
    <v>4.2000000000000003E-2</v>
    <v>2.6440999999999999</v>
    <v>0</v>
    <v>0</v>
    <v>AUD</v>
    <v>ImpediMed Limited is an Australia-based medical technology company. The Company uses bioimpedance spectroscopy (BIS) technology to generate data to maximize patient health. The Company designs and manufactures medical devices employing bioimpedance spectroscopy (BIS) technologies for use in the noninvasive clinical assessment and monitoring of fluid status and tissue composition. The Company’s SOZO Digital Health Platform is a Food and Drug Administration (FDA)-cleared bioimpedance spectroscopy (BIS) solution for the clinical assessment of lymphedema. SOZO uses its BIS technology to measure and track critical information about the human body to aid clinicians in managing chronic disease and maximizing patient health. Its product SFB7 measures fluid status and tissue composition for clinical and research applications. Its ImpediVET is a single-channel, tetrapolar bioimpedance spectroscopy (BIS) device that measures fluid status and tissue composition for veterinary applications.</v>
    <v>83</v>
    <v>Australian Securities Exchange</v>
    <v>XASX</v>
    <v>XASX</v>
    <v>Pinkenba, U 1 50 Parker Ct, BRISBANE, QUEENSLAND, 4008 AU</v>
    <v>5.1999999999999998E-2</v>
    <v>Healthcare Equipment &amp; Supplies</v>
    <v>Stock</v>
    <v>45693.19258101852</v>
    <v>1547</v>
    <v>5.0999999999999997E-2</v>
    <v>105262800</v>
    <v>IMPEDIMED LIMITED</v>
    <v>IMPEDIMED LIMITED</v>
    <v>5.0999999999999997E-2</v>
    <v>5.0999999999999997E-2</v>
    <v>5.0999999999999997E-2</v>
    <v>2024284000</v>
    <v>IPD</v>
    <v>IMPEDIMED LIMITED (XASX:IPD)</v>
    <v>848553</v>
    <v>560690</v>
    <v>1999</v>
  </rv>
  <rv s="2">
    <v>1548</v>
  </rv>
  <rv s="0">
    <v>https://www.bing.com/financeapi/forcetrigger?t=c362bh&amp;q=XASX%3aRRR&amp;form=skydnc</v>
    <v>Learn more on Bing</v>
  </rv>
  <rv s="4">
    <v>8</v>
    <v>REVOLVER RESOURCES HOLDINGS LTD (XASX:RRR)</v>
    <v>2</v>
    <v>9</v>
    <v>Finance</v>
    <v>4</v>
    <v>en-GB</v>
    <v>c362bh</v>
    <v>268435456</v>
    <v>1</v>
    <v>Powered by Refinitiv</v>
    <v>9.9000000000000005E-2</v>
    <v>2.1000000000000001E-2</v>
    <v>1.1549</v>
    <v>3.0000000000000001E-3</v>
    <v>9.375E-2</v>
    <v>AUD</v>
    <v>Revolver Resources Holdings Limited is an Australia-based copper exploration company. The Company is focused on the development of natural resources for the world’s accelerating electrification. It also focused on the exploration and development of advanced copper projects in Queensland. The Company’s projects include Dianne Project and Osprey Project. The Dianne Project is located around 260 kilometers (km) from Cairns in far north Queensland. The mine is covered by six active mining leases and an exploration permit. The Dianne Copper Mine produced approximately 63,758 tons of high-grade copper ore. The Osprey Project consists of six highly prospective exploration permit minerals (EPM’s) covering an area of 765 square kilometers (km2), situated approximately 220 km north of Mount Isa. The principal targets are, IOCG, Mount Isa style copper deposits. The Company's subsidiaries include Revolver Resources Pty Ltd, Sector Projects Pty Ltd, Mineral Projects Pty Ltd, and others.</v>
    <v>Australian Securities Exchange</v>
    <v>XASX</v>
    <v>XASX</v>
    <v>Level 23, 240 Queen Street, BRISBANE, QUEENSLAND, 4000 AU</v>
    <v>3.5000000000000003E-2</v>
    <v>Metals &amp; Mining</v>
    <v>Stock</v>
    <v>45693.168356481481</v>
    <v>1550</v>
    <v>3.3000000000000002E-2</v>
    <v>8739980</v>
    <v>REVOLVER RESOURCES HOLDINGS LTD</v>
    <v>REVOLVER RESOURCES HOLDINGS LTD</v>
    <v>3.3000000000000002E-2</v>
    <v>3.2000000000000001E-2</v>
    <v>3.5000000000000003E-2</v>
    <v>273124300</v>
    <v>RRR</v>
    <v>REVOLVER RESOURCES HOLDINGS LTD (XASX:RRR)</v>
    <v>143626</v>
    <v>190770</v>
    <v>2021</v>
  </rv>
  <rv s="2">
    <v>1551</v>
  </rv>
  <rv s="0">
    <v>https://www.bing.com/financeapi/forcetrigger?t=aa7lc7&amp;q=XASX%3aMEI&amp;form=skydnc</v>
    <v>Learn more on Bing</v>
  </rv>
  <rv s="3">
    <v>5</v>
    <v>METEORIC RESOURCES NL (XASX:MEI)</v>
    <v>2</v>
    <v>6</v>
    <v>Finance</v>
    <v>4</v>
    <v>en-GB</v>
    <v>aa7lc7</v>
    <v>268435456</v>
    <v>1</v>
    <v>Powered by Refinitiv</v>
    <v>0.255</v>
    <v>7.1999999999999995E-2</v>
    <v>0.72589999999999999</v>
    <v>2E-3</v>
    <v>2.4691000000000001E-2</v>
    <v>AUD</v>
    <v>Meteoric Resources NL is an Australia-based rare earth exploration company. The Company is engaged in exploring mineral tenements in Brazil and Australia. The Company's projects include the Caldeira REE Project and other projects. The Caldeira REE Project comprises 51 licenses (23 mining licenses and 21 mining license applications), which is located in the Minas Gerais State of Brazil. In Australia, the Company also holds interests in projects, such as Webb Diamond JV and Warrego North IOCG Project. The Webb Diamond JV covers an area of about 400 square kilometers (km2) and is focused on the evaluation of a large kimberlite field comprising 280 bulls-eye magnetic targets. The Warrego North Project is located approximately 20 km northwest of the high-grade Warrego copper-gold mine, in the western part of the Tennant Creek Mineral Field.</v>
    <v>0</v>
    <v>Australian Securities Exchange</v>
    <v>XASX</v>
    <v>XASX</v>
    <v>Level 1, 35 Ventnor Avenue, PERTH, WESTERN AUSTRALIA, 6005 AU</v>
    <v>8.7999999999999995E-2</v>
    <v>Metals &amp; Mining</v>
    <v>Stock</v>
    <v>45693.192789351851</v>
    <v>1553</v>
    <v>8.1000000000000003E-2</v>
    <v>170411800</v>
    <v>METEORIC RESOURCES NL</v>
    <v>METEORIC RESOURCES NL</v>
    <v>8.5000000000000006E-2</v>
    <v>8.1000000000000003E-2</v>
    <v>8.3000000000000004E-2</v>
    <v>2302863000</v>
    <v>MEI</v>
    <v>METEORIC RESOURCES NL (XASX:MEI)</v>
    <v>8080369</v>
    <v>4469200</v>
    <v>2004</v>
  </rv>
  <rv s="2">
    <v>1554</v>
  </rv>
  <rv s="30">
    <v>61</v>
    <v>TOUBANI RESOURCES LIMITED (XASX:TRE)</v>
    <v>56</v>
    <v>52</v>
    <v>Finance</v>
    <v>4</v>
    <v>en-GB</v>
    <v>c85i1h</v>
    <v>268435456</v>
    <v>1</v>
    <v>Powered by Refinitiv</v>
    <v>0.34</v>
    <v>9.9000000000000005E-2</v>
    <v>0</v>
    <v>0</v>
    <v>AUD</v>
    <v>Toubani Resources Ltd is an Australia-based exploration and development company. The Company is focused on advancing gold development projects with its oxide dominant Kobada Gold Project. The Kobada Gold Project is located in southern Mali, approximately 125 kilometers (kms) on a straight-line south-southwest of the capital city, Bamako, and is situated adjacent to the Niger River and the international border with Guinea. The Kobada Gold Project is based on one mining exploitation permit (Kobada) of 136 square kilometers (km2) and two exploration permits (Faraba and Kobada Est) of 77 km2 and 45 km2. The Kobada main deposit hosts 2.4 million ounces (Moz) of predominantly free-dig, oxide gold over a strike extent of 4.5 kilometers, which is also open at depth with mineralization open down dip. Toubani Resources Mali SARL is the wholly owned subsidiary of the Company.</v>
    <v>12</v>
    <v>Australian Securities Exchange</v>
    <v>XASX</v>
    <v>XASX</v>
    <v>1202 Hay Street West Perth, West Perth, PERTH, WESTERN AUSTRALIA, 6005 AU</v>
    <v>0.14000000000000001</v>
    <v>Metals &amp; Mining</v>
    <v>Stock</v>
    <v>45693.189531503907</v>
    <v>0.14000000000000001</v>
    <v>30909590</v>
    <v>TOUBANI RESOURCES LIMITED</v>
    <v>TOUBANI RESOURCES LIMITED</v>
    <v>0.14000000000000001</v>
    <v>0.14000000000000001</v>
    <v>0.14000000000000001</v>
    <v>228960000</v>
    <v>TRE</v>
    <v>TOUBANI RESOURCES LIMITED (XASX:TRE)</v>
    <v>424407</v>
    <v>323250</v>
    <v>2024</v>
  </rv>
  <rv s="2">
    <v>1556</v>
  </rv>
  <rv s="0">
    <v>https://www.bing.com/financeapi/forcetrigger?t=c5w2ec&amp;q=XASX%3aNYM&amp;form=skydnc</v>
    <v>Learn more on Bing</v>
  </rv>
  <rv s="14">
    <v>32</v>
    <v>Narryer Metals Ltd (XASX:NYM)</v>
    <v>2</v>
    <v>33</v>
    <v>Finance</v>
    <v>4</v>
    <v>en-GB</v>
    <v>c5w2ec</v>
    <v>268435456</v>
    <v>1</v>
    <v>Powered by Refinitiv</v>
    <v>6.7000000000000004E-2</v>
    <v>0.02</v>
    <v>0</v>
    <v>0</v>
    <v>AUD</v>
    <v>Narryer Metals Limited is a critical minerals exploration company. The Company is engaged in exploring for pegmatite-hosted lithium in Canada with projects in areas: Yellowknife region, Northwest Territories, NW Ontario, and the James Bay Region, Quebec. Its focus is nickel-copper-platinum group element (Ni-Cu-PGE) sulphide deposits and Rare Earth Elements in Western Australia and Gawler Craton, South Australia. Three of the projects (Pontax East, Walrus Island and Le Moyne) are located in prospective Archean granite-greenstones of the James Bay region of Quebec. The Narryer Project covers the Narryer Terrane and is located along the western edge of the Archaean Yilgarn Craton. The Rocky Gully Project consist of two tenements over an area of 79 km2, located 43 km west of Mt Barker, Western Australia. It also holds interest in several mineral claims comprising two lithium-tantalum exploration projects (Big Hill and Fran Projects) located in the Yellowknife Lithium Province, Canada.</v>
    <v>Australian Securities Exchange</v>
    <v>XASX</v>
    <v>XASX</v>
    <v>945 Wellington Street, PERTH, WESTERN AUSTRALIA, 6005 AU</v>
    <v>5.8999999999999997E-2</v>
    <v>Metals &amp; Mining</v>
    <v>Stock</v>
    <v>45692.333333333336</v>
    <v>1558</v>
    <v>5.8999999999999997E-2</v>
    <v>10387230</v>
    <v>Narryer Metals Ltd</v>
    <v>Narryer Metals Ltd</v>
    <v>5.8999999999999997E-2</v>
    <v>5.8999999999999997E-2</v>
    <v>5.8999999999999997E-2</v>
    <v>176054800</v>
    <v>NYM</v>
    <v>Narryer Metals Ltd (XASX:NYM)</v>
    <v>66903</v>
    <v>735080</v>
    <v>2021</v>
  </rv>
  <rv s="2">
    <v>1559</v>
  </rv>
  <rv s="0">
    <v>https://www.bing.com/financeapi/forcetrigger?t=aa5gbh&amp;q=XASX%3aCEL&amp;form=skydnc</v>
    <v>Learn more on Bing</v>
  </rv>
  <rv s="1">
    <v>0</v>
    <v>CHALLENGER GOLD LIMITED (XASX:CEL)</v>
    <v>2</v>
    <v>3</v>
    <v>Finance</v>
    <v>4</v>
    <v>en-GB</v>
    <v>aa5gbh</v>
    <v>268435456</v>
    <v>1</v>
    <v>Powered by Refinitiv</v>
    <v>9.9000000000000005E-2</v>
    <v>3.6999999999999998E-2</v>
    <v>1.4401999999999999</v>
    <v>2E-3</v>
    <v>4.3478000000000003E-2</v>
    <v>AUD</v>
    <v>Challenger Gold Limited is an Australia-based gold and copper exploration company. The Company’s projects include the Hualilan project, El Guayabo project, and Karoo Basin Gas project. The Hualilan project consists of 15 mining leases and an exploration license application covering the surrounding area of approximately 26 square kilometers (km2). The Hualilan Project is located approximately 120 kilometers (km) north-northwest of San Juan, the capital of San Juan Province in north-western Argentina. The El Guayabo Gold/Copper project is located within the El Oro Province of southern Ecuador, approximately 35 Kilometers south southeast of Machala. The El Guayabo project comprises four contiguous tenement groups, the El Guaybo, El Guaybo 2, Cerro Pelado 1, 2, and 3 tenements, and Colorado V tenement. The Karoo Basin Gas project includes application for the Cranemere project, a shale gas prospect located in the Eastern Cape Province. The application covers approximately 3,500km2.</v>
    <v>0</v>
    <v>Australian Securities Exchange</v>
    <v>XASX</v>
    <v>XASX</v>
    <v>Level 1, 1205 Hay Street, West Perth, PERTH, WESTERN AUSTRALIA, 6005 AU</v>
    <v>4.8000000000000001E-2</v>
    <v>Metals &amp; Mining</v>
    <v>Stock</v>
    <v>45693.187638888892</v>
    <v>1561</v>
    <v>4.5999999999999999E-2</v>
    <v>77636030</v>
    <v>CHALLENGER GOLD LIMITED</v>
    <v>CHALLENGER GOLD LIMITED</v>
    <v>4.5999999999999999E-2</v>
    <v>0.82</v>
    <v>4.5999999999999999E-2</v>
    <v>4.8000000000000001E-2</v>
    <v>1687740000</v>
    <v>CEL</v>
    <v>CHALLENGER GOLD LIMITED (XASX:CEL)</v>
    <v>1595742</v>
    <v>643420</v>
    <v>2007</v>
  </rv>
  <rv s="2">
    <v>1562</v>
  </rv>
  <rv s="0">
    <v>https://www.bing.com/financeapi/forcetrigger?t=aa4mkr&amp;q=XASX%3aAQC&amp;form=skydnc</v>
    <v>Learn more on Bing</v>
  </rv>
  <rv s="3">
    <v>5</v>
    <v>AUSTRALIAN PACIFIC COAL LIMITED (XASX:AQC)</v>
    <v>2</v>
    <v>6</v>
    <v>Finance</v>
    <v>4</v>
    <v>en-GB</v>
    <v>aa4mkr</v>
    <v>268435456</v>
    <v>1</v>
    <v>Powered by Refinitiv</v>
    <v>0.22600000000000001</v>
    <v>5.1999999999999998E-2</v>
    <v>1.4268000000000001</v>
    <v>0</v>
    <v>0</v>
    <v>AUD</v>
    <v>Australian Pacific Coal Limited is focused on developing and acquiring coal projects. The Company’s principal asset is the Dartbrook Coal Mine located in the Hunter Valley, New South Wales (NSW), approximately four kilometers (km) west of Aberdeen and 10 km north-west of Muswellbrook. Dartbrook mine produces a thermal coal that is typical of the Hunter Valley with the potential to produce some semi-soft metallurgical coal. Its mining tenements in the Dartbrook Project include AUTH 256, EL 4574, EL 4575, EL 5525, CL 386, ML 1381, ML 1456, and ML 1497. In Queensland, the Company holds interests in the Matuan Downs Bentonite Project and a Joint Venture interest in tenements with Blackwood Resources Pty Ltd. The mining tenement on the Matuan Downs Bentonite Project is ML 70360. The Company’s subsidiary, Mining Investments One Pty Ltd, holds a 10% interest in each of the Blackwood Resources Pty Ltd joint venture tenements, which include EPC 1955 and EPC 1987.</v>
    <v>1</v>
    <v>Australian Securities Exchange</v>
    <v>XASX</v>
    <v>XASX</v>
    <v>Level 1, 371 Queen Street, BRISBANE, QUEENSLAND, 4000 AU</v>
    <v>8.7999999999999995E-2</v>
    <v>Coal</v>
    <v>Stock</v>
    <v>45693.189854478907</v>
    <v>1564</v>
    <v>8.4000000000000005E-2</v>
    <v>55336940</v>
    <v>AUSTRALIAN PACIFIC COAL LIMITED</v>
    <v>AUSTRALIAN PACIFIC COAL LIMITED</v>
    <v>8.7999999999999995E-2</v>
    <v>8.4000000000000005E-2</v>
    <v>8.4000000000000005E-2</v>
    <v>700467600</v>
    <v>AQC</v>
    <v>AUSTRALIAN PACIFIC COAL LIMITED (XASX:AQC)</v>
    <v>246086</v>
    <v>2491670</v>
    <v>1999</v>
  </rv>
  <rv s="2">
    <v>1565</v>
  </rv>
  <rv s="0">
    <v>https://www.bing.com/financeapi/forcetrigger?t=c2p2bh&amp;q=XASX%3aBDX&amp;form=skydnc</v>
    <v>Learn more on Bing</v>
  </rv>
  <rv s="4">
    <v>8</v>
    <v>BCAL DIAGNOSTICS LIMITED (XASX:BDX)</v>
    <v>2</v>
    <v>9</v>
    <v>Finance</v>
    <v>4</v>
    <v>en-GB</v>
    <v>c2p2bh</v>
    <v>268435456</v>
    <v>1</v>
    <v>Powered by Refinitiv</v>
    <v>0.185</v>
    <v>8.5000000000000006E-2</v>
    <v>0.58630000000000004</v>
    <v>-2.5000000000000001E-3</v>
    <v>-2.3809999999999998E-2</v>
    <v>AUD</v>
    <v>BCAL Diagnostics Limited is an Australia-based screening and diagnostic company focused on early diagnosis of breast cancer. The Company’s core activity is the development of a novel blood screening test to improve the early diagnosis and monitoring of breast cancer, which is available to all women. It is developing diagnostic technology to assist in the early detection of breast cancer by identifying, measuring and validating specific biomarkers enriched in the patient’s blood. It is engaged in the research and development of non-invasive diagnostic technologies designed to complement existing imaging technologies, such as the mammogram. Its BCAL laboratory employs liquid chromatography mass spectrometry (LCMS) platforms to build on the Company's clinical research and leverage progress. The Company’s BCAL test is a lipid biomarker blood (Breast Cancer Associated Lipids test) test with the potential to be used for breast cancer prevention, screening, and monitoring.</v>
    <v>Australian Securities Exchange</v>
    <v>XASX</v>
    <v>XASX</v>
    <v>Suite 506, Level 5, 50 Clarence Street, SYDNEY, NEW SOUTH WALES, 2000 AU</v>
    <v>0.10249999999999999</v>
    <v>Healthcare Equipment &amp; Supplies</v>
    <v>Stock</v>
    <v>45693.090787037036</v>
    <v>1567</v>
    <v>0.1</v>
    <v>38426630</v>
    <v>BCAL DIAGNOSTICS LIMITED</v>
    <v>BCAL DIAGNOSTICS LIMITED</v>
    <v>0.1</v>
    <v>0.105</v>
    <v>0.10249999999999999</v>
    <v>365967900</v>
    <v>BDX</v>
    <v>BCAL DIAGNOSTICS LIMITED (XASX:BDX)</v>
    <v>200006</v>
    <v>221650</v>
    <v>2010</v>
  </rv>
  <rv s="2">
    <v>1568</v>
  </rv>
  <rv s="0">
    <v>https://www.bing.com/financeapi/forcetrigger?t=c62q6h&amp;q=XASX%3aSRR&amp;form=skydnc</v>
    <v>Learn more on Bing</v>
  </rv>
  <rv s="3">
    <v>5</v>
    <v>Sarama Resources Ltd. (XASX:SRR)</v>
    <v>2</v>
    <v>22</v>
    <v>Finance</v>
    <v>4</v>
    <v>en-GB</v>
    <v>c62q6h</v>
    <v>268435456</v>
    <v>1</v>
    <v>Powered by Refinitiv</v>
    <v>4.2000000000000003E-2</v>
    <v>1.4999999999999999E-2</v>
    <v>1.6180000000000001</v>
    <v>0</v>
    <v>0</v>
    <v>AUD</v>
    <v>Sarama Resources Ltd. is an Australia-based gold explorer and developer. The Company is focused on establishing a new mining district in Burkina Faso. The Company’s Sanutura Project is located approximately 350 kilometers (km) southwest of Ouagadougou. The Project covers approximately 1,454 square kilometers (km2) of prospective greenstone terrane. The Company holds approximately 17.52% holding in Joint Venture BFI Inc., which holds the exploration and evaluation asset pertaining to the Karankasso Project in Burkina Faso. The Karankasso Project is situated 130 km southwest of Endeavour Mining’s Mana Mine, Fortuna Silver's Yaramoko Mine and approximately 60 km south of Endeavour Mining's Hounde Mine. The Company also has an 80 % interest in the Cosmo Newbery Gold Project in Western Australia, and consists of seven contiguous exploration tenements covering approximately 580km2 in the Eastern Goldfields of Western Australia, 85km north-east of Laverton and 95km west Gruyere Gold Mine.</v>
    <v>7</v>
    <v>Australian Securities Exchange</v>
    <v>XASX</v>
    <v>XASX</v>
    <v>U 8 245 Churchill Ave, SUBIACO, WESTERN AUSTRALIA, 6008 AU</v>
    <v>2.7E-2</v>
    <v>Metals &amp; Mining</v>
    <v>Stock</v>
    <v>45692.333333333336</v>
    <v>1570</v>
    <v>2.7E-2</v>
    <v>8640950</v>
    <v>Sarama Resources Ltd.</v>
    <v>Sarama Resources Ltd.</v>
    <v>2.7E-2</v>
    <v>2.7E-2</v>
    <v>2.7E-2</v>
    <v>347937800</v>
    <v>SRR</v>
    <v>Sarama Resources Ltd. (XASX:SRR)</v>
    <v>215000</v>
    <v>7270</v>
    <v>2010</v>
  </rv>
  <rv s="2">
    <v>1571</v>
  </rv>
  <rv s="0">
    <v>https://www.bing.com/financeapi/forcetrigger?t=c5vc6h&amp;q=XASX%3aFTL&amp;form=skydnc</v>
    <v>Learn more on Bing</v>
  </rv>
  <rv s="14">
    <v>32</v>
    <v>FIRETAIL RESOURCES LIMITED (XASX:FTL)</v>
    <v>2</v>
    <v>33</v>
    <v>Finance</v>
    <v>4</v>
    <v>en-GB</v>
    <v>c5vc6h</v>
    <v>268435456</v>
    <v>1</v>
    <v>Powered by Refinitiv</v>
    <v>0.15</v>
    <v>3.1E-2</v>
    <v>2E-3</v>
    <v>2.9851000000000003E-2</v>
    <v>AUD</v>
    <v>Firetail Resources Limited is a copper focused exploration company with projects in three of the operating jurisdictions globally: Canada, Peru and Australia. It has exposure to advanced copper exploration through a binding option for the acquisition through staged earn-in of up to 80% of the York Harbour Copper-Zinc-Silver VMS Project in Newfoundland and Labrador, Canada. It also holds greenfield copper exposure in Peru through its 70% holding in the Picha Copper-Silver Project and Charaque Copper Project. Picha project is a copper-silver project with multiple drill-ready targets tested in a maiden program. Charaque Project is located 30km north-east of the Picha project and comprises eight claims covering an area of around 6,000 hectares. It also holds well-located Western Australian and Queensland projects, which range from the early exploration stage at the Paterson and Yalgoo-Dalgaranga Projects through to the advanced exploration-early resource stage at the Mt Slopeaway Project.</v>
    <v>Australian Securities Exchange</v>
    <v>XASX</v>
    <v>XASX</v>
    <v>T2, 64-68 Hay Street,, SUBIACO, WESTERN AUSTRALIA, 6008 AU</v>
    <v>6.9000000000000006E-2</v>
    <v>Metals &amp; Mining</v>
    <v>Stock</v>
    <v>45691.96009813594</v>
    <v>1573</v>
    <v>6.9000000000000006E-2</v>
    <v>22212370</v>
    <v>FIRETAIL RESOURCES LIMITED</v>
    <v>FIRETAIL RESOURCES LIMITED</v>
    <v>6.9000000000000006E-2</v>
    <v>6.7000000000000004E-2</v>
    <v>6.9000000000000006E-2</v>
    <v>331528000</v>
    <v>FTL</v>
    <v>FIRETAIL RESOURCES LIMITED (XASX:FTL)</v>
    <v>30727</v>
    <v>131990</v>
    <v>2021</v>
  </rv>
  <rv s="2">
    <v>1574</v>
  </rv>
  <rv s="0">
    <v>https://www.bing.com/financeapi/forcetrigger?t=aa4fvh&amp;q=XASX%3aAMI&amp;form=skydnc</v>
    <v>Learn more on Bing</v>
  </rv>
  <rv s="3">
    <v>5</v>
    <v>AURELIA METALS LIMITED (XASX:AMI)</v>
    <v>2</v>
    <v>6</v>
    <v>Finance</v>
    <v>4</v>
    <v>en-GB</v>
    <v>aa4fvh</v>
    <v>268435456</v>
    <v>1</v>
    <v>Powered by Refinitiv</v>
    <v>0.23</v>
    <v>0.1</v>
    <v>1.6173999999999999</v>
    <v>1.4999999999999999E-2</v>
    <v>7.8947000000000003E-2</v>
    <v>AUD</v>
    <v>Aurelia Metals Limited is an Australia-based gold and base metals mining and exploration company. The Company owns and operates two underground mines and processing facilities in New South Wales: The Peak Mine is in the Cobar Basin in western New South Wales, and the Dargues Mine is in south-eastern New South Wales. The Peak Mine is located in the northern Cobar Basin, south of Cobar in central-west New South Wales (NSW). The Dargues Mine is a gold mining and milling operation located in the Southern Tablelands region of NSW, approximately 60 km south-east of Canberra. Its preeminent near-term development projects include Federation and Great Cobar. The Federation deposit hosts high-grade zinc, lead, and gold mineralization and is located approximately 10 km south of Hera Mine. The Great Cobar Project involves the development of a satellite base metals and gold deposit, north of the New Cobar mining complex at Peak Mine.</v>
    <v>298</v>
    <v>Australian Securities Exchange</v>
    <v>XASX</v>
    <v>XASX</v>
    <v>Level 17, 144 Edward Street, BRISBANE, QUEENSLAND, 4000 AU</v>
    <v>0.20499999999999999</v>
    <v>Metals &amp; Mining</v>
    <v>Stock</v>
    <v>45693.193259733591</v>
    <v>1576</v>
    <v>0.19</v>
    <v>312939500</v>
    <v>AURELIA METALS LIMITED</v>
    <v>AURELIA METALS LIMITED</v>
    <v>0.19</v>
    <v>0.19</v>
    <v>0.20499999999999999</v>
    <v>1691565000</v>
    <v>AMI</v>
    <v>AURELIA METALS LIMITED (XASX:AMI)</v>
    <v>6616307</v>
    <v>2620080</v>
    <v>2004</v>
  </rv>
  <rv s="2">
    <v>1577</v>
  </rv>
  <rv s="0">
    <v>https://www.bing.com/financeapi/forcetrigger?t=aa71qh&amp;q=XASX%3aIMU&amp;form=skydnc</v>
    <v>Learn more on Bing</v>
  </rv>
  <rv s="3">
    <v>5</v>
    <v>IMUGENE LIMITED (XASX:IMU)</v>
    <v>2</v>
    <v>6</v>
    <v>Finance</v>
    <v>4</v>
    <v>en-GB</v>
    <v>aa71qh</v>
    <v>268435456</v>
    <v>1</v>
    <v>Powered by Refinitiv</v>
    <v>0.125</v>
    <v>3.5000000000000003E-2</v>
    <v>2.7913000000000001</v>
    <v>0</v>
    <v>0</v>
    <v>AUD</v>
    <v>Imugene Limited is a clinical-stage immune-oncology company. It is engaged in developing a range of new and novel immunotherapies that seek to activate the immune system of cancer patients to treat and eradicate tumors. Its platform technology seeks to harness and promote the body’s immune system against cancerous tumors. Its product pipeline includes an off-the-shelf (allogeneic) cell therapy CAR T drug Azer-Cel (azercabtagene zapreleucel) which targets CD19 to attack blood cancer. Its pipeline includes an Oncolytic Virus and B-Cell Immunotherapies aimed at treating a variety of cancers in combination with standard of care drugs and immunotherapies. Its lead candidate is a chimeric vaccinia (pox) virus known as CF33, which is a combination of genomic sequences from multiple vaccinia virus strains to generate a new, safer and more potent virus. Its Chimeric antigen receptor (CAR)-engineered T cells (CAR T) are T cells redirected against tumors through engineered expression of CARs.</v>
    <v>0</v>
    <v>Australian Securities Exchange</v>
    <v>XASX</v>
    <v>XASX</v>
    <v>Suite 12.01, Level 12, Bligh House,4-6 Bligh Street, Gadigal Country, SYDNEY, NEW SOUTH WALES, 2000 AU</v>
    <v>3.6999999999999998E-2</v>
    <v>Biotechnology &amp; Medical Research</v>
    <v>Stock</v>
    <v>45693.190729166665</v>
    <v>1579</v>
    <v>3.5499999999999997E-2</v>
    <v>275925000</v>
    <v>IMUGENE LIMITED</v>
    <v>IMUGENE LIMITED</v>
    <v>3.6999999999999998E-2</v>
    <v>3.5999999999999997E-2</v>
    <v>3.5999999999999997E-2</v>
    <v>7457434000</v>
    <v>IMU</v>
    <v>IMUGENE LIMITED (XASX:IMU)</v>
    <v>8548538</v>
    <v>10522700</v>
    <v>1986</v>
  </rv>
  <rv s="2">
    <v>1580</v>
  </rv>
  <rv s="0">
    <v>https://www.bing.com/financeapi/forcetrigger?t=bxjlgh&amp;q=XASX%3a5GG&amp;form=skydnc</v>
    <v>Learn more on Bing</v>
  </rv>
  <rv s="4">
    <v>8</v>
    <v>Pentanet Ltd (XASX:5GG)</v>
    <v>2</v>
    <v>9</v>
    <v>Finance</v>
    <v>4</v>
    <v>en-GB</v>
    <v>bxjlgh</v>
    <v>268435456</v>
    <v>1</v>
    <v>Powered by Refinitiv</v>
    <v>0.11</v>
    <v>2.8000000000000001E-2</v>
    <v>2.0163000000000002</v>
    <v>-5.0000000000000001E-4</v>
    <v>-1.1628000000000001E-2</v>
    <v>AUD</v>
    <v>Pentanet Limited is an Australia-based company, which is engaged in the provision of Internet and associated telecommunications products and services and gaming technology services. The Company provides private fixed-wireless networks as well as reselling fixed-line services, such as national broadband networks (NBN). It also provides subscription-based entertainment services and cloud gaming. The Company's nexus Internet technology employs intelligent Terragraph technology to provide subscribers with multiple points of connection, removing the traditional line of sight barrier. A wireless neXus connection is faster to install and deploy than fixed line connections, such as the nbn. The nbn Enterprise Ethernet delivers symmetrical speeds from 100 megabits per second (Mbps) up to 1000 (Gbps). Its nbn technology types consists of Fiber to the Premises (FTTP), Fiber to the Node (FTTN), Fiber to the Building (FTTB) and Hybrid Fibre-Coaxial (HFC).</v>
    <v>Australian Securities Exchange</v>
    <v>XASX</v>
    <v>XASX</v>
    <v>150C ST Georges Terrace,, PERTH, WESTERN AUSTRALIA, 6000 AU</v>
    <v>4.2999999999999997E-2</v>
    <v>Telecommunications Services</v>
    <v>Stock</v>
    <v>45693.156689814816</v>
    <v>1582</v>
    <v>4.2000000000000003E-2</v>
    <v>18626380</v>
    <v>Pentanet Ltd</v>
    <v>Pentanet Ltd</v>
    <v>4.2999999999999997E-2</v>
    <v>4.2999999999999997E-2</v>
    <v>4.2500000000000003E-2</v>
    <v>433171700</v>
    <v>5GG</v>
    <v>Pentanet Ltd (XASX:5GG)</v>
    <v>251632</v>
    <v>5545530</v>
    <v>2017</v>
  </rv>
  <rv s="2">
    <v>1583</v>
  </rv>
  <rv s="0">
    <v>https://www.bing.com/financeapi/forcetrigger?t=aa5zf2&amp;q=XASX%3aDXB&amp;form=skydnc</v>
    <v>Learn more on Bing</v>
  </rv>
  <rv s="3">
    <v>5</v>
    <v>DIMERIX LIMITED (XASX:DXB)</v>
    <v>2</v>
    <v>6</v>
    <v>Finance</v>
    <v>4</v>
    <v>en-GB</v>
    <v>aa5zf2</v>
    <v>268435456</v>
    <v>1</v>
    <v>Powered by Refinitiv</v>
    <v>0.66500000000000004</v>
    <v>0.19</v>
    <v>0.43</v>
    <v>-1.4999999999999999E-2</v>
    <v>-3.125E-2</v>
    <v>AUD</v>
    <v>Dimerix Limited is an Australia-based clinical-stage biopharmaceutical company. The Company is focused on developing lives of patients with inflammatory diseases, including both kidney and respiratory diseases. It develops and commercializes patient preferred pharmaceutical products for global markets using its receptor technology to identify and develop drugs in areas with an unmet need. The Company is focused on developing its Phase III product candidate DMX-200 (QYTOVRA), for Focal Segmental Glomerulosclerosis (FSGS) kidney disease and is also developing DMX-700 for Chronic Obstructive Pulmonary Disease (COPD). Its Receptor Heteromer Investigation Technology (Receptor-HIT) is a scalable and globally applicable technology platform enabling the understanding of receptor interactions to rapidly screen and identify new drug opportunities. Its products target multiple global territories, with the initial focus predominantly on the United States and European markets.</v>
    <v>0</v>
    <v>Australian Securities Exchange</v>
    <v>XASX</v>
    <v>XASX</v>
    <v>425 Smith Street, Fitzroy, MELBOURNE, VICTORIA, 3065 AU</v>
    <v>0.48</v>
    <v>Biotechnology &amp; Medical Research</v>
    <v>Stock</v>
    <v>45693.192155462501</v>
    <v>1585</v>
    <v>0.46500000000000002</v>
    <v>242820500</v>
    <v>DIMERIX LIMITED</v>
    <v>DIMERIX LIMITED</v>
    <v>0.48</v>
    <v>0.48</v>
    <v>0.46500000000000002</v>
    <v>558208000</v>
    <v>DXB</v>
    <v>DIMERIX LIMITED (XASX:DXB)</v>
    <v>1239698</v>
    <v>2270240</v>
    <v>1975</v>
  </rv>
  <rv s="2">
    <v>1586</v>
  </rv>
  <rv s="0">
    <v>https://www.bing.com/financeapi/forcetrigger?t=aa96zr&amp;q=XASX%3aRWD&amp;form=skydnc</v>
    <v>Learn more on Bing</v>
  </rv>
  <rv s="4">
    <v>8</v>
    <v>REWARD MINERALS LTD (XASX:RWD)</v>
    <v>2</v>
    <v>9</v>
    <v>Finance</v>
    <v>4</v>
    <v>en-GB</v>
    <v>aa96zr</v>
    <v>268435456</v>
    <v>1</v>
    <v>Powered by Refinitiv</v>
    <v>9.1999999999999998E-2</v>
    <v>2.1999999999999999E-2</v>
    <v>1.9702999999999999</v>
    <v>-7.0000000000000001E-3</v>
    <v>-0.102941</v>
    <v>AUD</v>
    <v>Reward Minerals Limited is an Australia-based advanced-stage sulphate of potash exploration and development company. The Company is principally involved in mineral exploration. The Company’s flagship project is Kumpupintil Lake Potash Project, which is located in the Little Sandy Desert, Western Australia, approximately 300 kilometers (kms) east of Newman and some 540 km south-east of Port Hedland. The Project is made up of 1,400 square kilometers (km2) of granted tenements covering Kumpupintil Lake. The Company is also focused on advancement of its 100% owned Carnarvon Potash Project, located north of Carnarvon in north-western Australia, which comprises one granted exploration license E09/2763. The 219 km2 tenement is located only 30km north of the town of Carnarvon in Western Australia. The Company is also the 100% owner and developer of new processing technology for recovery of high-purity sulphate of potash (SOP) from seawater and other high sulphate brines.</v>
    <v>Australian Securities Exchange</v>
    <v>XASX</v>
    <v>XASX</v>
    <v>159 Stirling Highway, NEDLANDS, WESTERN AUSTRALIA, 6009 AU</v>
    <v>6.0999999999999999E-2</v>
    <v>Chemicals</v>
    <v>Stock</v>
    <v>45692.166307870371</v>
    <v>1588</v>
    <v>6.0999999999999999E-2</v>
    <v>17304270</v>
    <v>REWARD MINERALS LTD</v>
    <v>REWARD MINERALS LTD</v>
    <v>6.0999999999999999E-2</v>
    <v>6.8000000000000005E-2</v>
    <v>6.0999999999999999E-2</v>
    <v>266219600</v>
    <v>RWD</v>
    <v>REWARD MINERALS LTD (XASX:RWD)</v>
    <v>10000</v>
    <v>12990</v>
    <v>1986</v>
  </rv>
  <rv s="2">
    <v>1589</v>
  </rv>
  <rv s="0">
    <v>https://www.bing.com/financeapi/forcetrigger?t=aa8zbh&amp;q=XASX%3aRFG&amp;form=skydnc</v>
    <v>Learn more on Bing</v>
  </rv>
  <rv s="1">
    <v>0</v>
    <v>RETAIL FOOD GROUP LIMITED (XASX:RFG)</v>
    <v>2</v>
    <v>3</v>
    <v>Finance</v>
    <v>4</v>
    <v>en-GB</v>
    <v>aa8zbh</v>
    <v>268435456</v>
    <v>1</v>
    <v>Powered by Refinitiv</v>
    <v>3.4</v>
    <v>2.0299999999999998</v>
    <v>2.1648999999999998</v>
    <v>-0.03</v>
    <v>-1.4493000000000001E-2</v>
    <v>AUD</v>
    <v>Retail Food Group Limited is a food and beverage company. The Company is a multi-brand retail food franchise manager and is the owner of brands, including Gloria Jean’s, Donut King, Brumby’s Bakery, Crust Gourmet Pizza, CIBO Espresso, and Beefy’s Pies, among others. The Company is also a roaster and supplier of coffee products. Its principal activities include intellectual property ownership of the Donut King, Brumby’s Bakery, Crust Gourmet Pizza Bar, Rack ‘em Bones BBQ Ribs, Beefy’s Pies and Gloria Jean’s Coffees Brand Systems; development and or management of the Donut King, Brumby’s Bakery, Crust Gourmet Pizza Bar, Rack ‘em Bones BBQ Ribs, Beefy’s Pies and Gloria Jean’s Coffees Brand Systems throughout the world, whether directly managed and/or as licensor for all Brand Systems; and management of pie and baked product manufacturing facilities, and the wholesale supply of products to the group and third-parties. Its segments include Cafe, Coffee &amp; Bakery Division; and QSR Division.</v>
    <v>59</v>
    <v>Australian Securities Exchange</v>
    <v>XASX</v>
    <v>XASX</v>
    <v>Level 4, 35 Robina Town Centre Drive,, Robina, GOLD COAST, QUEENSLAND, 4226 AU</v>
    <v>2.1</v>
    <v>Food &amp; Tobacco</v>
    <v>Stock</v>
    <v>45693.192303240743</v>
    <v>1591</v>
    <v>2.0299999999999998</v>
    <v>132088300</v>
    <v>RETAIL FOOD GROUP LIMITED</v>
    <v>RETAIL FOOD GROUP LIMITED</v>
    <v>2.0699999999999998</v>
    <v>22.5</v>
    <v>2.0699999999999998</v>
    <v>2.04</v>
    <v>62305790</v>
    <v>RFG</v>
    <v>RETAIL FOOD GROUP LIMITED (XASX:RFG)</v>
    <v>67901</v>
    <v>59510</v>
    <v>2003</v>
  </rv>
  <rv s="2">
    <v>1592</v>
  </rv>
  <rv s="0">
    <v>https://www.bing.com/financeapi/forcetrigger?t=ayrrp2&amp;q=XASX%3aJAY&amp;form=skydnc</v>
    <v>Learn more on Bing</v>
  </rv>
  <rv s="4">
    <v>8</v>
    <v>JAYRIDE GROUP LIMITED (XASX:JAY)</v>
    <v>2</v>
    <v>9</v>
    <v>Finance</v>
    <v>4</v>
    <v>en-GB</v>
    <v>ayrrp2</v>
    <v>268435456</v>
    <v>1</v>
    <v>Powered by Refinitiv</v>
    <v>2.5000000000000001E-2</v>
    <v>2E-3</v>
    <v>2.7896000000000001</v>
    <v>0</v>
    <v>0</v>
    <v>AUD</v>
    <v>Jayride Group Limited is an Australia-based online travel marketplace for airport transfers. The Company allows travelers to compare and book rides around the world. The Company’s Jayride platform aggregates ride service companies and distributes them to travelers at Jayride.com, AirportShuttles.com, and via travel brand partners, including other technology platforms, online travel agencies, travel management companies, and wholesalers. These travel brands implement Jayride application programming interface (APIs) to sell door-to-door ride services. With Jayride, travelers can compare and book with 3,700+ ride service companies, servicing 1,600+ airports in 110+ countries around the world, which cover 95% of world airport trips, including across the Americas, Europe, Middle East, Africa, Asia, and the Pacific. The Company’s geographical segments include Oceania, Europe, North America, South America, Asia, and Africa.</v>
    <v>Australian Securities Exchange</v>
    <v>XASX</v>
    <v>XASX</v>
    <v>Level 2, 11-17 York Street, SYDNEY, NEW SOUTH WALES, 2000 AU</v>
    <v>2E-3</v>
    <v>Hotels &amp; Entertainment Services</v>
    <v>Stock</v>
    <v>45692.189513888887</v>
    <v>1594</v>
    <v>2E-3</v>
    <v>477160</v>
    <v>JAYRIDE GROUP LIMITED</v>
    <v>JAYRIDE GROUP LIMITED</v>
    <v>2E-3</v>
    <v>2E-3</v>
    <v>2E-3</v>
    <v>238578900</v>
    <v>JAY</v>
    <v>JAYRIDE GROUP LIMITED (XASX:JAY)</v>
    <v>54494</v>
    <v>79850</v>
    <v>2012</v>
  </rv>
  <rv s="2">
    <v>1595</v>
  </rv>
  <rv s="0">
    <v>https://www.bing.com/financeapi/forcetrigger?t=c2ju77&amp;q=XASX%3aCDR&amp;form=skydnc</v>
    <v>Learn more on Bing</v>
  </rv>
  <rv s="4">
    <v>8</v>
    <v>Codrus Minerals Ltd (XASX:CDR)</v>
    <v>2</v>
    <v>9</v>
    <v>Finance</v>
    <v>4</v>
    <v>en-GB</v>
    <v>c2ju77</v>
    <v>268435456</v>
    <v>1</v>
    <v>Powered by Refinitiv</v>
    <v>5.7000000000000002E-2</v>
    <v>1.4E-2</v>
    <v>1.0795999999999999</v>
    <v>0</v>
    <v>0</v>
    <v>AUD</v>
    <v>Codrus Minerals Limited is engaged in critical minerals exploration. The Company’s Karloning REE Project is located about 30 kilometers (km) north of the regional town of Mukinbudin. In addition to its rare earth element (REE) project, it has a portfolio of projects in Western Australia (WA) and Oregon, United States. All of its Australian assets are located in close proximity to existing operating mines and the Bull Run Project in the United States is located in a gold producing area. It has four projects in WA, comprising about 31 tenements with a total landholding of about 243 square kilometers, which includes the Karloning REE Project in the Wheatbelt, the Silver Swan South and Red Gate Projects are in the Eastern Goldfields, whilst the Middle Creek Project is located in the Eastern Pilbara. In the United States, it holds a 100% legal and beneficial interest for 79 claims and is party to an option agreement, which covers a further 11 claims in Baker County in Eastern Oregon.</v>
    <v>Australian Securities Exchange</v>
    <v>XASX</v>
    <v>XASX</v>
    <v>24 Outram Street, Suite 3, Level 3, PERTH, WESTERN AUSTRALIA, 6005 AU</v>
    <v>1.7000000000000001E-2</v>
    <v>Metals &amp; Mining</v>
    <v>Stock</v>
    <v>45691.333333333336</v>
    <v>1597</v>
    <v>1.7000000000000001E-2</v>
    <v>2811590</v>
    <v>Codrus Minerals Ltd</v>
    <v>Codrus Minerals Ltd</v>
    <v>1.7000000000000001E-2</v>
    <v>1.7000000000000001E-2</v>
    <v>1.7000000000000001E-2</v>
    <v>165387500</v>
    <v>CDR</v>
    <v>Codrus Minerals Ltd (XASX:CDR)</v>
    <v>750</v>
    <v>28290</v>
    <v>2014</v>
  </rv>
  <rv s="2">
    <v>1598</v>
  </rv>
  <rv s="0">
    <v>https://www.bing.com/financeapi/forcetrigger?t=aa4xa2&amp;q=XASX%3aBOD&amp;form=skydnc</v>
    <v>Learn more on Bing</v>
  </rv>
  <rv s="8">
    <v>17</v>
    <v>BOD SCIENCE LIMITED (XASX:BOD)</v>
    <v>2</v>
    <v>18</v>
    <v>Finance</v>
    <v>4</v>
    <v>en-GB</v>
    <v>aa4xa2</v>
    <v>268435456</v>
    <v>1</v>
    <v>Powered by Refinitiv</v>
    <v>2.8000000000000001E-2</v>
    <v>2.4E-2</v>
    <v>1.7785</v>
    <v>-2E-3</v>
    <v>-7.6923000000000005E-2</v>
    <v>AUD</v>
    <v>Bod Science Limited is an Australia-based cannabis focused drug development and product innovation company. The Company is focused on progressing research and development with a defined clinical trial pathway to commercialize and deliver products for consumer and medical markets. The principal activities of the Company are the development and distribution of therapeutic medicinal cannabis products based on good manufacturing practice (GMP) certified cannabis extracts for medical markets in Australia and the United Kingdom, as well as the development of cannabidiol (CBD) and hemp products for consumer markets in Australia, the United Kingdom, Europe, and United States. The Company’s segments include medical, over the counter cannabidiol/Hemp (OTC CBD/Hemp) and OTC Herbals. The Company offers products for health and wellness, joint/muscle pain and general wellbeing, and stress/anxiety and sleep. The Company also owns the Aqua Phase delivery technology.</v>
    <v>Australian Securities Exchange</v>
    <v>XASX</v>
    <v>XASX</v>
    <v>Level 1, 377 New South Head Road, Double Bay, SYDNEY, NEW SOUTH WALES, 2028 AU</v>
    <v>2.7E-2</v>
    <v>Pharmaceuticals</v>
    <v>Stock</v>
    <v>45253.333356481482</v>
    <v>1600</v>
    <v>2.4E-2</v>
    <v>4610800</v>
    <v>BOD SCIENCE LIMITED</v>
    <v>BOD SCIENCE LIMITED</v>
    <v>2.5999999999999999E-2</v>
    <v>2.5999999999999999E-2</v>
    <v>2.4E-2</v>
    <v>177338500</v>
    <v>BOD</v>
    <v>BOD SCIENCE LIMITED (XASX:BOD)</v>
    <v>427683</v>
    <v>2014</v>
  </rv>
  <rv s="2">
    <v>1601</v>
  </rv>
  <rv s="0">
    <v>https://www.bing.com/financeapi/forcetrigger?t=aa6aur&amp;q=XASX%3aFLC&amp;form=skydnc</v>
    <v>Learn more on Bing</v>
  </rv>
  <rv s="3">
    <v>5</v>
    <v>FLUENCE CORPORATION LIMITED (XASX:FLC)</v>
    <v>2</v>
    <v>6</v>
    <v>Finance</v>
    <v>4</v>
    <v>en-GB</v>
    <v>aa6aur</v>
    <v>268435456</v>
    <v>1</v>
    <v>Powered by Refinitiv</v>
    <v>0.185</v>
    <v>6.3E-2</v>
    <v>0.68600000000000005</v>
    <v>-1E-3</v>
    <v>-1.4493000000000001E-2</v>
    <v>AUD</v>
    <v>Fluence Corporation Limited provides decentralized water and wastewater treatment solutions. The Company is engaged in wastewater treatment and reuse, high-strength wastewater treatment, wastewater-to-energy, industrial and drinking water markets, with its pre-engineered, standardized smart products solutions (SPS), including Aspiral, NIROBOX, SUBRE and Nitro. Its segments include Decentralized Municipal Water and Wastewater treatment (DMWW), Specialized Industrial Water solutions (SIW), High-Strength Wastewater and Waste-to-Energy (HSWW), SEA &amp; China, Ivory Coast project (IVC), and Build-Own-Operate (BOO) projects and O&amp;M contracts for equipment sales. The DMWW segment includes MABR (Aspiral, SUBRE and Nitro), and Nirobox products. The SIW segment focuses on water reuse applications and high-growth markets such as lithium mining, which supports the trend toward electrification. The HSWW segment is providing solutions that support the shift to global decarbonization.</v>
    <v>1500</v>
    <v>Australian Securities Exchange</v>
    <v>XASX</v>
    <v>XASX</v>
    <v>7135 Madison Ave., GOLDEN VALLEY, MN, 55427 US</v>
    <v>6.8000000000000005E-2</v>
    <v>Water Utilities</v>
    <v>Stock</v>
    <v>45693.168182870373</v>
    <v>1603</v>
    <v>6.8000000000000005E-2</v>
    <v>73505720</v>
    <v>FLUENCE CORPORATION LIMITED</v>
    <v>FLUENCE CORPORATION LIMITED</v>
    <v>6.8000000000000005E-2</v>
    <v>6.9000000000000006E-2</v>
    <v>6.8000000000000005E-2</v>
    <v>1080966000</v>
    <v>FLC</v>
    <v>FLUENCE CORPORATION LIMITED (XASX:FLC)</v>
    <v>803</v>
    <v>582180</v>
    <v>2007</v>
  </rv>
  <rv s="2">
    <v>1604</v>
  </rv>
  <rv s="0">
    <v>https://www.bing.com/financeapi/forcetrigger?t=bxo86h&amp;q=XASX%3aOZM&amp;form=skydnc</v>
    <v>Learn more on Bing</v>
  </rv>
  <rv s="4">
    <v>8</v>
    <v>OZAURUM RESOURCES LIMITED (XASX:OZM)</v>
    <v>2</v>
    <v>9</v>
    <v>Finance</v>
    <v>4</v>
    <v>en-GB</v>
    <v>bxo86h</v>
    <v>268435456</v>
    <v>1</v>
    <v>Powered by Refinitiv</v>
    <v>0.105</v>
    <v>2.5999999999999999E-2</v>
    <v>0.14660000000000001</v>
    <v>0.04</v>
    <v>0.61538499999999996</v>
    <v>AUD</v>
    <v>OzAurum Resources Limited is an Australia-based gold exploration company. The Company is engaged in identifying, exploration and development of gold projects in Western Australia. Its projects include Mulgabbie Project, Patricia Project and Boca Rica Lithium Project. Its 100% owned Mulgabbie North Gold Project covers 10 kilometers (km) of greenstone belt in Australia. Its Mulgabbie North Project tenements adjoins the Carosue Dam Dervish and Kararimine sites. The Patricia Gold Project is situated Northeast of Kalgoorlie in the Eastern Goldfields of Western Australia and located within the Celia Tectonic Zone that hosts gold deposits and operating gold mines, including Sunrise Dam, Deep South, Safari Bore, Linden and the Anglo Saxon Gold Mine. The Boca Rica Lithium Project consists of 3,871 ha covering an area of known Lithium-Caesium-Tantalum (LCT). The Company has also entered a binding term sheet to acquire the Linopolis Jaime Project.</v>
    <v>Australian Securities Exchange</v>
    <v>XASX</v>
    <v>XASX</v>
    <v>1/15 Williams Street, KALGOORLIE, WESTERN AUSTRALIA, 6430 AU</v>
    <v>0.105</v>
    <v>Metals &amp; Mining</v>
    <v>Stock</v>
    <v>45693.192916666667</v>
    <v>1606</v>
    <v>6.8000000000000005E-2</v>
    <v>11832690</v>
    <v>OZAURUM RESOURCES LIMITED</v>
    <v>OZAURUM RESOURCES LIMITED</v>
    <v>6.8000000000000005E-2</v>
    <v>6.5000000000000002E-2</v>
    <v>0.105</v>
    <v>197211500</v>
    <v>OZM</v>
    <v>OZAURUM RESOURCES LIMITED (XASX:OZM)</v>
    <v>29535987</v>
    <v>6062980</v>
    <v>2020</v>
  </rv>
  <rv s="2">
    <v>1607</v>
  </rv>
  <rv s="0">
    <v>https://www.bing.com/financeapi/forcetrigger?t=btwdyc&amp;q=XASX%3aAL3&amp;form=skydnc</v>
    <v>Learn more on Bing</v>
  </rv>
  <rv s="4">
    <v>8</v>
    <v>AML3D LIMITED (XASX:AL3)</v>
    <v>2</v>
    <v>9</v>
    <v>Finance</v>
    <v>4</v>
    <v>en-GB</v>
    <v>btwdyc</v>
    <v>268435456</v>
    <v>1</v>
    <v>Powered by Refinitiv</v>
    <v>0.26</v>
    <v>0.05</v>
    <v>1.6640999999999999</v>
    <v>5.0000000000000001E-3</v>
    <v>3.5714000000000003E-2</v>
    <v>AUD</v>
    <v>AML3D Limited is an Australia-based technology company. It is disrupting metal part supply chains using the Company’s patented Wire Additive Manufacturing (WAM) process. WAM combines welding science, robotics automation, materials engineering and proprietary software to lead metal additive manufacturing globally. It is the original equipment manufacturer (OEM) of the ARCEMY industrial metal 3D printing systems. ARCEMY uses WAM to provide advanced, automated, on-demand, point-of-need 3D manufacturing solutions that are more efficient, cost-effective and have ESG outcomes compared to traditional casting, forging and billet machining processes. ARCEMY is the Internet of Things (IoT) and Industry 4.0 enabled to allow manufacturers across aerospace, defense, maritime, manufacturing, mining and oil &amp; gas to become globally competitive. It also provides metal 3D printing design engineering services, software licensing, technical support, consumable sales and contract manufacturing services.</v>
    <v>Australian Securities Exchange</v>
    <v>XASX</v>
    <v>XASX</v>
    <v>35 Woomera Avenue, Edinburg, SOUTH AUSTRALIA, 5111 AU</v>
    <v>0.15</v>
    <v>Machinery, Equipment &amp; Components</v>
    <v>Stock</v>
    <v>45693.187789351854</v>
    <v>1609</v>
    <v>0.14000000000000001</v>
    <v>75265020</v>
    <v>AML3D LIMITED</v>
    <v>AML3D LIMITED</v>
    <v>0.14000000000000001</v>
    <v>0.14000000000000001</v>
    <v>0.14499999999999999</v>
    <v>537607300</v>
    <v>AL3</v>
    <v>AML3D LIMITED (XASX:AL3)</v>
    <v>1594471</v>
    <v>3098810</v>
    <v>2014</v>
  </rv>
  <rv s="2">
    <v>1610</v>
  </rv>
  <rv s="0">
    <v>https://www.bing.com/financeapi/forcetrigger?t=aa45u2&amp;q=XASX%3aAAR&amp;form=skydnc</v>
    <v>Learn more on Bing</v>
  </rv>
  <rv s="3">
    <v>5</v>
    <v>ASTRAL RESOURCES NL (XASX:AAR)</v>
    <v>2</v>
    <v>6</v>
    <v>Finance</v>
    <v>4</v>
    <v>en-GB</v>
    <v>aa45u2</v>
    <v>268435456</v>
    <v>1</v>
    <v>Powered by Refinitiv</v>
    <v>0.17</v>
    <v>5.0999999999999997E-2</v>
    <v>0.80059999999999998</v>
    <v>0</v>
    <v>0</v>
    <v>AUD</v>
    <v>Astral Resources NL is an Australia-based gold exploration and base metals company. The Company's projects include Mandilla Gold Project, Feysville Project and Carnilya Hill Project. Its flagship Mandilla Gold Project (Mandilla) is located approximately 70 kilometers (km) south of Kalgoorlie in Western Australia. Mandilla hosts a Mineral Resource Estimate (MRE) of 37 metric tons (Mt) at 1.1 grams per ton of gold (g/t Au) for 1.27 million ounces (Moz) of contained gold. Mandilla's deposits include Theia, Iris, Eos and Hestia. It is also advancing exploration activities at its Feysville Gold Project (Feysville), which is located around 14 km south of the KCGM Super Pit in Kalgoorlie. Feysville hosts a MRE of 3 Mt at 1.3 g/t Au for 116 thousand ounces (koz) of contained gold. The Company has 100% of the gold rights in Carnilya Hill Gold Project, which includes various tenements - M26/047-049, M26/453 representing an aggregate area of approximately 2.65 square kilometers.</v>
    <v>1</v>
    <v>Australian Securities Exchange</v>
    <v>XASX</v>
    <v>XASX</v>
    <v>Suite 2, 6 Lyall Street, WESTERN AUSTRALIA, 6151 AU</v>
    <v>0.14499999999999999</v>
    <v>Metals &amp; Mining</v>
    <v>Stock</v>
    <v>45693.190279293747</v>
    <v>1612</v>
    <v>0.14000000000000001</v>
    <v>174041700</v>
    <v>ASTRAL RESOURCES NL</v>
    <v>ASTRAL RESOURCES NL</v>
    <v>0.14499999999999999</v>
    <v>0.14499999999999999</v>
    <v>0.14499999999999999</v>
    <v>1243155000</v>
    <v>AAR</v>
    <v>ASTRAL RESOURCES NL (XASX:AAR)</v>
    <v>855273</v>
    <v>1963760</v>
    <v>1985</v>
  </rv>
  <rv s="2">
    <v>1613</v>
  </rv>
  <rv s="0">
    <v>https://www.bing.com/financeapi/forcetrigger?t=aa9yim&amp;q=XASX%3aTNG&amp;form=skydnc</v>
    <v>Learn more on Bing</v>
  </rv>
  <rv s="3">
    <v>5</v>
    <v>TIVAN LIMITED (XASX:TVN)</v>
    <v>2</v>
    <v>6</v>
    <v>Finance</v>
    <v>4</v>
    <v>en-GB</v>
    <v>aa9yim</v>
    <v>268435456</v>
    <v>1</v>
    <v>Powered by Refinitiv</v>
    <v>0.13500000000000001</v>
    <v>4.4999999999999998E-2</v>
    <v>1.2604</v>
    <v>-2.5000000000000001E-3</v>
    <v>-2.1739000000000001E-2</v>
    <v>AUD</v>
    <v>Tivan Limited is a critical minerals company primarily focused on the development of vanadiferous titanomagnetite (VTM) projects in Australia. The Company's projects include Speewah, Mount Peake, Sandover, Kulgera and Moonlight. The Company owns two large vanadiferous titanomagnetite deposits, the Speewah Vanadium-Titanium-Iron Project located 110 kilometers (km) southwest of Kununurra in Western Australia, and the Mount Peake Vanadium-Titanium-Iron Project located 230 km north of Alice Springs in the Northern Territory, Australia. The Sandover Project covers an area of over 8,000 square kilometers (km2) and is considered prospective to host lithium-bearing pegmatites, and also sediment-hosted copper and iron oxide copper-gold deposits. The Kulgera Project cover an area of around 1,231 km2. The Moonlight Project has two exploration licenses. The Company's projects also include Cawse Extended and Kintore East. It has developed a mineral processing technology - TIVAN+.</v>
    <v>8</v>
    <v>Australian Securities Exchange</v>
    <v>XASX</v>
    <v>XASX</v>
    <v>Level 3, 78 Mill Point Road, South Perth, PERTH, WESTERN AUSTRALIA, 6151 AU</v>
    <v>0.115</v>
    <v>Metals &amp; Mining</v>
    <v>Stock</v>
    <v>45693.192673611113</v>
    <v>1615</v>
    <v>0.11</v>
    <v>211418300</v>
    <v>TIVAN LIMITED</v>
    <v>TIVAN LIMITED</v>
    <v>0.11</v>
    <v>0.115</v>
    <v>0.1125</v>
    <v>1921985000</v>
    <v>TVN</v>
    <v>TIVAN LIMITED (XASX:TVN)</v>
    <v>339418</v>
    <v>1676780</v>
    <v>1970</v>
  </rv>
  <rv s="2">
    <v>1616</v>
  </rv>
  <rv s="0">
    <v>https://www.bing.com/financeapi/forcetrigger?t=aa58ec&amp;q=XASX%3aBSX&amp;form=skydnc</v>
    <v>Learn more on Bing</v>
  </rv>
  <rv s="4">
    <v>8</v>
    <v>BLACKSTONE MINERALS LIMITED (XASX:BSX)</v>
    <v>2</v>
    <v>9</v>
    <v>Finance</v>
    <v>4</v>
    <v>en-GB</v>
    <v>aa58ec</v>
    <v>268435456</v>
    <v>1</v>
    <v>Powered by Refinitiv</v>
    <v>7.3999999999999996E-2</v>
    <v>2.4E-2</v>
    <v>1.0587</v>
    <v>-1E-3</v>
    <v>-3.3333000000000002E-2</v>
    <v>AUD</v>
    <v>Blackstone Minerals Limited is an Australia-based mineral exploration company. The Company is focused on building an integrated battery metals processing business in Vietnam that produces Nickel-Cobalt-Manganese (NCM) Precursor products for Asia’s growing Lithium-ion battery industry. The Company’s projects include the Ta Khoa Nickel Project, Ta Khoa Refinery, and the Gold Bridge Project. It owns a 90% interest in Ta Khoa, which is located approximately 160 kilometers west of Hanoi in the Son La Province of Vietnam. The Ta Khoa Refinery is designed to have a refining capacity of 400 kilotons-per-annum (ktpa), with feedstock provided from a combination of concentrate from the Ta Khoa Nickel Project and third-party feed sources. The Gold Bridge Project covers approximately 367 square kilometers of tenure and is located 180 kilometers north of Vancouver in British Columbia, Canada. Its subsidiaries include Codrus Minerals Limited, Blackstone Minerals (Canada) Pty Ltd, and others.</v>
    <v>Australian Securities Exchange</v>
    <v>XASX</v>
    <v>XASX</v>
    <v>Level 5, 600 Murray Street, West Perth, PERTH, WESTERN AUSTRALIA, 6005 AU</v>
    <v>0.03</v>
    <v>Metals &amp; Mining</v>
    <v>Stock</v>
    <v>45688.333333333336</v>
    <v>1618</v>
    <v>2.9000000000000001E-2</v>
    <v>17254910</v>
    <v>BLACKSTONE MINERALS LIMITED</v>
    <v>BLACKSTONE MINERALS LIMITED</v>
    <v>0.03</v>
    <v>0.03</v>
    <v>2.9000000000000001E-2</v>
    <v>594997000</v>
    <v>BSX</v>
    <v>BLACKSTONE MINERALS LIMITED (XASX:BSX)</v>
    <v>341660</v>
    <v>427760</v>
    <v>2016</v>
  </rv>
  <rv s="2">
    <v>1619</v>
  </rv>
  <rv s="0">
    <v>https://www.bing.com/financeapi/forcetrigger?t=aa4tr7&amp;q=XASX%3aAWV&amp;form=skydnc</v>
    <v>Learn more on Bing</v>
  </rv>
  <rv s="4">
    <v>8</v>
    <v>WARRIEDAR RESOURCES LIMITED (XASX:WA8)</v>
    <v>2</v>
    <v>9</v>
    <v>Finance</v>
    <v>4</v>
    <v>en-GB</v>
    <v>aa4tr7</v>
    <v>268435456</v>
    <v>1</v>
    <v>Powered by Refinitiv</v>
    <v>8.3000000000000004E-2</v>
    <v>2.7E-2</v>
    <v>1.6657</v>
    <v>-5.0000000000000001E-4</v>
    <v>-1.0638000000000002E-2</v>
    <v>AUD</v>
    <v>Warriedar Resources Limited is an Australia-based advanced gold and copper exploration company. The Company’s project includes Western Australian Projects and Nevada Projects. Western Australian Projects include Golden Range and Fields Find Projects in Western Australia sit in the middle of the highly active Murchison exploration and mining province, which hosts substantial deposits of both gold and base metals. Fields Find project is located to the east of the Golden Range, is also called a polymetallic enigma, given that it contains elevated levels of nickel, copper and gold. Nevada Projects includes Big Springs Gold Project in Nevada, United States, which is adjacent to First Majestic Silver’s Jerritt Canyon Gold Mine Complex. Big Springs Project has an existing resource base of approximately one Moz gold within a granted mining license, surrounded by approximately 93 square kilometers (km2) of prime exploration ground prospective for Carlin-style gold.</v>
    <v>Australian Securities Exchange</v>
    <v>XASX</v>
    <v>XASX</v>
    <v>Suite 3, 41-47 Colin Street, PERTH, WESTERN AUSTRALIA, 6005 AU</v>
    <v>4.7E-2</v>
    <v>Metals &amp; Mining</v>
    <v>Stock</v>
    <v>45693.190046296295</v>
    <v>1621</v>
    <v>4.3999999999999997E-2</v>
    <v>46828420</v>
    <v>WARRIEDAR RESOURCES LIMITED</v>
    <v>WARRIEDAR RESOURCES LIMITED</v>
    <v>4.7E-2</v>
    <v>4.7E-2</v>
    <v>4.65E-2</v>
    <v>955682000</v>
    <v>WA8</v>
    <v>WARRIEDAR RESOURCES LIMITED (XASX:WA8)</v>
    <v>10108132</v>
    <v>1368570</v>
    <v>2010</v>
  </rv>
  <rv s="2">
    <v>1622</v>
  </rv>
  <rv s="0">
    <v>https://www.bing.com/financeapi/forcetrigger?t=c1rrzr&amp;q=XASX%3aICL&amp;form=skydnc</v>
    <v>Learn more on Bing</v>
  </rv>
  <rv s="4">
    <v>8</v>
    <v>ICENI GOLD LIMITED (XASX:ICL)</v>
    <v>2</v>
    <v>9</v>
    <v>Finance</v>
    <v>4</v>
    <v>en-GB</v>
    <v>c1rrzr</v>
    <v>268435456</v>
    <v>1</v>
    <v>Powered by Refinitiv</v>
    <v>0.11</v>
    <v>1.4999999999999999E-2</v>
    <v>2.1093999999999999</v>
    <v>1E-3</v>
    <v>1.2987E-2</v>
    <v>AUD</v>
    <v>Iceni Gold Limited is an Australia-based gold exploration company that is exploring the 14 Mile Well Project in the Laverton Greenstone Belt of Western Australia. The project is situated midway between the gold mining townships of Leonora and Laverton and within 75 kilometers (km) of multiple high tonnage capacity operating gold mills. The Company is focused on multiple high priority target areas within the 900 square kilometers 14 Mile Well tenement package. The large contiguous tenement package is located on the west side of Lake Carey and west of the plus million-ounce gold deposits at Mount Morgan, Granny Smith, Sunrise Dam and Wallaby. The target areas include Claypan Target Area, Deep Well Target Area, North 1 Target Area, Danjo NE Target Area, Everleigh Well Target Area, Guyer Well Target Area, and Monument Target Area. The Claypan Target is located in the northern part of the project. The Deep Well Target lies in the northwestern part of its tenure.</v>
    <v>Australian Securities Exchange</v>
    <v>XASX</v>
    <v>XASX</v>
    <v>41-43 Ord Street, Level 2, PERTH, WESTERN AUSTRALIA, 6005 AU</v>
    <v>7.8E-2</v>
    <v>Metals &amp; Mining</v>
    <v>Stock</v>
    <v>45693.185995370368</v>
    <v>1624</v>
    <v>7.5999999999999998E-2</v>
    <v>23707180</v>
    <v>ICENI GOLD LIMITED</v>
    <v>ICENI GOLD LIMITED</v>
    <v>7.8E-2</v>
    <v>7.6999999999999999E-2</v>
    <v>7.8E-2</v>
    <v>307885500</v>
    <v>ICL</v>
    <v>ICENI GOLD LIMITED (XASX:ICL)</v>
    <v>349994</v>
    <v>170700</v>
    <v>2020</v>
  </rv>
  <rv s="2">
    <v>1625</v>
  </rv>
  <rv s="0">
    <v>https://www.bing.com/financeapi/forcetrigger?t=c2ysgh&amp;q=XASX%3aPFE&amp;form=skydnc</v>
    <v>Learn more on Bing</v>
  </rv>
  <rv s="3">
    <v>5</v>
    <v>PANTERA LITHIUM LIMITED (XASX:PFE)</v>
    <v>2</v>
    <v>6</v>
    <v>Finance</v>
    <v>4</v>
    <v>en-GB</v>
    <v>c2ysgh</v>
    <v>268435456</v>
    <v>1</v>
    <v>Powered by Refinitiv</v>
    <v>5.8999999999999997E-2</v>
    <v>1.4999999999999999E-2</v>
    <v>1.1611</v>
    <v>1E-3</v>
    <v>5.5556000000000001E-2</v>
    <v>AUD</v>
    <v>Pantera Lithium Limited is a Canada-based mineral exploration company. The Company is an iron ore, copper, and lithium explorer with a portfolio of projects located across some of Western Australia’s greenstone belts and base-metal basins. Its projects include Yampi Project and Pantera Lithium Brine Project. The Yampi Project is located about 140 kilometers (km) north of Derby in the Buccaneer Achipelago of the Kimberley. The Pantera Lithium Brine Project covers a land position of about 22,000 gross acres and 13,457 net leased acres of lithium brine prospective ground in the Smackover Formation.</v>
    <v>0</v>
    <v>Australian Securities Exchange</v>
    <v>XASX</v>
    <v>XASX</v>
    <v>Level 2, 10 Outram Street, PERTH, WESTERN AUSTRALIA, 6005 AU</v>
    <v>1.9E-2</v>
    <v>Metals &amp; Mining</v>
    <v>Stock</v>
    <v>45692.333333333336</v>
    <v>1627</v>
    <v>1.7000000000000001E-2</v>
    <v>8528110</v>
    <v>PANTERA LITHIUM LIMITED</v>
    <v>PANTERA LITHIUM LIMITED</v>
    <v>1.7000000000000001E-2</v>
    <v>1.7999999999999999E-2</v>
    <v>1.9E-2</v>
    <v>473783700</v>
    <v>PFE</v>
    <v>PANTERA LITHIUM LIMITED (XASX:PFE)</v>
    <v>78162</v>
    <v>288000</v>
    <v>2020</v>
  </rv>
  <rv s="2">
    <v>1628</v>
  </rv>
  <rv s="0">
    <v>https://www.bing.com/financeapi/forcetrigger?t=c1oesm&amp;q=XASX%3aTG1&amp;form=skydnc</v>
    <v>Learn more on Bing</v>
  </rv>
  <rv s="4">
    <v>8</v>
    <v>TECHGEN METALS LTD (XASX:TG1)</v>
    <v>2</v>
    <v>9</v>
    <v>Finance</v>
    <v>4</v>
    <v>en-GB</v>
    <v>c1oesm</v>
    <v>268435456</v>
    <v>1</v>
    <v>Powered by Refinitiv</v>
    <v>6.2E-2</v>
    <v>2.5999999999999999E-2</v>
    <v>2.3283</v>
    <v>2E-3</v>
    <v>5.8823999999999994E-2</v>
    <v>AUD</v>
    <v>TechGen Metals Limited is an Australia-based exploration company. The Company has a primary focus on exploring and developing its lithium, gold, and copper projects located in highly prospective geological regions in Western Australia, and one in New South Wales. Its projects include Ida Valley Project, John Bull Project, North Nifty Project, and other projects, including Station Creek Project, Mt Boggola Project and El Donna Project. The Ida Valley Lithium and Gold Project comprises two granted exploration licenses, such as E29/1053 and E36/1015 and lies within the northern sector of the Norseman-Wiluna Greenstone Belt. The John Bull Gold Project is located east of Glen Innes in northern New South Wales within the New England Orogen. The North Nifty Project is located approximately 250 kilometers (km) northeast of Newman in northern Western Australia. The project comprises two granted exploration licenses, E45/5506 and E45/5511, covering a combined area of 47 square kilometers (km2).</v>
    <v>Australian Securities Exchange</v>
    <v>XASX</v>
    <v>XASX</v>
    <v>683 Murray Street,, PERTH, WESTERN AUSTRALIA, 6005 AU</v>
    <v>3.5999999999999997E-2</v>
    <v>Metals &amp; Mining</v>
    <v>Stock</v>
    <v>45693.088564814818</v>
    <v>1630</v>
    <v>3.5999999999999997E-2</v>
    <v>5394630</v>
    <v>TECHGEN METALS LTD</v>
    <v>TECHGEN METALS LTD</v>
    <v>3.5999999999999997E-2</v>
    <v>3.4000000000000002E-2</v>
    <v>3.5999999999999997E-2</v>
    <v>158665700</v>
    <v>TG1</v>
    <v>TECHGEN METALS LTD (XASX:TG1)</v>
    <v>26540</v>
    <v>1441540</v>
    <v>2018</v>
  </rv>
  <rv s="2">
    <v>1631</v>
  </rv>
  <rv s="0">
    <v>https://www.bing.com/financeapi/forcetrigger?t=aa7goc&amp;q=XASX%3aACU&amp;form=skydnc</v>
    <v>Learn more on Bing</v>
  </rv>
  <rv s="1">
    <v>0</v>
    <v>ACUMENTIS GROUP LIMITED (XASX:ACU)</v>
    <v>2</v>
    <v>3</v>
    <v>Finance</v>
    <v>4</v>
    <v>en-GB</v>
    <v>aa7goc</v>
    <v>268435456</v>
    <v>1</v>
    <v>Powered by Refinitiv</v>
    <v>9.5000000000000001E-2</v>
    <v>0.06</v>
    <v>1.4762</v>
    <v>0</v>
    <v>0</v>
    <v>AUD</v>
    <v>Acumentis Group Limited is an Australia-based independent property valuation company. The Company provides commercial and residential valuations, research, and property advice to various homeowners, investors, developers, and lenders. It offers property valuation, insurance valuation, and advisory services to clients, including banks and financial institutions, property developers, property trusts, government, lawyers, accountants, real estate agents and independent retailers. Its services include quantity surveying, acquisition and compensation, capital gains tax, family law and legal, fund forecasts, illicit substance screening, insurance valuation, litigation and legal advisory services, property buyers’ agencies, self-managed super fund (SMSF) property valuation, stamp duty assessments, tax depreciation schedules and tenant representation. The Company serves property classes such as residential, commercial, rural, agribusiness and government portfolios.</v>
    <v>123</v>
    <v>Australian Securities Exchange</v>
    <v>XASX</v>
    <v>XASX</v>
    <v>Level 73, 283 Clarence St., SYDNEY, NEW SOUTH WALES, 2000 AU</v>
    <v>9.4E-2</v>
    <v>Real Estate Operations</v>
    <v>Stock</v>
    <v>45692.333344907405</v>
    <v>1633</v>
    <v>9.4E-2</v>
    <v>20816770</v>
    <v>ACUMENTIS GROUP LIMITED</v>
    <v>ACUMENTIS GROUP LIMITED</v>
    <v>9.4E-2</v>
    <v>14.46</v>
    <v>9.4E-2</v>
    <v>9.4E-2</v>
    <v>221455000</v>
    <v>ACU</v>
    <v>ACUMENTIS GROUP LIMITED (XASX:ACU)</v>
    <v>215456</v>
    <v>13570</v>
    <v>2002</v>
  </rv>
  <rv s="2">
    <v>1634</v>
  </rv>
  <rv s="0">
    <v>https://www.bing.com/financeapi/forcetrigger?t=aa6wtc&amp;q=XASX%3aIDT&amp;form=skydnc</v>
    <v>Learn more on Bing</v>
  </rv>
  <rv s="3">
    <v>5</v>
    <v>IDT AUSTRALIA LIMITED (XASX:IDT)</v>
    <v>2</v>
    <v>6</v>
    <v>Finance</v>
    <v>4</v>
    <v>en-GB</v>
    <v>aa6wtc</v>
    <v>268435456</v>
    <v>1</v>
    <v>Powered by Refinitiv</v>
    <v>0.14499999999999999</v>
    <v>7.4999999999999997E-2</v>
    <v>1.1883999999999999</v>
    <v>0</v>
    <v>0</v>
    <v>AUD</v>
    <v>IDT Australia Limited is a pharmaceutical manufacturing company. The Company is engaged in the supply of products and provision of research and development and other technical services within the pharmaceutical and allied industries. Its business includes research and development, active pharmaceutical ingredient (API) and finished dosage form manufacture (FDF), clinical and commercial, project management, chemical services, analytical chemistry, pharmacy services, pharmaceutical development in all dosage forms, clinical packaging and regulatory affairs services. Its Current Good Manufacturing Practice (cGMP) manufacturing facilities produces both API and FDF across the medicinal cannabis manufacturing space. It also provides a full-scale service for new drug development and scale-up, commercial active drug manufacture as well as a variety of oral and injectable finished drug dose forms. Its analytical laboratories offer medicinal cannabis cGMP testing.</v>
    <v>156</v>
    <v>Australian Securities Exchange</v>
    <v>XASX</v>
    <v>XASX</v>
    <v>45 Wadhurst Dr, Boronia, MELBOURNE, VICTORIA, 3155 AU</v>
    <v>0.115</v>
    <v>Biotechnology &amp; Medical Research</v>
    <v>Stock</v>
    <v>45693.149386574078</v>
    <v>1636</v>
    <v>0.11</v>
    <v>49431820</v>
    <v>IDT AUSTRALIA LIMITED</v>
    <v>IDT AUSTRALIA LIMITED</v>
    <v>0.11</v>
    <v>0.115</v>
    <v>0.115</v>
    <v>429841900</v>
    <v>IDT</v>
    <v>IDT AUSTRALIA LIMITED (XASX:IDT)</v>
    <v>104253</v>
    <v>373380</v>
    <v>1986</v>
  </rv>
  <rv s="2">
    <v>1637</v>
  </rv>
  <rv s="0">
    <v>https://www.bing.com/financeapi/forcetrigger?t=c13hvh&amp;q=XASX%3aMM8&amp;form=skydnc</v>
    <v>Learn more on Bing</v>
  </rv>
  <rv s="4">
    <v>8</v>
    <v>Medallion Metals Ltd (XASX:MM8)</v>
    <v>2</v>
    <v>9</v>
    <v>Finance</v>
    <v>4</v>
    <v>en-GB</v>
    <v>c13hvh</v>
    <v>268435456</v>
    <v>1</v>
    <v>Powered by Refinitiv</v>
    <v>0.15</v>
    <v>4.7E-2</v>
    <v>0.1719</v>
    <v>0</v>
    <v>0</v>
    <v>AUD</v>
    <v>Medallion Metals Limited is an Australia-based gold and copper focused mining company. The Company has two 100% owned projects which cover approximately 600 square kilometers of tenure at the intersection of the Southern Cross greenstone belt and the Albany Fraser Orogen (located 500km south-east of Perth, near Esperance). To the north is the flagship Ravensthorpe Gold Project (RGP), which is the key focus of the Company’s sulfide gold development strategy. To the south lies the earlier stage Jerdacuttup Project (Jerdacuttup), a prospective for base and precious metals. The Ravensthorpe Gold Project is centered on the historic Kundip mining center, located midway between the regional centers of Ravensthorpe and Hopetoun. Jerdacuttup is located approximately nine km to the south of Kundip, comprising the 5.6Mt Trilogy polymettalic deposit. It holds a 10% interest in NickelSearch Limited, a dedicated nickel sulfide explorer focused on advancing the Carlingup Nickel Sulfide Project.</v>
    <v>Australian Securities Exchange</v>
    <v>XASX</v>
    <v>XASX</v>
    <v>Suite 1, 11 Ventnor Avenue, West Perth, PERTH, WESTERN AUSTRALIA, 6005 AU</v>
    <v>0.14000000000000001</v>
    <v>Metals &amp; Mining</v>
    <v>Stock</v>
    <v>45693.191950034372</v>
    <v>1639</v>
    <v>0.13</v>
    <v>47082880</v>
    <v>Medallion Metals Ltd</v>
    <v>Medallion Metals Ltd</v>
    <v>0.13500000000000001</v>
    <v>0.13</v>
    <v>0.13</v>
    <v>409416400</v>
    <v>MM8</v>
    <v>Medallion Metals Ltd (XASX:MM8)</v>
    <v>703029</v>
    <v>337470</v>
    <v>2015</v>
  </rv>
  <rv s="2">
    <v>1640</v>
  </rv>
  <rv s="0">
    <v>https://www.bing.com/financeapi/forcetrigger?t=azetm7&amp;q=XASX%3aGML&amp;form=skydnc</v>
    <v>Learn more on Bing</v>
  </rv>
  <rv s="3">
    <v>5</v>
    <v>GATEWAY MINING LIMITED (XASX:GML)</v>
    <v>2</v>
    <v>6</v>
    <v>Finance</v>
    <v>4</v>
    <v>en-GB</v>
    <v>azetm7</v>
    <v>268435456</v>
    <v>1</v>
    <v>Powered by Refinitiv</v>
    <v>0.04</v>
    <v>1.4999999999999999E-2</v>
    <v>1.8587</v>
    <v>0</v>
    <v>0</v>
    <v>AUD</v>
    <v>Gateway Mining Limited is an Australia-based mineral exploration company. The Company’s focus is on the systematic copper-nickel-PGE exploration at its Flametree and Montague Range targets, including air-core drilling, reverse circulation (RC) drilling and diamond drilling programs. In addition, it focuses on the early-stage exploration at several new gold targets on the Montague West group of tenements. It also has 100% of all other mineral rights (excluding the gold rights) (other mineral rights) in the Montague East. The Flametree area is focused on the extensive oxide zone copper occurrences present within the fine-grained sediment units and volcaniclastic sequences. The Montague Range intrusive complex is a large sequence of differentiated mafic/ultramafic rocks, located approximately five km north of the Montague Granodiorite Dome.</v>
    <v>2</v>
    <v>Australian Securities Exchange</v>
    <v>XASX</v>
    <v>XASX</v>
    <v>B1/431 Roberts Road, SUBIACO, WESTERN AUSTRALIA, 6008 AU</v>
    <v>2.1999999999999999E-2</v>
    <v>Metals &amp; Mining</v>
    <v>Stock</v>
    <v>45693.097118055557</v>
    <v>1642</v>
    <v>2.1999999999999999E-2</v>
    <v>9811690</v>
    <v>GATEWAY MINING LIMITED</v>
    <v>GATEWAY MINING LIMITED</v>
    <v>2.1999999999999999E-2</v>
    <v>2.1999999999999999E-2</v>
    <v>2.1999999999999999E-2</v>
    <v>408820300</v>
    <v>GML</v>
    <v>GATEWAY MINING LIMITED (XASX:GML)</v>
    <v>30000</v>
    <v>297790</v>
    <v>1957</v>
  </rv>
  <rv s="2">
    <v>1643</v>
  </rv>
  <rv s="0">
    <v>https://www.bing.com/financeapi/forcetrigger?t=aa67cw&amp;q=XASX%3aASO&amp;form=skydnc</v>
    <v>Learn more on Bing</v>
  </rv>
  <rv s="4">
    <v>8</v>
    <v>ASTON MINERALS LIMITED (XASX:ASO)</v>
    <v>2</v>
    <v>9</v>
    <v>Finance</v>
    <v>4</v>
    <v>en-GB</v>
    <v>aa67cw</v>
    <v>268435456</v>
    <v>1</v>
    <v>Powered by Refinitiv</v>
    <v>0.02</v>
    <v>6.0000000000000001E-3</v>
    <v>1.6817</v>
    <v>0</v>
    <v>0</v>
    <v>AUD</v>
    <v>Aston Minerals Limited is an Australia-based nickel-cobalt and gold exploration company focused on the exploration of the Edleston Project, Ontario, Canada. The principal activities of the Company include acquisition, exploration, and evaluation of exploration projects. The Edleston Project in Ontario, Canada, is approximately 60 kilometers to the south of the town of Timmins and 80 kilometers to the West of the town of Kirkland Lake. The Edleston project encompasses approximately 307 square kilometers of ground in the region and comprises 203 mining claims. The Project is located within the Abitibi Greenstone Belt of Archean metavolcanic and metasedimentary units. The Company’s project portfolio includes Slovak Cobalt-Nickel-Copper Portfolio; Jouhineva Cobalt-Copper-Gold Project, Finland, and Swedish Cobalt - Copper - Nickel - Gold Project Portfolio.</v>
    <v>Australian Securities Exchange</v>
    <v>XASX</v>
    <v>XASX</v>
    <v>Suite 23, Level 1, 513 Hay Street, SUBIACO, WESTERN AUSTRALIA, 6008 AU</v>
    <v>1.2999999999999999E-2</v>
    <v>Metals &amp; Mining</v>
    <v>Stock</v>
    <v>45693.192395833335</v>
    <v>1645</v>
    <v>1.0999999999999999E-2</v>
    <v>15540770</v>
    <v>ASTON MINERALS LIMITED</v>
    <v>ASTON MINERALS LIMITED</v>
    <v>1.2E-2</v>
    <v>1.2E-2</v>
    <v>1.2E-2</v>
    <v>1295064000</v>
    <v>ASO</v>
    <v>ASTON MINERALS LIMITED (XASX:ASO)</v>
    <v>6538481</v>
    <v>5369870</v>
    <v>2010</v>
  </rv>
  <rv s="2">
    <v>1646</v>
  </rv>
  <rv s="0">
    <v>https://www.bing.com/financeapi/forcetrigger?t=c2p59c&amp;q=XASX%3aLKY&amp;form=skydnc</v>
    <v>Learn more on Bing</v>
  </rv>
  <rv s="4">
    <v>8</v>
    <v>LOCKSLEY RESOURCES LIMITED (XASX:LKY)</v>
    <v>2</v>
    <v>9</v>
    <v>Finance</v>
    <v>4</v>
    <v>en-GB</v>
    <v>c2p59c</v>
    <v>268435456</v>
    <v>1</v>
    <v>Powered by Refinitiv</v>
    <v>0.05</v>
    <v>1.4E-2</v>
    <v>0.41849999999999998</v>
    <v>1E-3</v>
    <v>5.5556000000000001E-2</v>
    <v>AUD</v>
    <v>Locksley Resources Limited is a minerals explorer with a focus on copper, gold and base metal assets throughout Australia. The Company is also active in exploring for rare-earth element (REE) projects located in the United States. It is engaged in the discovery and development of mineral deposits across various Australian and United States projects; being the Tottenham Project and Mojave Project. The Mojave Project is in the Mojave Desert, California, United States, consisting of two areas: The North Block is 14.9 square kilometers, North East Block is 5.7 square kilometers and El Campo Prospect totaling 0.34 square kilometers. The Tottenham Project is an advanced copper-gold exploration project that consists of four exploration licenses, (EL6592, EL6656, EL8384, EL9307), covering 470 square kilometers located in the Lachlan Fold Belt of central New South Wales. The Tottenham deposits are hosted within the Ordovician Girilambone Group.</v>
    <v>Australian Securities Exchange</v>
    <v>XASX</v>
    <v>XASX</v>
    <v>216 Saint Georges Terrace,, PERTH, WESTERN AUSTRALIA, 6000 AU</v>
    <v>1.9E-2</v>
    <v>Metals &amp; Mining</v>
    <v>Stock</v>
    <v>45690.333333333336</v>
    <v>1648</v>
    <v>1.9E-2</v>
    <v>2640000</v>
    <v>LOCKSLEY RESOURCES LIMITED</v>
    <v>LOCKSLEY RESOURCES LIMITED</v>
    <v>1.9E-2</v>
    <v>1.7999999999999999E-2</v>
    <v>1.9E-2</v>
    <v>146666700</v>
    <v>LKY</v>
    <v>LOCKSLEY RESOURCES LIMITED (XASX:LKY)</v>
    <v>105000</v>
    <v>77580</v>
    <v>2018</v>
  </rv>
  <rv s="2">
    <v>1649</v>
  </rv>
  <rv s="0">
    <v>https://www.bing.com/financeapi/forcetrigger?t=aa4ikr&amp;q=XASX%3aANW&amp;form=skydnc</v>
    <v>Learn more on Bing</v>
  </rv>
  <rv s="3">
    <v>5</v>
    <v>CLARA RESOURCES AUSTRALIA LTD (XASX:C7A)</v>
    <v>2</v>
    <v>6</v>
    <v>Finance</v>
    <v>4</v>
    <v>en-GB</v>
    <v>aa4ikr</v>
    <v>268435456</v>
    <v>1</v>
    <v>Powered by Refinitiv</v>
    <v>2.5999999999999999E-2</v>
    <v>5.0000000000000001E-3</v>
    <v>-0.16300000000000001</v>
    <v>0</v>
    <v>0</v>
    <v>AUD</v>
    <v>Clara Resources Australia Limited is an Australia-based exploration company. The Company is involved in the exploration for coal, nickel and other commodities. The Company’s projects include Ashford Coking Coal Project and Kildanga Nickel &amp; Cobalt Project. The Company owns 100% of the Ashford Coking Coal Project, which is located within exploration license tenements EL6234 and EL6428 in the Northern Tablelands of New South Wales (NSW), approximately 10 kilometers (km) north of the Ashford township and 65 km north of Inverell. Its Kildanga Nickel &amp; Cobalt Project consists of four distinct areas.</v>
    <v>0</v>
    <v>Australian Securities Exchange</v>
    <v>XASX</v>
    <v>XASX</v>
    <v>Level 27, 111 Eagle Street, BRISBANE, QUEENSLAND, 4000 AU</v>
    <v>5.0000000000000001E-3</v>
    <v>Metals &amp; Mining</v>
    <v>Stock</v>
    <v>45692.113449074073</v>
    <v>1651</v>
    <v>5.0000000000000001E-3</v>
    <v>3791240</v>
    <v>CLARA RESOURCES AUSTRALIA LTD</v>
    <v>CLARA RESOURCES AUSTRALIA LTD</v>
    <v>5.0000000000000001E-3</v>
    <v>5.0000000000000001E-3</v>
    <v>5.0000000000000001E-3</v>
    <v>758247200</v>
    <v>C7A</v>
    <v>CLARA RESOURCES AUSTRALIA LTD (XASX:C7A)</v>
    <v>8500</v>
    <v>697120</v>
    <v>2006</v>
  </rv>
  <rv s="2">
    <v>1652</v>
  </rv>
  <rv s="0">
    <v>https://www.bing.com/financeapi/forcetrigger?t=aa53nm&amp;q=XASX%3aBLG&amp;form=skydnc</v>
    <v>Learn more on Bing</v>
  </rv>
  <rv s="3">
    <v>5</v>
    <v>BLUGLASS LIMITED (XASX:BLG)</v>
    <v>2</v>
    <v>6</v>
    <v>Finance</v>
    <v>4</v>
    <v>en-GB</v>
    <v>aa53nm</v>
    <v>268435456</v>
    <v>1</v>
    <v>Powered by Refinitiv</v>
    <v>4.5999999999999999E-2</v>
    <v>2.1000000000000001E-2</v>
    <v>1.2934000000000001</v>
    <v>-1E-3</v>
    <v>-4.3478000000000003E-2</v>
    <v>AUD</v>
    <v>BluGlass Limited is an Australia-based company, which is engaged in developing semiconductor manufacturing technology and devices. The Company is involved in the development of the Company’s laser diode product portfolio for the industrial, biotech, and scientific markets. The Company is a supplier of Gallium Nitride (GaN) laser diode products to the global photonics industry, focused on the industrial, defense, biomedical, and scientific markets. It offers custom laser diode development and manufacturing, from small-batch custom lasers to medium and high-volume off-the-shelf products. The Company uses metal organic chemical vapor deposition (MOCVD) technology and its patented low temperature remote plasma chemical vapor deposition (RPCVD) technology to manufacture higher performance, lower cost GaN laser diodes, initially in the 405 nanometers (nm), 420nm and 450nm wavelengths. The Company’s facilities are located in Sydney, Australia, and Nashua, United States.</v>
    <v>28</v>
    <v>Australian Securities Exchange</v>
    <v>XASX</v>
    <v>XASX</v>
    <v>74 Asquith St, SYDNEY, NEW SOUTH WALES, 2128 AU</v>
    <v>2.3E-2</v>
    <v>Semiconductors &amp; Semiconductor Equipment</v>
    <v>Stock</v>
    <v>45693.192870370367</v>
    <v>1654</v>
    <v>2.1999999999999999E-2</v>
    <v>42328560</v>
    <v>BLUGLASS LIMITED</v>
    <v>BLUGLASS LIMITED</v>
    <v>2.3E-2</v>
    <v>2.3E-2</v>
    <v>2.1999999999999999E-2</v>
    <v>1840372000</v>
    <v>BLG</v>
    <v>BLUGLASS LIMITED (XASX:BLG)</v>
    <v>109481</v>
    <v>536010</v>
    <v>2005</v>
  </rv>
  <rv s="2">
    <v>1655</v>
  </rv>
  <rv s="0">
    <v>https://www.bing.com/financeapi/forcetrigger?t=aa8rmw&amp;q=XASX%3aPYC&amp;form=skydnc</v>
    <v>Learn more on Bing</v>
  </rv>
  <rv s="3">
    <v>5</v>
    <v>PYC THERAPEUTICS LIMITED (XASX:PYC)</v>
    <v>2</v>
    <v>6</v>
    <v>Finance</v>
    <v>4</v>
    <v>en-GB</v>
    <v>aa8rmw</v>
    <v>268435456</v>
    <v>1</v>
    <v>Powered by Refinitiv</v>
    <v>2.1</v>
    <v>0.72099999999999997</v>
    <v>0.5292</v>
    <v>5.0000000000000001E-3</v>
    <v>4.2189999999999997E-3</v>
    <v>AUD</v>
    <v>PYC Therapeutics Limited is an Australia-based clinical-stage biotechnology company creating a new generation of ribonucleic acid (RNA) therapies to change the lives of patients with genetic diseases. The Company utilizes its proprietary drug delivery platform to enhance the potency of precision medicines within the rapidly growing and commercially proven RNA therapeutic class. Its drug development programs target monogenic diseases - the indications with the highest likelihood of success in clinical development. Its first-in-class drug programs include Retinitis Pigmentosa type 11, (VP-001), Polycystic Kidney Disease, (PYC-003), Autosomal Dominant Optic Atrophy (ADOA) (PYC-001) and Phelan-McDermid Syndrome (PMS) (PYC-002). The Company's VP-001 program is a lead asset for a blinding eye disease of childhood progressed through multiple patient cohorts in the ongoing single ascending dose clinical trial. ADOA is a progressive and blinding eye disease.</v>
    <v>23</v>
    <v>Australian Securities Exchange</v>
    <v>XASX</v>
    <v>XASX</v>
    <v>Harry Perkins Institute, 6 Verdun St, NEDLANDS, WESTERN AUSTRALIA, 6009 AU</v>
    <v>1.2050000000000001</v>
    <v>Biotechnology &amp; Medical Research</v>
    <v>Stock</v>
    <v>45693.193171296298</v>
    <v>1657</v>
    <v>1.18</v>
    <v>569261400</v>
    <v>PYC THERAPEUTICS LIMITED</v>
    <v>PYC THERAPEUTICS LIMITED</v>
    <v>1.2</v>
    <v>1.1850000000000001</v>
    <v>1.19</v>
    <v>466607700</v>
    <v>PYC</v>
    <v>PYC THERAPEUTICS LIMITED (XASX:PYC)</v>
    <v>216360</v>
    <v>541840</v>
    <v>2001</v>
  </rv>
  <rv s="2">
    <v>1658</v>
  </rv>
  <rv s="0">
    <v>https://www.bing.com/financeapi/forcetrigger?t=bxpr7w&amp;q=XASX%3aSHG&amp;form=skydnc</v>
    <v>Learn more on Bing</v>
  </rv>
  <rv s="4">
    <v>8</v>
    <v>Singular Health Group Ltd (XASX:SHG)</v>
    <v>2</v>
    <v>9</v>
    <v>Finance</v>
    <v>4</v>
    <v>en-GB</v>
    <v>bxpr7w</v>
    <v>268435456</v>
    <v>1</v>
    <v>Powered by Refinitiv</v>
    <v>0.3</v>
    <v>7.3999999999999996E-2</v>
    <v>0.34889999999999999</v>
    <v>0</v>
    <v>0</v>
    <v>AUD</v>
    <v>Singular Health Group Limited is an Australia-based medical technology company. The Company is focused on helping practitioners and patients via personalized surgical planning solutions that drive health outcomes. Its Volumetric Rendering Platform (VRP) leverages existing two-dimensional (2D) radiological images to generate fully immersive patient-specific three-dimensional (3D) models. Its software products include 3DicomViewer, 3DicomVSP, GeoVR and Health Academy. 3Dicom Viewer is a cross-platform application which allows end-users to interact with standard 2D medical images, such as magnetic resonance imaging (MRI) and computerized tomography (CT) scans in 3D. Health Academy has been developed to focus primarily on the year 11 and year 12 Australian Tertiary Admissions Rank (ATAR) human biology courses. 3DicomVSP is a software that underpins the Scan to Surgery approach with the intuitive user-interface providing modules for each of the phases of 3D/ Virtual Reality scan review.</v>
    <v>Australian Securities Exchange</v>
    <v>XASX</v>
    <v>XASX</v>
    <v>Unit 3/26 Railway Road, SUBIACO, WESTERN AUSTRALIA, 6008 AU</v>
    <v>0.22750000000000001</v>
    <v>Healthcare Equipment &amp; Supplies</v>
    <v>Stock</v>
    <v>45693.189583333333</v>
    <v>1660</v>
    <v>0.22500000000000001</v>
    <v>59094080</v>
    <v>Singular Health Group Ltd</v>
    <v>Singular Health Group Ltd</v>
    <v>0.22500000000000001</v>
    <v>0.22500000000000001</v>
    <v>0.22500000000000001</v>
    <v>256930800</v>
    <v>SHG</v>
    <v>Singular Health Group Ltd (XASX:SHG)</v>
    <v>265009</v>
    <v>1006110</v>
    <v>2020</v>
  </rv>
  <rv s="2">
    <v>1661</v>
  </rv>
  <rv s="0">
    <v>https://www.bing.com/financeapi/forcetrigger?t=aaao6h&amp;q=XASX%3aXAM&amp;form=skydnc</v>
    <v>Learn more on Bing</v>
  </rv>
  <rv s="4">
    <v>8</v>
    <v>XANADU MINES LTD (XASX:XAM)</v>
    <v>2</v>
    <v>9</v>
    <v>Finance</v>
    <v>4</v>
    <v>en-GB</v>
    <v>aaao6h</v>
    <v>268435456</v>
    <v>1</v>
    <v>Powered by Refinitiv</v>
    <v>8.2000000000000003E-2</v>
    <v>3.6999999999999998E-2</v>
    <v>0.6381</v>
    <v>3.0000000000000001E-3</v>
    <v>6.25E-2</v>
    <v>AUD</v>
    <v>Xanadu Mines Limited is an exploration company. The Company is engaged in the exploration and development of its various mineral exploration projects in Mongolia. The Company focuses on the exploration for copper and gold. The Company operates through the Mongolian exploration projects segment. The Company's projects include Kharmagtai Copper-gold Project, Oyut Ulaan Project and Sharchuluut Project. The Kharmagtai project is located within the Omnogovi Province, approximately 420 kilometers southeast of Ulaanbaatar and approximately 120 kilometers north of the Oyu Tolgoi deposit. The Oyut Ulaan copper-gold project is located in the Dornogovi Province of southern Mongolia, approximately 70 kilometers west of the industrial center of Sainshand. The Sharchuluut project is an early-stage project focused on an advanced argillic (high-sulfidation lithocap) alteration above a deeper porphyry center.</v>
    <v>Australian Securities Exchange</v>
    <v>XASX</v>
    <v>XASX</v>
    <v>Suite 23, Building 9B, Olympic Street, Khoroo 1, Sukhbaatar District, Ulaanbaatar, 14240 MN</v>
    <v>5.0999999999999997E-2</v>
    <v>Metals &amp; Mining</v>
    <v>Stock</v>
    <v>45693.188715277778</v>
    <v>1663</v>
    <v>4.8000000000000001E-2</v>
    <v>89873290</v>
    <v>XANADU MINES LTD</v>
    <v>XANADU MINES LTD</v>
    <v>4.8000000000000001E-2</v>
    <v>4.8000000000000001E-2</v>
    <v>5.0999999999999997E-2</v>
    <v>1912198000</v>
    <v>XAM</v>
    <v>XANADU MINES LTD (XASX:XAM)</v>
    <v>1350020</v>
    <v>1266300</v>
    <v>2005</v>
  </rv>
  <rv s="2">
    <v>1664</v>
  </rv>
  <rv s="0">
    <v>https://www.bing.com/financeapi/forcetrigger?t=aa6wkr&amp;q=XASX%3aIDA&amp;form=skydnc</v>
    <v>Learn more on Bing</v>
  </rv>
  <rv s="3">
    <v>5</v>
    <v>INDIANA RESOURCES LIMITED (XASX:IDA)</v>
    <v>2</v>
    <v>6</v>
    <v>Finance</v>
    <v>4</v>
    <v>en-GB</v>
    <v>aa6wkr</v>
    <v>268435456</v>
    <v>1</v>
    <v>Powered by Refinitiv</v>
    <v>0.08</v>
    <v>0.04</v>
    <v>0.51480000000000004</v>
    <v>1E-3</v>
    <v>1.3698999999999999E-2</v>
    <v>AUD</v>
    <v>Indiana Resources Limited is an Australia-based exploration company focused on advancing its portfolio of exploration tenements in the Central Gawler Craton Gold Province in South Australia. The Company's ground position in the Gawler Craton covers 5,713 km2 (square kilometer) located between Tunkillia and Tarcoola. Its South Australia Projects include Lake Labyrinth Shear Zone (LLSZ), Double Dutch Gold Prospect, Earea Dam and Boomerang. The LLSZ projects hold various targets, including the Minos, North Hicks, Ariadne and Partridge Prospects. Earea Dam is a fully granted mining lease and is located adjacent to the Tarcoola-Glendambo Road and the Perth-Adelaide train line approximately 30 kilometers (km) west of Kingoonya. The Boomerang Gold Prospect is situated approximately 14 km southwest (SW) of the Tarcoola Mine. The Company also acts as the manager of the Joint Venture for the Ntaka Hill Nickel Project. The Ntaka Hill Nickel Project is an advanced nickel sulfide project.</v>
    <v>16</v>
    <v>Australian Securities Exchange</v>
    <v>XASX</v>
    <v>XASX</v>
    <v>9/22 Ware St, THEBARTON, SOUTH AUSTRALIA, 5031 AU</v>
    <v>7.3999999999999996E-2</v>
    <v>Metals &amp; Mining</v>
    <v>Stock</v>
    <v>45693.184884259259</v>
    <v>1666</v>
    <v>7.2999999999999995E-2</v>
    <v>44991270</v>
    <v>INDIANA RESOURCES LIMITED</v>
    <v>INDIANA RESOURCES LIMITED</v>
    <v>7.2999999999999995E-2</v>
    <v>7.2999999999999995E-2</v>
    <v>7.3999999999999996E-2</v>
    <v>642732500</v>
    <v>IDA</v>
    <v>INDIANA RESOURCES LIMITED (XASX:IDA)</v>
    <v>45069</v>
    <v>2171670</v>
    <v>1985</v>
  </rv>
  <rv s="2">
    <v>1667</v>
  </rv>
  <rv s="0">
    <v>https://www.bing.com/financeapi/forcetrigger?t=aa948m&amp;q=XASX%3aRMI&amp;form=skydnc</v>
    <v>Learn more on Bing</v>
  </rv>
  <rv s="4">
    <v>8</v>
    <v>RESOURCE MINING CORPORATION LIMITED (XASX:RMI)</v>
    <v>2</v>
    <v>9</v>
    <v>Finance</v>
    <v>4</v>
    <v>en-GB</v>
    <v>aa948m</v>
    <v>268435456</v>
    <v>1</v>
    <v>Powered by Refinitiv</v>
    <v>4.7E-2</v>
    <v>4.0000000000000001E-3</v>
    <v>-0.1333</v>
    <v>0</v>
    <v>0</v>
    <v>AUD</v>
    <v>Resource Mining Corporation Limited is an Australian minerals company advancing a portfolio of prospective exploration projects focused on battery minerals in mining jurisdictions. The Company is exploring for battery minerals namely nickel and lithium in Tanzania and Finland. The Company has six projects in Tanzania focusing on nickel occurrences in sulphides within known and prolific mafic and ultramafic intrusions. In Finland, it has three projects, two are focusing on the exploration of Lithium and the remaining project is targeting Nickel. Its Tanzanian projects include Kabanga North Nickel Project, Kapalagulu Project, Kabulwanyele Project, Southern Projects (Liparamba, Kitai, Mbinga), Mpanda and Mbozi. Its Finnish projects include Roussakero Nickel Project, Hirvikallio Lithium Project, and Kola Lithium Project. The Kabanga North Nickel Project is a single tenement of about 22.54 square kilometers. The Kapalagulu Project is comprised of about eight exploration tenements.</v>
    <v>Australian Securities Exchange</v>
    <v>XASX</v>
    <v>XASX</v>
    <v>Level 5, 191 St. Georges Terrace, PERTH, WESTERN AUSTRALIA, 6000 AU</v>
    <v>6.0000000000000001E-3</v>
    <v>Metals &amp; Mining</v>
    <v>Stock</v>
    <v>45693.041925392972</v>
    <v>1669</v>
    <v>6.0000000000000001E-3</v>
    <v>3914090</v>
    <v>RESOURCE MINING CORPORATION LIMITED</v>
    <v>RESOURCE MINING CORPORATION LIMITED</v>
    <v>6.0000000000000001E-3</v>
    <v>6.0000000000000001E-3</v>
    <v>6.0000000000000001E-3</v>
    <v>652347800</v>
    <v>RMI</v>
    <v>RESOURCE MINING CORPORATION LIMITED (XASX:RMI)</v>
    <v>4089</v>
    <v>22450</v>
    <v>1984</v>
  </rv>
  <rv s="2">
    <v>1670</v>
  </rv>
  <rv s="0">
    <v>https://www.bing.com/financeapi/forcetrigger?t=c1d827&amp;q=XASX%3aKCC&amp;form=skydnc</v>
    <v>Learn more on Bing</v>
  </rv>
  <rv s="3">
    <v>5</v>
    <v>Kincora Copper Limited (XASX:KCC)</v>
    <v>2</v>
    <v>22</v>
    <v>Finance</v>
    <v>4</v>
    <v>en-GB</v>
    <v>c1d827</v>
    <v>268435456</v>
    <v>1</v>
    <v>Powered by Refinitiv</v>
    <v>7.0999999999999994E-2</v>
    <v>2.5999999999999999E-2</v>
    <v>2.1583999999999999</v>
    <v>1E-3</v>
    <v>3.8462000000000003E-2</v>
    <v>AUD</v>
    <v>Kincora Copper Limited is a Canada-based mineral exploration company. The Company is engaged in the acquisition and exploration of exploration and evaluation assets. It is primarily focused on the copper-gold discoveries in the gold rich porphyry regions of the Lachlan Fold Belt (LFB) of Australia. The Company projects include Trundle Project, Fairholme Project, Cundumbul Project, Northern Junee-Narromine Belt Projects and Southern Gobi Belt Projects. Its Trundel Project is located approximately 420 kilometers (km) west of Sydney and 61 north-west of Parkes in Central West New South Wales (NSW) and covers an area of 167 square kilometers. Its Fairholme Project is located approximately 440km west of Sydney and 45km northeast of West Wyalong in Central West NSW and covers an area of 169 square kilometers. Its Northern Junee-Narromine Belt Projects include three licenses, which include Nyngan, Nevertire and Mulla, and covers an area of approximately 1,739.5 square kilometers.</v>
    <v>15</v>
    <v>Australian Securities Exchange</v>
    <v>XASX</v>
    <v>XASX</v>
    <v>400 - 837 West Hastings Street, VANCOUVER, BC, V6C 3N6 CA</v>
    <v>2.7E-2</v>
    <v>Metals &amp; Mining</v>
    <v>Stock</v>
    <v>45693.173493251561</v>
    <v>1672</v>
    <v>2.7E-2</v>
    <v>8480120</v>
    <v>Kincora Copper Limited</v>
    <v>Kincora Copper Limited</v>
    <v>2.7E-2</v>
    <v>2.5999999999999999E-2</v>
    <v>2.7E-2</v>
    <v>284551600</v>
    <v>KCC</v>
    <v>Kincora Copper Limited (XASX:KCC)</v>
    <v>3500</v>
    <v>44780</v>
    <v>2004</v>
  </rv>
  <rv s="2">
    <v>1673</v>
  </rv>
  <rv s="0">
    <v>https://www.bing.com/financeapi/forcetrigger?t=aa54yc&amp;q=XASX%3aBOA&amp;form=skydnc</v>
    <v>Learn more on Bing</v>
  </rv>
  <rv s="4">
    <v>8</v>
    <v>BOA RESOURCES LTD (XASX:BOA)</v>
    <v>2</v>
    <v>9</v>
    <v>Finance</v>
    <v>4</v>
    <v>en-GB</v>
    <v>aa54yc</v>
    <v>268435456</v>
    <v>1</v>
    <v>Powered by Refinitiv</v>
    <v>3.4000000000000002E-2</v>
    <v>1.7000000000000001E-2</v>
    <v>0.54449999999999998</v>
    <v>-1E-3</v>
    <v>-4.5454999999999995E-2</v>
    <v>AUD</v>
    <v>BOA Resources Limited, formerly Boadicea Resources Ltd, is an Australia-based exploration company with tenements in exploration located in the Fraser Range, Paterson Province, Eastern Goldfields of Western Australia. The Company is focused on its key lithium and nickel assets in Western Australia. In the Fraser Range, the Company holds 11 exploration licenses north and south of IGO’s Nova Ni-Co-Cu mine covering an area of approximately 919 square kilometers (km2). Its Fraser Range licenses include Symons Hill, Transline, White Knight, Giles, Fraser South, Southern Hills and South Plumridge. In Paterson Province, the Company’s Koongulla Project consists of three grant tenements, which cover a total area of approximately 670.7km2. The tenements are Koongulla EL45/5392, Koongulla East EL45/5866 and Koongulla South EL45/5959. It holds various tenements in the Eastern Goldfields region, such as Bald Hill East, Kookaburra Well, Ant Hill, Two Tanks and Cat Camp.</v>
    <v>Australian Securities Exchange</v>
    <v>XASX</v>
    <v>XASX</v>
    <v>Level 6, 99 William Street, MELBOURNE, VICTORIA, 3000 AU</v>
    <v>2.1000000000000001E-2</v>
    <v>Metals &amp; Mining</v>
    <v>Stock</v>
    <v>45691.333333333336</v>
    <v>1675</v>
    <v>2.1000000000000001E-2</v>
    <v>2713760</v>
    <v>BOA RESOURCES LTD</v>
    <v>BOA RESOURCES LTD</v>
    <v>2.1000000000000001E-2</v>
    <v>2.1999999999999999E-2</v>
    <v>2.1000000000000001E-2</v>
    <v>123352900</v>
    <v>BOA</v>
    <v>BOA RESOURCES LTD (XASX:BOA)</v>
    <v>150000</v>
    <v>82970</v>
    <v>2011</v>
  </rv>
  <rv s="2">
    <v>1676</v>
  </rv>
  <rv s="0">
    <v>https://www.bing.com/financeapi/forcetrigger?t=c3jf2w&amp;q=XASX%3aDAL&amp;form=skydnc</v>
    <v>Learn more on Bing</v>
  </rv>
  <rv s="4">
    <v>8</v>
    <v>Dalaroo Metals Ltd (XASX:DAL)</v>
    <v>2</v>
    <v>9</v>
    <v>Finance</v>
    <v>4</v>
    <v>en-GB</v>
    <v>c3jf2w</v>
    <v>268435456</v>
    <v>1</v>
    <v>Powered by Refinitiv</v>
    <v>4.4999999999999998E-2</v>
    <v>1.2999999999999999E-2</v>
    <v>0.2099</v>
    <v>-2E-3</v>
    <v>-0.1</v>
    <v>AUD</v>
    <v>Dalaroo Metals Ltd is an Australia-based gold and base metals explorer. The Company’s projects include Namban Project and Lyons River Project. Its Lyons River and Namban projects occupy a large land position totaling 1,275 square kilometers (km2) with scale to host significant sized orebodies located in the tier one jurisdiction of Western Australia. The Lyons River project is located approximately 1,100 kilometers (km) north of Perth and approximately 220 km to the north-east of the coastal town of Carnarvon, Western Australia. The project comprises a strategic (100% owned) land position of 838km2 within the Proterozoic Mutherbukin Zone of the Gascoyne Province, Western Australia. The Lyons River project is prospective for vein/shear related gold, BHT type mineralized base metals (Pb-Zn-Ag-Cu), REE and lithium deposits. The Manning Prospect is located 150km north of Perth and 90km north of Chalice Mining’s Julimar Ni-Cu-PGE Project.</v>
    <v>Australian Securities Exchange</v>
    <v>XASX</v>
    <v>XASX</v>
    <v>Suite 1, 346 Barker Road, SUBIACO, WESTERN AUSTRALIA, 6008 AU</v>
    <v>0.02</v>
    <v>Metals &amp; Mining</v>
    <v>Stock</v>
    <v>45692.178657407407</v>
    <v>1678</v>
    <v>1.7999999999999999E-2</v>
    <v>4967500</v>
    <v>Dalaroo Metals Ltd</v>
    <v>Dalaroo Metals Ltd</v>
    <v>0.02</v>
    <v>0.02</v>
    <v>1.7999999999999999E-2</v>
    <v>248375000</v>
    <v>DAL</v>
    <v>Dalaroo Metals Ltd (XASX:DAL)</v>
    <v>15000</v>
    <v>28410</v>
    <v>2021</v>
  </rv>
  <rv s="2">
    <v>1679</v>
  </rv>
  <rv s="0">
    <v>https://www.bing.com/financeapi/forcetrigger?t=aaahyc&amp;q=XASX%3aWNX&amp;form=skydnc</v>
    <v>Learn more on Bing</v>
  </rv>
  <rv s="14">
    <v>32</v>
    <v>WELLNEX LIFE LIMITED (XASX:WNX)</v>
    <v>2</v>
    <v>33</v>
    <v>Finance</v>
    <v>4</v>
    <v>en-GB</v>
    <v>aaahyc</v>
    <v>268435456</v>
    <v>1</v>
    <v>Powered by Refinitiv</v>
    <v>1.6</v>
    <v>0.59</v>
    <v>0.09</v>
    <v>0.140625</v>
    <v>AUD</v>
    <v>Wellnex Life Ltd is an Australia-based company, which is engaged in the consumer healthcare business. The Company is developing, licensing, and marketing registered products and brands to customers in the healthcare market segment. Its brands include Wakey Wakey, Nighty Night, Pharmacy Own, The Iron Company, Mr Bright and Pain Away. The Company has intellectual property (IP)-licensing agreements with Haleon and Arrotex. The Company, through a joint venture with OneLife Botanical and Chemist Warehouse for SAS-B medicinal cannabis under the Wellness Life brand. It also offers Wagner Health Liquigesic through its joint venture with Chemist Warehouse. It owns the Therapeutic Goods Administration of Australia (TGA) registration of assorted liquid soft gel analgesics, which is licensed and/or supplied to pharmaceutical brands in Australia and offshore. Its products are distributed through Australia’s pharmacy wholesale retails and grocery retailers and supermarkets.</v>
    <v>Australian Securities Exchange</v>
    <v>XASX</v>
    <v>XASX</v>
    <v>Port Park-Building 2, Level 3, Suite 69, 574 Plummer Street, Port Melbourne, MELBOURNE, VICTORIA, 3207 AU</v>
    <v>0.73</v>
    <v>Specialty Retailers</v>
    <v>Stock</v>
    <v>45693.18645833333</v>
    <v>1681</v>
    <v>0.62</v>
    <v>19531090</v>
    <v>WELLNEX LIFE LIMITED</v>
    <v>WELLNEX LIFE LIMITED</v>
    <v>0.65</v>
    <v>0.64</v>
    <v>0.73</v>
    <v>30517320</v>
    <v>WNX</v>
    <v>WELLNEX LIFE LIMITED (XASX:WNX)</v>
    <v>145048</v>
    <v>47270</v>
    <v>2011</v>
  </rv>
  <rv s="2">
    <v>1682</v>
  </rv>
  <rv s="0">
    <v>https://www.bing.com/financeapi/forcetrigger?t=aa9y4c&amp;q=XASX%3aAV1&amp;form=skydnc</v>
    <v>Learn more on Bing</v>
  </rv>
  <rv s="4">
    <v>8</v>
    <v>ADVERITAS LIMITED (XASX:AV1)</v>
    <v>2</v>
    <v>9</v>
    <v>Finance</v>
    <v>4</v>
    <v>en-GB</v>
    <v>aa9y4c</v>
    <v>268435456</v>
    <v>1</v>
    <v>Powered by Refinitiv</v>
    <v>0.125</v>
    <v>0.04</v>
    <v>2.0958999999999999</v>
    <v>-2E-3</v>
    <v>-2.1739000000000001E-2</v>
    <v>AUD</v>
    <v>Adveritas Limited is an Australia-based company, which creates software solutions that leverage big data to drive business performance. Its segments include Product and Engineering, Sales and marketing and Corporate. The Product and Engineering segment is engaged in the development and maintenance of the Company’s proprietary software offerings. These activities are conducted in Australia and Croatia. The Sales and marketing segment is engaged in deploying its sales and marketing initiatives and for providing ongoing customer service. These activities are carried out by sales and marketing personnel and consultants located in the Australia Pacific region, Europe and South-east Asia. Its ad fraud prevention software, TrafficGuard, is its available software as a service. TrafficGuard is a full funnel measurement, verification and fraud prevention solution for digital advertising. TrafficGuard detects, mitigates and reports on ad fraud before it impacts digital advertising budgets.</v>
    <v>Australian Securities Exchange</v>
    <v>XASX</v>
    <v>XASX</v>
    <v>Unit 10 16 Brodie-Hall Drive, Bentley, Technology Park, PERTH, WESTERN AUSTRALIA, 6102 AU</v>
    <v>9.2999999999999999E-2</v>
    <v>Software &amp; IT Services</v>
    <v>Stock</v>
    <v>45691.333356481482</v>
    <v>1684</v>
    <v>0.09</v>
    <v>72975700</v>
    <v>ADVERITAS LIMITED</v>
    <v>ADVERITAS LIMITED</v>
    <v>9.1999999999999998E-2</v>
    <v>9.1999999999999998E-2</v>
    <v>0.09</v>
    <v>793214100</v>
    <v>AV1</v>
    <v>ADVERITAS LIMITED (XASX:AV1)</v>
    <v>189128</v>
    <v>300810</v>
    <v>2012</v>
  </rv>
  <rv s="2">
    <v>1685</v>
  </rv>
  <rv s="0">
    <v>https://www.bing.com/financeapi/forcetrigger?t=c4isc7&amp;q=XASX%3aOXT&amp;form=skydnc</v>
    <v>Learn more on Bing</v>
  </rv>
  <rv s="22">
    <v>47</v>
    <v>Orexplore Technologies Ltd (XASX:OXT)</v>
    <v>2</v>
    <v>48</v>
    <v>Finance</v>
    <v>4</v>
    <v>en-GB</v>
    <v>c4isc7</v>
    <v>268435456</v>
    <v>1</v>
    <v>Powered by Refinitiv</v>
    <v>3.2000000000000001E-2</v>
    <v>1.7000000000000001E-2</v>
    <v>0</v>
    <v>0</v>
    <v>AUD</v>
    <v>Orexplore Technologies Limited is an Australia-based mineral technology company. The Company is focused on advancing the commercialization of its technology platform across the mining value chain within the global metals and mining sector. The Company’s technology platform consists of the GeoCore GX10 hardware product and Orexplore Insight user interface software, that is advancing through its in-house multi-disciplinary research and development team based in Stockholm, Sweden. The Company's first product, the GeoCore X10, is a transportable X-ray rock mass scanning technology that converts drill core samples into a three-dimensional data set to provide a through the rock model of internal structures, particles and texture, in addition to elemental detections, computed tomography (CT)-based mineralogy and density. The Company maintains core-scanning laboratories in Stockholm, Perth and Santiago, where it undertakes scanning operations.</v>
    <v>34</v>
    <v>Australian Securities Exchange</v>
    <v>XASX</v>
    <v>XASX</v>
    <v>75 Mcdonald Crescent, Bassendean, PERTH, WESTERN AUSTRALIA, 6054 AU</v>
    <v>1.7000000000000001E-2</v>
    <v>Metals &amp; Mining</v>
    <v>Stock</v>
    <v>45421.375</v>
    <v>1687</v>
    <v>1.7000000000000001E-2</v>
    <v>3517480</v>
    <v>Orexplore Technologies Ltd</v>
    <v>Orexplore Technologies Ltd</v>
    <v>1.7000000000000001E-2</v>
    <v>1.7999999999999999E-2</v>
    <v>1.7000000000000001E-2</v>
    <v>195415600</v>
    <v>OXT</v>
    <v>Orexplore Technologies Ltd (XASX:OXT)</v>
    <v>25000</v>
    <v>2020</v>
  </rv>
  <rv s="2">
    <v>1688</v>
  </rv>
  <rv s="0">
    <v>https://www.bing.com/financeapi/forcetrigger?t=aa8kjc&amp;q=XASX%3aSKY&amp;form=skydnc</v>
    <v>Learn more on Bing</v>
  </rv>
  <rv s="3">
    <v>5</v>
    <v>SKY METALS LIMITED (XASX:SKY)</v>
    <v>2</v>
    <v>6</v>
    <v>Finance</v>
    <v>4</v>
    <v>en-GB</v>
    <v>aa8kjc</v>
    <v>268435456</v>
    <v>1</v>
    <v>Powered by Refinitiv</v>
    <v>6.3E-2</v>
    <v>2.9000000000000001E-2</v>
    <v>1.3338000000000001</v>
    <v>-2E-3</v>
    <v>-3.6364E-2</v>
    <v>AUD</v>
    <v>Sky Metals Limited is focused on the exploration and development of mineral resources in Australia. The Company’s project portfolio offers exposure to tin, gold, copper, and other critical metals projects in the mining jurisdiction of New South Wales (NSW). Its Tin projects include Tallebung project, Doradilla project, and Narriah project. The Company’s copper gold projects include the Iron Duke project and Galwadgere project. Its gold projects include Cullarin / Kangiara Projects, and Caledonian / Tirrana Projects. The Tallebung Project is located approximately 70 kilometers (km) north-west of Condobolin in central NSW. The Doradilla Project is located 30 km south of Bourke in north-western NSW. The Narriah Project is located 70 km west of West Wyalong in western NSW. The Iron Duke project is located 10 km south-east of Tottenham in central NSW and covers at least four historic copper-gold mines. The Galwadgere project is located 15 km south-east of Wellington in central NSW.</v>
    <v>0</v>
    <v>Australian Securities Exchange</v>
    <v>XASX</v>
    <v>XASX</v>
    <v>PO Box 8620, Orange East, ORANGE, NEW SOUTH WALES, 2800 AU</v>
    <v>5.2999999999999999E-2</v>
    <v>Metals &amp; Mining</v>
    <v>Stock</v>
    <v>45693.166678240741</v>
    <v>1690</v>
    <v>5.2999999999999999E-2</v>
    <v>39088670</v>
    <v>SKY METALS LIMITED</v>
    <v>SKY METALS LIMITED</v>
    <v>5.2999999999999999E-2</v>
    <v>5.5E-2</v>
    <v>5.2999999999999999E-2</v>
    <v>710703200</v>
    <v>SKY</v>
    <v>SKY METALS LIMITED (XASX:SKY)</v>
    <v>65000</v>
    <v>327420</v>
    <v>2001</v>
  </rv>
  <rv s="2">
    <v>1691</v>
  </rv>
  <rv s="0">
    <v>https://www.bing.com/financeapi/forcetrigger?t=aa5jtc&amp;q=XASX%3aREE&amp;form=skydnc</v>
    <v>Learn more on Bing</v>
  </rv>
  <rv s="4">
    <v>8</v>
    <v>RAREX LIMITED (XASX:REE)</v>
    <v>2</v>
    <v>9</v>
    <v>Finance</v>
    <v>4</v>
    <v>en-GB</v>
    <v>aa5jtc</v>
    <v>268435456</v>
    <v>1</v>
    <v>Powered by Refinitiv</v>
    <v>2.4E-2</v>
    <v>8.0000000000000002E-3</v>
    <v>2.1837</v>
    <v>0</v>
    <v>0</v>
    <v>AUD</v>
    <v>RareX Limited is a critical minerals company specializing in rare earths and niobium in hard rock carbonatites. It is engaged in curating a portfolio of carbonatite related prospects within which the Khaleesi Project represents the exploration flagship. The exploration focus of the business is on the Khaleesi Project in the East Yilgarn which is a district-scale, elevated-niobium, and alkaline intrusive complex. The Company's engineering and commercial focus is on offtake and approvals at the mid-study-level, Cummins Range Project, a carbonatite hosted rare earth and phosphate project, containing magnet grade rare earths and battery grade phosphates and undeveloped rare earths project. The new Khaleesi Project is located along strike from Ponton Dyke, the Cundeelee carbonatite, and the Tropicana Gold mine. The Khaleesi Project is located adjacent to the Mulga Rocks deposits on the transition of the Yilgarn Craton to the Albany-Fraser Belt, specifically in the Northern Foreland Unit.</v>
    <v>Australian Securities Exchange</v>
    <v>XASX</v>
    <v>XASX</v>
    <v>Level 1, 338 Barker Rd,, SUBIACO, WESTERN AUSTRALIA, 6008 AU</v>
    <v>8.9999999999999993E-3</v>
    <v>Metals &amp; Mining</v>
    <v>Stock</v>
    <v>45693.173032407409</v>
    <v>1693</v>
    <v>8.9999999999999993E-3</v>
    <v>8008460</v>
    <v>RAREX LIMITED</v>
    <v>RAREX LIMITED</v>
    <v>8.9999999999999993E-3</v>
    <v>8.9999999999999993E-3</v>
    <v>8.9999999999999993E-3</v>
    <v>800845800</v>
    <v>REE</v>
    <v>RAREX LIMITED (XASX:REE)</v>
    <v>957271</v>
    <v>641920</v>
    <v>2003</v>
  </rv>
  <rv s="2">
    <v>1694</v>
  </rv>
  <rv s="0">
    <v>https://www.bing.com/financeapi/forcetrigger?t=c435c7&amp;q=XASX%3aHPC&amp;form=skydnc</v>
    <v>Learn more on Bing</v>
  </rv>
  <rv s="14">
    <v>32</v>
    <v>The Hydration Pharmaceuticals Co Ltd (XASX:HPC)</v>
    <v>2</v>
    <v>33</v>
    <v>Finance</v>
    <v>4</v>
    <v>en-GB</v>
    <v>c435c7</v>
    <v>268435456</v>
    <v>1</v>
    <v>Powered by Refinitiv</v>
    <v>3.5000000000000003E-2</v>
    <v>8.9999999999999993E-3</v>
    <v>2E-3</v>
    <v>0.16666699999999998</v>
    <v>AUD</v>
    <v>The Hydration Pharmaceuticals Company Limited is an Australia-based hydration solutions company. The Company is focused on the sale and distribution of Hydralyte, which includes a product range of electrolyte-rich tablets, liquids, and powders. The Company markets and sells a range of liquid, tablet, and powder healthy hydration solutions products in the North American markets of Canada and the United States, under the Hydralyte brand. The Company operates as a wholesale supplier and online retailer of Hydralyte products in North America. The Company has a sales footprint in various markets, including the United States, Canada, Australia, New Zealand, Asia (excluding China, which includes Hong Kong but excludes Taiwan), Africa and the Middle East (excluding Turkey). Its subsidiaries include Hydration Pharmaceuticals Trust, Hydration Pharmaceuticals Canada, Hydralyte LLC, and others.</v>
    <v>Australian Securities Exchange</v>
    <v>XASX</v>
    <v>XASX</v>
    <v>Level 2,, 6 Palmer Parade,, Cremorne, VICTORIA, 3121 AU</v>
    <v>1.4999999999999999E-2</v>
    <v>Pharmaceuticals</v>
    <v>Stock</v>
    <v>45693.185972222222</v>
    <v>1696</v>
    <v>1.2E-2</v>
    <v>3658960</v>
    <v>The Hydration Pharmaceuticals Co Ltd</v>
    <v>The Hydration Pharmaceuticals Co Ltd</v>
    <v>1.2E-2</v>
    <v>1.2E-2</v>
    <v>1.4E-2</v>
    <v>304913100</v>
    <v>HPC</v>
    <v>The Hydration Pharmaceuticals Co Ltd (XASX:HPC)</v>
    <v>734929</v>
    <v>467840</v>
    <v>2017</v>
  </rv>
  <rv s="2">
    <v>1697</v>
  </rv>
  <rv s="0">
    <v>https://www.bing.com/financeapi/forcetrigger?t=aa7cr7&amp;q=XASX%3aKTA&amp;form=skydnc</v>
    <v>Learn more on Bing</v>
  </rv>
  <rv s="4">
    <v>8</v>
    <v>KRAKATOA RESOURCES LIMITED (XASX:KTA)</v>
    <v>2</v>
    <v>9</v>
    <v>Finance</v>
    <v>4</v>
    <v>en-GB</v>
    <v>aa7cr7</v>
    <v>268435456</v>
    <v>1</v>
    <v>Powered by Refinitiv</v>
    <v>2.5999999999999999E-2</v>
    <v>7.0000000000000001E-3</v>
    <v>0.78490000000000004</v>
    <v>0</v>
    <v>0</v>
    <v>AUD</v>
    <v>Krakatoa Resources Limited is an Australia-based company, which is engaged in the mineral exploration and evaluation of acquisition opportunities. Its projects include Mt Clere Rare Earth Project, King Tamba Speciality Metals Project, Belgravia Porphyry Project, Turon Gold Project, Rand Gold Project and Mac Well Project. The Mt Clere Rare Earth Project is located approximately 200 kilometers (km) northwest of Meekatharra. Belgravia Porphyry Project is located in the central division of the Molong Volcanic Belt (MVB) and covers an area of over 80 square kilometers (km2) located in the tier 1 mining jurisdiction of the Lachlan Fold Belt, New South Wales, Australia. The Turon Project covers 120 km2 and is positioned approximately 50km east of the Company’s Belgravia Project and 60km northeast of Newcrest Mining’s Cadia Valley Mine in the central tableland region, NSW. The Rand Gold Project covers a substantial area of 580 km2 in the Central Lachlan Fold Belt, New South Wales.</v>
    <v>Australian Securities Exchange</v>
    <v>XASX</v>
    <v>XASX</v>
    <v>Level 8, London House 216, St. Georges Terrace, PERTH, WESTERN AUSTRALIA, 6000 AU</v>
    <v>8.9999999999999993E-3</v>
    <v>Metals &amp; Mining</v>
    <v>Stock</v>
    <v>45692.134930555556</v>
    <v>1699</v>
    <v>8.9999999999999993E-3</v>
    <v>4721070</v>
    <v>KRAKATOA RESOURCES LIMITED</v>
    <v>KRAKATOA RESOURCES LIMITED</v>
    <v>8.9999999999999993E-3</v>
    <v>8.9999999999999993E-3</v>
    <v>8.9999999999999993E-3</v>
    <v>590134000</v>
    <v>KTA</v>
    <v>KRAKATOA RESOURCES LIMITED (XASX:KTA)</v>
    <v>102775</v>
    <v>399770</v>
    <v>2012</v>
  </rv>
  <rv s="2">
    <v>1700</v>
  </rv>
  <rv s="0">
    <v>https://www.bing.com/financeapi/forcetrigger?t=aa4d77&amp;q=XASX%3aAKN&amp;form=skydnc</v>
    <v>Learn more on Bing</v>
  </rv>
  <rv s="4">
    <v>8</v>
    <v>AUKING MINING LIMITED (XASX:AKN)</v>
    <v>2</v>
    <v>9</v>
    <v>Finance</v>
    <v>4</v>
    <v>en-GB</v>
    <v>aa4d77</v>
    <v>268435456</v>
    <v>1</v>
    <v>Powered by Refinitiv</v>
    <v>3.5000000000000003E-2</v>
    <v>3.0000000000000001E-3</v>
    <v>1.3857999999999999</v>
    <v>2E-3</v>
    <v>0.66666700000000001</v>
    <v>AUD</v>
    <v>AuKing Mining Limited is an Australia-based mining exploration company focused on uranium, copper and zinc projects in both Tanzania and Australia. The Company has six projects in Tanzania, four of which are prospective for uranium (Manyoni, Mkuju, Itigi and Magaga) and the other two are prospective for copper (Mpanda and Karema). The Manyoni/Itigi project is situated nearby the central Tanzanian city of Dodoma and on the railway line that runs to the port city of Dar es Salaam. The Mkuju project is situated in southern Tanzania. The Mpanda/Karema project is a prospective copper area in western Tanzania that was the subject of historic mining operations but largely untouched by modern exploration methods. The Company holds the Koongie Park Copper Zinc Project in Western Australia's Halls Creek Region, which hosts a Joint Ore Reserves Committee resource and is neighbored by several significant mining and development operations, including Nicholson's Gold Mine and Savannah Nickel Mine.</v>
    <v>Australian Securities Exchange</v>
    <v>XASX</v>
    <v>XASX</v>
    <v>Christie Centre, Suite 27, Level 7, 320 Adelaide Street, BRISBANE, QUEENSLAND, 4000 AU</v>
    <v>5.0000000000000001E-3</v>
    <v>Metals &amp; Mining</v>
    <v>Stock</v>
    <v>45693.172974537039</v>
    <v>1702</v>
    <v>4.0000000000000001E-3</v>
    <v>2059120</v>
    <v>AUKING MINING LIMITED</v>
    <v>AUKING MINING LIMITED</v>
    <v>4.0000000000000001E-3</v>
    <v>3.0000000000000001E-3</v>
    <v>5.0000000000000001E-3</v>
    <v>514778700</v>
    <v>AKN</v>
    <v>AUKING MINING LIMITED (XASX:AKN)</v>
    <v>3153333</v>
    <v>1224240</v>
    <v>1995</v>
  </rv>
  <rv s="2">
    <v>1703</v>
  </rv>
  <rv s="0">
    <v>https://www.bing.com/financeapi/forcetrigger?t=aa6p2w&amp;q=XASX%3aGTE&amp;form=skydnc</v>
    <v>Learn more on Bing</v>
  </rv>
  <rv s="4">
    <v>8</v>
    <v>GREAT WESTERN EXPLORATION LIMITED (XASX:GTE)</v>
    <v>2</v>
    <v>9</v>
    <v>Finance</v>
    <v>4</v>
    <v>en-GB</v>
    <v>aa6p2w</v>
    <v>268435456</v>
    <v>1</v>
    <v>Powered by Refinitiv</v>
    <v>7.0000000000000007E-2</v>
    <v>2.3E-2</v>
    <v>0.77680000000000005</v>
    <v>1E-3</v>
    <v>0.04</v>
    <v>AUD</v>
    <v>Great Western Exploration Limited is a copper and gold explorer with a world class, large land position in prolific regions of Western Australia. Its projects include Yerrida North - Oval and Oval South, Fairbairn Copper Project, Lake Way Potash, Firebird Gold Project, Golden Corridor, Yandal West, Yerrida South and Atley Gold. The Firebird Gold Project is located within the Youanmi Greenstone Belt, comprised of 100% owned GTE tenure and the adjacent Great Western-Dynamic Metals Joint Venture (Great Western earning 80%). The Yerrida North Project is located on the northern and western portions of the Yerrida Basin, approximately 800 km north-east of Perth and adjacent to the DeGrussa and Monty Cu-Au Volcanic Hosted Massive Sulphide deposits. The Fairbairn Copper Project is located 900 km north-east of Perth and 120 km from Sandfire Resources' DeGrussa copper-gold project. Its 100% owned Golden Corridor Project covers the northern extension of the Wiluna-Norseman Greenstone Belt.</v>
    <v>Australian Securities Exchange</v>
    <v>XASX</v>
    <v>XASX</v>
    <v>Level 2,, 160 St Georges Tce, PERTH, WESTERN AUSTRALIA AU</v>
    <v>2.5999999999999999E-2</v>
    <v>Metals &amp; Mining</v>
    <v>Stock</v>
    <v>45693.188958333332</v>
    <v>1705</v>
    <v>2.5000000000000001E-2</v>
    <v>14095700</v>
    <v>GREAT WESTERN EXPLORATION LIMITED</v>
    <v>GREAT WESTERN EXPLORATION LIMITED</v>
    <v>2.5000000000000001E-2</v>
    <v>2.5000000000000001E-2</v>
    <v>2.5999999999999999E-2</v>
    <v>563827900</v>
    <v>GTE</v>
    <v>GREAT WESTERN EXPLORATION LIMITED (XASX:GTE)</v>
    <v>68042</v>
    <v>207290</v>
    <v>2007</v>
  </rv>
  <rv s="2">
    <v>1706</v>
  </rv>
  <rv s="0">
    <v>https://www.bing.com/financeapi/forcetrigger?t=bucntc&amp;q=XASX%3aAT1&amp;form=skydnc</v>
    <v>Learn more on Bing</v>
  </rv>
  <rv s="4">
    <v>8</v>
    <v>ATOMO DIAGNOSTICS LIMITED (XASX:AT1)</v>
    <v>2</v>
    <v>9</v>
    <v>Finance</v>
    <v>4</v>
    <v>en-GB</v>
    <v>bucntc</v>
    <v>268435456</v>
    <v>1</v>
    <v>Powered by Refinitiv</v>
    <v>0.06</v>
    <v>1.7999999999999999E-2</v>
    <v>1.3380000000000001</v>
    <v>0</v>
    <v>0</v>
    <v>AUD</v>
    <v>Atomo Diagnostics Limited is an Australia-based medical device company. The Company supplies integrated rapid diagnostic test (RDT) devices to the global diagnostic market. The Company’s patented devices simplify testing procedures, enhance usability and improve reliability across rapid point-of-care (POC) and at-home testing applications. The Company has commercialized a number of products across international markets and has supply agreements in place for testing applications targeting infectious diseases, including COVID-19, HIV, viral vs bacterial differentiations as well as the early detection of pregnancy. Its products include Atomo HIV Self-Test, AtomoRapid Pascal and AtomoRapid Curie, among others. Its Atomo HIV Self-Test is an integrated, blood-based rapid diagnostic test (RDT) for HIV screening, which provides results in 15 minutes. The AtomoRapid Pascal platform offers improved performance and usability in point of care testing.</v>
    <v>Australian Securities Exchange</v>
    <v>XASX</v>
    <v>XASX</v>
    <v>Level 1, 3-5 George Street, Leichhardt, NEW SOUTH WALES, 2040 AU</v>
    <v>1.9E-2</v>
    <v>Healthcare Equipment &amp; Supplies</v>
    <v>Stock</v>
    <v>45691.99677506875</v>
    <v>1708</v>
    <v>1.7999999999999999E-2</v>
    <v>11505640</v>
    <v>ATOMO DIAGNOSTICS LIMITED</v>
    <v>ATOMO DIAGNOSTICS LIMITED</v>
    <v>1.7999999999999999E-2</v>
    <v>1.7999999999999999E-2</v>
    <v>1.7999999999999999E-2</v>
    <v>639202300</v>
    <v>AT1</v>
    <v>ATOMO DIAGNOSTICS LIMITED (XASX:AT1)</v>
    <v>43271</v>
    <v>290030</v>
    <v>2010</v>
  </rv>
  <rv s="2">
    <v>1709</v>
  </rv>
  <rv s="0">
    <v>https://www.bing.com/financeapi/forcetrigger?t=aa6wz2&amp;q=XASX%3aXRG&amp;form=skydnc</v>
    <v>Learn more on Bing</v>
  </rv>
  <rv s="4">
    <v>8</v>
    <v>XREALITY GROUP LTD (XASX:XRG)</v>
    <v>2</v>
    <v>9</v>
    <v>Finance</v>
    <v>4</v>
    <v>en-GB</v>
    <v>aa6wz2</v>
    <v>268435456</v>
    <v>1</v>
    <v>Powered by Refinitiv</v>
    <v>6.7000000000000004E-2</v>
    <v>2.5999999999999999E-2</v>
    <v>3.1002000000000001</v>
    <v>0</v>
    <v>0</v>
    <v>AUD</v>
    <v>xReality Group Limited is an Australia-based company, which is specialized in enterprise software development for mission-critical simulations for military and law enforcement. The Company develops and operates physical and digital simulations. Its portfolio companies include indoor skydiving facilities, virtual reality (VR) and augmented reality (AR) entertainment, training and production. Its Red Cartel is involved in VR, AR, XR, location-based entertainment animated content for games, venues and enterprise. Red Cartel serves various industries, including oil and gas, entertainment, mining, healthcare and government. Its Operator XR specializes in providing uniquely integrated, secure, and highly immersive virtual reality police training and military simulation systems. The Company hosts two indoor skydiving facilities iFLY Downunder in Penrith, New South Wales, and iFLY Gold Coast in Gold Coast, Queensland. Its FREAK Entertainment is virtual reality gaming venue.</v>
    <v>Australian Securities Exchange</v>
    <v>XASX</v>
    <v>XASX</v>
    <v>Suite 2A, 106 Old Pittwater Road, Brookvale, SYDNEY, NEW SOUTH WALES, 2100 AU</v>
    <v>4.2999999999999997E-2</v>
    <v>Hotels &amp; Entertainment Services</v>
    <v>Stock</v>
    <v>45693.174444444441</v>
    <v>1711</v>
    <v>4.2000000000000003E-2</v>
    <v>23902220</v>
    <v>XREALITY GROUP LTD</v>
    <v>XREALITY GROUP LTD</v>
    <v>4.2000000000000003E-2</v>
    <v>4.2000000000000003E-2</v>
    <v>4.2000000000000003E-2</v>
    <v>569100500</v>
    <v>XRG</v>
    <v>XREALITY GROUP LTD (XASX:XRG)</v>
    <v>120440</v>
    <v>1135040</v>
    <v>2011</v>
  </rv>
  <rv s="2">
    <v>1712</v>
  </rv>
  <rv s="0">
    <v>https://www.bing.com/financeapi/forcetrigger?t=aa4xcw&amp;q=XASX%3aTMS&amp;form=skydnc</v>
    <v>Learn more on Bing</v>
  </rv>
  <rv s="3">
    <v>5</v>
    <v>TENNANT MINERALS LIMITED (XASX:TMS)</v>
    <v>2</v>
    <v>6</v>
    <v>Finance</v>
    <v>4</v>
    <v>en-GB</v>
    <v>aa4xcw</v>
    <v>268435456</v>
    <v>1</v>
    <v>Powered by Refinitiv</v>
    <v>3.5000000000000003E-2</v>
    <v>8.9999999999999993E-3</v>
    <v>1.2007000000000001</v>
    <v>0</v>
    <v>0</v>
    <v>AUD</v>
    <v>Tennant Minerals Limited is an Australia-based exploration and development company with copper-gold projects in the Tennant Creek area of the Northern Territory. The Company’s primary focus is the Barkly Project, located approximately 45 kilometers (km) east of the town of Tennant Creek in the Northern Territory, and comprises two granted Exploration Licenses, being EL 28620 (Barkly Project) and EL 30701 (Babbler Project) located in central Northern Territory, south of the Barkly Highway. The Barkly Project is considered highly prospective for high-grade magnetite hosted gold-copper deposits. The Barkly Project includes the Bluebird Prospect, which is located at the center of a prominent gravity trend and coincident aeromagnetic anomaly along an interpreted west-north-west trending fault corridor. The Tennant Creek Copper-Gold Field is located within the central Tennant Creek Block where the rocks are the Proterozoic metasedimentary rocks of the Warramunga Formation.</v>
    <v>0</v>
    <v>Australian Securities Exchange</v>
    <v>XASX</v>
    <v>XASX</v>
    <v>Level 1, 247 Oxford Street, West Leederville, LEEDERVILLE, WESTERN AUSTRALIA, 6007 AU</v>
    <v>1.0999999999999999E-2</v>
    <v>Metals &amp; Mining</v>
    <v>Stock</v>
    <v>45693.176516203705</v>
    <v>1714</v>
    <v>0.01</v>
    <v>10514790</v>
    <v>TENNANT MINERALS LIMITED</v>
    <v>TENNANT MINERALS LIMITED</v>
    <v>1.0999999999999999E-2</v>
    <v>1.0999999999999999E-2</v>
    <v>1.0999999999999999E-2</v>
    <v>955890400</v>
    <v>TMS</v>
    <v>TENNANT MINERALS LIMITED (XASX:TMS)</v>
    <v>284129</v>
    <v>1589840</v>
    <v>1999</v>
  </rv>
  <rv s="2">
    <v>1715</v>
  </rv>
  <rv s="0">
    <v>https://www.bing.com/financeapi/forcetrigger?t=aa961h&amp;q=XASX%3aRSH&amp;form=skydnc</v>
    <v>Learn more on Bing</v>
  </rv>
  <rv s="3">
    <v>5</v>
    <v>RESPIRI LIMITED (XASX:RSH)</v>
    <v>2</v>
    <v>6</v>
    <v>Finance</v>
    <v>4</v>
    <v>en-GB</v>
    <v>aa961h</v>
    <v>268435456</v>
    <v>1</v>
    <v>Powered by Refinitiv</v>
    <v>0.1</v>
    <v>2.1000000000000001E-2</v>
    <v>-0.42220000000000002</v>
    <v>3.0000000000000001E-3</v>
    <v>4.6154000000000001E-2</v>
    <v>AUD</v>
    <v>Respiri Limited is an Australia-based e-health software-as-a-service (SaaS) company that supports respiratory health management and remote patient monitoring (RPM). It is engaged in research, development and commercialization of medical devices, and the development of mobile health applications. Its Wheezo technology is a breath sensor (medical device) that works with the respiri mobile applications (patient user interface) to record and track wheeze. Wheezo is a smart device to help improve asthma management by monitoring wheeze and documenting symptoms, signs, triggers, weather conditions and medication use. The asthma management platform also facilitates the sharing of data with caregivers, physicians and other health care professionals. The Wheezo is also used to detect and record abnormal breath sounds (continuous adventitious breath sounds) in the windpipe (trachea), reported as WheezeRate in adults and children (two years and older).</v>
    <v>2</v>
    <v>Australian Securities Exchange</v>
    <v>XASX</v>
    <v>XASX</v>
    <v>Suite 1, Level 9, 432 St Kilda Road,, MELBOURNE, VICTORIA, 3004 AU</v>
    <v>6.9000000000000006E-2</v>
    <v>Healthcare Equipment &amp; Supplies</v>
    <v>Stock</v>
    <v>45693.189328703702</v>
    <v>1717</v>
    <v>6.5000000000000002E-2</v>
    <v>99160340</v>
    <v>RESPIRI LIMITED</v>
    <v>RESPIRI LIMITED</v>
    <v>6.5000000000000002E-2</v>
    <v>6.5000000000000002E-2</v>
    <v>6.8000000000000005E-2</v>
    <v>1502429000</v>
    <v>RSH</v>
    <v>RESPIRI LIMITED (XASX:RSH)</v>
    <v>293047</v>
    <v>230970</v>
    <v>1987</v>
  </rv>
  <rv s="2">
    <v>1718</v>
  </rv>
  <rv s="0">
    <v>https://www.bing.com/financeapi/forcetrigger?t=bh3oyc&amp;q=XASX%3aRFR&amp;form=skydnc</v>
    <v>Learn more on Bing</v>
  </rv>
  <rv s="4">
    <v>8</v>
    <v>PIVOTAL METALS LIMITED (XASX:PVT)</v>
    <v>2</v>
    <v>9</v>
    <v>Finance</v>
    <v>4</v>
    <v>en-GB</v>
    <v>bh3oyc</v>
    <v>268435456</v>
    <v>1</v>
    <v>Powered by Refinitiv</v>
    <v>2.7E-2</v>
    <v>6.0000000000000001E-3</v>
    <v>1.514</v>
    <v>0</v>
    <v>0</v>
    <v>AUD</v>
    <v>Pivotal Metals Limited is an Australia-based company, which is an explorer and developer of mineral deposits. The Company holds the flagship Horden Lake property, which contains a JORC compliant pit constrained resource of copper, nickel, palladium and gold. The property is located 140km north of Matagami in northwest Quebec. Horden Lake is complemented by a battery metals exploration portfolio in Canada located within the Belleterre-Angliers Greenstone Belt (BAGB) comprised of the Midrim, Laforce, Alotta and Lorraine high-grade nickel copper PGM sulphide projects in Quebec. The BAGB Project covers approximately 157 square kilometers (km2) landholding in the prospective BAGB. Its Alotta and Lorraine claims, located adjacent to its existing Midrim and Laforce claims. The Alotta Project is centered in Baby Township, Temiscamingue County, Quebec. The Lorraine license is located in the south of BAGB.</v>
    <v>Australian Securities Exchange</v>
    <v>XASX</v>
    <v>XASX</v>
    <v>Level 8, London House, 216 St Georges Terrace, PERTH, WESTERN AUSTRALIA, 6000 AU</v>
    <v>6.0000000000000001E-3</v>
    <v>Metals &amp; Mining</v>
    <v>Stock</v>
    <v>45693.174476214845</v>
    <v>1720</v>
    <v>6.0000000000000001E-3</v>
    <v>5896970</v>
    <v>PIVOTAL METALS LIMITED</v>
    <v>PIVOTAL METALS LIMITED</v>
    <v>6.0000000000000001E-3</v>
    <v>6.0000000000000001E-3</v>
    <v>6.0000000000000001E-3</v>
    <v>907225900</v>
    <v>PVT</v>
    <v>PIVOTAL METALS LIMITED (XASX:PVT)</v>
    <v>297000</v>
    <v>995010</v>
    <v>2017</v>
  </rv>
  <rv s="2">
    <v>1721</v>
  </rv>
  <rv s="0">
    <v>https://www.bing.com/financeapi/forcetrigger?t=aa48m7&amp;q=XASX%3aADO&amp;form=skydnc</v>
    <v>Learn more on Bing</v>
  </rv>
  <rv s="3">
    <v>5</v>
    <v>ANTEOTECH LTD (XASX:ADO)</v>
    <v>2</v>
    <v>6</v>
    <v>Finance</v>
    <v>4</v>
    <v>en-GB</v>
    <v>aa48m7</v>
    <v>268435456</v>
    <v>1</v>
    <v>Powered by Refinitiv</v>
    <v>4.1000000000000002E-2</v>
    <v>1.6E-2</v>
    <v>1.3696999999999999</v>
    <v>-1E-3</v>
    <v>-5.8823999999999994E-2</v>
    <v>AUD</v>
    <v>AnteoTech Limited is an Australia-based company engaged in providing solutions for the clean energy and life sciences markets using applied materials technology. The principal activities of the Company consist of development and commercialization of nanotechnologies with surface management applications. The Company’s lead product, Anteo X, provides significant improvement in anode performance and the Company partners with global suppliers in lithium-ion battery manufacturing. Its clean energy technology (CET) technologies improve the energy densities, cycle life and cost- effectiveness of lithium-ion batteries. The Company has two programs underway: Anteo X, its binder additive and the High Silicon Anode technology. The Life Sciences division services the point-of-care and in vitro diagnostics markets from global diagnostics companies to technology developers. Its AnteoBind provides advantages in bioconjugation to rapidly speed up testing procedures and improve accuracy.</v>
    <v>40</v>
    <v>Australian Securities Exchange</v>
    <v>XASX</v>
    <v>XASX</v>
    <v>Unit 4, 26 Brandl Street, Brisbane Technology Park, EIGHT MILE PLAINS, QUEENSLAND, 4113 AU</v>
    <v>1.7999999999999999E-2</v>
    <v>Biotechnology &amp; Medical Research</v>
    <v>Stock</v>
    <v>45693.174872685187</v>
    <v>1723</v>
    <v>1.6E-2</v>
    <v>45990110</v>
    <v>ANTEOTECH LTD</v>
    <v>ANTEOTECH LTD</v>
    <v>1.7999999999999999E-2</v>
    <v>1.7000000000000001E-2</v>
    <v>1.6E-2</v>
    <v>2705300000</v>
    <v>ADO</v>
    <v>ANTEOTECH LTD (XASX:ADO)</v>
    <v>722863</v>
    <v>1584850</v>
    <v>1995</v>
  </rv>
  <rv s="2">
    <v>1724</v>
  </rv>
  <rv s="0">
    <v>https://www.bing.com/financeapi/forcetrigger?t=c3zrsm&amp;q=XASX%3aKAL&amp;form=skydnc</v>
    <v>Learn more on Bing</v>
  </rv>
  <rv s="14">
    <v>32</v>
    <v>Kalgoorlie Gold Mining Ltd (XASX:KAL)</v>
    <v>2</v>
    <v>33</v>
    <v>Finance</v>
    <v>4</v>
    <v>en-GB</v>
    <v>c3zrsm</v>
    <v>268435456</v>
    <v>1</v>
    <v>Powered by Refinitiv</v>
    <v>4.2999999999999997E-2</v>
    <v>1.2999999999999999E-2</v>
    <v>0</v>
    <v>0</v>
    <v>AUD</v>
    <v>Kalgoorlie Gold Mining Limited is an Australia-based resources company. The Company’s projects include Pinjin Gold Project, La Mascotte Gold Project, Bulong Taurus, Pianto, Lake Rebecca Project, Perrinvale, Kalgoorlie Project, and Zelica. Its lead gold project La Mascotte prospect is located about 25-35 kilometers (km) east to east south-east from Kalgoorlie. The Pinjin Gold Project is located within the 30-million-ounce (Moz) Laverton Tectonic Zone (host to Sunrise Dam, Granny Smith, Rebecca, Anglo Saxon, and Wallaby projects). The Bulong Taurus project consists of 39 granted tenements, covering an area of approximately 81 square kilometers (km2). The Pianto Project consists of one tenement covering an area of around 145 km2, located 80 km north-northwest of Kalgoorlie. The Lake Rebecca project is located 115 km northeast of Kalgoorlie. The Perrinvale Project consists of two tenements which cover an area of approximately 195 km2 located 85 km west of Leonora.</v>
    <v>Australian Securities Exchange</v>
    <v>XASX</v>
    <v>XASX</v>
    <v>Level 1, 1209 Hay Street, PERTH, WESTERN AUSTRALIA, 6005 AU</v>
    <v>1.9E-2</v>
    <v>Metals &amp; Mining</v>
    <v>Stock</v>
    <v>45693.191448414065</v>
    <v>1726</v>
    <v>1.9E-2</v>
    <v>4642840</v>
    <v>Kalgoorlie Gold Mining Ltd</v>
    <v>Kalgoorlie Gold Mining Ltd</v>
    <v>1.9E-2</v>
    <v>1.9E-2</v>
    <v>1.9E-2</v>
    <v>273108400</v>
    <v>KAL</v>
    <v>Kalgoorlie Gold Mining Ltd (XASX:KAL)</v>
    <v>1467843</v>
    <v>867120</v>
    <v>2020</v>
  </rv>
  <rv s="2">
    <v>1727</v>
  </rv>
  <rv s="0">
    <v>https://www.bing.com/financeapi/forcetrigger?t=aa4uqh&amp;q=XASX%3aSTK&amp;form=skydnc</v>
    <v>Learn more on Bing</v>
  </rv>
  <rv s="6">
    <v>12</v>
    <v>STRICKLAND METALS LIMITED (XASX:STK)</v>
    <v>2</v>
    <v>13</v>
    <v>Finance</v>
    <v>4</v>
    <v>en-GB</v>
    <v>aa4uqh</v>
    <v>268435456</v>
    <v>1</v>
    <v>Powered by Refinitiv</v>
    <v>0.14000000000000001</v>
    <v>6.6000000000000003E-2</v>
    <v>0.28439999999999999</v>
    <v>-1E-3</v>
    <v>-1.3514E-2</v>
    <v>AUD</v>
    <v>Strickland Metals Limited is an Australia-based mineral exploration company. The Company operates in four projects. Its Rogozna Gold and Base Metals Project is located in the Raska District of southern Serbia covering approximately 184 square kilometers (km2) and comprises of four exploration licenses. The Yandal East Project is located in the Warburton Mineral Field, Western Australia. Its Yandal Project indicates a gold system spanning the Celia Shear Zone, including a resource base comprised of Horse Well (Palomino, Warmblood, Filly Central, Filly South) and Dusk 'Til Dawn, and advanced exploration targets at Cowza, Mizina, and Ward. Its Iroquois Project is located in the Earaheedy Basin, Western Australia. Its Bryah Basin project lies within the Gascoyne region of Western Australia, approximately 90 kilometers north of Meekatharra. The Bryah Basin Project lies at the center of the basin and is prospective for copper-gold mineralization akin to that at Sandfire's DeGrussa Project.</v>
    <v>Australian Securities Exchange</v>
    <v>XASX</v>
    <v>XASX</v>
    <v>Level 4, 15 Ogilvie Road, Mt Pleasant, WESTERN AUSTRALIA, 6153 AU</v>
    <v>7.6999999999999999E-2</v>
    <v>Metals &amp; Mining</v>
    <v>Stock</v>
    <v>45693.189976851849</v>
    <v>1729</v>
    <v>7.1999999999999995E-2</v>
    <v>165556100</v>
    <v>STRICKLAND METALS LIMITED</v>
    <v>STRICKLAND METALS LIMITED</v>
    <v>7.4999999999999997E-2</v>
    <v>4.97</v>
    <v>7.3999999999999996E-2</v>
    <v>7.2999999999999995E-2</v>
    <v>2207415000</v>
    <v>STK</v>
    <v>STRICKLAND METALS LIMITED (XASX:STK)</v>
    <v>1228322</v>
    <v>1330120</v>
    <v>2004</v>
  </rv>
  <rv s="2">
    <v>1730</v>
  </rv>
  <rv s="0">
    <v>https://www.bing.com/financeapi/forcetrigger?t=aaa2dm&amp;q=XASX%3aTTM&amp;form=skydnc</v>
    <v>Learn more on Bing</v>
  </rv>
  <rv s="4">
    <v>8</v>
    <v>TITAN MINERALS LIMITED (XASX:TTM)</v>
    <v>2</v>
    <v>9</v>
    <v>Finance</v>
    <v>4</v>
    <v>en-GB</v>
    <v>aaa2dm</v>
    <v>268435456</v>
    <v>1</v>
    <v>Powered by Refinitiv</v>
    <v>0.63</v>
    <v>0.17</v>
    <v>0.98640000000000005</v>
    <v>0.04</v>
    <v>0.1</v>
    <v>AUD</v>
    <v>Titan Minerals Limited is an Australia-based copper and gold project developer company. The Company is focused on exploring and developing Tier One projects in Ecuador's southern Andean copper-gold belt. The Company's projects include Dynasty Gold Project, Copper Duke Project, and Linderos Project. The Company's Dynasty Gold Project is located approximately 25 kilometers (km) north of the Peruvian border. The Copper Duke is an early-stage exploration project located approximately 18 km east of the Company’s wholly owned Dynasty gold. The Copper Duke Project is comprised of 13 concessions totaling 130 square kilometers (km2) in the Loja Province in southern Ecuador. The Lineros project is located approximately 20 km southwest of its flagship Dynasty Gold Project where drilling for resource estimation update is underway, and is comprised of four contiguous concessions totaling approximately 143 km2 located near the Peruvian border in southern Ecuador's Loja Province.</v>
    <v>Australian Securities Exchange</v>
    <v>XASX</v>
    <v>XASX</v>
    <v>Level 1/35 Richardson Street, PERTH, WESTERN AUSTRALIA, 6005 AU</v>
    <v>0.44</v>
    <v>Metals &amp; Mining</v>
    <v>Stock</v>
    <v>45693.191388888888</v>
    <v>1732</v>
    <v>0.40500000000000003</v>
    <v>96980370</v>
    <v>TITAN MINERALS LIMITED</v>
    <v>TITAN MINERALS LIMITED</v>
    <v>0.40500000000000003</v>
    <v>0.4</v>
    <v>0.44</v>
    <v>245519900</v>
    <v>TTM</v>
    <v>TITAN MINERALS LIMITED (XASX:TTM)</v>
    <v>477359</v>
    <v>629000</v>
    <v>2006</v>
  </rv>
  <rv s="2">
    <v>1733</v>
  </rv>
  <rv s="0">
    <v>https://www.bing.com/financeapi/forcetrigger?t=aa7v27&amp;q=XASX%3aMRC&amp;form=skydnc</v>
    <v>Learn more on Bing</v>
  </rv>
  <rv s="11">
    <v>25</v>
    <v>MINERAL COMMODITIES LTD (XASX:MRC)</v>
    <v>2</v>
    <v>24</v>
    <v>Finance</v>
    <v>4</v>
    <v>en-GB</v>
    <v>aa7v27</v>
    <v>268435456</v>
    <v>1</v>
    <v>Powered by Refinitiv</v>
    <v>2.9000000000000001E-2</v>
    <v>0.02</v>
    <v>0.35270000000000001</v>
    <v>0</v>
    <v>0</v>
    <v>AUD</v>
    <v>Mineral Commodities Limited is an Australia-based global mining and development company with a primary focus on the production of high-grade mineral sands and natural flake graphite from operations in South Africa and Norway. The Company is a producer of zircon, rutile, garnet, magnetite, and ilmenite concentrates through its Tormin Mineral Sands Operation, located on the Western Cape of South Africa. The Company also owns and operates the Skaland Graphite Operation in Norway, the world's highest-grade operating flake graphite mine and is the only producer in Europe. Its Munglinup Graphite Project lies along the border of the shires of Esperance and Ravensthorpe on Western Australia's Fitzgerald Coast approximately 640 kilometer southeast of Perth by road. It is undertaking evaluation for the future development of an Active Anode Materials Plant (AAMP) to produce graphitic anode materials in Australia and Norway. It has a beneficial interest of 56% in Xolobeni Mineral Sands project.</v>
    <v>5</v>
    <v>Australian Securities Exchange</v>
    <v>XASX</v>
    <v>XASX</v>
    <v>2/59 Belmont Avenue, Belmont, PERTH, WESTERN AUSTRALIA, 6104 AU</v>
    <v>2.5999999999999999E-2</v>
    <v>Metals &amp; Mining</v>
    <v>Stock</v>
    <v>45499.375</v>
    <v>1735</v>
    <v>2.5999999999999999E-2</v>
    <v>25596290</v>
    <v>MINERAL COMMODITIES LTD</v>
    <v>MINERAL COMMODITIES LTD</v>
    <v>2.5999999999999999E-2</v>
    <v>2.5999999999999999E-2</v>
    <v>2.5999999999999999E-2</v>
    <v>984472600</v>
    <v>MRC</v>
    <v>MINERAL COMMODITIES LTD (XASX:MRC)</v>
    <v>130775</v>
    <v>1970</v>
  </rv>
  <rv s="2">
    <v>1736</v>
  </rv>
  <rv s="0">
    <v>https://www.bing.com/financeapi/forcetrigger?t=aa5cbh&amp;q=XASX%3aCAZ&amp;form=skydnc</v>
    <v>Learn more on Bing</v>
  </rv>
  <rv s="3">
    <v>5</v>
    <v>CAZALY RESOURCES LIMITED (XASX:CAZ)</v>
    <v>2</v>
    <v>6</v>
    <v>Finance</v>
    <v>4</v>
    <v>en-GB</v>
    <v>aa5cbh</v>
    <v>268435456</v>
    <v>1</v>
    <v>Powered by Refinitiv</v>
    <v>3.4000000000000002E-2</v>
    <v>1.0999999999999999E-2</v>
    <v>0.66</v>
    <v>0</v>
    <v>0</v>
    <v>AUD</v>
    <v>Cazaly Resources Limited is an Australia-based company, which is engaged in the exploration and development of mineral resources. The Company’s Carb Lake Rare Earth Elements (REE) project is located in the Red Lake District in Ontario, comprises 93 mineral claims covering a large carbonatite prospective for REE. The project comprises a large, 2.5 to 3 kilometers (km) diameter circular magnetic anomaly known as the Carb Lake Carbonatite Complex prospective for REE and Niobium. The Halls Creek Project is situated in east Kimberley near the township of Halls Creek. The Abenab North Project lies in the Otavi Mountain Land region of northern Namibia located approximately 450km by road from the capital of Windhoek. The Kaoko Critical Minerals Project is located in northern Namibia, approximately 800km by road from the capital of Windhoek and approximately 750km from port of Walvis Bay. The McKenzie Springs project is located in the Kimberley region of Western Australia.</v>
    <v>5</v>
    <v>Australian Securities Exchange</v>
    <v>XASX</v>
    <v>XASX</v>
    <v>PO Box 396, West Perth, PERTH, WESTERN AUSTRALIA, 6872 AU</v>
    <v>1.2E-2</v>
    <v>Metals &amp; Mining</v>
    <v>Stock</v>
    <v>45692.168240740742</v>
    <v>1738</v>
    <v>1.2E-2</v>
    <v>5535640</v>
    <v>CAZALY RESOURCES LIMITED</v>
    <v>CAZALY RESOURCES LIMITED</v>
    <v>1.2E-2</v>
    <v>1.2E-2</v>
    <v>1.2E-2</v>
    <v>461303000</v>
    <v>CAZ</v>
    <v>CAZALY RESOURCES LIMITED (XASX:CAZ)</v>
    <v>17000</v>
    <v>270150</v>
    <v>2002</v>
  </rv>
  <rv s="2">
    <v>1739</v>
  </rv>
  <rv s="0">
    <v>https://www.bing.com/financeapi/forcetrigger?t=aa7dqh&amp;q=XASX%3aNRZ&amp;form=skydnc</v>
    <v>Learn more on Bing</v>
  </rv>
  <rv s="3">
    <v>5</v>
    <v>NEURIZER LTD (XASX:NRZ)</v>
    <v>2</v>
    <v>6</v>
    <v>Finance</v>
    <v>4</v>
    <v>en-GB</v>
    <v>aa7dqh</v>
    <v>268435456</v>
    <v>1</v>
    <v>Powered by Refinitiv</v>
    <v>1.7000000000000001E-2</v>
    <v>1E-3</v>
    <v>0.37790000000000001</v>
    <v>0</v>
    <v>0</v>
    <v>AUD</v>
    <v>NeuRizer Ltd is an Australia-based carbon neutral company. The Company is focused on the development of its NeuRizer Urea Project (NRUP). The NRUP project is located in South Australia, 550 kilometers north of Adelaide. The Company produces approximately one million tons per annum (Mtpa) of urea fertilizer with the potential to increase to two Mtpa.</v>
    <v>2</v>
    <v>Australian Securities Exchange</v>
    <v>XASX</v>
    <v>XASX</v>
    <v>Level 5, 19 Grenfell Street, ADELAIDE, SOUTH AUSTRALIA, 5000 AU</v>
    <v>2.5000000000000001E-3</v>
    <v>Chemicals</v>
    <v>Stock</v>
    <v>45693.16596558984</v>
    <v>1741</v>
    <v>2E-3</v>
    <v>6129740</v>
    <v>NEURIZER LTD</v>
    <v>NEURIZER LTD</v>
    <v>2E-3</v>
    <v>2E-3</v>
    <v>2E-3</v>
    <v>3064871000</v>
    <v>NRZ</v>
    <v>NEURIZER LTD (XASX:NRZ)</v>
    <v>5471450</v>
    <v>10512500</v>
    <v>2004</v>
  </rv>
  <rv s="2">
    <v>1742</v>
  </rv>
  <rv s="0">
    <v>https://www.bing.com/financeapi/forcetrigger?t=aa4x4c&amp;q=XASX%3aBCT&amp;form=skydnc</v>
    <v>Learn more on Bing</v>
  </rv>
  <rv s="11">
    <v>25</v>
    <v>BLUECHIIP LIMITED (XASX:BCT)</v>
    <v>2</v>
    <v>24</v>
    <v>Finance</v>
    <v>4</v>
    <v>en-GB</v>
    <v>aa4x4c</v>
    <v>268435456</v>
    <v>1</v>
    <v>Powered by Refinitiv</v>
    <v>0.01</v>
    <v>2E-3</v>
    <v>0.96789999999999998</v>
    <v>0</v>
    <v>0</v>
    <v>AUD</v>
    <v>Bluechiip Limited is an Australia-based company, which is engaged in the development of advanced sample management solutions for harsh environments. The principal activity of the Company is the development and commercialization of a wireless tracking solution for the healthcare and life science, security, defense, and manufacturing industries. Its solutions include Bluechiip Enabled Solutions, Custom Solutions and Partnerships. The Company offers a range of services across product design, engineering and manufacturing. It also offers partners the ability to license its patented technology to differentiate their product and service offerings. The Company's Sample Storage solutions include Bluechiip Enabled CryoVial Range, Bluechiip Enabled CryoBoxes, Bluechiip Enabled CryoTags and a range of accessories for all advanced sample management needs. Its Readers solutions include Bluechiip Enabled Handheld Reader, Bluechiip Enabled Multivial Reader and Bluechiip Enabled CryoBox Tracker.</v>
    <v>7</v>
    <v>Australian Securities Exchange</v>
    <v>XASX</v>
    <v>XASX</v>
    <v>1 Dalmore Drive scoresby, MELBOURNE, VICTORIA, 3179 AU</v>
    <v>3.0000000000000001E-3</v>
    <v>Healthcare Equipment &amp; Supplies</v>
    <v>Stock</v>
    <v>45562.375011574077</v>
    <v>1744</v>
    <v>3.0000000000000001E-3</v>
    <v>4596510</v>
    <v>BLUECHIIP LIMITED</v>
    <v>BLUECHIIP LIMITED</v>
    <v>3.0000000000000001E-3</v>
    <v>3.0000000000000001E-3</v>
    <v>3.0000000000000001E-3</v>
    <v>1205626000</v>
    <v>BCT</v>
    <v>BLUECHIIP LIMITED (XASX:BCT)</v>
    <v>257397</v>
    <v>2003</v>
  </rv>
  <rv s="2">
    <v>1745</v>
  </rv>
  <rv s="0">
    <v>https://www.bing.com/financeapi/forcetrigger?t=bt6x77&amp;q=XASX%3aTGH&amp;form=skydnc</v>
    <v>Learn more on Bing</v>
  </rv>
  <rv s="4">
    <v>8</v>
    <v>TERRAGEN HOLDINGS LIMITED (XASX:TGH)</v>
    <v>2</v>
    <v>9</v>
    <v>Finance</v>
    <v>4</v>
    <v>en-GB</v>
    <v>bt6x77</v>
    <v>268435456</v>
    <v>1</v>
    <v>Powered by Refinitiv</v>
    <v>0.06</v>
    <v>0.01</v>
    <v>-0.22040000000000001</v>
    <v>-1E-3</v>
    <v>-2.5000000000000001E-2</v>
    <v>AUD</v>
    <v>Terragen Holdings Limited is an agricultural biological company. The Company is specializing in the application of microbial technology. The Company conducts research activities for the advancement of the use of probiotics in agricultural applications. Research is focused on determining the optimum combination and concentration of naturally occurring live microbe strains to help boost the productivity, welfare and resilience of farm production animals and address soil health. The Company has two products on the market in Australia and New Zealand: a microbial feed supplement for animals known as Mylo, and a soil conditioner called Great Land Plus. Mylo is an easy-to-use liquid feed supplement for dairy calves and cows that contains a specialized selection and blend of live microbes. Great Land Plus helps farmers enhance soil characteristics, making nutrients more available to plants. It may also improve yield by changing the soil microbiome and enhancing root development.</v>
    <v>Australian Securities Exchange</v>
    <v>XASX</v>
    <v>XASX</v>
    <v>Unit 6, 41 Access Crescent,, COOLUM BEACH, QUEENSLAND, 4573 AU</v>
    <v>3.9E-2</v>
    <v>Food &amp; Tobacco</v>
    <v>Stock</v>
    <v>45692.184305555558</v>
    <v>1747</v>
    <v>3.9E-2</v>
    <v>20200690</v>
    <v>TERRAGEN HOLDINGS LIMITED</v>
    <v>TERRAGEN HOLDINGS LIMITED</v>
    <v>3.9E-2</v>
    <v>0.04</v>
    <v>3.9E-2</v>
    <v>505017200</v>
    <v>TGH</v>
    <v>TERRAGEN HOLDINGS LIMITED (XASX:TGH)</v>
    <v>256</v>
    <v>32140</v>
    <v>1996</v>
  </rv>
  <rv s="2">
    <v>1748</v>
  </rv>
  <rv s="0">
    <v>https://www.bing.com/financeapi/forcetrigger?t=az3jr7&amp;q=XASX%3aRDN&amp;form=skydnc</v>
    <v>Learn more on Bing</v>
  </rv>
  <rv s="3">
    <v>5</v>
    <v>RAIDEN RESOURCES LIMITED (XASX:RDN)</v>
    <v>2</v>
    <v>6</v>
    <v>Finance</v>
    <v>4</v>
    <v>en-GB</v>
    <v>az3jr7</v>
    <v>268435456</v>
    <v>1</v>
    <v>Powered by Refinitiv</v>
    <v>5.5E-2</v>
    <v>7.0000000000000001E-3</v>
    <v>0.23599999999999999</v>
    <v>0</v>
    <v>0</v>
    <v>AUD</v>
    <v>Raiden Resources Limited is a lithium-based metal gold exploration company. The Company is focused on the Andover North-South, Mt Sholl, and Arrow lithium projects. Its Mt Sholl Lithium project is located approximately 22 kilometers (km) southeast of Karratha in the Pilbara region of Western Australia. The property comprises two exploration licenses covering an area of 9.6 square kilometers (km2). It also has a portfolio of gold projects in Western Australia, including the Arrow project, which is located approximately 110 km southwest of Port Hedland in the Pilbara region of Western Australia. Its other projects include Boodaylerrie, Yandicoogina, Tolisnica-Stanca, Donje Nevlje, Pirot, Zupa, Majdanpek West, Vuzel, Zlatusha, Kalabak, BG1 and others. The Boodalyerrie is located 78 kilometers northeast of Nullagine and 113 kilometers southeast of Marble Bar in the Pilbara region of Western Australia. The Boodalyerrie exploration license (E45/3586), which covers an area of 50 km2.</v>
    <v>6</v>
    <v>Australian Securities Exchange</v>
    <v>XASX</v>
    <v>XASX</v>
    <v>Suite 7, 63 Shepperton Rd, Victoria Park, WESTERN AUSTRALIA, 6100 AU</v>
    <v>7.0000000000000001E-3</v>
    <v>Metals &amp; Mining</v>
    <v>Stock</v>
    <v>45693.180497685185</v>
    <v>1750</v>
    <v>7.0000000000000001E-3</v>
    <v>24156240</v>
    <v>RAIDEN RESOURCES LIMITED</v>
    <v>RAIDEN RESOURCES LIMITED</v>
    <v>7.0000000000000001E-3</v>
    <v>7.0000000000000001E-3</v>
    <v>7.0000000000000001E-3</v>
    <v>3450891000</v>
    <v>RDN</v>
    <v>RAIDEN RESOURCES LIMITED (XASX:RDN)</v>
    <v>10387319</v>
    <v>8223020</v>
    <v>1986</v>
  </rv>
  <rv s="2">
    <v>1751</v>
  </rv>
  <rv s="0">
    <v>https://www.bing.com/financeapi/forcetrigger?t=aa8rh7&amp;q=XASX%3aPXS&amp;form=skydnc</v>
    <v>Learn more on Bing</v>
  </rv>
  <rv s="3">
    <v>5</v>
    <v>SYNTARA LIMITED (XASX:SNT)</v>
    <v>2</v>
    <v>6</v>
    <v>Finance</v>
    <v>4</v>
    <v>en-GB</v>
    <v>aa8rh7</v>
    <v>268435456</v>
    <v>1</v>
    <v>Powered by Refinitiv</v>
    <v>8.4000000000000005E-2</v>
    <v>1.4E-2</v>
    <v>0.37609999999999999</v>
    <v>6.0000000000000001E-3</v>
    <v>8.333299999999999E-2</v>
    <v>AUD</v>
    <v>Syntara Limited is an Australia-based clinical-stage drug development company. The Company is targeting extracellular matrix dysfunction with its amine oxidase chemistry and other technologies to develop novel medicines for blood cancers and conditions linked to inflammation and fibrosis. The Company’s lead candidate SNT-5505 is for the bone marrow cancer myelofibrosis which causes a build-up of scar tissue that leads to loss of red and white blood cells and platelets. The Company is also advancing both oral and topical pan-LOX inhibitors in scar prevention and scar modification programs. Its product candidate, SNT-4728, is an inhibitor to treat sleep disorders and slow progression of neurodegenerative diseases like Parkinson’s by reducing neuroinflammation. The Company’s other drug candidates target fibrotic and inflammatory diseases such as kidney fibrosis, NASH, pulmonary fibrosis and cardiac fibrosis.</v>
    <v>107</v>
    <v>Australian Securities Exchange</v>
    <v>XASX</v>
    <v>XASX</v>
    <v>20 Rodborough Rd, FRENCHS FOREST, NEW SOUTH WALES, 2086 AU</v>
    <v>7.9000000000000001E-2</v>
    <v>Pharmaceuticals</v>
    <v>Stock</v>
    <v>45693.192870370367</v>
    <v>1753</v>
    <v>7.1999999999999995E-2</v>
    <v>102654400</v>
    <v>SYNTARA LIMITED</v>
    <v>SYNTARA LIMITED</v>
    <v>7.1999999999999995E-2</v>
    <v>7.1999999999999995E-2</v>
    <v>7.8E-2</v>
    <v>1579299000</v>
    <v>SNT</v>
    <v>SYNTARA LIMITED (XASX:SNT)</v>
    <v>4346513</v>
    <v>2006750</v>
    <v>1998</v>
  </rv>
  <rv s="2">
    <v>1754</v>
  </rv>
  <rv s="0">
    <v>https://www.bing.com/financeapi/forcetrigger?t=aa4ihw&amp;q=XASX%3aANR&amp;form=skydnc</v>
    <v>Learn more on Bing</v>
  </rv>
  <rv s="4">
    <v>8</v>
    <v>ANATARA LIFESCIENCES LTD (XASX:ANR)</v>
    <v>2</v>
    <v>9</v>
    <v>Finance</v>
    <v>4</v>
    <v>en-GB</v>
    <v>aa4ihw</v>
    <v>268435456</v>
    <v>1</v>
    <v>Powered by Refinitiv</v>
    <v>7.2999999999999995E-2</v>
    <v>2.1999999999999999E-2</v>
    <v>0.96879999999999999</v>
    <v>1E-3</v>
    <v>1.7544000000000001E-2</v>
    <v>AUD</v>
    <v>Anatara Lifesciences Ltd is an Australia-based life sciences company. The Company is engaged in developing evidence-based solutions for gastrointestinal diseases in humans and animals. Its products include Gastrointestinal ReProgramming (GaRP), Detach, BONIFF, and ANR-pf. Its GaRP Product is a microbiome-targeted multi-component complementary medicine, which is designed to address the primary underlying factors associated with chronic gastrointestinal conditions, such as irritable bowel syndrome (IBS) and inflammatory bowel disease (IBD). Detach is a non-antibiotic approach to aid in the control of diarrheal disease known as scour, which is developed using bromelain. BONIFF is a revised formulation which is applied to dry feed for piglets after weaning, reducing labor input, and simplifying the entire process. ANR-pf is an enriched formulation for poultry in water, designed to allow the full delivery of key additives in a quick and flexible dosing method.</v>
    <v>Australian Securities Exchange</v>
    <v>XASX</v>
    <v>XASX</v>
    <v>c/- Perks, Level 8, 81 Flinders Street, ADELAIDE, SOUTH AUSTRALIA, 5000 AU</v>
    <v>5.8000000000000003E-2</v>
    <v>Pharmaceuticals</v>
    <v>Stock</v>
    <v>45693.188861075781</v>
    <v>1756</v>
    <v>5.7000000000000002E-2</v>
    <v>11949490</v>
    <v>ANATARA LIFESCIENCES LTD</v>
    <v>ANATARA LIFESCIENCES LTD</v>
    <v>5.7000000000000002E-2</v>
    <v>5.7000000000000002E-2</v>
    <v>5.8000000000000003E-2</v>
    <v>213383700</v>
    <v>ANR</v>
    <v>ANATARA LIFESCIENCES LTD (XASX:ANR)</v>
    <v>299526</v>
    <v>77480</v>
    <v>2010</v>
  </rv>
  <rv s="2">
    <v>1757</v>
  </rv>
  <rv s="0">
    <v>https://www.bing.com/financeapi/forcetrigger?t=aa8grw&amp;q=XASX%3aIXR&amp;form=skydnc</v>
    <v>Learn more on Bing</v>
  </rv>
  <rv s="3">
    <v>5</v>
    <v>IONIC RARE EARTHS LIMITED (XASX:IXR)</v>
    <v>2</v>
    <v>6</v>
    <v>Finance</v>
    <v>4</v>
    <v>en-GB</v>
    <v>aa8grw</v>
    <v>268435456</v>
    <v>1</v>
    <v>Powered by Refinitiv</v>
    <v>2.1000000000000001E-2</v>
    <v>5.0000000000000001E-3</v>
    <v>1.69</v>
    <v>-5.0000000000000001E-4</v>
    <v>-8.333299999999999E-2</v>
    <v>AUD</v>
    <v>Ionic Rare Earths Limited is an Australia-based mineral exploration company that is focused on investment in the mining and resource sector. The Company is focused on developing its flagship Makuutu Rare Earths Project (Makuutu) towards production. The Makuutu comprises approximately six licenses covering approximately 298 square kilometers (km2) and is located over 40 kilometers east of the regional center of Jinja and approximately 120 kilometers east of the capital city of Kampala in eastern Uganda. The Company, through Ionic Technologies International Limited, has developed rare earth element (REE) separation and refining technology and applied this to the recovery and separation of individual rare earths from spent permanent magnets. The Company’s exploration license includes EL00257, EL00147 and EL00148. Its wholly owned subsidiary is Goldcap Resources Pty Limited. Its wholly owned subsidiary includes Ionic Technologies International Limited.</v>
    <v>34</v>
    <v>Australian Securities Exchange</v>
    <v>XASX</v>
    <v>XASX</v>
    <v>Level 5 South, 459 Collins Street, PERTH, WESTERN AUSTRALIA, 3000 AU</v>
    <v>7.0000000000000001E-3</v>
    <v>Metals &amp; Mining</v>
    <v>Stock</v>
    <v>45693.193032407406</v>
    <v>1759</v>
    <v>5.4999999999999997E-3</v>
    <v>31430570</v>
    <v>IONIC RARE EARTHS LIMITED</v>
    <v>IONIC RARE EARTHS LIMITED</v>
    <v>6.0000000000000001E-3</v>
    <v>6.0000000000000001E-3</v>
    <v>5.4999999999999997E-3</v>
    <v>5238428000</v>
    <v>IXR</v>
    <v>IONIC RARE EARTHS LIMITED (XASX:IXR)</v>
    <v>17047096</v>
    <v>1553190</v>
    <v>1998</v>
  </rv>
  <rv s="2">
    <v>1760</v>
  </rv>
  <rv s="0">
    <v>https://www.bing.com/financeapi/forcetrigger?t=bvm1mw&amp;q=XASX%3aFFF&amp;form=skydnc</v>
    <v>Learn more on Bing</v>
  </rv>
  <rv s="4">
    <v>8</v>
    <v>FORBIDDEN FOODS LIMITED (XASX:FFF)</v>
    <v>2</v>
    <v>9</v>
    <v>Finance</v>
    <v>4</v>
    <v>en-GB</v>
    <v>bvm1mw</v>
    <v>268435456</v>
    <v>1</v>
    <v>Powered by Refinitiv</v>
    <v>0.02</v>
    <v>7.0000000000000001E-3</v>
    <v>0.7016</v>
    <v>0</v>
    <v>0</v>
    <v>AUD</v>
    <v>Forbidden Foods Ltd is an Australia-based health &amp; wellness and food &amp; beverage company. The Company is engaged in the provision of goods to customers in the food and beverage industry, operating within retail, food service, food manufacturing and quick service restaurants. It is specializing in the sourcing, development and sales of innovative, health focused food products globally. The Company creates healthy and nutritious products that engage, delight and inspire health-conscious consumers. The Company sells products through its brand, Blue Dinosaur. Blue Dinosaur is a healthy protein bar and plant-based snacking company. Blue Dinosaur products include peanut butter bars, snack bars, protein bars, bites, and energy bars. Its subsidiaries include Blue Dinosaur Pty Ltd, Forbidden Foods (Australia) Pty Ltd, Forbidden Foods (USA) Inc., and Forbidden Foods (US) LLC.</v>
    <v>Australian Securities Exchange</v>
    <v>XASX</v>
    <v>XASX</v>
    <v>13/277-289 Middleborough Road, BOX HILL, NEW SOUTH WALES, 3128 AU</v>
    <v>8.0000000000000002E-3</v>
    <v>Food &amp; Tobacco</v>
    <v>Stock</v>
    <v>45693.16679398148</v>
    <v>1762</v>
    <v>7.0000000000000001E-3</v>
    <v>4005560</v>
    <v>FORBIDDEN FOODS LIMITED</v>
    <v>FORBIDDEN FOODS LIMITED</v>
    <v>8.0000000000000002E-3</v>
    <v>7.0000000000000001E-3</v>
    <v>7.0000000000000001E-3</v>
    <v>572223400</v>
    <v>FFF</v>
    <v>FORBIDDEN FOODS LIMITED (XASX:FFF)</v>
    <v>1204475</v>
    <v>1330060</v>
    <v>2016</v>
  </rv>
  <rv s="2">
    <v>1763</v>
  </rv>
  <rv s="0">
    <v>https://www.bing.com/financeapi/forcetrigger?t=bwzzoc&amp;q=XASX%3aPRS&amp;form=skydnc</v>
    <v>Learn more on Bing</v>
  </rv>
  <rv s="4">
    <v>8</v>
    <v>PROSPECH LIMITED (XASX:PRS)</v>
    <v>2</v>
    <v>9</v>
    <v>Finance</v>
    <v>4</v>
    <v>en-GB</v>
    <v>bwzzoc</v>
    <v>268435456</v>
    <v>1</v>
    <v>Powered by Refinitiv</v>
    <v>4.9000000000000002E-2</v>
    <v>1.9E-2</v>
    <v>1.5961000000000001</v>
    <v>-1E-3</v>
    <v>-0.05</v>
    <v>AUD</v>
    <v>Prospech Limited is engaged in mineral exploration in Finland and Slovakia. It is focused on discovering, defining, and developing critical elements, such as rare earths, lithium, cobalt, copper, silver, and gold resources. It has a portfolio of 100% owned prospective cobalt and precious metals projects in Slovakia. It also holds 100% interest in prospective rare earth element (REE) projects. Its Finland Projects include Korsnas REE Project, Jokikangas, and Saarenkyla. The Company, through its wholly owned subsidiaries SLOK and Prospech SK, owns 100% of six exploration licenses, covering 161 square kilometers in Slovakia: Kolba exploration license with copper, cobalt, silver and nickel focus; Hodrusa-Hamre exploration license with gold and silver focus; Nova Bana exploration license with gold and silver focus; Pukanec exploration license with gold and silver focus; Cejkov-Zemplin exploration license with gold and silver focus, and Zlatno exploration license with copper and gold focus.</v>
    <v>Australian Securities Exchange</v>
    <v>XASX</v>
    <v>XASX</v>
    <v>L 2 66 Hunter St, SYDNEY, NEW SOUTH WALES, 2000 AU</v>
    <v>0.02</v>
    <v>Metals &amp; Mining</v>
    <v>Stock</v>
    <v>45692.333333333336</v>
    <v>1765</v>
    <v>1.9E-2</v>
    <v>6576520</v>
    <v>PROSPECH LIMITED</v>
    <v>PROSPECH LIMITED</v>
    <v>1.9E-2</v>
    <v>0.02</v>
    <v>1.9E-2</v>
    <v>328825900</v>
    <v>PRS</v>
    <v>PROSPECH LIMITED (XASX:PRS)</v>
    <v>678496</v>
    <v>468830</v>
    <v>2014</v>
  </rv>
  <rv s="2">
    <v>1766</v>
  </rv>
  <rv s="0">
    <v>https://www.bing.com/financeapi/forcetrigger?t=ayar1h&amp;q=XASX%3aEXL&amp;form=skydnc</v>
    <v>Learn more on Bing</v>
  </rv>
  <rv s="4">
    <v>8</v>
    <v>ELIXINOL WELLNESS LIMITED (XASX:EXL)</v>
    <v>2</v>
    <v>9</v>
    <v>Finance</v>
    <v>4</v>
    <v>en-GB</v>
    <v>ayar1h</v>
    <v>268435456</v>
    <v>1</v>
    <v>Powered by Refinitiv</v>
    <v>9.6000000000000002E-2</v>
    <v>2.4E-2</v>
    <v>2.1457000000000002</v>
    <v>0</v>
    <v>0</v>
    <v>AUD</v>
    <v>Elixinol Wellness Limited is an Australia-based hemp company. The Company is engaged in marketing and selling hemp derived and other plant-based nutraceuticals, skincare and food products. In Australia, it operates a vertically integrated business, which produces, manufactures, and distributes a range of complementary products delivered across four verticals: human nutrition, human wellness, pet wellness and superfood ingredients. These products are sold under brands including Hemp Foods Australia, Mt Elephant and Field Day and are sold through grocery, wholesale, and e-commerce channels. In the Americas, it is engaged in marketing and selling quality Elixinol branded hemp and other plant-derived nutraceutical and skincare products based in Colorado, United States. In the United Kingdom, Japan, Brazil, Mexico and South Africa, branded hemp and other plant-derived products are available to consumers via exclusive distribution and/or trademark and know-how licensing agreements.</v>
    <v>Australian Securities Exchange</v>
    <v>XASX</v>
    <v>XASX</v>
    <v>PO Box 20547, World Square, Sydney, NEW SOUTH WALES, 2002 AU</v>
    <v>3.6999999999999998E-2</v>
    <v>Specialty Retailers</v>
    <v>Stock</v>
    <v>45693.186220856252</v>
    <v>1768</v>
    <v>3.5999999999999997E-2</v>
    <v>7949520</v>
    <v>ELIXINOL WELLNESS LIMITED</v>
    <v>ELIXINOL WELLNESS LIMITED</v>
    <v>3.6999999999999998E-2</v>
    <v>3.5999999999999997E-2</v>
    <v>3.5999999999999997E-2</v>
    <v>220820100</v>
    <v>EXL</v>
    <v>ELIXINOL WELLNESS LIMITED (XASX:EXL)</v>
    <v>42072</v>
    <v>113810</v>
    <v>2017</v>
  </rv>
  <rv s="2">
    <v>1769</v>
  </rv>
  <rv s="0">
    <v>https://www.bing.com/financeapi/forcetrigger?t=az1aw7&amp;q=XASX%3aPG1&amp;form=skydnc</v>
    <v>Learn more on Bing</v>
  </rv>
  <rv s="8">
    <v>17</v>
    <v>ENTYR LIMITED (XASX:ETR)</v>
    <v>2</v>
    <v>18</v>
    <v>Finance</v>
    <v>4</v>
    <v>en-GB</v>
    <v>az1aw7</v>
    <v>268435456</v>
    <v>1</v>
    <v>Powered by Refinitiv</v>
    <v>1.2999999999999999E-2</v>
    <v>7.0000000000000001E-3</v>
    <v>2.0318000000000001</v>
    <v>-2E-3</v>
    <v>-0.222222</v>
    <v>AUD</v>
    <v>Entyr Limited is an Australia-based tire processing company. The Company provides technology that has the potential to play a significant role in solving the global waste tire problem. It converts end-of-life tires into hydrocarbons, recovered carbon black and steel for industry use, replacing virgin resources. Its patented thermal desorption technology cleanly converts end-of-life tires into valuable products, (oil, carbon, steel) using heat in an oxygen-free environment. Its Thermal Desorption Units (TDUs) convert end-of-life tires into three raw products, including Entyr recovered Carbon Black (eCB), Entyr Tyre Derived Fuel Oil (eTDFO) and Steel. Its eCB and eTDFO are sold commercially to the Hydrocarbon (eTDH) industry and the steel is recycled, and the condensable gases (vented) can be used to produce electricity to run the process. Its process comprises a thermal baking process rather than burning of toxic waste.</v>
    <v>Australian Securities Exchange</v>
    <v>XASX</v>
    <v>XASX</v>
    <v>U20/63 Burnside Road,, STAPYLTON, QUEENSLAND, 4207 AU</v>
    <v>8.9999999999999993E-3</v>
    <v>Professional &amp; Commercial Services</v>
    <v>Stock</v>
    <v>45373.333333333336</v>
    <v>1771</v>
    <v>7.0000000000000001E-3</v>
    <v>13881730</v>
    <v>ENTYR LIMITED</v>
    <v>ENTYR LIMITED</v>
    <v>8.9999999999999993E-3</v>
    <v>8.9999999999999993E-3</v>
    <v>7.0000000000000001E-3</v>
    <v>1983104000</v>
    <v>ETR</v>
    <v>ENTYR LIMITED (XASX:ETR)</v>
    <v>5450898</v>
    <v>2006</v>
  </rv>
  <rv s="2">
    <v>1772</v>
  </rv>
  <rv s="0">
    <v>https://www.bing.com/financeapi/forcetrigger?t=aa7koc&amp;q=XASX%3aMDI&amp;form=skydnc</v>
    <v>Learn more on Bing</v>
  </rv>
  <rv s="4">
    <v>8</v>
    <v>MIDDLE ISLAND RESOURCES LIMITED (XASX:MDI)</v>
    <v>2</v>
    <v>9</v>
    <v>Finance</v>
    <v>4</v>
    <v>en-GB</v>
    <v>aa7koc</v>
    <v>268435456</v>
    <v>1</v>
    <v>Powered by Refinitiv</v>
    <v>2.4E-2</v>
    <v>1.0999999999999999E-2</v>
    <v>1.41</v>
    <v>1E-3</v>
    <v>7.1429000000000006E-2</v>
    <v>AUD</v>
    <v>Middle Island Resources Limited is an Australia-based company, which is engaged in the principal activity of identification, acquisition and exploration of mineral assets. The Company is focused on copper and gold minerals. Its 100% owned Barkly Copper-Gold Super Project comprises approximately 16 exploration licenses (13 granted and three applications) cover an aggregate of 6,918 square kilometers (km2). The Barkly tenements extend from outcropping areas near Tennant Creek and the interpreted eastward extensions of prospective Proterozoic stratigraphy that includes the East Tennant Ridge and Burnette Downs Rift corridor beneath shallow to moderate depth Georgina Basin cover. Its prospects include Crosswinds, Eiger and Zermatt. The Company's subsidiary is Barkly Operations Pty Ltd.</v>
    <v>Australian Securities Exchange</v>
    <v>XASX</v>
    <v>XASX</v>
    <v>Suite 1, 2 Richardson Street,, West Perth,, PERTH, WESTERN AUSTRALIA, 6005 AU</v>
    <v>1.4999999999999999E-2</v>
    <v>Metals &amp; Mining</v>
    <v>Stock</v>
    <v>45693.166643518518</v>
    <v>1774</v>
    <v>1.4999999999999999E-2</v>
    <v>3550210</v>
    <v>MIDDLE ISLAND RESOURCES LIMITED</v>
    <v>MIDDLE ISLAND RESOURCES LIMITED</v>
    <v>1.4999999999999999E-2</v>
    <v>1.4E-2</v>
    <v>1.4999999999999999E-2</v>
    <v>273092700</v>
    <v>MDI</v>
    <v>MIDDLE ISLAND RESOURCES LIMITED (XASX:MDI)</v>
    <v>377240</v>
    <v>1458490</v>
    <v>2010</v>
  </rv>
  <rv s="2">
    <v>1775</v>
  </rv>
  <rv s="0">
    <v>https://www.bing.com/financeapi/forcetrigger?t=bnszpr&amp;q=XASX%3aMOH&amp;form=skydnc</v>
    <v>Learn more on Bing</v>
  </rv>
  <rv s="4">
    <v>8</v>
    <v>MOHO RESOURCES LIMITED (XASX:MOH)</v>
    <v>2</v>
    <v>9</v>
    <v>Finance</v>
    <v>4</v>
    <v>en-GB</v>
    <v>bnszpr</v>
    <v>268435456</v>
    <v>1</v>
    <v>Powered by Refinitiv</v>
    <v>8.0000000000000002E-3</v>
    <v>3.0000000000000001E-3</v>
    <v>1.8216000000000001</v>
    <v>-1E-3</v>
    <v>-0.2</v>
    <v>AUD</v>
    <v>Moho Resources Ltd is an Australia-based minerals exploration company with a focus on unlocking economic quantities of gold, critical minerals and nickel in Australia. The Company’s 100% owned Peak Charles Project is 874 square kilometers (km2) contiguous tenement package located approximately 88 km northwest of Esperance, Western Australia. The Weld Range North project is located on E20/1012, about 75km NNW of Cue in the Murchison region of Western Australia. The Silver Swan North Project is located 40km north of Kalgoorlie in Western Australia and is adjacent to the Silver Swan nickel mine. The East Sampson Dam Gold prospect is a high-grade gold deposit with an interim Mineral Resource Estimate (MRE) of 264,6000 at 2.5g/t Au for 21,600 ounces Au at a 0.5g/t Au cut-off, located within the Company’s Silver Swan North Project. The Burracoppin gold project is located near the town of Merredin in Western Australia. It is also exploring the Empress Springs project.</v>
    <v>Australian Securities Exchange</v>
    <v>XASX</v>
    <v>XASX</v>
    <v>Office 3 / 9 Loftus Street, West Leederville, PERTH, WESTERN AUSTRALIA, 6007 AU</v>
    <v>4.0000000000000001E-3</v>
    <v>Metals &amp; Mining</v>
    <v>Stock</v>
    <v>45691.961434860939</v>
    <v>1777</v>
    <v>4.0000000000000001E-3</v>
    <v>3582370</v>
    <v>MOHO RESOURCES LIMITED</v>
    <v>MOHO RESOURCES LIMITED</v>
    <v>4.0000000000000001E-3</v>
    <v>5.0000000000000001E-3</v>
    <v>4.0000000000000001E-3</v>
    <v>716474500</v>
    <v>MOH</v>
    <v>MOHO RESOURCES LIMITED (XASX:MOH)</v>
    <v>10002</v>
    <v>471130</v>
    <v>2012</v>
  </rv>
  <rv s="2">
    <v>1778</v>
  </rv>
  <rv s="0">
    <v>https://www.bing.com/financeapi/forcetrigger?t=aa9nc7&amp;q=XASX%3aSUH&amp;form=skydnc</v>
    <v>Learn more on Bing</v>
  </rv>
  <rv s="4">
    <v>8</v>
    <v>SOUTHERN HEMISPHERE MINING LIMITED (XASX:SUH)</v>
    <v>2</v>
    <v>9</v>
    <v>Finance</v>
    <v>4</v>
    <v>en-GB</v>
    <v>aa9nc7</v>
    <v>268435456</v>
    <v>1</v>
    <v>Powered by Refinitiv</v>
    <v>0.05</v>
    <v>1.6E-2</v>
    <v>-1.0798000000000001</v>
    <v>-1E-3</v>
    <v>-2.8570999999999999E-2</v>
    <v>AUD</v>
    <v>Southern Hemisphere Mining Limited is an Australia-based minerals explorer in Chile, South America. The Company’s projects include the Llahuin Copper-Gold-Moly Project, Los Pumas Battery Metal Manganese Project and Lago Lithium Brine Project. Its Llahuin deposits are located close to the city of Illapel, in the Coquimbo Region, 250 kms north of Santiago in Chile, at an elevation of 1,300 meters (m), and eight kilometers (km) East of the large El Espino Copper-Gold mine development operated by Santiago listed copper producer Pucobre. The Los Pumas Project is the flagship project to convert high-quality manganese mineral resources into high-purity manganese sulphate monohydrate (HPMSM) to supply the electric vehicle (EV) and battery energy storage markets. The Lago Lithium Brine Project includes nine new concessions and covers an area of approximately 27km2. It is located near two of the lithium operators, SQM and Albemarle, in the renowned lithium-rich Atacama region of Chile.</v>
    <v>Australian Securities Exchange</v>
    <v>XASX</v>
    <v>XASX</v>
    <v>Suite 2, 20 Howard Street,, PERTH, WESTERN AUSTRALIA, 6000 AU</v>
    <v>3.4000000000000002E-2</v>
    <v>Metals &amp; Mining</v>
    <v>Stock</v>
    <v>45693.187662037039</v>
    <v>1780</v>
    <v>3.4000000000000002E-2</v>
    <v>27977120</v>
    <v>SOUTHERN HEMISPHERE MINING LIMITED</v>
    <v>SOUTHERN HEMISPHERE MINING LIMITED</v>
    <v>3.4000000000000002E-2</v>
    <v>3.5000000000000003E-2</v>
    <v>3.4000000000000002E-2</v>
    <v>736240100</v>
    <v>SUH</v>
    <v>SOUTHERN HEMISPHERE MINING LIMITED (XASX:SUH)</v>
    <v>87415</v>
    <v>495650</v>
    <v>2013</v>
  </rv>
  <rv s="2">
    <v>1781</v>
  </rv>
  <rv s="0">
    <v>https://www.bing.com/financeapi/forcetrigger?t=aa9xxm&amp;q=XASX%3aTMK&amp;form=skydnc</v>
    <v>Learn more on Bing</v>
  </rv>
  <rv s="4">
    <v>8</v>
    <v>TMK ENERGY LIMITED (XASX:TMK)</v>
    <v>2</v>
    <v>9</v>
    <v>Finance</v>
    <v>4</v>
    <v>en-GB</v>
    <v>aa9xxm</v>
    <v>268435456</v>
    <v>1</v>
    <v>Powered by Refinitiv</v>
    <v>6.0000000000000001E-3</v>
    <v>1E-3</v>
    <v>0.82889999999999997</v>
    <v>0</v>
    <v>0</v>
    <v>AUD</v>
    <v>TMK Energy Limited is an Australia-based gas exploration company. The Company is focused on the development of Mongolia's natural gas resource. The Company's projects include Gurvantes XXXV Project and Napoleon project. The Gurvantes XXXV Project is an exploration project for coal seam gas (CSG) covering approximately 8,400 square kilometers (km2) of the South Gobi basin of Mongolia. The Gurvantes XXXV Project has approximately six active coal mining operation, twenty-six coal mining leases and numerous coal exploration licenses. The Gurvantes XXXV Project's production wells include Lucky Fox-1, Lucky Fox-2 and Lucky Fox-3. The Company owns around 20% of the Talisman Deep Project, which contains the Napoleon structure which is located in WA-8-L below Talisman in the Barrow-Dampier Sub-basin.</v>
    <v>Australian Securities Exchange</v>
    <v>XASX</v>
    <v>XASX</v>
    <v>1202 Hay Street, PERTH, WESTERN AUSTRALIA, 6005 AU</v>
    <v>2E-3</v>
    <v>Oil &amp; Gas</v>
    <v>Stock</v>
    <v>45692.333344907405</v>
    <v>1783</v>
    <v>2E-3</v>
    <v>18651130</v>
    <v>TMK ENERGY LIMITED</v>
    <v>TMK ENERGY LIMITED</v>
    <v>2E-3</v>
    <v>2E-3</v>
    <v>2E-3</v>
    <v>9325565000</v>
    <v>TMK</v>
    <v>TMK ENERGY LIMITED (XASX:TMK)</v>
    <v>4746600</v>
    <v>5168290</v>
    <v>2007</v>
  </rv>
  <rv s="2">
    <v>1784</v>
  </rv>
  <rv s="0">
    <v>https://www.bing.com/financeapi/forcetrigger?t=c11xu2&amp;q=XASX%3aBMO&amp;form=skydnc</v>
    <v>Learn more on Bing</v>
  </rv>
  <rv s="4">
    <v>8</v>
    <v>BASTION MINERALS LIMITED (XASX:BMO)</v>
    <v>2</v>
    <v>9</v>
    <v>Finance</v>
    <v>4</v>
    <v>en-GB</v>
    <v>c11xu2</v>
    <v>268435456</v>
    <v>1</v>
    <v>Powered by Refinitiv</v>
    <v>1.6E-2</v>
    <v>4.0000000000000001E-3</v>
    <v>2.0419999999999998</v>
    <v>-1E-3</v>
    <v>-0.2</v>
    <v>AUD</v>
    <v>Bastion Minerals Limited is an early-stage exploration company focused on lithium, copper and green metals. It owns and earns in agreement to acquire three lithium properties located in Ontario, Canada, a lithium province. The three properties are located close to known pegmatites. The property groups are referred to as Pakwan East Lithium, Raleigh Lake Lithium and McCombe North Lithium projects. Its Cometa Copper Project has a significant landholding with exploration and mining licenses covering 56 square kilometers and consists of three early-stage exploration projects prospective for gold, copper and silver. Cometa Copper Project is in the copper-gold mining jurisdiction of Chile. It also owns a district scale high grade rare-earth, copper, gallium and germanium exploration project in Sweden, called Gyttorp nr 100. It also owns the agreement to acquire the Gascoyne &amp; Goldfields (Mt Ida) Lithium &amp; REE Projects, the ICE Copper-Gold deposit and the Mariner and Harley Copper projects.</v>
    <v>Australian Securities Exchange</v>
    <v>XASX</v>
    <v>XASX</v>
    <v>Level 6, 22 Pitt Street, SYDNEY, NEW SOUTH WALES, 2000 AU</v>
    <v>4.0000000000000001E-3</v>
    <v>Metals &amp; Mining</v>
    <v>Stock</v>
    <v>45693.167627314811</v>
    <v>1786</v>
    <v>4.0000000000000001E-3</v>
    <v>4223620</v>
    <v>BASTION MINERALS LIMITED</v>
    <v>BASTION MINERALS LIMITED</v>
    <v>4.0000000000000001E-3</v>
    <v>5.0000000000000001E-3</v>
    <v>4.0000000000000001E-3</v>
    <v>844724700</v>
    <v>BMO</v>
    <v>BASTION MINERALS LIMITED (XASX:BMO)</v>
    <v>3433263</v>
    <v>184940</v>
    <v>2010</v>
  </rv>
  <rv s="2">
    <v>1787</v>
  </rv>
  <rv s="0">
    <v>https://www.bing.com/financeapi/forcetrigger?t=aa8rbh&amp;q=XASX%3aPWN&amp;form=skydnc</v>
    <v>Learn more on Bing</v>
  </rv>
  <rv s="4">
    <v>8</v>
    <v>PARKWAY CORPORATE LIMITED (XASX:PWN)</v>
    <v>2</v>
    <v>9</v>
    <v>Finance</v>
    <v>4</v>
    <v>en-GB</v>
    <v>aa8rbh</v>
    <v>268435456</v>
    <v>1</v>
    <v>Powered by Refinitiv</v>
    <v>1.2999999999999999E-2</v>
    <v>7.0000000000000001E-3</v>
    <v>0.51770000000000005</v>
    <v>0</v>
    <v>0</v>
    <v>AUD</v>
    <v>Parkway Corporate Limited is an Australia-based cleantech company focused on developing and implementing, industrial-scale water treatment solutions. The Company operates through four core business units: Parkway Process Solutions (PPS), Parkway Process Technologies (PPT), Queensland Brine Solutions (QBS) and Parkway Ventures (PV). Its PPS division is a provider of industrial water treatment products, services, solutions and associated technology to customers throughout Australia. It also offers engineering solutions. PPT is a technology development, acquisition, and commercialization division, which owns a portfolio of industrial wastewater treatment technologies, including the patented aMES and iBC process technologies. QBS is focused on addressing the coal seam gas derived waste brine and salt challenges in Queensland. PV holds a portfolio of project equity interests, including interests relating to its Karinga Lakes Potash Project in the Northern Territory of Australia.</v>
    <v>Australian Securities Exchange</v>
    <v>XASX</v>
    <v>XASX</v>
    <v>Warehouse 5, 45 Bunnett St, Sunshine North, VICTORIA, 3020 AU</v>
    <v>1.2E-2</v>
    <v>Professional &amp; Commercial Services</v>
    <v>Stock</v>
    <v>45693.18681712963</v>
    <v>1789</v>
    <v>1.0999999999999999E-2</v>
    <v>33205370</v>
    <v>PARKWAY CORPORATE LIMITED</v>
    <v>PARKWAY CORPORATE LIMITED</v>
    <v>1.2E-2</v>
    <v>1.2E-2</v>
    <v>1.2E-2</v>
    <v>2767114000</v>
    <v>PWN</v>
    <v>PARKWAY CORPORATE LIMITED (XASX:PWN)</v>
    <v>1532382</v>
    <v>2014290</v>
    <v>2010</v>
  </rv>
  <rv s="2">
    <v>1790</v>
  </rv>
  <rv s="0">
    <v>https://www.bing.com/financeapi/forcetrigger?t=aa7ebh&amp;q=XASX%3aLER&amp;form=skydnc</v>
    <v>Learn more on Bing</v>
  </rv>
  <rv s="3">
    <v>5</v>
    <v>FORESTA GROUP HOLDINGS LIMITED (XASX:FGH)</v>
    <v>2</v>
    <v>6</v>
    <v>Finance</v>
    <v>4</v>
    <v>en-GB</v>
    <v>aa7ebh</v>
    <v>268435456</v>
    <v>1</v>
    <v>Powered by Refinitiv</v>
    <v>1.4999999999999999E-2</v>
    <v>3.0000000000000001E-3</v>
    <v>-0.39269999999999999</v>
    <v>0</v>
    <v>0</v>
    <v>AUD</v>
    <v>Foresta Group Holdings Limited is an Australia-based company engaged in manufacturing of natural and renewable pine chemicals and biomass pellets. The Company has developed a proprietary process to naturally extract pine chemicals by employing the tree’s own solvent chemicals to extract rosin and terpenes. The Company’s products include rosin, wood pallets, and terpenes. The Company extracts natural wood rosin and gum rosin from Radiata Pine using steam distillation. Torrefied wood pellets are manufactured using a unique process that provides high energy output. These products are commonly used in industrial manufacturing and are a key input to everyday end products. These products include adhesives, gum, inks, paint, car tires and perfume. The Company’s natural wood terpenes are exported in large quantities and used in the creation of food flavoring essences, disinfectants, health products and perfumes.</v>
    <v>5</v>
    <v>Australian Securities Exchange</v>
    <v>XASX</v>
    <v>XASX</v>
    <v>10/12 Kelly Court, Landsborough, MARYBOROUGH, QUEENSLAND, 4550 AU</v>
    <v>0.01</v>
    <v>Chemicals</v>
    <v>Stock</v>
    <v>45693.189495960156</v>
    <v>1792</v>
    <v>0.01</v>
    <v>23662070</v>
    <v>FORESTA GROUP HOLDINGS LIMITED</v>
    <v>FORESTA GROUP HOLDINGS LIMITED</v>
    <v>0.01</v>
    <v>0.01</v>
    <v>0.01</v>
    <v>2629119000</v>
    <v>FGH</v>
    <v>FORESTA GROUP HOLDINGS LIMITED (XASX:FGH)</v>
    <v>114999</v>
    <v>2293300</v>
    <v>1996</v>
  </rv>
  <rv s="2">
    <v>1793</v>
  </rv>
  <rv s="0">
    <v>https://www.bing.com/financeapi/forcetrigger?t=aws5mw&amp;q=XASX%3aKMT&amp;form=skydnc</v>
    <v>Learn more on Bing</v>
  </rv>
  <rv s="6">
    <v>12</v>
    <v>ENRG ELEMENTS LTD (XASX:EEL)</v>
    <v>2</v>
    <v>13</v>
    <v>Finance</v>
    <v>4</v>
    <v>en-GB</v>
    <v>aws5mw</v>
    <v>268435456</v>
    <v>1</v>
    <v>Powered by Refinitiv</v>
    <v>7.0000000000000001E-3</v>
    <v>0</v>
    <v>1.3041</v>
    <v>5.0000000000000001E-4</v>
    <v>0.33333299999999999</v>
    <v>AUD</v>
    <v>ENRG Elements Limited is an Australia-based company focused on the exploration and development of its uranium and copper projects, both commodities which are essential for a clean energy future. The Company holds 100% of the underexplored Agadez Uranium Project located in the Tim Mersoi Basin of Niger. The Company is also granted the Tarouadji Project in Niger, a lithium exploration permit covering approximately 500 square kilometers (km2), located 70km2 from the Company’s flagship Agadez Uranium Project. It also holds a total of six prospecting licenses, comprising the Ghanzi West Copper-Silver Project, which covers an area of over 2,630 km2. The Company holds three exploration permits in Manitoba, Canada, that are prospective for lithium. It is also the holder of the Virgo Project, which comprises two prospecting licenses (PL 135/2017 &amp; PL 162/2017) and covers an area of over 210 km2. Its Lamont Lake uranium exploration project is located in Saskatchewan, Canada.</v>
    <v>Australian Securities Exchange</v>
    <v>XASX</v>
    <v>XASX</v>
    <v>Suite 10, 44 Kings Park Road, West Perth, PERTH, WESTERN AUSTRALIA, 6005 AU</v>
    <v>2E-3</v>
    <v>Metals &amp; Mining</v>
    <v>Stock</v>
    <v>45693.183819444443</v>
    <v>1795</v>
    <v>1.5E-3</v>
    <v>3253780</v>
    <v>ENRG ELEMENTS LTD</v>
    <v>ENRG ELEMENTS LTD</v>
    <v>1.5E-3</v>
    <v>2.14</v>
    <v>1.5E-3</v>
    <v>2E-3</v>
    <v>3253779000</v>
    <v>EEL</v>
    <v>ENRG ELEMENTS LTD (XASX:EEL)</v>
    <v>551543</v>
    <v>8032580</v>
    <v>2011</v>
  </rv>
  <rv s="2">
    <v>1796</v>
  </rv>
  <rv s="0">
    <v>https://www.bing.com/financeapi/forcetrigger?t=aa8z5r&amp;q=XASX%3aREZ&amp;form=skydnc</v>
    <v>Learn more on Bing</v>
  </rv>
  <rv s="3">
    <v>5</v>
    <v>RESOURCES &amp; ENERGY GROUP LIMITED (XASX:REZ)</v>
    <v>2</v>
    <v>6</v>
    <v>Finance</v>
    <v>4</v>
    <v>en-GB</v>
    <v>aa8z5r</v>
    <v>268435456</v>
    <v>1</v>
    <v>Powered by Refinitiv</v>
    <v>3.9E-2</v>
    <v>8.0000000000000002E-3</v>
    <v>1.5295000000000001</v>
    <v>0</v>
    <v>0</v>
    <v>AUD</v>
    <v>Resources &amp; Energy Group Limited is an Australia-based gold and green metals explorer, developer, and producer, with projects in Western Australia and Queensland. The Company is focused on developing prospective and low-risk Australian mining regions. In Western Australia, the Company’s flagship is the East Menzies project (EMP), situated approximately 130 kilometers (km) north of Kalgoorlie. The EMP represents a 108 km2 package of contiguous mining, exploration, and prospecting licenses which are prospective for precious metals, nickel, and other technology metals. The tenements are located within a significant orogenic lode gold province. The EMP encompasses seven operational areas, including the Gigante Grande Gold prospect on the east side project area, which has been subdivided into three geographical domains (North, Central and South). In the southwest, drilling investigations at Springfield have intersected magmatic Ni sulfides.</v>
    <v>2</v>
    <v>Australian Securities Exchange</v>
    <v>XASX</v>
    <v>XASX</v>
    <v>Level 3, Suite 301, 66 Hunter Street, SYDNEY, NEW SOUTH WALES, 2000 AU</v>
    <v>3.4000000000000002E-2</v>
    <v>Metals &amp; Mining</v>
    <v>Stock</v>
    <v>45693.184699074074</v>
    <v>1798</v>
    <v>0.03</v>
    <v>21492450</v>
    <v>RESOURCES &amp; ENERGY GROUP LIMITED</v>
    <v>RESOURCES &amp; ENERGY GROUP LIMITED</v>
    <v>3.2000000000000001E-2</v>
    <v>3.1E-2</v>
    <v>3.1E-2</v>
    <v>671639100</v>
    <v>REZ</v>
    <v>RESOURCES &amp; ENERGY GROUP LIMITED (XASX:REZ)</v>
    <v>1948534</v>
    <v>405640</v>
    <v>2004</v>
  </rv>
  <rv s="2">
    <v>1799</v>
  </rv>
  <rv s="0">
    <v>https://www.bing.com/financeapi/forcetrigger?t=aa6oc7&amp;q=XASX%3aMVL&amp;form=skydnc</v>
    <v>Learn more on Bing</v>
  </rv>
  <rv s="4">
    <v>8</v>
    <v>MARVEL GOLD LIMITED (XASX:MVL)</v>
    <v>2</v>
    <v>9</v>
    <v>Finance</v>
    <v>4</v>
    <v>en-GB</v>
    <v>aa6oc7</v>
    <v>268435456</v>
    <v>1</v>
    <v>Powered by Refinitiv</v>
    <v>1.4E-2</v>
    <v>6.0000000000000001E-3</v>
    <v>1.0597000000000001</v>
    <v>1E-3</v>
    <v>0.125</v>
    <v>AUD</v>
    <v>Marvel Gold Limited is an Australia-based resources company. The Company is a gold explorer with advanced gold exploration projects and landholdings in South Mali. Its projects include Tabakorole Gold project, Yanfolila Gold project, and Kolondieba Gold project. The Tabakorole Gold project is located in southern Mali approximately 230 kilometers (km) south of the capital city of Bamako, is comprised of 10 tenement areas covering a total area of 830 square kilometers. The Yanfolila Project is located in southern Mali, 45 kilometers north of Endeavour Mining’s Kalana gold project and 35 km east of hummingbird resources Yanfolila gold mine. The Kolondieba Gold project is Located 70 km west north-west of Resolute Mining’s Syama gold mine and 50 km south of Barrick Gold’s Morila gold mine, the 200 square kilometers Kolondieba Project is prospective for gold mineralization in a similar structural setting to the Morila mine and the Tabakorole deposit.</v>
    <v>Australian Securities Exchange</v>
    <v>XASX</v>
    <v>XASX</v>
    <v>Level 1, Emerald House, 1202 Hay Street, WESTERN AUSTRALIA, 6005 AU</v>
    <v>8.9999999999999993E-3</v>
    <v>Metals &amp; Mining</v>
    <v>Stock</v>
    <v>45692.166631944441</v>
    <v>1801</v>
    <v>8.9999999999999993E-3</v>
    <v>7774120</v>
    <v>MARVEL GOLD LIMITED</v>
    <v>MARVEL GOLD LIMITED</v>
    <v>8.9999999999999993E-3</v>
    <v>8.0000000000000002E-3</v>
    <v>8.9999999999999993E-3</v>
    <v>863790700</v>
    <v>MVL</v>
    <v>MARVEL GOLD LIMITED (XASX:MVL)</v>
    <v>16356</v>
    <v>134180</v>
    <v>2016</v>
  </rv>
  <rv s="2">
    <v>1802</v>
  </rv>
  <rv s="0">
    <v>https://www.bing.com/financeapi/forcetrigger?t=aa49im&amp;q=XASX%3aAEV&amp;form=skydnc</v>
    <v>Learn more on Bing</v>
  </rv>
  <rv s="4">
    <v>8</v>
    <v>AVENIRA LIMITED (XASX:AEV)</v>
    <v>2</v>
    <v>9</v>
    <v>Finance</v>
    <v>4</v>
    <v>en-GB</v>
    <v>aa49im</v>
    <v>268435456</v>
    <v>1</v>
    <v>Powered by Refinitiv</v>
    <v>1.4999999999999999E-2</v>
    <v>4.0000000000000001E-3</v>
    <v>1.827</v>
    <v>0</v>
    <v>0</v>
    <v>AUD</v>
    <v>Avenira Limited is an Australia-based battery cathode and fertilizer focused project developer, aiming to develop the Wonarah Phosphate Project and to build the LFP Battery Cathode Plant. Its segments include Wonarah and Jundee South. Its projects include Wonarah Direct Shipping Ore (DSO) Phosphate Project and Jundee Project. The Wonarah DSO Project, which focuses on mining and selling high-grade phosphate ore from its Tier 1, 100% owned Wonarah Phosphate Mine. The project is designed as a simple open cut mining operation. The Wonarah Phosphate Project comprises six exploration licenses, two Mineral Leases and 1 access authority covering 1,413 square kilometers (km2). Jundee South Gold Project is located in the Yandal Region, Western Australia. The tenement package covers more than 1,586 square kilometers (km2) of the Yandal Greenstone Belt and includes tenements within five kilometers (km) of the Jundee (10Moz), Bronzewing (4Moz) and Darlot (3.5Moz) gold mines.</v>
    <v>Australian Securities Exchange</v>
    <v>XASX</v>
    <v>XASX</v>
    <v>Suite 6, 100 Mill Point Road, South Perth, PERTH, WESTERN AUSTRALIA, 6151 AU</v>
    <v>8.0000000000000002E-3</v>
    <v>Metals &amp; Mining</v>
    <v>Stock</v>
    <v>45692.114374999997</v>
    <v>1804</v>
    <v>7.0000000000000001E-3</v>
    <v>25352270</v>
    <v>AVENIRA LIMITED</v>
    <v>AVENIRA LIMITED</v>
    <v>7.0000000000000001E-3</v>
    <v>8.0000000000000002E-3</v>
    <v>8.0000000000000002E-3</v>
    <v>3169034000</v>
    <v>AEV</v>
    <v>AVENIRA LIMITED (XASX:AEV)</v>
    <v>128714</v>
    <v>1302260</v>
    <v>2005</v>
  </rv>
  <rv s="2">
    <v>1805</v>
  </rv>
  <rv s="0">
    <v>https://www.bing.com/financeapi/forcetrigger?t=aa9kbh&amp;q=XASX%3aSRN&amp;form=skydnc</v>
    <v>Learn more on Bing</v>
  </rv>
  <rv s="3">
    <v>5</v>
    <v>SUREFIRE RESOURCES NL (XASX:SRN)</v>
    <v>2</v>
    <v>6</v>
    <v>Finance</v>
    <v>4</v>
    <v>en-GB</v>
    <v>aa9kbh</v>
    <v>268435456</v>
    <v>1</v>
    <v>Powered by Refinitiv</v>
    <v>1.2999999999999999E-2</v>
    <v>3.0000000000000001E-3</v>
    <v>1.7994000000000001</v>
    <v>-5.0000000000000001E-4</v>
    <v>-0.125</v>
    <v>AUD</v>
    <v>Surefire Resources NL is an Australia-based mineral exploration company. The Company holds mineral exploration licenses over Vanadium, Magnetite and Gold projects located in Western Australia. It is focused on Victory Bore Vanadium critical and battery minerals project. The Victory Bore project is located in the Mid-West region of Western Australia. Its Perenjori Iron Ore Project is located within 15 kilometers (km) of both the Morawa-Peronjori trunk rail line and the Karara rail spur. Its Yidby Gold Project is situated within the southern portion of the Yalgoo-Singleton Greenstone Belt, 40 km from Paynes Find and 400 km northeast of Perth. The project is also surrounded by several significant gold projects. Its Kooline Lead-Silver Project tenements cover almost 50 km strike length of mineralized Ashburton Formation and are located 55 km south of the one Moz Paulsen’s gold mine and 190 km northwest of Paraburdoo in the Ashburton province of Western Australia.</v>
    <v>2</v>
    <v>Australian Securities Exchange</v>
    <v>XASX</v>
    <v>XASX</v>
    <v>Unit 10, 100 Mill Point Road,, PERTH, WESTERN AUSTRALIA, 6151 AU</v>
    <v>3.5000000000000001E-3</v>
    <v>Metals &amp; Mining</v>
    <v>Stock</v>
    <v>45693.189386574071</v>
    <v>1807</v>
    <v>3.5000000000000001E-3</v>
    <v>7248920</v>
    <v>SUREFIRE RESOURCES NL</v>
    <v>SUREFIRE RESOURCES NL</v>
    <v>3.5000000000000001E-3</v>
    <v>4.0000000000000001E-3</v>
    <v>3.5000000000000001E-3</v>
    <v>2416308000</v>
    <v>SRN</v>
    <v>SUREFIRE RESOURCES NL (XASX:SRN)</v>
    <v>1000000</v>
    <v>1055180</v>
    <v>1998</v>
  </rv>
  <rv s="2">
    <v>1808</v>
  </rv>
  <rv s="0">
    <v>https://www.bing.com/financeapi/forcetrigger?t=ay52r7&amp;q=XASX%3aEVR&amp;form=skydnc</v>
    <v>Learn more on Bing</v>
  </rv>
  <rv s="4">
    <v>8</v>
    <v>EV RESOURCES LTD (XASX:EVR)</v>
    <v>2</v>
    <v>9</v>
    <v>Finance</v>
    <v>4</v>
    <v>en-GB</v>
    <v>ay52r7</v>
    <v>268435456</v>
    <v>1</v>
    <v>Powered by Refinitiv</v>
    <v>1.4E-2</v>
    <v>2E-3</v>
    <v>1.5061</v>
    <v>0</v>
    <v>0</v>
    <v>AUD</v>
    <v>EV Resources Limited is an Australia-based company, which is focused on exploring and developing copper assets in The Americas. The Company’s projects include Parag Copper-Molybdenum, Don Enrique Copper, La Cienega Copper, Yanamina Gold, Weinebene &amp; Eastern Alps, Shaw River and Khartoum. The Parag Project is located in Peru, 145 kilometers (km) north of Lima in the province of Huaura. The Parag Project covers 1399 hectares (ha). The Don Enrique Project consists of four licenses covering 1,800 Ha, in an area 21 km northeast of Jauja, and approximately 260 km from the Nation’s capital, Lima: 0100769-12, 0105549-07, 0101581-08 and 010155815. The Company holds 145 unpatented lode mining claims for a total of approximately 2,996 acres along with the Golden Eagle claims of 18 unpatented claims amounting to 370 acres. The Yanamina Gold Project, located in the Ancash Province in Central Peru, is an outcropping epithermal gold resource with an existing resource of +265,000 ozs gold.</v>
    <v>Australian Securities Exchange</v>
    <v>XASX</v>
    <v>XASX</v>
    <v>311-313 Hay St, SUBIACO, WESTERN AUSTRALIA, 6008 AU</v>
    <v>4.0000000000000001E-3</v>
    <v>Metals &amp; Mining</v>
    <v>Stock</v>
    <v>45691.333333333336</v>
    <v>1810</v>
    <v>3.0000000000000001E-3</v>
    <v>5437510</v>
    <v>EV RESOURCES LTD</v>
    <v>EV RESOURCES LTD</v>
    <v>4.0000000000000001E-3</v>
    <v>3.0000000000000001E-3</v>
    <v>3.0000000000000001E-3</v>
    <v>1812503000</v>
    <v>EVR</v>
    <v>EV RESOURCES LTD (XASX:EVR)</v>
    <v>13684603</v>
    <v>6093110</v>
    <v>1985</v>
  </rv>
  <rv s="2">
    <v>1811</v>
  </rv>
  <rv s="0">
    <v>https://www.bing.com/financeapi/forcetrigger?t=aa5fw7&amp;q=XASX%3aCDT&amp;form=skydnc</v>
    <v>Learn more on Bing</v>
  </rv>
  <rv s="3">
    <v>5</v>
    <v>CASTLE MINERALS LIMITED (XASX:CDT)</v>
    <v>2</v>
    <v>6</v>
    <v>Finance</v>
    <v>4</v>
    <v>en-GB</v>
    <v>aa5fw7</v>
    <v>268435456</v>
    <v>1</v>
    <v>Powered by Refinitiv</v>
    <v>8.9999999999999993E-3</v>
    <v>2E-3</v>
    <v>1.3765000000000001</v>
    <v>0</v>
    <v>0</v>
    <v>AUD</v>
    <v>Castle Minerals Limited is an Australia-based company. The Company has interests in several projects in Ghana and Western Australia that are prospective for battery metals (graphite and lithium), base metals (zinc, lead, and copper) and gold. In Ghana, West Africa, the emerging flagship Kambale Graphite Project is owned by its Ghanaian subsidiary, Kambale Graphite Limited. Its Ghanaian subsidiary, Carlie Mining Ltd, holds a 2,686 square kilometers tenure position in the same Upper West region. Its projects in Western Australia include Earaheedy Basin project, Beasley Creek project, Polelle project, Wilgee Springs project, and Woodcutters project. The Earaheedy Basin project comprises the Withnell and Terra Rossa sub-projects. The Beasley Creek project is prospective for gold and lithium and lies on the northern flanks of the Rocklea Dome in the southern Pilbara. The Polelle project, about seven kilometers southeast of the operating Bluebird gold mine near Meekatharra.</v>
    <v>2</v>
    <v>Australian Securities Exchange</v>
    <v>XASX</v>
    <v>XASX</v>
    <v>Suite 9, 11 Ventnor Ave, West Perth, PERTH, WESTERN AUSTRALIA, 6005 AU</v>
    <v>2E-3</v>
    <v>Metals &amp; Mining</v>
    <v>Stock</v>
    <v>45693.188900462963</v>
    <v>1813</v>
    <v>2E-3</v>
    <v>3793630</v>
    <v>CASTLE MINERALS LIMITED</v>
    <v>CASTLE MINERALS LIMITED</v>
    <v>2E-3</v>
    <v>2E-3</v>
    <v>2E-3</v>
    <v>1896814000</v>
    <v>CDT</v>
    <v>CASTLE MINERALS LIMITED (XASX:CDT)</v>
    <v>64</v>
    <v>3096280</v>
    <v>2005</v>
  </rv>
  <rv s="2">
    <v>1814</v>
  </rv>
  <rv s="0">
    <v>https://www.bing.com/financeapi/forcetrigger?t=aa49zr&amp;q=XASX%3aALM&amp;form=skydnc</v>
    <v>Learn more on Bing</v>
  </rv>
  <rv s="4">
    <v>8</v>
    <v>Alma Metals Limited (XASX:ALM)</v>
    <v>2</v>
    <v>9</v>
    <v>Finance</v>
    <v>4</v>
    <v>en-GB</v>
    <v>aa49zr</v>
    <v>268435456</v>
    <v>1</v>
    <v>Powered by Refinitiv</v>
    <v>1.0999999999999999E-2</v>
    <v>4.0000000000000001E-3</v>
    <v>1.9812000000000001</v>
    <v>0</v>
    <v>0</v>
    <v>AUD</v>
    <v>Alma Metals Limited is an Australia-based metal exploration company. The Company primarily explores for copper, and molybdenum. The Company’s projects include East Kimberley Copper Project, and Briggs Copper Project. The Briggs, Mannersley and Fig Tree Hill Porphyry Copper Project comprises three exploration permits for minerals (EPM) and one application for an EPM covering a total area of approximately 245 square kilometers.</v>
    <v>Australian Securities Exchange</v>
    <v>XASX</v>
    <v>XASX</v>
    <v>U 1 245 Churchill Ave, SUBIACO, WESTERN AUSTRALIA, 6008 AU</v>
    <v>5.0000000000000001E-3</v>
    <v>Metals &amp; Mining</v>
    <v>Stock</v>
    <v>45690.333344907405</v>
    <v>1816</v>
    <v>5.0000000000000001E-3</v>
    <v>7931730</v>
    <v>Alma Metals Limited</v>
    <v>Alma Metals Limited</v>
    <v>5.0000000000000001E-3</v>
    <v>5.0000000000000001E-3</v>
    <v>5.0000000000000001E-3</v>
    <v>1586345000</v>
    <v>ALM</v>
    <v>Alma Metals Limited (XASX:ALM)</v>
    <v>110000</v>
    <v>915310</v>
    <v>2006</v>
  </rv>
  <rv s="2">
    <v>1817</v>
  </rv>
  <rv s="0">
    <v>https://www.bing.com/financeapi/forcetrigger?t=aa8lcw&amp;q=XASX%3aPKO&amp;form=skydnc</v>
    <v>Learn more on Bing</v>
  </rv>
  <rv s="4">
    <v>8</v>
    <v>PEAKO LIMITED (XASX:PKO)</v>
    <v>2</v>
    <v>9</v>
    <v>Finance</v>
    <v>4</v>
    <v>en-GB</v>
    <v>aa8lcw</v>
    <v>268435456</v>
    <v>1</v>
    <v>Powered by Refinitiv</v>
    <v>5.0000000000000001E-3</v>
    <v>2E-3</v>
    <v>2.5853999999999999</v>
    <v>-1E-3</v>
    <v>-0.25</v>
    <v>AUD</v>
    <v>Peako Limited is an Australia-based mineral exploration company. The Company is engaged in advancing the exploration for and development of natural resources, including gold, copper, zinc, nickel and rare earths. The Company is focused on its flagship Eastman platinum group element (PGE) Project, which is located in the Halls Creek Orogen near the southern margin of the Kimberley Basin in Western Australia. The Eastman Intrusion is interpreted to extend along the strike for approximately 16.5 kilometers (km), which is divided into an Eastern and Western zone by a granite intrusion. The Eastern Zone extends for over 9.4 km with 2.5 km under cover and the Western zone for 7.1km, mostly under cover. Its advanced PGE prospect is the Brumby Prospect located in the eastern zone of the Eastman PGE Intrusive Complex. The Company’s Minneroo Pool Lithium Project is located on E80/5703 on which it has an exploration license application.</v>
    <v>Australian Securities Exchange</v>
    <v>XASX</v>
    <v>XASX</v>
    <v>Level 1, 10 Yarra Street, South Yarra, VICTORIA, 3141 AU</v>
    <v>3.0000000000000001E-3</v>
    <v>Metals &amp; Mining</v>
    <v>Stock</v>
    <v>45690.333344907405</v>
    <v>1819</v>
    <v>3.0000000000000001E-3</v>
    <v>4380570</v>
    <v>PEAKO LIMITED</v>
    <v>PEAKO LIMITED</v>
    <v>3.0000000000000001E-3</v>
    <v>4.0000000000000001E-3</v>
    <v>3.0000000000000001E-3</v>
    <v>1095141000</v>
    <v>PKO</v>
    <v>PEAKO LIMITED (XASX:PKO)</v>
    <v>266666</v>
    <v>1638630</v>
    <v>2008</v>
  </rv>
  <rv s="2">
    <v>1820</v>
  </rv>
  <rv s="0">
    <v>https://www.bing.com/financeapi/forcetrigger?t=awsckr&amp;q=XASX%3aSPX&amp;form=skydnc</v>
    <v>Learn more on Bing</v>
  </rv>
  <rv s="3">
    <v>5</v>
    <v>SPENDA LIMITED (XASX:SPX)</v>
    <v>2</v>
    <v>6</v>
    <v>Finance</v>
    <v>4</v>
    <v>en-GB</v>
    <v>awsckr</v>
    <v>268435456</v>
    <v>1</v>
    <v>Powered by Refinitiv</v>
    <v>1.7999999999999999E-2</v>
    <v>6.0000000000000001E-3</v>
    <v>2.9581</v>
    <v>-5.0000000000000001E-4</v>
    <v>-5.5556000000000001E-2</v>
    <v>AUD</v>
    <v>Spenda Limited is engaged in the development and commercialization of technological assets. It enables modernization of business information technology (IT) systems via conversion, migration, and management of server-based legacy data and systems to the cloud, as well as providing customers with tailored payment and lending solutions. Its segments include SaaS and payments, and lending. The SaaS and Payments segment is engaged in the provision of software as a service to business customers and merchant payment services. The Lending segment is engaged in the provision of lending services to business customers. It creates an industry standard operating environment that enables the effective and seamless transfer of data from multiple, disparate software systems in one standardized technology solution. It offers a payments solution to remove friction across a closed loop and decentralized marketplace, such as franchise networks, member organizations or agricultural supply chain networks.</v>
    <v>78</v>
    <v>Australian Securities Exchange</v>
    <v>XASX</v>
    <v>XASX</v>
    <v>Suite 605, 275 Alfred Street, NORTH SYDNEY, NEW SOUTH WALES, 2060 AU</v>
    <v>8.9999999999999993E-3</v>
    <v>Software &amp; IT Services</v>
    <v>Stock</v>
    <v>45693.191874999997</v>
    <v>1822</v>
    <v>8.0000000000000002E-3</v>
    <v>41536940</v>
    <v>SPENDA LIMITED</v>
    <v>SPENDA LIMITED</v>
    <v>8.9999999999999993E-3</v>
    <v>8.9999999999999993E-3</v>
    <v>8.5000000000000006E-3</v>
    <v>4615215000</v>
    <v>SPX</v>
    <v>SPENDA LIMITED (XASX:SPX)</v>
    <v>8712371</v>
    <v>3162210</v>
    <v>2001</v>
  </rv>
  <rv s="2">
    <v>1823</v>
  </rv>
  <rv s="0">
    <v>https://www.bing.com/financeapi/forcetrigger?t=azxorw&amp;q=XASX%3aLRL&amp;form=skydnc</v>
    <v>Learn more on Bing</v>
  </rv>
  <rv s="3">
    <v>5</v>
    <v>LABYRINTH RESOURCES LIMITED (XASX:GG8)</v>
    <v>2</v>
    <v>6</v>
    <v>Finance</v>
    <v>4</v>
    <v>en-GB</v>
    <v>azxorw</v>
    <v>268435456</v>
    <v>1</v>
    <v>Powered by Refinitiv</v>
    <v>0.31</v>
    <v>2.8000000000000001E-2</v>
    <v>2.6581000000000001</v>
    <v>0.01</v>
    <v>4.4443999999999997E-2</v>
    <v>AUD</v>
    <v>Labyrinth Resources Limited is an Australia-based gold development and exploration company. The Company is focused on sourcing, developing and managing gold assets into production with projects in Canada and Western Australia. Its Labyrinth Gold Project is located in the prolific Abitibi Greenstone Belt. Its Denain Project is located 60 kilometers (km) east of the town of Val d’Or and comprises 13 Claims across a tenure area of 360 hectares (ha) at the eastern abutment of the renowned Cadillac-Larder Lake Fault, which also hosts the Canadian gold mine in the Canadian Malarctic. The Labyrinth and Denain gold projects are located 230 km apart along Highway 117 and situated in a mining jurisdiction hosted by the prolific Abitibi Greenstone Belt. Its Comet Vale is on the eastern limb of a regional-scale, north-south trending anticline: the Goongarrie-Mt Pleasant Anticline. The Goongarrie Monzogranite is in the core of this south plunging anticline.</v>
    <v>280</v>
    <v>Australian Securities Exchange</v>
    <v>XASX</v>
    <v>XASX</v>
    <v>Suite 5, Level 1, 460 Roberts Road, SUBIACO, WESTERN AUSTRALIA, 6008 AU</v>
    <v>0.23499999999999999</v>
    <v>Metals &amp; Mining</v>
    <v>Stock</v>
    <v>45693.189293981479</v>
    <v>1825</v>
    <v>0.22</v>
    <v>123066900</v>
    <v>LABYRINTH RESOURCES LIMITED</v>
    <v>LABYRINTH RESOURCES LIMITED</v>
    <v>0.23</v>
    <v>0.22500000000000001</v>
    <v>0.23499999999999999</v>
    <v>559395100</v>
    <v>GG8</v>
    <v>LABYRINTH RESOURCES LIMITED (XASX:GG8)</v>
    <v>241048</v>
    <v>279060</v>
    <v>1970</v>
  </rv>
  <rv s="2">
    <v>1826</v>
  </rv>
  <rv s="0">
    <v>https://www.bing.com/financeapi/forcetrigger?t=aa8n5r&amp;q=XASX%3aAVE&amp;form=skydnc</v>
    <v>Learn more on Bing</v>
  </rv>
  <rv s="3">
    <v>5</v>
    <v>AVECHO BIOTECHNOLOGY LIMITED (XASX:AVE)</v>
    <v>2</v>
    <v>6</v>
    <v>Finance</v>
    <v>4</v>
    <v>en-GB</v>
    <v>aa8n5r</v>
    <v>268435456</v>
    <v>1</v>
    <v>Powered by Refinitiv</v>
    <v>5.0000000000000001E-3</v>
    <v>1E-3</v>
    <v>3.3208000000000002</v>
    <v>-1E-3</v>
    <v>-0.25</v>
    <v>AUD</v>
    <v>Avecho Biotechnology Limited is an Australia-based biopharmaceutical company. The Company develops and commercializes human and animal health products using its drug delivery system called Tocopheryl Phosphate Mixture (TPM). TPM is derived from vitamin E using patented processes. The Company's segments include Production and Human Health. The Production segment manufactures and sells TPM and Vital ET for use in drug delivery and cosmetic formulations. The Human Health portfolio covers delivery of pharmaceutical products through gels, injectables and patches, including conduct of research and development activities. The Company's products pipeline includes Weaner Pig Starter TPM Premix, Poultry TPM Premix, Dairy TPM Premix, Daptomycin, Propofol and Veterinary Applications. The Company is also developing TPM to enhance feed efficiency and the health of livestock. Its TPM products are commercialized under license: Voveran TPM Gel, Instanac TPM Gel, Vital ET, and Ashland TPM.</v>
    <v>29</v>
    <v>Australian Securities Exchange</v>
    <v>XASX</v>
    <v>XASX</v>
    <v>Unit A8, 2A Westall Road, Clayton, MELBOURNE, VICTORIA, 3168 AU</v>
    <v>3.0000000000000001E-3</v>
    <v>Biotechnology &amp; Medical Research</v>
    <v>Stock</v>
    <v>45690.333356481482</v>
    <v>1828</v>
    <v>3.0000000000000001E-3</v>
    <v>12677190</v>
    <v>AVECHO BIOTECHNOLOGY LIMITED</v>
    <v>AVECHO BIOTECHNOLOGY LIMITED</v>
    <v>3.0000000000000001E-3</v>
    <v>4.0000000000000001E-3</v>
    <v>3.0000000000000001E-3</v>
    <v>3169297000</v>
    <v>AVE</v>
    <v>AVECHO BIOTECHNOLOGY LIMITED (XASX:AVE)</v>
    <v>2714004</v>
    <v>611150</v>
    <v>1992</v>
  </rv>
  <rv s="2">
    <v>1829</v>
  </rv>
  <rv s="0">
    <v>https://www.bing.com/financeapi/forcetrigger?t=aa7glh&amp;q=XASX%3aLML&amp;form=skydnc</v>
    <v>Learn more on Bing</v>
  </rv>
  <rv s="24">
    <v>51</v>
    <v>LINCOLN MINERALS LIMITED (XASX:LML)</v>
    <v>2</v>
    <v>52</v>
    <v>Finance</v>
    <v>4</v>
    <v>en-GB</v>
    <v>aa7glh</v>
    <v>268435456</v>
    <v>1</v>
    <v>Powered by Refinitiv</v>
    <v>1.0999999999999999E-2</v>
    <v>4.0000000000000001E-3</v>
    <v>0</v>
    <v>0</v>
    <v>AUD</v>
    <v>Lincoln Minerals Limited is an Australia-based mining exploration company focused on graphite, gold, copper, and iron ore in South Australia. The Company is exploring the highly prospective Eyre Peninsula (South Australia) where the Company holds key mineral licenses. It has defined mineral resources, including graphite, magnetite and hematite resources, copper, and gold prospects in a region with a long history of graphite, iron ore, copper, and gold mining. The Company's projects include Kookaburra Gully Graphite, Gum Flat Iron Ore/Graphite, Bungalow-Minbrie, Eurilla, and Nantuma. The Kookaburra Gully Graphite project is located approximately 35 kilometers north of Port Lincoln and 20 kilometers west of Tumby Bay on the Eyre Peninsula in South Australia. The Eurilla Project area is along strike from the Wilcherry Hill magnetite (gold), Hercules iron ore, Menninnie Dam zinc-lead-silver (Terramin), and Paris silver (Investigator Resources) deposits to the northwest.</v>
    <v>12</v>
    <v>Australian Securities Exchange</v>
    <v>XASX</v>
    <v>XASX</v>
    <v>Space_Lab Building - Lot Fourteen,, 4 Frome Road, ADELAIDE, SOUTH AUSTRALIA, 5000 AU</v>
    <v>6.0000000000000001E-3</v>
    <v>Metals &amp; Mining</v>
    <v>Stock</v>
    <v>45693.191990740743</v>
    <v>1831</v>
    <v>6.0000000000000001E-3</v>
    <v>10281300</v>
    <v>LINCOLN MINERALS LIMITED</v>
    <v>LINCOLN MINERALS LIMITED</v>
    <v>6.0000000000000001E-3</v>
    <v>6.0000000000000001E-3</v>
    <v>6.0000000000000001E-3</v>
    <v>2056260000</v>
    <v>LML</v>
    <v>LINCOLN MINERALS LIMITED (XASX:LML)</v>
    <v>5292329</v>
    <v>2571670</v>
    <v>1974</v>
  </rv>
  <rv s="2">
    <v>1832</v>
  </rv>
  <rv s="0">
    <v>https://www.bing.com/financeapi/forcetrigger?t=aa8inm&amp;q=XASX%3aATH&amp;form=skydnc</v>
    <v>Learn more on Bing</v>
  </rv>
  <rv s="3">
    <v>5</v>
    <v>ALTERITY THERAPEUTICS LIMITED (XASX:ATH)</v>
    <v>2</v>
    <v>6</v>
    <v>Finance</v>
    <v>4</v>
    <v>en-GB</v>
    <v>aa8inm</v>
    <v>268435456</v>
    <v>1</v>
    <v>Powered by Refinitiv</v>
    <v>1.9E-2</v>
    <v>2E-3</v>
    <v>0.55410000000000004</v>
    <v>-5.0000000000000001E-4</v>
    <v>-3.8462000000000003E-2</v>
    <v>AUD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10</v>
    <v>Australian Securities Exchange</v>
    <v>XASX</v>
    <v>XASX</v>
    <v>L 3 460 Bourke St, MELBOURNE, VICTORIA, 3000 AU</v>
    <v>1.2999999999999999E-2</v>
    <v>Biotechnology &amp; Medical Research</v>
    <v>Stock</v>
    <v>45693.182662037034</v>
    <v>1834</v>
    <v>1.15E-2</v>
    <v>74574710</v>
    <v>ALTERITY THERAPEUTICS LIMITED</v>
    <v>ALTERITY THERAPEUTICS LIMITED</v>
    <v>1.2999999999999999E-2</v>
    <v>1.2999999999999999E-2</v>
    <v>1.2500000000000001E-2</v>
    <v>5326765000</v>
    <v>ATH</v>
    <v>ALTERITY THERAPEUTICS LIMITED (XASX:ATH)</v>
    <v>23026037</v>
    <v>71522760</v>
    <v>1997</v>
  </rv>
  <rv s="2">
    <v>1835</v>
  </rv>
  <rv s="0">
    <v>https://www.bing.com/financeapi/forcetrigger?t=aa8wxm&amp;q=XASX%3aRBR&amp;form=skydnc</v>
    <v>Learn more on Bing</v>
  </rv>
  <rv s="3">
    <v>5</v>
    <v>RBR GROUP LIMITED (XASX:RBR)</v>
    <v>2</v>
    <v>6</v>
    <v>Finance</v>
    <v>4</v>
    <v>en-GB</v>
    <v>aa8wxm</v>
    <v>268435456</v>
    <v>1</v>
    <v>Powered by Refinitiv</v>
    <v>3.0000000000000001E-3</v>
    <v>0</v>
    <v>0.27639999999999998</v>
    <v>0</v>
    <v>0</v>
    <v>AUD</v>
    <v>RBR Group Limited is an Australia-based company that provides international standard training and local and expatriate staffing solutions. It has business operations in Australia and Mozambique. It is focused on the provision of labor services in Mozambique. The Company operates, through its subsidiaries, Futuro Skills Mozambique, Lda (Futuro Skills), Futuro People, Lda, and Futuro Business Services, Lda in the provision of training, labor and professional services in Mozambique. It also owns approximately 50% of accommodation camp construction and services business, Projectos Dinamicos, Lda (PD), held through an investment by Futuro Skills. Futuro Skills offers a range of international qualifications and training, as well as bespoke training programs for its clients. Futuro Skills offers its international-standard training both at the client's workplace and at its Matola facility. The Company serves various industries, such as oil and gas, resources/mining, construction and logistics.</v>
    <v>5</v>
    <v>Australian Securities Exchange</v>
    <v>XASX</v>
    <v>XASX</v>
    <v>Level 5/191 St Georges Terrace, PERTH, WESTERN AUSTRALIA, 6000 AU</v>
    <v>1E-3</v>
    <v>Professional &amp; Business Education</v>
    <v>Stock</v>
    <v>45693.000932418749</v>
    <v>1837</v>
    <v>1E-3</v>
    <v>2580280</v>
    <v>RBR GROUP LIMITED</v>
    <v>RBR GROUP LIMITED</v>
    <v>1E-3</v>
    <v>1E-3</v>
    <v>1E-3</v>
    <v>2580285000</v>
    <v>RBR</v>
    <v>RBR GROUP LIMITED (XASX:RBR)</v>
    <v>800000</v>
    <v>1820100</v>
    <v>2005</v>
  </rv>
  <rv s="2">
    <v>1838</v>
  </rv>
  <rv s="0">
    <v>http://en.wikipedia.org/wiki/Public_domain</v>
    <v>Public domain</v>
  </rv>
  <rv s="0">
    <v>http://tr.wikipedia.org/wiki/Ansell</v>
    <v>Wikipedia</v>
  </rv>
  <rv s="31">
    <v>1840</v>
    <v>1841</v>
  </rv>
  <rv s="32">
    <v>66</v>
    <v>https://www.bing.com/th?id=AMMS_94b96aeef5594d868dda4b31df8cf4bd&amp;qlt=95</v>
    <v>1842</v>
    <v>0</v>
    <v>https://www.bing.com/images/search?form=xlimg&amp;q=ansell</v>
    <v>Image of ANSELL LIMITED</v>
  </rv>
  <rv s="0">
    <v>https://www.bing.com/financeapi/forcetrigger?t=aa4hww&amp;q=XASX%3aANN&amp;form=skydnc</v>
    <v>Learn more on Bing</v>
  </rv>
  <rv s="33">
    <v>62</v>
    <v>ANSELL LIMITED (XASX:ANN)</v>
    <v>64</v>
    <v>65</v>
    <v>Finance</v>
    <v>4</v>
    <v>en-GB</v>
    <v>aa4hww</v>
    <v>268435456</v>
    <v>1</v>
    <v>Powered by Refinitiv</v>
    <v>35.58</v>
    <v>22.51</v>
    <v>0.74539999999999995</v>
    <v>0.16500000000000001</v>
    <v>4.8060000000000004E-3</v>
    <v>AUD</v>
    <v>Ansell Limited is an Australia-based company offering safety solutions. The Company is an integrated manufacturer of personal protection equipment for healthcare and industrial workplaces. Its brands such as HyFlex, Ringers, MICROFLEX, TouchNTuff, GAMMEX, and AlphaTec. The Company is engaged in designing, developing, and manufacturing a range of hand, arm and body protection solutions and clothing. The Company operates through two segments: Healthcare Global Business Unit (GBU), and Industrial GBU. The Healthcare GBU segment is consists of surgical and examination gloves, healthcare safety devices and active infection prevention products for healthcare professionals and patients and single use industrial application gloves. The Industrial GBU segment comprises multi-use hand and body protection solutions for industrial worker environments and specialty applications. The Company operates other brands consists of the Kimtech, KleenGuard, The RightCycle Program, and APEX.</v>
    <v>15951</v>
    <v>Australian Securities Exchange</v>
    <v>XASX</v>
    <v>XASX</v>
    <v>Level 3, 678 Victoria St, RICHMOND, VICTORIA, 3121 AU</v>
    <v>34.67</v>
    <v>1843</v>
    <v>Healthcare Equipment &amp; Supplies</v>
    <v>Stock</v>
    <v>45693.193184142969</v>
    <v>1844</v>
    <v>34.299999999999997</v>
    <v>5073044000</v>
    <v>ANSELL LIMITED</v>
    <v>ANSELL LIMITED</v>
    <v>34.61</v>
    <v>38.28</v>
    <v>34.33</v>
    <v>34.494999999999997</v>
    <v>145944900</v>
    <v>ANN</v>
    <v>ANSELL LIMITED (XASX:ANN)</v>
    <v>159083</v>
    <v>280790</v>
    <v>1920</v>
  </rv>
  <rv s="2">
    <v>1845</v>
  </rv>
  <rv s="29">
    <v>60</v>
    <v>MAC COPPER LIMITED (XASX:MAC)</v>
    <v>56</v>
    <v>67</v>
    <v>Finance</v>
    <v>4</v>
    <v>en-GB</v>
    <v>ccd4vh</v>
    <v>268435456</v>
    <v>1</v>
    <v>Powered by Refinitiv</v>
    <v>22.73</v>
    <v>14.6</v>
    <v>0.1275</v>
    <v>0.34</v>
    <v>2.0118E-2</v>
    <v>AUD</v>
    <v>MAC Copper Limited is a Jersey-based company focused on operating and acquiring metals and mining businesses in jurisdictions that are critical in the electrification and decarbonization of the global economy. The Company operates CSA copper mine in New South Wales, Australia. The CSA Copper Mine is located 700 kilometers (km) west-northwest of Sydney near the town of Cobar in western New South Wales, Australia. The CSA Copper Mine produces 58 underground copper mines. It holds a Mining Lease (CML5) over the CSA deposit, which is supplemented by Mining Purpose Leases (MPL) MPL 193 and MPL 1094. The CSA Copper Mine is surrounded by two Exploration Licenses, EL5693 and 5983. CML5 covers an area of over 2,474 hectares (ha), the MPLs total approximately 30 ha, while the surrounding exploration tenements (EL5693 and 5983) cover approximately 366 square kilometers. In addition to the current operations, the Company also hold 566 square kilometers of tenements.</v>
    <v>Australian Securities Exchange</v>
    <v>XASX</v>
    <v>XASX</v>
    <v>3Rd Floor, 44 Esplanade, St, SAINT HELIER, JE4 9WG JE</v>
    <v>17.38</v>
    <v>Metals &amp; Mining</v>
    <v>Stock</v>
    <v>45693.193252314813</v>
    <v>17</v>
    <v>714348200</v>
    <v>MAC COPPER LIMITED</v>
    <v>MAC COPPER LIMITED</v>
    <v>17</v>
    <v>16.899999999999999</v>
    <v>17.239999999999998</v>
    <v>69354190</v>
    <v>MAC</v>
    <v>MAC COPPER LIMITED (XASX:MAC)</v>
    <v>28214</v>
    <v>279210</v>
    <v>2022</v>
  </rv>
  <rv s="2">
    <v>1847</v>
  </rv>
  <rv s="0">
    <v>https://www.bing.com/financeapi/forcetrigger?t=c4bvdm&amp;q=XASX%3aWA1&amp;form=skydnc</v>
    <v>Learn more on Bing</v>
  </rv>
  <rv s="4">
    <v>8</v>
    <v>WA1 Resources Ltd (XASX:WA1)</v>
    <v>2</v>
    <v>9</v>
    <v>Finance</v>
    <v>4</v>
    <v>en-GB</v>
    <v>c4bvdm</v>
    <v>268435456</v>
    <v>1</v>
    <v>Powered by Refinitiv</v>
    <v>23.2</v>
    <v>9.3000000000000007</v>
    <v>-8.0000000000000002E-3</v>
    <v>0.67</v>
    <v>4.5796000000000003E-2</v>
    <v>AUD</v>
    <v>WA1 Resources Ltd is an Australia-based mineral company. The Company is primarily involved in the exploration of mineral resources in Western Australia. The Company owns 100% of three Western Australian exploration projects. Its flagship West Arunta Project in Western Australia, located approximately 700 km West Northwest of Alice Springs, includes three granted exploration tenements covering an area of 267 square kilometers (km2) and two exploration license applications. The Madura Project tenements are located approximately 540 km east of Kalgoorlie-Boulder, with non-contiguous tenements extending as far south as near the Western Australian south coast. The exploration project consists of five granted exploration licenses and two exploration license applications in the Madura Province of south-eastern Western Australia. The Hidden Valley Project comprises one exploration license application for 220 km2 located 150 km south of Kununurra, Western Australia.</v>
    <v>Australian Securities Exchange</v>
    <v>XASX</v>
    <v>XASX</v>
    <v>Lvl 2, 55 Carrington Street, NEDLANDS, WESTERN AUSTRALIA, 6009 AU</v>
    <v>15.68</v>
    <v>Metals &amp; Mining</v>
    <v>Stock</v>
    <v>45693.193065150001</v>
    <v>1849</v>
    <v>14.77</v>
    <v>879627900</v>
    <v>WA1 Resources Ltd</v>
    <v>WA1 Resources Ltd</v>
    <v>14.8</v>
    <v>14.63</v>
    <v>15.3</v>
    <v>67715780</v>
    <v>WA1</v>
    <v>WA1 Resources Ltd (XASX:WA1)</v>
    <v>273848</v>
    <v>177610</v>
    <v>2021</v>
  </rv>
  <rv s="2">
    <v>1850</v>
  </rv>
  <rv s="0">
    <v>https://www.bing.com/financeapi/forcetrigger?t=aa7f52&amp;q=XASX%3aLIC&amp;form=skydnc</v>
    <v>Learn more on Bing</v>
  </rv>
  <rv s="1">
    <v>0</v>
    <v>LIFESTYLE COMMUNITIES LTD (XASX:LIC)</v>
    <v>2</v>
    <v>3</v>
    <v>Finance</v>
    <v>4</v>
    <v>en-GB</v>
    <v>aa7f52</v>
    <v>268435456</v>
    <v>1</v>
    <v>Powered by Refinitiv</v>
    <v>18.960999999999999</v>
    <v>7.21</v>
    <v>1.4698</v>
    <v>8.5000000000000006E-2</v>
    <v>9.1690000000000001E-3</v>
    <v>AUD</v>
    <v>Lifestyle Communities Limited is an Australia-based company, which develops, owns and manages affordable independent living residential land-lease communities. It monitors all settings, including local house prices, national economic indicators, demographics, design trends, environmental advances and customer expectations. The Company’s land lease model allows working, semi-retired, and retired people over 50, to downsize their family home to free up equity in retirement, whilst enjoying resort-style living including pools, gyms, clubhouse, cinema, lawn bowls, tennis, and others. The Company’s home for sale are available in Geelong and Bellarine Peninsula, Northwest Melbourne, Southeast Melbourne, Mornington Peninsula and Bass Coast, and Homeowner Perks. It has over 32 residential land lease communities under contract, in planning, in development, or under management.</v>
    <v>186</v>
    <v>Australian Securities Exchange</v>
    <v>XASX</v>
    <v>XASX</v>
    <v>Level 5, 101 Moray Street,, SOUTH MELBOURNE, VICTORIA, 3205 AU</v>
    <v>9.52</v>
    <v>Real Estate Operations</v>
    <v>Stock</v>
    <v>45693.193101851852</v>
    <v>1852</v>
    <v>9.24</v>
    <v>1123661000</v>
    <v>LIFESTYLE COMMUNITIES LTD</v>
    <v>LIFESTYLE COMMUNITIES LTD</v>
    <v>9.52</v>
    <v>20.37</v>
    <v>9.27</v>
    <v>9.3550000000000004</v>
    <v>121740100</v>
    <v>LIC</v>
    <v>LIFESTYLE COMMUNITIES LTD (XASX:LIC)</v>
    <v>160917</v>
    <v>329700</v>
    <v>1997</v>
  </rv>
  <rv s="2">
    <v>1853</v>
  </rv>
  <rv s="0">
    <v>https://www.bing.com/financeapi/forcetrigger?t=aa5gvh&amp;q=XASX%3aCGF&amp;form=skydnc</v>
    <v>Learn more on Bing</v>
  </rv>
  <rv s="1">
    <v>0</v>
    <v>CHALLENGER LIMITED (XASX:CGF)</v>
    <v>2</v>
    <v>3</v>
    <v>Finance</v>
    <v>4</v>
    <v>en-GB</v>
    <v>aa5gvh</v>
    <v>268435456</v>
    <v>1</v>
    <v>Powered by Refinitiv</v>
    <v>7.57</v>
    <v>5.85</v>
    <v>1.6133</v>
    <v>-1.4999999999999999E-2</v>
    <v>-2.4629999999999999E-3</v>
    <v>AUD</v>
    <v>Challenger Limited is an Australia-based investment management company. The Company operates through two segments: Life and Funds Management. The Life segment principally includes the annuity and life insurance business carried out by Challenger Life Company (CLC). CLC offers fixed-rate and other retirement and superannuation products that are designed for Australian investors who are seeking a low-risk, fixed-term, or lifetime investment and reliable income. CLC also offers fixed-term and lifetime investments to investors in Japan through its reinsurance arrangement with Mitsui Sumitomo Primary Life Insurance Company Limited (MS Primary). CLC invests in assets that provide long-term income streams for customers. Its Funds Management segment is engaged in providing an end-to-end fund management business. The Funds Management segment also offers a range of managed investments across fixed income and property.</v>
    <v>694</v>
    <v>Australian Securities Exchange</v>
    <v>XASX</v>
    <v>XASX</v>
    <v>L 2 5 Martin Place, SYDNEY, NEW SOUTH WALES, 2000 AU</v>
    <v>6.13</v>
    <v>Insurance</v>
    <v>Stock</v>
    <v>45693.193101851852</v>
    <v>1855</v>
    <v>6.02</v>
    <v>4224428000</v>
    <v>CHALLENGER LIMITED</v>
    <v>CHALLENGER LIMITED</v>
    <v>6.09</v>
    <v>33.28</v>
    <v>6.09</v>
    <v>6.0750000000000002</v>
    <v>691395700</v>
    <v>CGF</v>
    <v>CHALLENGER LIMITED (XASX:CGF)</v>
    <v>893196</v>
    <v>1010930</v>
    <v>2003</v>
  </rv>
  <rv s="2">
    <v>1856</v>
  </rv>
  <rv s="0">
    <v>https://www.bing.com/financeapi/forcetrigger?t=aa5kbh&amp;q=XASX%3aCMM&amp;form=skydnc</v>
    <v>Learn more on Bing</v>
  </rv>
  <rv s="1">
    <v>0</v>
    <v>CAPRICORN METALS LTD (XASX:CMM)</v>
    <v>2</v>
    <v>3</v>
    <v>Finance</v>
    <v>4</v>
    <v>en-GB</v>
    <v>aa5kbh</v>
    <v>268435456</v>
    <v>1</v>
    <v>Powered by Refinitiv</v>
    <v>8.0500000000000007</v>
    <v>4.2</v>
    <v>1.2254</v>
    <v>9.5000000000000001E-2</v>
    <v>1.201E-2</v>
    <v>AUD</v>
    <v>Capricorn Metals Limited is a gold producer. The Company exploration, evaluation, development and production at the Karlawinda Gold Project and exploration and evaluation of the Mt Gibson Gold Project. The Karlawinda Gold Project located in the Pilbara region of Western Australia, 65 kilometers (km) south-east of the town of Newman. The Karlawinda Project consists of over 2,000 square kilometers of prospective tenure which includes the greenstone belt hosting the 2.2-million-ounce Resource and 1.2-million-ounce Reserve Bibra gold deposit and other areas deemed prospective for gold. The Mt Gibson Gold Project (MGGP) is located approximately 280 kilometers northeast of Perth and less than 10 kilometers from the main arterial Great Northern Highway, in the Murchison region of Western Australia. It is 150 kilometers south-southeast (SSE) of Yalgoo (Golden Grove VHMS base metal deposits) and 240 kilometers south-southwest (SSW) of Cue and the Big Bell and other lode gold mines.</v>
    <v>142</v>
    <v>Australian Securities Exchange</v>
    <v>XASX</v>
    <v>XASX</v>
    <v>Level 3, 40 Kings Park Road, PERTH, WESTERN AUSTRALIA, 6005 AU</v>
    <v>8.0500000000000007</v>
    <v>Metals &amp; Mining</v>
    <v>Stock</v>
    <v>45693.193113425928</v>
    <v>1858</v>
    <v>7.91</v>
    <v>3245312000</v>
    <v>CAPRICORN METALS LTD</v>
    <v>CAPRICORN METALS LTD</v>
    <v>7.97</v>
    <v>34.200000000000003</v>
    <v>7.91</v>
    <v>8.0050000000000008</v>
    <v>412365000</v>
    <v>CMM</v>
    <v>CAPRICORN METALS LTD (XASX:CMM)</v>
    <v>687422</v>
    <v>1237920</v>
    <v>2006</v>
  </rv>
  <rv s="2">
    <v>1859</v>
  </rv>
  <rv s="0">
    <v>https://www.bing.com/financeapi/forcetrigger?t=aa7352&amp;q=XASX%3aIPH&amp;form=skydnc</v>
    <v>Learn more on Bing</v>
  </rv>
  <rv s="1">
    <v>0</v>
    <v>IPH Limited (XASX:IPH)</v>
    <v>2</v>
    <v>3</v>
    <v>Finance</v>
    <v>4</v>
    <v>en-GB</v>
    <v>aa7352</v>
    <v>268435456</v>
    <v>1</v>
    <v>Powered by Refinitiv</v>
    <v>7.29</v>
    <v>4.72</v>
    <v>0.37019999999999997</v>
    <v>4.4999999999999998E-2</v>
    <v>9.3559999999999997E-3</v>
    <v>AUD</v>
    <v>IPH Limited is an Australia-based company, which provides intellectual property (IP) services. The Company provides services for the protection, commercialization, enforcement and management of all forms of IP, including patents, trademarks and designs. It operates through three segments: Australian and New Zealand IP, Canadian IP and Asian IP. The segments offer services related to the provision of filing, prosecution, enforcement and management of patents, designs, trademarks and other IP. The Company has a network of member firms servicing approximately 26 IP jurisdictions. The group includes IP firms AJ Park, Griffith Hack, Pizzeys, Robic, Smart &amp; Biggar and Spruson &amp; Ferguson, and online trademark provider Applied Marks. It works with a diverse client base of Fortune Global 500 companies and other multinationals, public sector research organizations, small and medium-sized enterprises (SMEs), and professional service firms.</v>
    <v>1600</v>
    <v>Australian Securities Exchange</v>
    <v>XASX</v>
    <v>XASX</v>
    <v>Level 22, Tower 2, Darling Park, 201 Sussex Street, SYDNEY, NEW SOUTH WALES, 2000 AU</v>
    <v>4.87</v>
    <v>Professional &amp; Commercial Services</v>
    <v>Stock</v>
    <v>45693.19327546296</v>
    <v>1861</v>
    <v>4.8099999999999996</v>
    <v>1315734000</v>
    <v>IPH Limited</v>
    <v>IPH Limited</v>
    <v>4.83</v>
    <v>19.149999999999999</v>
    <v>4.8099999999999996</v>
    <v>4.8550000000000004</v>
    <v>273541500</v>
    <v>IPH</v>
    <v>IPH Limited (XASX:IPH)</v>
    <v>250256</v>
    <v>666690</v>
    <v>2014</v>
  </rv>
  <rv s="2">
    <v>1862</v>
  </rv>
  <rv s="0">
    <v>https://www.bing.com/financeapi/forcetrigger?t=awrmoc&amp;q=XASX%3aPFP&amp;form=skydnc</v>
    <v>Learn more on Bing</v>
  </rv>
  <rv s="6">
    <v>12</v>
    <v>PROPEL FUNERAL PARTNERS LIMITED (XASX:PFP)</v>
    <v>2</v>
    <v>13</v>
    <v>Finance</v>
    <v>4</v>
    <v>en-GB</v>
    <v>awrmoc</v>
    <v>268435456</v>
    <v>1</v>
    <v>Powered by Refinitiv</v>
    <v>6.16</v>
    <v>5.15</v>
    <v>0.64119999999999999</v>
    <v>0.1</v>
    <v>1.7094000000000002E-2</v>
    <v>AUD</v>
    <v>Propel Funeral Partners Limited is an Australia-based company that is engaged in the provision of death care related services in Australia and New Zealand. The Company owns and operates businesses, properties, infrastructure, and related assets in Queensland, New South Wales, Victoria, Tasmania, South Australia, Western Australia, and New Zealand. Its geographic segments include Australian operations and New Zealand operations. The Company provides services to individuals and families dealing with, or preparing for, death and bereavement. This includes the collection and transfer of the deceased, mortuary services, arranging and conducting a funeral, cremation, burial, and memorialization. The Company is also acquiring and/or establishing death care assets, such as funeral homes, cemeteries and crematoria and related properties and infrastructure. The Company operates from 185 locations, including 38 cremation facilities and nine cemeteries.</v>
    <v>Australian Securities Exchange</v>
    <v>XASX</v>
    <v>XASX</v>
    <v>Level 18.03, 135 King Street, SYDNEY, NEW SOUTH WALES, 2000 AU</v>
    <v>5.95</v>
    <v>Personal &amp; Household Products &amp; Services</v>
    <v>Stock</v>
    <v>45693.19310188594</v>
    <v>1864</v>
    <v>5.8449999999999998</v>
    <v>798778900</v>
    <v>PROPEL FUNERAL PARTNERS LIMITED</v>
    <v>PROPEL FUNERAL PARTNERS LIMITED</v>
    <v>5.85</v>
    <v>41.28</v>
    <v>5.85</v>
    <v>5.95</v>
    <v>137958300</v>
    <v>PFP</v>
    <v>PROPEL FUNERAL PARTNERS LIMITED (XASX:PFP)</v>
    <v>63732</v>
    <v>93760</v>
    <v>2017</v>
  </rv>
  <rv s="2">
    <v>1865</v>
  </rv>
  <rv s="0">
    <v>https://www.bing.com/financeapi/forcetrigger?t=aa9ecw&amp;q=XASX%3aSHV&amp;form=skydnc</v>
    <v>Learn more on Bing</v>
  </rv>
  <rv s="1">
    <v>0</v>
    <v>SELECT HARVESTS LIMITED (XASX:SHV)</v>
    <v>2</v>
    <v>3</v>
    <v>Finance</v>
    <v>4</v>
    <v>en-GB</v>
    <v>aa9ecw</v>
    <v>268435456</v>
    <v>1</v>
    <v>Powered by Refinitiv</v>
    <v>4.7699999999999996</v>
    <v>2.964</v>
    <v>-6.7599999999999993E-2</v>
    <v>0.08</v>
    <v>1.7621000000000001E-2</v>
    <v>AUD</v>
    <v>Select Harvests Limited is an Australia-based vertically integrated almond food company. The Company manufactures, processes and markets almond products for the Australian retail and industrial markets, in addition to exporting almonds globally. It is engaged in growing, processing, packaging and sale of almonds and its by-products from Company-owned and leased almond orchards. It supplies a full range of value-added almond products (blanched, roasted, sliced, diced, meal and paste) in multiple customer categories, including beverage, bakery, confectionery, cereal, snacking, health, dairy (ice cream), re-packers and wholesalers. It supplies both branded and private label products to key retailers, distributors and industrial users. Its brands are Renshaw and Allinga Farms. Its geographically diverse almond orchards are located in Victoria, South Australia and New South Wales. Its portfolio includes over 9,262 hectares of Company-owned, leased and joint venture almond orchards.</v>
    <v>471</v>
    <v>Australian Securities Exchange</v>
    <v>XASX</v>
    <v>XASX</v>
    <v>Level 3, Building 7, Botanicca Corporate Park, 570 - 588 Swan Street, RICHMOND, VICTORIA, 3121 AU</v>
    <v>4.6449999999999996</v>
    <v>Food &amp; Tobacco</v>
    <v>Stock</v>
    <v>45693.193043981482</v>
    <v>1867</v>
    <v>4.5199999999999996</v>
    <v>643747600</v>
    <v>SELECT HARVESTS LIMITED</v>
    <v>SELECT HARVESTS LIMITED</v>
    <v>4.53</v>
    <v>366.13</v>
    <v>4.54</v>
    <v>4.62</v>
    <v>142107600</v>
    <v>SHV</v>
    <v>SELECT HARVESTS LIMITED (XASX:SHV)</v>
    <v>104747</v>
    <v>361300</v>
    <v>1969</v>
  </rv>
  <rv s="2">
    <v>1868</v>
  </rv>
  <rv s="29">
    <v>60</v>
    <v>Brazilian Rare Earths Ltd (XASX:BRE)</v>
    <v>56</v>
    <v>9</v>
    <v>Finance</v>
    <v>4</v>
    <v>en-GB</v>
    <v>cbwwh7</v>
    <v>268435456</v>
    <v>1</v>
    <v>Powered by Refinitiv</v>
    <v>3.88</v>
    <v>1.68</v>
    <v>0.86299999999999999</v>
    <v>0.11</v>
    <v>5.2381000000000004E-2</v>
    <v>AUD</v>
    <v>Brazilian Rare Earths Limited is a mineral exploration company focused on the discovery and development of critical mineral resources. Its segments include Brazil exploration and Corporate. Its Rocha da Rocha Project (the project) comprises of 96 granted exploration permits; one application for an exploration permit; four applications for mining permits; two disponibilidades, and an option to acquire a further three granted exploration permits. The granted exploration permits within the project cover a total combined area of 140,988 hectares (ha) (1,410 square kilometer (km)) in the Rocha da Rocha Critical Minerals Province, located in Bahia, Brazil. The Project is a large-scale greenfields discovery of rare-earth elements (REE) mineralization that includes high-grade REE-Nb-Sc mineralization, saprolite monazite enriched mineralization, and ionic clay style REE mineralization. The project is also prospective for niobium, scandium, uranium, bauxite, and other critical minerals.</v>
    <v>Australian Securities Exchange</v>
    <v>XASX</v>
    <v>XASX</v>
    <v>Level 1, 139 Macquarie Street, SYDNEY, NEW SOUTH WALES, 2000 AU</v>
    <v>2.2799999999999998</v>
    <v>Metals &amp; Mining</v>
    <v>Stock</v>
    <v>45693.19258101852</v>
    <v>2.12</v>
    <v>247556900</v>
    <v>Brazilian Rare Earths Ltd</v>
    <v>Brazilian Rare Earths Ltd</v>
    <v>2.12</v>
    <v>2.1</v>
    <v>2.21</v>
    <v>112525900</v>
    <v>BRE</v>
    <v>Brazilian Rare Earths Ltd (XASX:BRE)</v>
    <v>173187</v>
    <v>211580</v>
    <v>2021</v>
  </rv>
  <rv s="2">
    <v>1870</v>
  </rv>
  <rv s="0">
    <v>https://www.bing.com/financeapi/forcetrigger?t=aa54ec&amp;q=XASX%3aBMN&amp;form=skydnc</v>
    <v>Learn more on Bing</v>
  </rv>
  <rv s="3">
    <v>5</v>
    <v>BANNERMAN ENERGY LTD (XASX:BMN)</v>
    <v>2</v>
    <v>6</v>
    <v>Finance</v>
    <v>4</v>
    <v>en-GB</v>
    <v>aa54ec</v>
    <v>268435456</v>
    <v>1</v>
    <v>Powered by Refinitiv</v>
    <v>4.87</v>
    <v>1.9</v>
    <v>1.5121</v>
    <v>0.30499999999999999</v>
    <v>0.108156</v>
    <v>AUD</v>
    <v>Bannerman Energy Limited is an Australia-based uranium development company. The Company's flagship asset is the 95% owned Etango Uranium Project that is located in the Erongo Region of Namibia, approximately 30 kilometers south-east of Swakopmund. The Etango Uranium Project possesses a uranium mineral resource endowment of 207 million pounds (Mlbs) of contained U3O8. The Etango Uranium Project is an undeveloped uranium deposits, located in the Erongo uranium mining region of Namibia which hosts the Rossing, Husab and Langer-Heinrich mines. The Company's subsidiaries include Bannerman Mining Resources (Namibia) (Pty) Ltd, Bannerman Energy (UK) Limited, Bannerman Investments Pty Ltd, Bannerman Energy Canada Ltd and Bannerman Energy (Netherlands) B.V.</v>
    <v>41</v>
    <v>Australian Securities Exchange</v>
    <v>XASX</v>
    <v>XASX</v>
    <v>U 7 245 Churchill Ave, SUBIACO, WESTERN AUSTRALIA, 6008 AU</v>
    <v>3.15</v>
    <v>Uranium</v>
    <v>Stock</v>
    <v>45693.193009259259</v>
    <v>1872</v>
    <v>2.98</v>
    <v>514899400</v>
    <v>BANNERMAN ENERGY LTD</v>
    <v>BANNERMAN ENERGY LTD</v>
    <v>2.98</v>
    <v>2.82</v>
    <v>3.125</v>
    <v>178784500</v>
    <v>BMN</v>
    <v>BANNERMAN ENERGY LTD (XASX:BMN)</v>
    <v>1137136</v>
    <v>1179320</v>
    <v>2005</v>
  </rv>
  <rv s="2">
    <v>1873</v>
  </rv>
  <rv s="0">
    <v>https://www.bing.com/financeapi/forcetrigger?t=c2ubbh&amp;q=XASX%3aCU6&amp;form=skydnc</v>
    <v>Learn more on Bing</v>
  </rv>
  <rv s="4">
    <v>8</v>
    <v>CLARITY PHARMACEUTICALS LTD (XASX:CU6)</v>
    <v>2</v>
    <v>9</v>
    <v>Finance</v>
    <v>4</v>
    <v>en-GB</v>
    <v>c2ubbh</v>
    <v>268435456</v>
    <v>1</v>
    <v>Powered by Refinitiv</v>
    <v>8.9749999999999996</v>
    <v>2.3330000000000002</v>
    <v>1.5831999999999999</v>
    <v>0.35</v>
    <v>9.8315E-2</v>
    <v>AUD</v>
    <v>Clarity Pharmaceuticals Ltd is an Australia-based clinical-stage radiopharmaceutical company. The Company is focused on developing theranostic (therapy and imaging) products, based on its platform SAR Technology. It is progressing seven clinical trials with its three key products, SARTATE, SAR-bisPSMA, and SAR-Bombesin. SARTATE is developed for diagnosing, staging, and treating cancers that express somatostatin receptor 2 (SSTR2), including neuroblastoma and neuroendocrine tumors (NETs). SAR-bisPSMA is developed for diagnosing, staging, and treating cancers that express Prostate Specific Membrane Antigen (PSMA). SAR-Bombesin is developed for identifying and selecting patients for subsequent treatment of cancers that express a specific receptor called the gastrin releasing peptide receptor (GRPr), including breast cancer and prostate cancer. It has a diverse range of products in clinical trials, which address both large indications as well as rare and orphan indications of cancer.</v>
    <v>Australian Securities Exchange</v>
    <v>XASX</v>
    <v>XASX</v>
    <v>4 Cornwallis Street,, National Innovation Centre,, EVELEIGH, NEW SOUTH WALES, 2015 AU</v>
    <v>3.91</v>
    <v>Biotechnology &amp; Medical Research</v>
    <v>Stock</v>
    <v>45693.193194444444</v>
    <v>1875</v>
    <v>3.59</v>
    <v>1111449000</v>
    <v>CLARITY PHARMACEUTICALS LTD</v>
    <v>CLARITY PHARMACEUTICALS LTD</v>
    <v>3.6</v>
    <v>3.56</v>
    <v>3.91</v>
    <v>321228000</v>
    <v>CU6</v>
    <v>CLARITY PHARMACEUTICALS LTD (XASX:CU6)</v>
    <v>2221874</v>
    <v>1572190</v>
    <v>2010</v>
  </rv>
  <rv s="2">
    <v>1876</v>
  </rv>
  <rv s="0">
    <v>https://www.bing.com/financeapi/forcetrigger?t=aa8k27&amp;q=XASX%3aPGF&amp;form=skydnc</v>
    <v>Learn more on Bing</v>
  </rv>
  <rv s="1">
    <v>0</v>
    <v>PM CAPITAL GLOBAL OPPORTUNITIES FUND LIMITED (XASX:PGF)</v>
    <v>2</v>
    <v>3</v>
    <v>Finance</v>
    <v>4</v>
    <v>en-GB</v>
    <v>aa8k27</v>
    <v>268435456</v>
    <v>1</v>
    <v>Powered by Refinitiv</v>
    <v>2.4</v>
    <v>1.895</v>
    <v>0.84030000000000005</v>
    <v>0.02</v>
    <v>8.4390000000000003E-3</v>
    <v>AUD</v>
    <v>PM Capital Global Opportunities Fund Limited is an Australia-based investment company. The Company provides investors with an opportunity to invest in global equities via an Australian Securities Exchange listed investment company. The Company’s investment objective is to provide long-term capital growth over a seven-year plus investment horizon through investment in a concentrated portfolio of undervalued global (including Australian) equities and other investment securities. The Company invests in various sectors, including banks, energy, industrial, metals and mining, and consumer services. The Company's investment manager is PM Capital Limited.</v>
    <v>0</v>
    <v>Australian Securities Exchange</v>
    <v>XASX</v>
    <v>XASX</v>
    <v>C/O Pm Capital Limited, Suite 1101 Level 11, 68 York Street, SYDNEY, NEW SOUTH WALES, 2000 AU</v>
    <v>2.39</v>
    <v>Investment Banking &amp; Investment Services</v>
    <v>Stock</v>
    <v>45693.192490543748</v>
    <v>1878</v>
    <v>2.37</v>
    <v>1125527000</v>
    <v>PM CAPITAL GLOBAL OPPORTUNITIES FUND LIMITED</v>
    <v>PM CAPITAL GLOBAL OPPORTUNITIES FUND LIMITED</v>
    <v>2.37</v>
    <v>7.72</v>
    <v>2.37</v>
    <v>2.39</v>
    <v>478947500</v>
    <v>PGF</v>
    <v>PM CAPITAL GLOBAL OPPORTUNITIES FUND LIMITED (XASX:PGF)</v>
    <v>149288</v>
    <v>248630</v>
    <v>2013</v>
  </rv>
  <rv s="2">
    <v>1879</v>
  </rv>
  <rv s="0">
    <v>https://www.bing.com/financeapi/forcetrigger?t=b142dm&amp;q=XASX%3aGCI&amp;form=skydnc</v>
    <v>Learn more on Bing</v>
  </rv>
  <rv s="1">
    <v>0</v>
    <v>GRYPHON CAPITAL INCOME TRUST (XASX:GCI)</v>
    <v>2</v>
    <v>3</v>
    <v>Finance</v>
    <v>4</v>
    <v>en-GB</v>
    <v>b142dm</v>
    <v>268435456</v>
    <v>1</v>
    <v>Powered by Refinitiv</v>
    <v>2.0819999999999999</v>
    <v>1.992</v>
    <v>0.41499999999999998</v>
    <v>0.01</v>
    <v>4.9259999999999998E-3</v>
    <v>AUD</v>
    <v>Gryphon Capital Income Trust (the Trust) is an Australia-based closed-end vehicle. The Trust is engaged in investment of funds predominantly in Australia. The Trust’s investment objective is to produce a regular and sustainable monthly income while keeping capital preservation as a primary concern. The Trust invests in structured credit markets, primarily residential mortgage-backed securities (RMBS), a defensive and loss-remote asset class. The Trust's investment manager is Gryphon Capital Investments Pty Ltd.</v>
    <v>0</v>
    <v>Australian Securities Exchange</v>
    <v>XASX</v>
    <v>XASX</v>
    <v>Level 16, Governor Macquarie Tower, 1 Farrer Place, SYDNEY, NEW SOUTH WALES, 2000 AU</v>
    <v>2.0499999999999998</v>
    <v>Collective Investments</v>
    <v>Stock</v>
    <v>45693.187748888282</v>
    <v>1881</v>
    <v>2.0299999999999998</v>
    <v>851488400</v>
    <v>GRYPHON CAPITAL INCOME TRUST</v>
    <v>GRYPHON CAPITAL INCOME TRUST</v>
    <v>2.04</v>
    <v>11.06</v>
    <v>2.0299999999999998</v>
    <v>2.04</v>
    <v>419452400</v>
    <v>GCI</v>
    <v>GRYPHON CAPITAL INCOME TRUST (XASX:GCI)</v>
    <v>531057</v>
    <v>659690</v>
    <v>2017</v>
  </rv>
  <rv s="2">
    <v>1882</v>
  </rv>
  <rv s="0">
    <v>https://www.bing.com/financeapi/forcetrigger?t=azfx5r&amp;q=XASX%3aGDG&amp;form=skydnc</v>
    <v>Learn more on Bing</v>
  </rv>
  <rv s="1">
    <v>0</v>
    <v>GENERATION DEVELOPMENT GROUP LIMITED (XASX:GDG)</v>
    <v>2</v>
    <v>3</v>
    <v>Finance</v>
    <v>4</v>
    <v>en-GB</v>
    <v>azfx5r</v>
    <v>268435456</v>
    <v>1</v>
    <v>Powered by Refinitiv</v>
    <v>4.5999999999999996</v>
    <v>1.776</v>
    <v>0.95589999999999997</v>
    <v>-5.5E-2</v>
    <v>-1.2359999999999999E-2</v>
    <v>AUD</v>
    <v>Generation Development Group Limited is an Australia-based company, which operates as a pooled development fund. The Company is primarily involved in the provision of life investment products within the Australian Life Insurance Sector. Its segments include Benefit Funds Management and Fund Administration, and Other Businesses. The Benefit Funds Management and Fund Administration segment is engaged in the provision of administration and management services to the Benefit Funds of its subsidiary, Generation Life Limited, and administration services to institutional clients. Generation Life Limited is a specialist provider of investment bond product solutions. The Other Businesses segment pertains to investment in associates. Lonsec Holdings Pty Ltd (Lonsec), its associate company, includes Lonsec Investment Solutions that helps dealer groups and independent financial advisers establish diversified managed portfolios and separately managed account (SMA) solutions.</v>
    <v>200</v>
    <v>Australian Securities Exchange</v>
    <v>XASX</v>
    <v>XASX</v>
    <v>Level 17, 447 Collins Street, MELBOURNE, VICTORIA, 3000 AU</v>
    <v>4.47</v>
    <v>Collective Investments</v>
    <v>Stock</v>
    <v>45693.193032407406</v>
    <v>1884</v>
    <v>4.34</v>
    <v>1332188000</v>
    <v>GENERATION DEVELOPMENT GROUP LIMITED</v>
    <v>GENERATION DEVELOPMENT GROUP LIMITED</v>
    <v>4.42</v>
    <v>147.84</v>
    <v>4.45</v>
    <v>4.3949999999999996</v>
    <v>299368000</v>
    <v>GDG</v>
    <v>GENERATION DEVELOPMENT GROUP LIMITED (XASX:GDG)</v>
    <v>450531</v>
    <v>542290</v>
    <v>1999</v>
  </rv>
  <rv s="2">
    <v>1885</v>
  </rv>
  <rv s="0">
    <v>https://www.bing.com/financeapi/forcetrigger?t=c3rmc7&amp;q=XASX%3aSTP&amp;form=skydnc</v>
    <v>Learn more on Bing</v>
  </rv>
  <rv s="1">
    <v>0</v>
    <v>STEP ONE CLOTHING LIMITED (XASX:STP)</v>
    <v>2</v>
    <v>3</v>
    <v>Finance</v>
    <v>4</v>
    <v>en-GB</v>
    <v>c3rmc7</v>
    <v>268435456</v>
    <v>1</v>
    <v>Powered by Refinitiv</v>
    <v>1.9450000000000001</v>
    <v>1.125</v>
    <v>1.4530000000000001</v>
    <v>0.01</v>
    <v>8.0000000000000002E-3</v>
    <v>AUD</v>
    <v>Step One Clothing Limited is an Australia-based direct-to-consumer online retailer company that offers a range of organically grown and certified, sustainable, and manufactured innerwear. The Company offers a range of underwear that suits a range of body types. It owns the designs for its innerwear and contracts the manufacturing of its products in Asia for export to warehouses in Australia, the United Kingdom and the United States. The Company's product range also includes women's underwear. The Company's sales channels include Amazon and other retailers. The Company also conceives and produces its own advertising content. Its subsidiaries include Step One Clothing Australia Pty Ltd, Step One Production Pty Ltd, Step One Clothing UK Limited, and Step One Clothing USA Inc.</v>
    <v>51</v>
    <v>Australian Securities Exchange</v>
    <v>XASX</v>
    <v>XASX</v>
    <v>270 Ferntree Gully Road, Suite 2 Building 2, Notting Hill, MELBOURNE, VICTORIA, 3168 AU</v>
    <v>1.27</v>
    <v>Specialty Retailers</v>
    <v>Stock</v>
    <v>45693.193055555559</v>
    <v>1887</v>
    <v>1.24</v>
    <v>235382200</v>
    <v>STEP ONE CLOTHING LIMITED</v>
    <v>STEP ONE CLOTHING LIMITED</v>
    <v>1.27</v>
    <v>18.68</v>
    <v>1.25</v>
    <v>1.26</v>
    <v>185340300</v>
    <v>STP</v>
    <v>STEP ONE CLOTHING LIMITED (XASX:STP)</v>
    <v>63744</v>
    <v>244750</v>
    <v>2017</v>
  </rv>
  <rv s="2">
    <v>1888</v>
  </rv>
  <rv s="0">
    <v>https://www.bing.com/financeapi/forcetrigger?t=b1od8m&amp;q=XASX%3aWQG&amp;form=skydnc</v>
    <v>Learn more on Bing</v>
  </rv>
  <rv s="6">
    <v>12</v>
    <v>WCM GLOBAL GROWTH LIMITED (XASX:WQG)</v>
    <v>2</v>
    <v>13</v>
    <v>Finance</v>
    <v>4</v>
    <v>en-GB</v>
    <v>b1od8m</v>
    <v>268435456</v>
    <v>1</v>
    <v>Powered by Refinitiv</v>
    <v>1.7450000000000001</v>
    <v>1.375</v>
    <v>0.65149999999999997</v>
    <v>-0.01</v>
    <v>-5.7970000000000001E-3</v>
    <v>AUD</v>
    <v>WCM Global Growth Limited is an Australia-based investment company. The principal activity of the Company includes investment in a diversified portfolio of globally listed quality high growth companies sourced from developed and emerging markets outside of Australia, with the primary objective of providing long-term capital growth. The Company’s policy is to maintain an unhedged portfolio, that is, its value is exposed to foreign currency movements. It provides investors with access to an actively managed portfolio of quality global companies found primarily in the high growth consumer, technology and healthcare sectors. It invests across various sectors, such as Information technology, health care, industrials, financials, consumer discretionary, materials and consumer staples. The Company's investment advisor is WCM Investment Management, LLC (WCM), a California-based global equity firm. Its investment manager is AGP International Management Pty Ltd.</v>
    <v>Australian Securities Exchange</v>
    <v>XASX</v>
    <v>XASX</v>
    <v>Level 6,, 10 Spring Street, SYDNEY, NEW SOUTH WALES, 2000 AU</v>
    <v>1.7250000000000001</v>
    <v>Investment Banking &amp; Investment Services</v>
    <v>Stock</v>
    <v>45693.168796296297</v>
    <v>1890</v>
    <v>1.7150000000000001</v>
    <v>389648600</v>
    <v>WCM GLOBAL GROWTH LIMITED</v>
    <v>WCM GLOBAL GROWTH LIMITED</v>
    <v>1.7250000000000001</v>
    <v>6.87</v>
    <v>1.7250000000000001</v>
    <v>1.7150000000000001</v>
    <v>225883300</v>
    <v>WQG</v>
    <v>WCM GLOBAL GROWTH LIMITED (XASX:WQG)</v>
    <v>198426</v>
    <v>245320</v>
    <v>2017</v>
  </rv>
  <rv s="2">
    <v>1891</v>
  </rv>
  <rv s="0">
    <v>https://www.bing.com/financeapi/forcetrigger?t=aa5sh7&amp;q=XASX%3aCYG&amp;form=skydnc</v>
    <v>Learn more on Bing</v>
  </rv>
  <rv s="1">
    <v>0</v>
    <v>COVENTRY GROUP LIMITED (XASX:CYG)</v>
    <v>2</v>
    <v>3</v>
    <v>Finance</v>
    <v>4</v>
    <v>en-GB</v>
    <v>aa5sh7</v>
    <v>268435456</v>
    <v>1</v>
    <v>Powered by Refinitiv</v>
    <v>1.6779999999999999</v>
    <v>1.01</v>
    <v>0.97840000000000005</v>
    <v>0.06</v>
    <v>5.9406E-2</v>
    <v>AUD</v>
    <v>Coventry Group Limited is an Australia-based company, which delivers industrial solutions to the mining, construction and manufacturing sectors. The Company supplies a range of fastening systems, cabinet hardware systems, hydraulics, lubrications, fire suppression, refueling systems and other products. It principally distributes industrial products and services throughout Australia and New Zealand. The Company has two segments. Trade Distribution segment includes the importation, distribution and marketing of industrial fasteners, industrial hardware supplies and associated products, temporary fencing, and cabinet making hardware. Fluid Systems segment includes the design, manufacture, distribution, installation and maintenance of lubrication and hydraulic fluid systems and hoses. The Company’s brands include Cooper Fluid Systems, Torque Industries, H.I.S. Hose, Fluid Power Services, Nubco, Konnect Fastening Systems, Artia Cabinet Hardware Systems and Goudie Holdings Limited (GHL).</v>
    <v>572</v>
    <v>Australian Securities Exchange</v>
    <v>XASX</v>
    <v>XASX</v>
    <v>235 Settlement Road, Thomastown, MELBOURNE, VICTORIA, 3074 AU</v>
    <v>1.07</v>
    <v>Metals &amp; Mining</v>
    <v>Stock</v>
    <v>45692.333356481482</v>
    <v>1893</v>
    <v>1.0349999999999999</v>
    <v>120484200</v>
    <v>COVENTRY GROUP LIMITED</v>
    <v>COVENTRY GROUP LIMITED</v>
    <v>1.0349999999999999</v>
    <v>157.35</v>
    <v>1.01</v>
    <v>1.07</v>
    <v>119291300</v>
    <v>CYG</v>
    <v>COVENTRY GROUP LIMITED (XASX:CYG)</v>
    <v>23044</v>
    <v>43790</v>
    <v>1936</v>
  </rv>
  <rv s="2">
    <v>1894</v>
  </rv>
  <rv s="0">
    <v>https://www.bing.com/financeapi/forcetrigger?t=aa5sec&amp;q=XASX%3aCYC&amp;form=skydnc</v>
    <v>Learn more on Bing</v>
  </rv>
  <rv s="3">
    <v>5</v>
    <v>CYCLOPHARM LIMITED (XASX:CYC)</v>
    <v>2</v>
    <v>6</v>
    <v>Finance</v>
    <v>4</v>
    <v>en-GB</v>
    <v>aa5sec</v>
    <v>268435456</v>
    <v>1</v>
    <v>Powered by Refinitiv</v>
    <v>2.5</v>
    <v>1.33</v>
    <v>0.7097</v>
    <v>-0.08</v>
    <v>-3.3058000000000004E-2</v>
    <v>AUD</v>
    <v>Cyclopharm Limited is an Australia-based radiopharmaceutical company. The Company's principal activity is engaged in the manufacture and sale of medical equipment and radiopharmaceuticals, including associated research and development and distribution of third-party products to the diagnostic imaging sector. Its segments include Technegas and Molecular Imaging. The Technegas segment is a supplier of diagnostic equipment and consumables used by physicians in the detection of pulmonary embolism and a distributor of products to the diagnostic imaging sector. The Molecular Imaging segment produces radiopharmaceuticals to be used by physicians in the detection of cancer, neurological disorders and cardiac disease. The Company uses Technegas technology, which is a structured ultra-fine dispersion of radioactive labelled carbon, produced by using driedTechnetium-99m in a carbon crucible. The Company distributes its products in approximately 65 countries.</v>
    <v>87</v>
    <v>Australian Securities Exchange</v>
    <v>XASX</v>
    <v>XASX</v>
    <v>Unit 4 / 1 The Crescent, Kingsgrove, NEW SOUTH WALES, 2208 AU</v>
    <v>2.44</v>
    <v>Healthcare Equipment &amp; Supplies</v>
    <v>Stock</v>
    <v>45693.192569444444</v>
    <v>1896</v>
    <v>2.29</v>
    <v>250057900</v>
    <v>CYCLOPHARM LIMITED</v>
    <v>CYCLOPHARM LIMITED</v>
    <v>2.4300000000000002</v>
    <v>2.42</v>
    <v>2.34</v>
    <v>111136800</v>
    <v>CYC</v>
    <v>CYCLOPHARM LIMITED (XASX:CYC)</v>
    <v>93758</v>
    <v>284310</v>
    <v>2005</v>
  </rv>
  <rv s="2">
    <v>1897</v>
  </rv>
  <rv s="0">
    <v>https://www.bing.com/financeapi/forcetrigger?t=c3wo8m&amp;q=XASX%3aJDO&amp;form=skydnc</v>
    <v>Learn more on Bing</v>
  </rv>
  <rv s="1">
    <v>0</v>
    <v>JUDO CAPITAL HOLDINGS LIMITED (XASX:JDO)</v>
    <v>2</v>
    <v>3</v>
    <v>Finance</v>
    <v>4</v>
    <v>en-GB</v>
    <v>c3wo8m</v>
    <v>268435456</v>
    <v>1</v>
    <v>Powered by Refinitiv</v>
    <v>2.04</v>
    <v>1.1080000000000001</v>
    <v>1.369</v>
    <v>2.5000000000000001E-3</v>
    <v>1.3020000000000002E-3</v>
    <v>AUD</v>
    <v>Judo Capital Holdings Limited is an Australia-based holding company of Judo Bank Pty Ltd (Judo Bank). Judo Bank offers term deposits directly and via intermediaries to a range of deposit customers including individuals, charities, universities, government bodies, self-managed super funds (SMSFs) and corporates. All deposits are term deposits, with limited overlap between the small and medium enterprises (SMEs) lending customers and deposit customer base. The Company provides business lending solutions to SMEs. It also offers business loans, lone of credit, equipment loan, and bank guarantee services. . Its other subsidiaries include Judo Securitisation Warehouse Trust 2020 - 1, Judo Securitisation Trust 2020 - 2, Judo Securitisation Trust 1R, Judo Capital Holdings Limited Employee Share Trust, Judo Securitisation Trust 2022 - 1, Judo Securitisation Trust 2023 - 1, Judo Securitisation Trust 2023 - 2, and Judo Capital Markets Trust 2023 - 1.</v>
    <v>543</v>
    <v>Australian Securities Exchange</v>
    <v>XASX</v>
    <v>XASX</v>
    <v>Level 26, Queen and Collins,, 376-390 Collins Street, MELBOURNE, VICTORIA, 3000 AU</v>
    <v>1.98</v>
    <v>Banking Services</v>
    <v>Stock</v>
    <v>45693.193078703705</v>
    <v>1899</v>
    <v>1.905</v>
    <v>2151002000</v>
    <v>JUDO CAPITAL HOLDINGS LIMITED</v>
    <v>JUDO CAPITAL HOLDINGS LIMITED</v>
    <v>1.98</v>
    <v>30.48</v>
    <v>1.92</v>
    <v>1.9225000000000001</v>
    <v>1117404000</v>
    <v>JDO</v>
    <v>JUDO CAPITAL HOLDINGS LIMITED (XASX:JDO)</v>
    <v>1232035</v>
    <v>2127760</v>
    <v>2016</v>
  </rv>
  <rv s="2">
    <v>1900</v>
  </rv>
  <rv s="0">
    <v>https://www.bing.com/financeapi/forcetrigger?t=c4xqa2&amp;q=XASX%3aVMM&amp;form=skydnc</v>
    <v>Learn more on Bing</v>
  </rv>
  <rv s="4">
    <v>8</v>
    <v>VIRIDIS MINING AND MINERALS LIMITED (XASX:VMM)</v>
    <v>2</v>
    <v>9</v>
    <v>Finance</v>
    <v>4</v>
    <v>en-GB</v>
    <v>c4xqa2</v>
    <v>268435456</v>
    <v>1</v>
    <v>Powered by Refinitiv</v>
    <v>1.7450000000000001</v>
    <v>0.32500000000000001</v>
    <v>1.7330000000000001</v>
    <v>-5.0000000000000001E-3</v>
    <v>-1.4705999999999999E-2</v>
    <v>AUD</v>
    <v>Viridis Mining and Minerals Limited is an Australia-based resource exploration and development company with assets in Brazil, Canada and Australia. The Company’s projects comprises, the Colossus Project, which the Company considers to be prospective for Rare Earth Elements; the South Kitikmeot Project and the Boddington West Project, which are prospective for gold; The Bindoon Project, which the Company considers to be prospective for nickel, copper and platinum group elements, and the Poochera and Smoky Projects, which the Company considers to be prospective for kaolin-halloysite. The Colossus IAC REE Project is located in the State of Minas Gerais, Brazil and comprises a total of over 228.62km2 licenses within and around the prolific Pocos De Caldas Alkaline Complex. The South Kitikmeot Gold Project consists of seven properties (Hiqiniq, Ujaraq, Gold Bug, Esker, Bling, Uist and Qannituq) covering over 11,448 hectares within the Back River of Western Nunavut, Canada.</v>
    <v>Australian Securities Exchange</v>
    <v>XASX</v>
    <v>XASX</v>
    <v>Level 50, 108, St Georges Terrace, PERTH, WESTERN AUSTRALIA, 6005 AU</v>
    <v>0.34499999999999997</v>
    <v>Metals &amp; Mining</v>
    <v>Stock</v>
    <v>45693.191562499997</v>
    <v>1902</v>
    <v>0.32500000000000001</v>
    <v>29670140</v>
    <v>VIRIDIS MINING AND MINERALS LIMITED</v>
    <v>VIRIDIS MINING AND MINERALS LIMITED</v>
    <v>0.34</v>
    <v>0.34</v>
    <v>0.33500000000000002</v>
    <v>75114280</v>
    <v>VMM</v>
    <v>VIRIDIS MINING AND MINERALS LIMITED (XASX:VMM)</v>
    <v>224703</v>
    <v>183660</v>
    <v>2006</v>
  </rv>
  <rv s="2">
    <v>1903</v>
  </rv>
  <rv s="0">
    <v>https://www.bing.com/financeapi/forcetrigger?t=aa5znm&amp;q=XASX%3aDYL&amp;form=skydnc</v>
    <v>Learn more on Bing</v>
  </rv>
  <rv s="3">
    <v>5</v>
    <v>DEEP YELLOW LIMITED (XASX:DYL)</v>
    <v>2</v>
    <v>6</v>
    <v>Finance</v>
    <v>4</v>
    <v>en-GB</v>
    <v>aa5znm</v>
    <v>268435456</v>
    <v>1</v>
    <v>Powered by Refinitiv</v>
    <v>1.825</v>
    <v>0.90500000000000003</v>
    <v>0.43390000000000001</v>
    <v>4.4999999999999998E-2</v>
    <v>3.4615E-2</v>
    <v>AUD</v>
    <v>Deep Yellow Limited is an Australia-based advanced uranium exploration and development company in Namibia and Australia. Its projects include Namibian project portfolio comprises of Tumas Project, Omahola Projects, Nova joint venture (JV) Project, Yellow Dune JV Project, Mulga Rock Project, and Alligator River Project. The Tumas Project comprises of a series of palaeochannel/calcrete-type uranium deposits. Omahola Project is located within the prospective Alaskite Alley corridor, within which uranium deposits, including Rossing, Husab, Etango and Valencia are located. The Nova joint venture (JV) Project includes two exclusive prospecting licenses (EPL) prospective for both basement and palaeochannel-type uranium mineralization. The Yellow Dune JV comprises one mineral deposit retention license (MDRL) covering a drilled-out uranium resource of the palaeochannel/calcrete-type at Aussinanis. The Mulga Rock consists of two separate mining areas over a total length of 30 kilometers.</v>
    <v>25</v>
    <v>Australian Securities Exchange</v>
    <v>XASX</v>
    <v>XASX</v>
    <v>Level 1, 502 Hay Street, SUBIACO, WESTERN AUSTRALIA, 6008 AU</v>
    <v>1.36</v>
    <v>Uranium</v>
    <v>Stock</v>
    <v>45693.193113425928</v>
    <v>1905</v>
    <v>1.31</v>
    <v>1283775000</v>
    <v>DEEP YELLOW LIMITED</v>
    <v>DEEP YELLOW LIMITED</v>
    <v>1.345</v>
    <v>1.3</v>
    <v>1.345</v>
    <v>972556900</v>
    <v>DYL</v>
    <v>DEEP YELLOW LIMITED (XASX:DYL)</v>
    <v>4397967</v>
    <v>7313960</v>
    <v>1985</v>
  </rv>
  <rv s="2">
    <v>1906</v>
  </rv>
  <rv s="0">
    <v>https://www.bing.com/financeapi/forcetrigger?t=c3ljww&amp;q=XASX%3aMMC&amp;form=skydnc</v>
    <v>Learn more on Bing</v>
  </rv>
  <rv s="4">
    <v>8</v>
    <v>ANDEAN SILVER LIMITED (XASX:ASL)</v>
    <v>2</v>
    <v>9</v>
    <v>Finance</v>
    <v>4</v>
    <v>en-GB</v>
    <v>c3ljww</v>
    <v>268435456</v>
    <v>1</v>
    <v>Powered by Refinitiv</v>
    <v>1.59</v>
    <v>0.21</v>
    <v>1.0571999999999999</v>
    <v>8.5000000000000006E-2</v>
    <v>7.6923000000000005E-2</v>
    <v>AUD</v>
    <v>Andean Silver Limited, formerly Mitre Mining Corporation Limited, is an Australia-based mineral exploration and development company. The Company is focused on advancing its 100% owned Cerro Bayo Silver-Gold project in the Aysen region of Southern Chile. The Cerro Bayo Silver-Gold project covers 285 square kilometers (km2) and comprises over 70 contiguous exploration concessions as well as surface properties that cover the areas of the Laguna Verde mining district and processing facilities. The Cerro Bayo Silver-Gold Project hosts indicated and inferred mineral resources of 5Mt at a grade of 311g/t for 50Moz of contained AgEq. Its other projects include Hillside Project, Mt Alexander Project and Araluen Project. The Mt Alexander Project (E29/1167) is located on the western margin of the prospective Mt Alexander greenstone belt (GSB). The Araluen Project area covers 230 km2 and abuts and covers the southern extents of the Braidwood Granodiorite, host of the Dargues Gold mine.</v>
    <v>Australian Securities Exchange</v>
    <v>XASX</v>
    <v>XASX</v>
    <v>Level 2, 8 Richardson Street,, West Perth, PERTH, WESTERN AUSTRALIA, 6005 AU</v>
    <v>1.19</v>
    <v>Metals &amp; Mining</v>
    <v>Stock</v>
    <v>45693.193008599221</v>
    <v>1908</v>
    <v>1.1299999999999999</v>
    <v>166712400</v>
    <v>ANDEAN SILVER LIMITED</v>
    <v>ANDEAN SILVER LIMITED</v>
    <v>1.1299999999999999</v>
    <v>1.105</v>
    <v>1.19</v>
    <v>158773700</v>
    <v>ASL</v>
    <v>ANDEAN SILVER LIMITED (XASX:ASL)</v>
    <v>1033341</v>
    <v>905210</v>
    <v>2020</v>
  </rv>
  <rv s="2">
    <v>1909</v>
  </rv>
  <rv s="0">
    <v>https://www.bing.com/financeapi/forcetrigger?t=bnmlyc&amp;q=XASX%3aHGH&amp;form=skydnc</v>
    <v>Learn more on Bing</v>
  </rv>
  <rv s="1">
    <v>0</v>
    <v>HEARTLAND GROUP HOLDINGS LIMITED (XASX:HGH)</v>
    <v>2</v>
    <v>7</v>
    <v>Finance</v>
    <v>4</v>
    <v>en-GB</v>
    <v>bnmlyc</v>
    <v>268435456</v>
    <v>1</v>
    <v>Powered by Refinitiv</v>
    <v>1.2749999999999999</v>
    <v>0.86</v>
    <v>1.5250999999999999</v>
    <v>2.5000000000000001E-2</v>
    <v>2.5640999999999997E-2</v>
    <v>AUD</v>
    <v>Heartland Group Holdings Limited is a New Zealand-based financial services company. Its segments include motor, reverse mortgages, personal lending, business, rural, and Australian banking group. The Motor segment provides motor vehicle finance. The Reverse mortgages segment is engaged in offering reverse mortgage lending. The Personal lending segment provides transactional, home loans and personal loans to individuals. The Business segment provides term debt, plant and equipment finance, commercial mortgage lending and working capital solutions for small-to-medium sized businesses. The Rural segment offers specialist financial services to the farming sector primarily offering livestock finance, rural mortgage lending, seasonal and working capital financing, as well as leasing solutions to farmers. The Australian Banking Group provides banking and financial services in Australia, which consist of reverse mortgage lending, livestock finance and other financial services within Australia.</v>
    <v>613</v>
    <v>Australian Securities Exchange</v>
    <v>XASX</v>
    <v>XASX</v>
    <v>Level 3, 35 Teed Street, AUCKLAND, 1023 NZ</v>
    <v>1</v>
    <v>Banking Services</v>
    <v>Stock</v>
    <v>45693.189502314817</v>
    <v>1911</v>
    <v>0.98</v>
    <v>1012053000</v>
    <v>HEARTLAND GROUP HOLDINGS LIMITED</v>
    <v>HEARTLAND GROUP HOLDINGS LIMITED</v>
    <v>0.98</v>
    <v>10.82</v>
    <v>0.97499999999999998</v>
    <v>1</v>
    <v>937419300</v>
    <v>HGH</v>
    <v>HEARTLAND GROUP HOLDINGS LIMITED (XASX:HGH)</v>
    <v>1899</v>
    <v>396070</v>
    <v>2018</v>
  </rv>
  <rv s="2">
    <v>1912</v>
  </rv>
  <rv s="0">
    <v>https://www.bing.com/financeapi/forcetrigger?t=aa8qtc&amp;q=XASX%3aPUR&amp;form=skydnc</v>
    <v>Learn more on Bing</v>
  </rv>
  <rv s="4">
    <v>8</v>
    <v>PURSUIT MINERALS LTD (XASX:PUR)</v>
    <v>2</v>
    <v>9</v>
    <v>Finance</v>
    <v>4</v>
    <v>en-GB</v>
    <v>aa8qtc</v>
    <v>268435456</v>
    <v>1</v>
    <v>Powered by Refinitiv</v>
    <v>0.3</v>
    <v>7.0000000000000007E-2</v>
    <v>1.7002999999999999</v>
    <v>6.0000000000000001E-3</v>
    <v>8.1081E-2</v>
    <v>AUD</v>
    <v>Pursuit Minerals Limited is an Australia-based mineral exploration and project development company at the forefront of the global mining industry. Its projects include Rio Grande Sur Lithium Project, Warrior PGE-Nickel-Copper Project and Commando Gold Project. The Rio Grande Sur Project is located on 9,260 hectares on the Rio Grande Salar, in the Salta Province of Argentina and is adjacent and in close proximity to several operating Lithium mines and development operations. The Warrior PGE-Nickel-Copper Project is a highly prospective land position of 648 square kilometers (km2) in the emerging PGE-Ni-Cu terrane that covers a series of prominent magnetic anomalies similar to Chalice’s Gonneville discovery on the Julimar Project, 20 kilometers (km) to the south. The Commando Gold Project is a portfolio of advanced and highly prospective exploration tenements adjacent to multi-million-ounce gold deposits, 38 km north from Kalgoorlie.</v>
    <v>Australian Securities Exchange</v>
    <v>XASX</v>
    <v>XASX</v>
    <v>Suite 4, 246-250, Railway Parade, West Leederville, LEEDERVILLE, WESTERN AUSTRALIA, 6007 AU</v>
    <v>0.08</v>
    <v>Metals &amp; Mining</v>
    <v>Stock</v>
    <v>45693.193032407406</v>
    <v>1914</v>
    <v>7.2999999999999995E-2</v>
    <v>5779710</v>
    <v>PURSUIT MINERALS LTD</v>
    <v>PURSUIT MINERALS LTD</v>
    <v>7.6999999999999999E-2</v>
    <v>7.3999999999999996E-2</v>
    <v>0.08</v>
    <v>82567300</v>
    <v>PUR</v>
    <v>PURSUIT MINERALS LTD (XASX:PUR)</v>
    <v>294664</v>
    <v>71550</v>
    <v>2007</v>
  </rv>
  <rv s="2">
    <v>1915</v>
  </rv>
  <rv s="0">
    <v>https://www.bing.com/financeapi/forcetrigger?t=aa4ez2&amp;q=XASX%3aAMA&amp;form=skydnc</v>
    <v>Learn more on Bing</v>
  </rv>
  <rv s="3">
    <v>5</v>
    <v>AMA GROUP LIMITED (XASX:AMA)</v>
    <v>2</v>
    <v>6</v>
    <v>Finance</v>
    <v>4</v>
    <v>en-GB</v>
    <v>aa4ez2</v>
    <v>268435456</v>
    <v>1</v>
    <v>Powered by Refinitiv</v>
    <v>7.0000000000000007E-2</v>
    <v>3.4000000000000002E-2</v>
    <v>1.3806</v>
    <v>1E-3</v>
    <v>1.8519000000000001E-2</v>
    <v>AUD</v>
    <v>AMA Group Limited operates in the collision repair industry and associated auto parts market. It is engaged in the operation and development of collision repair businesses in Australia and New Zealand, and the national supply of parts and consumables to the mechanical and collision repair industries. Its Vehicle Collision Repairs segment includes Capital S.M.A.R.T, which specializes in performing rapid repairs on cars that have sustained low-to-medium collision damage and are still drivable, and AMA Collision, which provides larger, more complex repairs of cars that have sustained high severity collision damage and are undriveable and prestige repair. Its Wales segment provides specialized facilities for all commercial vehicle repairs, from light commercial to prime movers, B-doubles, buses and earthmoving equipment. Its ACM Parts segment provides a range of genuine, reclaimed and aftermarket parts and collision repair consumables for the mechanical and collision repair industries.</v>
    <v>3400</v>
    <v>Australian Securities Exchange</v>
    <v>XASX</v>
    <v>XASX</v>
    <v>Level 13, 484 St Kilda Road, MELBOURNE, VICTORIA, 3004 AU</v>
    <v>5.6000000000000001E-2</v>
    <v>Personal &amp; Household Products &amp; Services</v>
    <v>Stock</v>
    <v>45693.188309200785</v>
    <v>1917</v>
    <v>5.2999999999999999E-2</v>
    <v>248695000</v>
    <v>AMA GROUP LIMITED</v>
    <v>AMA GROUP LIMITED</v>
    <v>5.2999999999999999E-2</v>
    <v>5.3999999999999999E-2</v>
    <v>5.5E-2</v>
    <v>4782596000</v>
    <v>AMA</v>
    <v>AMA GROUP LIMITED (XASX:AMA)</v>
    <v>2347678</v>
    <v>7471900</v>
    <v>2005</v>
  </rv>
  <rv s="2">
    <v>1918</v>
  </rv>
  <rv s="0">
    <v>https://www.bing.com/financeapi/forcetrigger?t=aa7soc&amp;q=XASX%3aAUT&amp;form=skydnc</v>
    <v>Learn more on Bing</v>
  </rv>
  <rv s="3">
    <v>5</v>
    <v>FIREFLY METALS LTD (XASX:FFM)</v>
    <v>2</v>
    <v>6</v>
    <v>Finance</v>
    <v>4</v>
    <v>en-GB</v>
    <v>aa7soc</v>
    <v>268435456</v>
    <v>1</v>
    <v>Powered by Refinitiv</v>
    <v>1.38</v>
    <v>0.44500000000000001</v>
    <v>3.2109000000000001</v>
    <v>0.01</v>
    <v>1.1628000000000001E-2</v>
    <v>AUD</v>
    <v>FireFly Metals Ltd is an Australia-based copper-gold company focused on advancing the high-grade Green Bay Copper-Gold project in Newfoundland, Canada. The Green Bay copper-gold project is located in the Baie Verte district of north-east Newfoundland, Canada. The project consists of multiple assets, headlined by the high-grade Ming underground mine. The Company holds a 70% interest in the high-grade Pickle Crow Gold Project, Ontario, Canada. The Pickle Crow Gold Deposit is a high-grade, shear-hosted, mesothermal Archean lode gold deposit. It has over 500 square kilometers of tenure in the Northern Pickle Lake greenstone belt. The Company also holds a 90% interest in the Limestone Well Vanadium-Titanium Project in Western Australia. The Limestone Well vanadium tenements lie north along strike from the Neometalis-owned Barrambie titanium-vanadium deposit, approximately 90km southeast of Meekatharra. Its Tilt Cove copper gold exploration property is located in Newfoundland, Canada.</v>
    <v>12</v>
    <v>Australian Securities Exchange</v>
    <v>XASX</v>
    <v>XASX</v>
    <v>L2, 8 Richardson Street, West Perth, PERTH, WESTERN AUSTRALIA, 6005 AU</v>
    <v>0.88500000000000001</v>
    <v>Metals &amp; Mining</v>
    <v>Stock</v>
    <v>45693.193249050782</v>
    <v>1920</v>
    <v>0.86</v>
    <v>473614600</v>
    <v>FIREFLY METALS LTD</v>
    <v>FIREFLY METALS LTD</v>
    <v>0.87</v>
    <v>0.86</v>
    <v>0.87</v>
    <v>563826900</v>
    <v>FFM</v>
    <v>FIREFLY METALS LTD (XASX:FFM)</v>
    <v>619334</v>
    <v>990290</v>
    <v>2004</v>
  </rv>
  <rv s="2">
    <v>1921</v>
  </rv>
  <rv s="34">
    <v>68</v>
    <v>Conrad Asia Energy Ltd (XASX:CRD)</v>
    <v>56</v>
    <v>13</v>
    <v>Finance</v>
    <v>4</v>
    <v>en-GB</v>
    <v>c7qipr</v>
    <v>268435456</v>
    <v>1</v>
    <v>Powered by Refinitiv</v>
    <v>1.2250000000000001</v>
    <v>0.75</v>
    <v>0.33200000000000002</v>
    <v>-0.04</v>
    <v>-4.7618999999999995E-2</v>
    <v>AUD</v>
    <v>Conrad Asia Energy Ltd is an Indonesia-based Asia-focused natural gas exploration and development company. The Company is focused on natural gas in the shallow waters offshore Indonesia, and through its wholly owned subsidiaries, is the holder of several operated tenements in offshore Indonesia in the form of production sharing contracts (PSCs). The Company’s flagship project is the development of the Mako Gas field located in the Natuna Sea, Indonesia. The Company has a 76.5% operated participating interest in the Duyung PSC, which is located in the Riau Islands Province, Indonesian waters in the West Natuna Sea. Duyung is located approximately 400 kilometers northeast of Singapore. It specializes in the identification and acquisition of undervalued, overlooked, and/or technically misunderstood gas assets. Its subsidiaries include Conrad Petroleum (V) Limited, West Natuna Exploration Ltd, Conrad Petroleum OM Pte. Ltd, and ONWA Pte. Ltd.</v>
    <v>Australian Securities Exchange</v>
    <v>XASX</v>
    <v>XASX</v>
    <v>South Quarter Tower A, 15th Floor, Unit H, JI. R.A. Kartini Kav. 8, Cilandak, JAKARTA, DKI JAKARTA, 12430 ID</v>
    <v>0.81</v>
    <v>Oil &amp; Gas</v>
    <v>Stock</v>
    <v>45693.192384259259</v>
    <v>0.8</v>
    <v>157720400</v>
    <v>Conrad Asia Energy Ltd</v>
    <v>Conrad Asia Energy Ltd</v>
    <v>0.81</v>
    <v>49.41</v>
    <v>0.84</v>
    <v>0.8</v>
    <v>179227700</v>
    <v>CRD</v>
    <v>Conrad Asia Energy Ltd (XASX:CRD)</v>
    <v>24468</v>
    <v>20950</v>
    <v>2010</v>
  </rv>
  <rv s="2">
    <v>1923</v>
  </rv>
  <rv s="0">
    <v>https://www.bing.com/financeapi/forcetrigger?t=c3u7m7&amp;q=XASX%3aWR1&amp;form=skydnc</v>
    <v>Learn more on Bing</v>
  </rv>
  <rv s="4">
    <v>8</v>
    <v>WINSOME RESOURCES LIMITED (XASX:WR1)</v>
    <v>2</v>
    <v>9</v>
    <v>Finance</v>
    <v>4</v>
    <v>en-GB</v>
    <v>c3u7m7</v>
    <v>268435456</v>
    <v>1</v>
    <v>Powered by Refinitiv</v>
    <v>1.49</v>
    <v>0.39</v>
    <v>0.52400000000000002</v>
    <v>-0.01</v>
    <v>-2.1739000000000001E-2</v>
    <v>AUD</v>
    <v>Winsome Resources Limited is an Australia-based lithium focused exploration and development company with four project areas in Quebec, Canada. The Company's 100% owned projects include Cancet Lithium Project, Adina Lithium Project, Sirmac-Clappier Project and Tilly Project. Its advanced projects - Cancet and Adina, provide shallow, high grade lithium deposits. The Cancet Lithium Project comprises a substantial landholding of over 200 square kilometers (km2). The Sirmac-Clappier Project is made up of approximately 39 claims for a total area of 1,931 hectares (ha), outcropping high-grade lithium hosted in spodumene-bearing pegmatites. The Tilly Project is comprised of approximately 91 claims and covers 47 km2. It also owns 100% of the offtake rights for lithium, cesium and tantalum from Power Metals Corp (PWM) Case Lake Project in Eastern Ontari, and also owns around 19.6% interest in PWM. The Company has an option over the 29 claims of the Jackpot Property, immediately north of Adina.</v>
    <v>Australian Securities Exchange</v>
    <v>XASX</v>
    <v>XASX</v>
    <v>Level 1, 16 Ord Street, West Perth, WESTERN AUSTRALIA, 6005 AU</v>
    <v>0.46</v>
    <v>Metals &amp; Mining</v>
    <v>Stock</v>
    <v>45693.173965508591</v>
    <v>1925</v>
    <v>0.45</v>
    <v>102067400</v>
    <v>WINSOME RESOURCES LIMITED</v>
    <v>WINSOME RESOURCES LIMITED</v>
    <v>0.45500000000000002</v>
    <v>0.46</v>
    <v>0.45</v>
    <v>221885700</v>
    <v>WR1</v>
    <v>WINSOME RESOURCES LIMITED (XASX:WR1)</v>
    <v>516112</v>
    <v>229370</v>
    <v>2021</v>
  </rv>
  <rv s="2">
    <v>1926</v>
  </rv>
  <rv s="30">
    <v>61</v>
    <v>TOLU MINERALS LIMITED (XASX:TOK)</v>
    <v>56</v>
    <v>52</v>
    <v>Finance</v>
    <v>4</v>
    <v>en-GB</v>
    <v>c8xer7</v>
    <v>268435456</v>
    <v>1</v>
    <v>Powered by Refinitiv</v>
    <v>1.07</v>
    <v>0.47499999999999998</v>
    <v>0.01</v>
    <v>1.1235999999999999E-2</v>
    <v>AUD</v>
    <v>Tolu Minerals Limited is an Australia-based company, which is engaged in mine acquisition and evaluation activities. The Company’s projects include Tolukuma Gold Mine, and Mt Penck Exploration Project. The Tolukuma Gold Mine project (TGM) is located in the Goilala District of Central Province of Papua New Guinea, about 100 kilometers (km) north of the capital city Port Moresby. The Project consists of a mining lease, six current exploration licences and an exploration license application all in the immediate area surrounding Tolukuma for a total land holding across the Tolukuma epithermal structure of approximately 1,800 square kilometers (km2). The Mt Penck project is an epithermal gold-silver project, comprising a single exploration licence, EL 2662, located in West New Britain Province, Papua New Guinea (PNG). The Property is located adjacent on the north coast of New Britain and is readily accessible by road or boat from the town of Kimbe, located 55 km to the east.</v>
    <v>17</v>
    <v>Australian Securities Exchange</v>
    <v>XASX</v>
    <v>XASX</v>
    <v>488 Queen Street, Ground Floor, BRISBANE, QUEENSLAND, 4000 AU</v>
    <v>0.9</v>
    <v>Metals &amp; Mining</v>
    <v>Stock</v>
    <v>45693.134166666663</v>
    <v>0.89</v>
    <v>95185540</v>
    <v>TOLU MINERALS LIMITED</v>
    <v>TOLU MINERALS LIMITED</v>
    <v>0.89</v>
    <v>0.89</v>
    <v>0.9</v>
    <v>113316100</v>
    <v>TOK</v>
    <v>TOLU MINERALS LIMITED (XASX:TOK)</v>
    <v>28716</v>
    <v>82560</v>
    <v>2020</v>
  </rv>
  <rv s="2">
    <v>1928</v>
  </rv>
  <rv s="28">
    <v>59</v>
    <v>SUN SILVER LIMITED (XASX:SS1)</v>
    <v>56</v>
    <v>33</v>
    <v>Finance</v>
    <v>4</v>
    <v>en-GB</v>
    <v>cd6c8m</v>
    <v>268435456</v>
    <v>1</v>
    <v>Powered by Refinitiv</v>
    <v>1.18</v>
    <v>0.375</v>
    <v>5.5E-2</v>
    <v>7.5861999999999999E-2</v>
    <v>AUD</v>
    <v>Sun Silver Limited is an Australia-based company. The Company is engaged in the exploration and evaluation of silver resources in the Elko County and White Pine County regions of Nevada, United States. The Company’s Maverick Springs Project is located about 85 kilometers (km) from the fully serviced mining town of Elko in Nevada and is surrounded by several gold and silver mining operations, including Barrick’s Carlin Mine. The total project landholding is approximately 26.28 square kilometers. The preliminary location for the Company’s Silver Paste facility is strategically positioned in Census Tract 9502, Elko County (Census Tract ID: 32007950200), near the Maverick Springs Project.</v>
    <v>Australian Securities Exchange</v>
    <v>XASX</v>
    <v>XASX</v>
    <v>Suite 1, 1 Tully Road, East Perth, PERTH, WESTERN AUSTRALIA, 6004 AU</v>
    <v>0.78500000000000003</v>
    <v>Metals &amp; Mining</v>
    <v>Stock</v>
    <v>45693.19290509259</v>
    <v>0.74</v>
    <v>65525200</v>
    <v>SUN SILVER LIMITED</v>
    <v>SUN SILVER LIMITED</v>
    <v>0.74</v>
    <v>0.72499999999999998</v>
    <v>0.78</v>
    <v>95657230</v>
    <v>SS1</v>
    <v>SUN SILVER LIMITED (XASX:SS1)</v>
    <v>1084846</v>
    <v>361190</v>
    <v>2023</v>
  </rv>
  <rv s="2">
    <v>1930</v>
  </rv>
  <rv s="0">
    <v>https://www.bing.com/financeapi/forcetrigger?t=aa5r9c&amp;q=XASX%3aCVW&amp;form=skydnc</v>
    <v>Learn more on Bing</v>
  </rv>
  <rv s="4">
    <v>8</v>
    <v>CLEARVIEW WEALTH LIMITED (XASX:CVW)</v>
    <v>2</v>
    <v>9</v>
    <v>Finance</v>
    <v>4</v>
    <v>en-GB</v>
    <v>aa5r9c</v>
    <v>268435456</v>
    <v>1</v>
    <v>Powered by Refinitiv</v>
    <v>0.65500000000000003</v>
    <v>0.31</v>
    <v>0.81530000000000002</v>
    <v>0.01</v>
    <v>2.7027000000000002E-2</v>
    <v>AUD</v>
    <v>ClearView Wealth Ltd is an Australia-based life insurance company that partners with financial advisers to help Australians protect their wealth. The Company offers life insurance, superannuation and investment products and services under the ClearView brand. The Company’s life insurance products are manufactured under a retail life insurance Australian Financial Services (AFS) license and are designed to allow policyholders to receive (in the case of an eligible claim) either a one-off payment (lump sum products) or recurring benefits (ongoing monthly payments) over a specified period, typically a certain number of years, or up to a specific age (income protection products). The Company also offers a new life protection product series, which includes term life, accidental death, permanent disability, trauma, child cover, income protection and business expense cover.</v>
    <v>Australian Securities Exchange</v>
    <v>XASX</v>
    <v>XASX</v>
    <v>Level 15, 20 Bond Street, SYDNEY, NEW SOUTH WALES, 2000 AU</v>
    <v>0.38</v>
    <v>Insurance</v>
    <v>Stock</v>
    <v>45693.19253472222</v>
    <v>1932</v>
    <v>0.37</v>
    <v>243353700</v>
    <v>CLEARVIEW WEALTH LIMITED</v>
    <v>CLEARVIEW WEALTH LIMITED</v>
    <v>0.375</v>
    <v>0.37</v>
    <v>0.38</v>
    <v>657712700</v>
    <v>CVW</v>
    <v>CLEARVIEW WEALTH LIMITED (XASX:CVW)</v>
    <v>294146</v>
    <v>300810</v>
    <v>2003</v>
  </rv>
  <rv s="2">
    <v>1933</v>
  </rv>
  <rv s="0">
    <v>https://www.bing.com/financeapi/forcetrigger?t=aa9qww&amp;q=XASX%3aSYR&amp;form=skydnc</v>
    <v>Learn more on Bing</v>
  </rv>
  <rv s="3">
    <v>5</v>
    <v>SYRAH RESOURCES LIMITED (XASX:SYR)</v>
    <v>2</v>
    <v>6</v>
    <v>Finance</v>
    <v>4</v>
    <v>en-GB</v>
    <v>aa9qww</v>
    <v>268435456</v>
    <v>1</v>
    <v>Powered by Refinitiv</v>
    <v>0.70599999999999996</v>
    <v>0.17</v>
    <v>1.9557</v>
    <v>7.4999999999999997E-3</v>
    <v>3.2608999999999999E-2</v>
    <v>AUD</v>
    <v>Syrah Resources Limited is an Australia-based industrial minerals and technology company with its flagship Balama Graphite Operation in Mozambique and a downstream Active Anode Material Facility in the United States. The principal activities of the Company include sales of natural graphite and ongoing development of logistics, sales, and marketing arrangements with targeted customers. Its segments include Balama and Vidalia. The Balama segment is engaged in the production, distribution and sale of natural flake graphite from the Balama Graphite Operation in Mozambique. The Vidalia segment is engaged in the operation and expansion of the Vidalia AAM facility including operation of a qualification facility, the construction of the Vidalia Initial Expansion project, evaluation of the Vidalia Further Expansion project, customer engagement and commercial negotiations, and research and development. Its subsidiaries include Twigg Exploration and Mining Limitada, Syrah Plus LLC and others.</v>
    <v>567</v>
    <v>Australian Securities Exchange</v>
    <v>XASX</v>
    <v>XASX</v>
    <v>Level 7, 477 Collins Street, MELBOURNE, VICTORIA, 3000 AU</v>
    <v>0.245</v>
    <v>Metals &amp; Mining</v>
    <v>Stock</v>
    <v>45693.187858796293</v>
    <v>1935</v>
    <v>0.23</v>
    <v>238025100</v>
    <v>SYRAH RESOURCES LIMITED</v>
    <v>SYRAH RESOURCES LIMITED</v>
    <v>0.23</v>
    <v>0.23</v>
    <v>0.23749999999999999</v>
    <v>1034892000</v>
    <v>SYR</v>
    <v>SYRAH RESOURCES LIMITED (XASX:SYR)</v>
    <v>1373706</v>
    <v>1762160</v>
    <v>2007</v>
  </rv>
  <rv s="2">
    <v>1936</v>
  </rv>
  <rv s="29">
    <v>60</v>
    <v>VHM LIMITED (XASX:VHM)</v>
    <v>56</v>
    <v>9</v>
    <v>Finance</v>
    <v>4</v>
    <v>en-GB</v>
    <v>c85acw</v>
    <v>268435456</v>
    <v>1</v>
    <v>Powered by Refinitiv</v>
    <v>0.64</v>
    <v>0.27500000000000002</v>
    <v>1.079</v>
    <v>-2.5000000000000001E-3</v>
    <v>-7.8130000000000005E-3</v>
    <v>AUD</v>
    <v>VHM Ltd is an Australia-based company, which is engaged in the exploration and pre-development activity. The Company’s flagship Goschen Rare Earths and Mineral Sands project is located in the Loddon Mallee Region of Victoria, approximately 35 kilometers (km) southwest of Swan Hill and 275 kilometers north of Melbourne. Its flagship Goschen project (Goschen) has a substantial rare earth deposit of 413,107 tons of total rare earth oxide (TREO), with mineral sands resource, located in the premier mineral sands province in North-West Victoria, Australia. The Goschen project produces critical minerals, such as rare earth, zircon, and titanium minerals. The Cannie Critical Mineral Project is located just 13.5 km to the south of the flagship Goschen Project in North-West Victoria.</v>
    <v>Australian Securities Exchange</v>
    <v>XASX</v>
    <v>XASX</v>
    <v>Level 11, 330 Collins Street, MELBOURNE, VICTORIA, 3000 AU</v>
    <v>0.32500000000000001</v>
    <v>Construction Materials</v>
    <v>Stock</v>
    <v>45693.189976851849</v>
    <v>0.3</v>
    <v>71431900</v>
    <v>VHM LIMITED</v>
    <v>VHM LIMITED</v>
    <v>0.32500000000000001</v>
    <v>0.32</v>
    <v>0.3175</v>
    <v>216460300</v>
    <v>VHM</v>
    <v>VHM LIMITED (XASX:VHM)</v>
    <v>144832</v>
    <v>147390</v>
    <v>2014</v>
  </rv>
  <rv s="2">
    <v>1938</v>
  </rv>
  <rv s="0">
    <v>https://www.bing.com/financeapi/forcetrigger?t=c3zr8m&amp;q=XASX%3aAYA&amp;form=skydnc</v>
    <v>Learn more on Bing</v>
  </rv>
  <rv s="14">
    <v>32</v>
    <v>ARTRYA LIMITED (XASX:AYA)</v>
    <v>2</v>
    <v>33</v>
    <v>Finance</v>
    <v>4</v>
    <v>en-GB</v>
    <v>c3zr8m</v>
    <v>268435456</v>
    <v>1</v>
    <v>Powered by Refinitiv</v>
    <v>1.04</v>
    <v>0.2</v>
    <v>-0.03</v>
    <v>-3.4883999999999998E-2</v>
    <v>AUD</v>
    <v>Artrya Limited is a medical technology company focused on commercializing its artificial intelligence (AI) platform. The principal activities of the Company are the development of medical technology using AI to identify patients at risk of coronary artery disease. It is an applied artificial intelligence healthcare company that works alongside clinicians to improve the diagnosis of coronary heart disease and develop an overview of a patient at risk. The company has developed deep learning algorithms that allow for the prediction and prevention of acute coronary events. Its Artrya Salix is a computed tomography coronary angiography (CCTA) image analysis solution that enables physicians with AI to identify and analyze the extent and type of arterial plaque. This solution uses no external reading teams to validate cardiac scan data, allowing physicians direct control of their AI-supported patient scans. Artrya Salix provides solutions for physicians, administrators, payers and patients.</v>
    <v>Australian Securities Exchange</v>
    <v>XASX</v>
    <v>XASX</v>
    <v>1257 Hay Street, West Perth, PERTH, WESTERN AUSTRALIA, 6005 AU</v>
    <v>0.88500000000000001</v>
    <v>Healthcare Providers &amp; Services</v>
    <v>Stock</v>
    <v>45693.189386574071</v>
    <v>1940</v>
    <v>0.82</v>
    <v>79129950</v>
    <v>ARTRYA LIMITED</v>
    <v>ARTRYA LIMITED</v>
    <v>0.86499999999999999</v>
    <v>0.86</v>
    <v>0.83</v>
    <v>91479710</v>
    <v>AYA</v>
    <v>ARTRYA LIMITED (XASX:AYA)</v>
    <v>81313</v>
    <v>191340</v>
    <v>2018</v>
  </rv>
  <rv s="2">
    <v>1941</v>
  </rv>
  <rv s="0">
    <v>https://www.bing.com/financeapi/forcetrigger?t=bh9h6h&amp;q=XASX%3aVYS&amp;form=skydnc</v>
    <v>Learn more on Bing</v>
  </rv>
  <rv s="6">
    <v>12</v>
    <v>VYSARN LIMITED (XASX:VYS)</v>
    <v>2</v>
    <v>13</v>
    <v>Finance</v>
    <v>4</v>
    <v>en-GB</v>
    <v>bh9h6h</v>
    <v>268435456</v>
    <v>1</v>
    <v>Powered by Refinitiv</v>
    <v>0.53500000000000003</v>
    <v>0.22</v>
    <v>1.2868999999999999</v>
    <v>-0.01</v>
    <v>-2.0407999999999999E-2</v>
    <v>AUD</v>
    <v>Vysarn Limited is a vertically integrated water service provider. The Company is engaged in hydrogeological drilling, test pumping, reinjection water services and water consultancy businesses predominately in Western Australia. Its segments include Pentium Hydro, Project Engineering, Pentium Test Pumping, Pentium Water, and Other. The Pentium Hydro segment specializes in hydrogeological and dewatering drilling. The Project Engineering segment specializes in managed aquifer recharge and hydraulic engineering solutions. The Pentium Test Pumping segment is engaged in providing scientific data for aquifer characterization. The Pentium Water segment is engaged in water management and environmental planning consultancy. The Other segment includes both Vysarn and Vysarn Asset Management. The Company, through Waste Water Services Pty Ltd., is engaged in the design, manufacture, installation, and maintenance of waste water treatment plants, potable water treatment plants, and pumping stations.</v>
    <v>Australian Securities Exchange</v>
    <v>XASX</v>
    <v>XASX</v>
    <v>Level 1, 640 Murray Street, West Perth, WESTERN AUSTRALIA, 6005 AU</v>
    <v>0.505</v>
    <v>Construction &amp; Engineering</v>
    <v>Stock</v>
    <v>45693.185081018521</v>
    <v>1943</v>
    <v>0.47499999999999998</v>
    <v>242624600</v>
    <v>VYSARN LIMITED</v>
    <v>VYSARN LIMITED</v>
    <v>0.495</v>
    <v>25.13</v>
    <v>0.49</v>
    <v>0.48</v>
    <v>527444800</v>
    <v>VYS</v>
    <v>VYSARN LIMITED (XASX:VYS)</v>
    <v>551066</v>
    <v>481310</v>
    <v>2007</v>
  </rv>
  <rv s="2">
    <v>1944</v>
  </rv>
  <rv s="0">
    <v>https://www.bing.com/financeapi/forcetrigger?t=aa988m&amp;q=XASX%3aSBM&amp;form=skydnc</v>
    <v>Learn more on Bing</v>
  </rv>
  <rv s="3">
    <v>5</v>
    <v>ST BARBARA LIMITED (XASX:SBM)</v>
    <v>2</v>
    <v>6</v>
    <v>Finance</v>
    <v>4</v>
    <v>en-GB</v>
    <v>aa988m</v>
    <v>268435456</v>
    <v>1</v>
    <v>Powered by Refinitiv</v>
    <v>0.5</v>
    <v>0.13800000000000001</v>
    <v>1.212</v>
    <v>1.4999999999999999E-2</v>
    <v>0.06</v>
    <v>AUD</v>
    <v>St Barbara Limited is an Australia-based gold mining company with operations in Canada and Papua New Guinea. The Company's operations include the Atlantic Operations and the Simberi Operations. Its Atlantic Operations in Nova Scotia, Canada consists of its open pit Touquoy mine, along with three additional planned projects nearby at Fifteen Mile Stream, Cochrane Hill and Beaver Dam. Its Atlantic Operations are located approximately 80 kilometers north-east of Halifax, Nova Scotia, Canada. The Company is also exploring the Moose River Corridor and elsewhere in Nova Scotia. Its Simberi Operations consists of an open cut mine on the northernmost island in the Tabar group of islands in the province of New Ireland in Papua New Guinea. Its Simberi Operations is located approximately 900 kilometers away from the capital of Papua New Guinea, Port Moresby.</v>
    <v>1338</v>
    <v>Australian Securities Exchange</v>
    <v>XASX</v>
    <v>XASX</v>
    <v>Level 19, 58 Mounts Bay Road, PERTH, WESTERN AUSTRALIA, 6000 AU</v>
    <v>0.26500000000000001</v>
    <v>Metals &amp; Mining</v>
    <v>Stock</v>
    <v>45693.193002916407</v>
    <v>1946</v>
    <v>0.25</v>
    <v>270711600</v>
    <v>ST BARBARA LIMITED</v>
    <v>ST BARBARA LIMITED</v>
    <v>0.255</v>
    <v>0.25</v>
    <v>0.26500000000000001</v>
    <v>1082846000</v>
    <v>SBM</v>
    <v>ST BARBARA LIMITED (XASX:SBM)</v>
    <v>2660779</v>
    <v>3267230</v>
    <v>1986</v>
  </rv>
  <rv s="2">
    <v>1947</v>
  </rv>
  <rv s="0">
    <v>https://www.bing.com/financeapi/forcetrigger?t=c5tuw7&amp;q=XASX%3aBVR&amp;form=skydnc</v>
    <v>Learn more on Bing</v>
  </rv>
  <rv s="14">
    <v>32</v>
    <v>Bellavista Resources Ltd (XASX:BVR)</v>
    <v>2</v>
    <v>33</v>
    <v>Finance</v>
    <v>4</v>
    <v>en-GB</v>
    <v>c5tuw7</v>
    <v>268435456</v>
    <v>1</v>
    <v>Powered by Refinitiv</v>
    <v>0.51</v>
    <v>9.2999999999999999E-2</v>
    <v>0</v>
    <v>0</v>
    <v>AUD</v>
    <v>Bellavista Resources Limited is a mineral exploration company focused on finding sedimentary hosted base metals, Iron Oxide Copper Gold (IOCG) and sulphide related precious and base metal deposits in the Upper-Gascoyne Region of Western Australia. Its Projects include Brumby Deposit, Vernon Base Metals, Vernon Nickel-PGE, and Gorge Creek, which are highly prospective for zinc, copper, silver, PGE and uranium deposits. The Edmund Basin Projects cover approximately 170 km of strike of this highly prospective basin. Its tenement holding includes approximately five exploration licenses and two license applications Project area totaling 1,068 km2. The Projects include Brumby Deposit, Vernon Base Metals, Vernon Nickel/PGE, Gorge Creek and East Abra. The properties are prospective for Large to Super-Large sedimentary base metal deposits, IOCG Cu-Ag-Au deposits, sulphide related Nickel/PGEs deposits in sediments sourced from Mafic/Ultramafic Intrusions and possible sediment hosted Uranium.</v>
    <v>Australian Securities Exchange</v>
    <v>XASX</v>
    <v>XASX</v>
    <v>Level 2, 8 Richardson St, PERTH, WESTERN AUSTRALIA, 6005 AU</v>
    <v>0.40500000000000003</v>
    <v>Metals &amp; Mining</v>
    <v>Stock</v>
    <v>45693.083067129628</v>
    <v>1949</v>
    <v>0.40500000000000003</v>
    <v>39949990</v>
    <v>Bellavista Resources Ltd</v>
    <v>Bellavista Resources Ltd</v>
    <v>0.40500000000000003</v>
    <v>0.40500000000000003</v>
    <v>0.40500000000000003</v>
    <v>99874970</v>
    <v>BVR</v>
    <v>Bellavista Resources Ltd (XASX:BVR)</v>
    <v>70779</v>
    <v>26650</v>
    <v>2021</v>
  </rv>
  <rv s="2">
    <v>1950</v>
  </rv>
  <rv s="0">
    <v>https://www.bing.com/financeapi/forcetrigger?t=aa6i7w&amp;q=XASX%3aFZO&amp;form=skydnc</v>
    <v>Learn more on Bing</v>
  </rv>
  <rv s="3">
    <v>5</v>
    <v>QORIA LIMITED (XASX:QOR)</v>
    <v>2</v>
    <v>6</v>
    <v>Finance</v>
    <v>4</v>
    <v>en-GB</v>
    <v>aa6i7w</v>
    <v>268435456</v>
    <v>1</v>
    <v>Powered by Refinitiv</v>
    <v>0.5</v>
    <v>0.215</v>
    <v>1.9964</v>
    <v>0</v>
    <v>0</v>
    <v>AUD</v>
    <v>Qoria Limited is an Australia-based technology company. The principal activities of the Company include sales and distribution, marketing, and customer support of its suite of cyber safety products and services. It has four operating segments, being the provision of educational technology services in Australia and New Zealand (ANZ), the United Kingdom (UK), the United States of America (USA) and Europe. It offers a suite of cyber safety products and services through its key distribution channels, as well as the provision of ongoing customer support services and continual improvement and upgrade of its services. Its comprehensive suite of child digital safety and wellbeing solutions, including real-time technologies, advanced reporting and education and training programs. Its solutions include classroom Internet management, granular reporting, proactive risk monitoring, real-time wellbeing, student education, staff engagement, parental empowerment, content filtering, and firewall.</v>
    <v>500</v>
    <v>Australian Securities Exchange</v>
    <v>XASX</v>
    <v>XASX</v>
    <v>945 Wellington St, West Perth, PERTH, WESTERN AUSTRALIA, 6005 AU</v>
    <v>0.48499999999999999</v>
    <v>Software &amp; IT Services</v>
    <v>Stock</v>
    <v>45693.19263888889</v>
    <v>1952</v>
    <v>0.46500000000000002</v>
    <v>618253000</v>
    <v>QORIA LIMITED</v>
    <v>QORIA LIMITED</v>
    <v>0.46500000000000002</v>
    <v>0.47</v>
    <v>0.47</v>
    <v>1301585000</v>
    <v>QOR</v>
    <v>QORIA LIMITED (XASX:QOR)</v>
    <v>1068970</v>
    <v>3750510</v>
    <v>2014</v>
  </rv>
  <rv s="2">
    <v>1953</v>
  </rv>
  <rv s="0">
    <v>https://www.bing.com/financeapi/forcetrigger?t=bt3omw&amp;q=XASX%3a3DA&amp;form=skydnc</v>
    <v>Learn more on Bing</v>
  </rv>
  <rv s="4">
    <v>8</v>
    <v>Amaero International Ltd (XASX:3DA)</v>
    <v>2</v>
    <v>9</v>
    <v>Finance</v>
    <v>4</v>
    <v>en-GB</v>
    <v>bt3omw</v>
    <v>268435456</v>
    <v>1</v>
    <v>Powered by Refinitiv</v>
    <v>0.5</v>
    <v>0.245</v>
    <v>1.6880999999999999</v>
    <v>-0.01</v>
    <v>-2.9851000000000003E-2</v>
    <v>AUD</v>
    <v>Amaero International Limited is an Australia-based company, which is focused on refractory, specialty alloy and Ti-64 powder production for additive manufacturing (AM) of mission-critical components for the defense, space and aviation industries. The Company produces and supplies Niobium C103 alloy (C103) and specialty alloy AM powders in the United States.</v>
    <v>Australian Securities Exchange</v>
    <v>XASX</v>
    <v>XASX</v>
    <v>13 Normanby Road, Notting Hill, MELBOURNE, VICTORIA, 3168 AU</v>
    <v>0.33500000000000002</v>
    <v>Machinery, Equipment &amp; Components</v>
    <v>Stock</v>
    <v>45693.192604166667</v>
    <v>1955</v>
    <v>0.32500000000000001</v>
    <v>215404100</v>
    <v>Amaero International Ltd</v>
    <v>Amaero International Ltd</v>
    <v>0.33</v>
    <v>0.33500000000000002</v>
    <v>0.32500000000000001</v>
    <v>615440400</v>
    <v>3DA</v>
    <v>Amaero International Ltd (XASX:3DA)</v>
    <v>284264</v>
    <v>427670</v>
    <v>2019</v>
  </rv>
  <rv s="2">
    <v>1956</v>
  </rv>
  <rv s="0">
    <v>https://www.bing.com/financeapi/forcetrigger?t=c3jnsm&amp;q=XASX%3aAUE&amp;form=skydnc</v>
    <v>Learn more on Bing</v>
  </rv>
  <rv s="14">
    <v>32</v>
    <v>AURUM RESOURCES LIMITED (XASX:AUE)</v>
    <v>2</v>
    <v>33</v>
    <v>Finance</v>
    <v>4</v>
    <v>en-GB</v>
    <v>c3jnsm</v>
    <v>268435456</v>
    <v>1</v>
    <v>Powered by Refinitiv</v>
    <v>0.55000000000000004</v>
    <v>0.20499999999999999</v>
    <v>5.0000000000000001E-3</v>
    <v>1.7857000000000001E-2</v>
    <v>AUD</v>
    <v>Aurum Resources Limited is an Australian gold exploration company focused on the discovery and development of gold projects in Cote d'Ivoire, West Africa. The Company's projects include Napie Gold Project and Boundiali Gold Project. The Napie Gold Project covers approximately 224 square kilometers (km2) and consists of the Tchaga and Gogbala deposits located on the Napie shear. The Napie Gold Project is a shallow, open pittable, high-grade resource with a maximum resource depth between 160 meters and 195 meters across the two deposits and has access to hydroelectricity, bitumen road and water. It has 100% ownership of the Korhogo Project (manganese discovery) and the Brobo Project (lithium/rare earths). The Boundiali Gold Project is comprised of four neighboring exploration tenements: Boundiali Minex Tenement PR0893, Boundiali DS tenement PR808, Boundiali South tenement PR414 and Boundiali North tenement PR283. The Company owns and runs approximately eight diamond drill rigs.</v>
    <v>Australian Securities Exchange</v>
    <v>XASX</v>
    <v>XASX</v>
    <v>Suite 2, Level 1,, 1 Altona Street, West Perth, PERTH, WESTERN AUSTRALIA, 6005 AU</v>
    <v>0.3</v>
    <v>Metals &amp; Mining</v>
    <v>Stock</v>
    <v>45693.180567129632</v>
    <v>1958</v>
    <v>0.27500000000000002</v>
    <v>57971540</v>
    <v>AURUM RESOURCES LIMITED</v>
    <v>AURUM RESOURCES LIMITED</v>
    <v>0.28000000000000003</v>
    <v>0.28000000000000003</v>
    <v>0.28499999999999998</v>
    <v>218760500</v>
    <v>AUE</v>
    <v>AURUM RESOURCES LIMITED (XASX:AUE)</v>
    <v>1330409</v>
    <v>1131420</v>
    <v>2021</v>
  </rv>
  <rv s="2">
    <v>1959</v>
  </rv>
  <rv s="0">
    <v>https://www.bing.com/financeapi/forcetrigger?t=azou8m&amp;q=XASX%3aJMS&amp;form=skydnc</v>
    <v>Learn more on Bing</v>
  </rv>
  <rv s="1">
    <v>0</v>
    <v>JUPITER MINES LIMITED (XASX:JMS)</v>
    <v>2</v>
    <v>3</v>
    <v>Finance</v>
    <v>4</v>
    <v>en-GB</v>
    <v>azou8m</v>
    <v>268435456</v>
    <v>1</v>
    <v>Powered by Refinitiv</v>
    <v>0.41</v>
    <v>0.13500000000000001</v>
    <v>0.46910000000000002</v>
    <v>5.0000000000000001E-3</v>
    <v>3.3333000000000002E-2</v>
    <v>AUD</v>
    <v>Jupiter Mines Limited is an Australia-based independent mining company. The Company, through Tshipi e Ntle Manganese Mining Proprietary Ltd (Tshipi), operates the Tshipi manganese mine, an open pit mine in the Kalahari Manganese Field (KMF) located in the Northern Cape of South Africa. Tshipi is operating at a production run-rate of approximately 3.3 million tons per annum (Mtpa), being is a manganese mine in South Africa. Tshipi produces lumpy and fines manganese ore product with average grades of around 36.5% and 35.5% respectively. Tshipi's logistics operations allow it to adapt export quantities to market conditions. Tshipi uses a combination of rail and road transport to transport processed manganese ore from the mine to various ports, including Port Elizabeth, Saldanha, Cape Town, Port Elizabeth and Durban in South Africa, and Ludertiz in Namibia.</v>
    <v>1</v>
    <v>Australian Securities Exchange</v>
    <v>XASX</v>
    <v>XASX</v>
    <v>Level 8, 220 St Georges Terrace, PERTH, WESTERN AUSTRALIA, 6000 AU</v>
    <v>0.16</v>
    <v>Metals &amp; Mining</v>
    <v>Stock</v>
    <v>45693.192708333336</v>
    <v>1961</v>
    <v>0.1525</v>
    <v>303961500</v>
    <v>JUPITER MINES LIMITED</v>
    <v>JUPITER MINES LIMITED</v>
    <v>0.155</v>
    <v>7.58</v>
    <v>0.15</v>
    <v>0.155</v>
    <v>1961042000</v>
    <v>JMS</v>
    <v>JUPITER MINES LIMITED (XASX:JMS)</v>
    <v>3656128</v>
    <v>5390320</v>
    <v>2003</v>
  </rv>
  <rv s="2">
    <v>1962</v>
  </rv>
  <rv s="0">
    <v>https://www.bing.com/financeapi/forcetrigger?t=aa7ltc&amp;q=XASX%3aEL8&amp;form=skydnc</v>
    <v>Learn more on Bing</v>
  </rv>
  <rv s="4">
    <v>8</v>
    <v>ELEVATE URANIUM LTD (XASX:EL8)</v>
    <v>2</v>
    <v>9</v>
    <v>Finance</v>
    <v>4</v>
    <v>en-GB</v>
    <v>aa7ltc</v>
    <v>268435456</v>
    <v>1</v>
    <v>Powered by Refinitiv</v>
    <v>0.67800000000000005</v>
    <v>0.23</v>
    <v>1.1579999999999999</v>
    <v>0.01</v>
    <v>3.5714000000000003E-2</v>
    <v>AUD</v>
    <v>Elevate Uranium Ltd is an Australia-based uranium exploration company. The Company is engaged in the exploration and evaluation of its mineral tenements in Namibia and Australia and enhancing the value through the potential application of the Company’s patented U-pgrade uranium beneficiation process to those mineral tenements. Its Namibia tenements include Koppies, Hirabeb, Namib IV, Marenica Uranium Project, and Capri. The Company holds around ten active tenements in the Erongo Region of Namibia, each at varying stages of exploration advancement. The Koppies tenement (EPL 6987) is located in the Namib Desert region of Namibia. The Capri tenement (EPL 7508) is located in the Erongo uranium province in Namibia. In Australia, the Company's tenements consist of the 100% owned Angela, Thatcher Soak, Oobagooma and Minerva Projects and holdings in the Bigrlyi, Malawiri, Walbiri and Areva Joint Ventures. The Angela tenement (EL25758) is a sandstone-hosted roll-front type uranium deposit.</v>
    <v>Australian Securities Exchange</v>
    <v>XASX</v>
    <v>XASX</v>
    <v>Suite 2, 5 Ord Street, PERTH, WESTERN AUSTRALIA, 6005 AU</v>
    <v>0.29499999999999998</v>
    <v>Uranium</v>
    <v>Stock</v>
    <v>45693.193032407406</v>
    <v>1964</v>
    <v>0.28000000000000003</v>
    <v>109900500</v>
    <v>ELEVATE URANIUM LTD</v>
    <v>ELEVATE URANIUM LTD</v>
    <v>0.28499999999999998</v>
    <v>0.28000000000000003</v>
    <v>0.28999999999999998</v>
    <v>385615800</v>
    <v>EL8</v>
    <v>ELEVATE URANIUM LTD (XASX:EL8)</v>
    <v>493741</v>
    <v>1320680</v>
    <v>1978</v>
  </rv>
  <rv s="2">
    <v>1965</v>
  </rv>
  <rv s="0">
    <v>https://www.bing.com/financeapi/forcetrigger?t=b13pdm&amp;q=XASX%3aCPV&amp;form=skydnc</v>
    <v>Learn more on Bing</v>
  </rv>
  <rv s="4">
    <v>8</v>
    <v>CLEARVUE TECHNOLOGIES LIMITED (XASX:CPV)</v>
    <v>2</v>
    <v>9</v>
    <v>Finance</v>
    <v>4</v>
    <v>en-GB</v>
    <v>b13pdm</v>
    <v>268435456</v>
    <v>1</v>
    <v>Powered by Refinitiv</v>
    <v>0.71</v>
    <v>0.185</v>
    <v>1.9629000000000001</v>
    <v>2.5000000000000001E-2</v>
    <v>0.12820499999999999</v>
    <v>AUD</v>
    <v>ClearVue Technologies Limited is an Australia-based technology company. The Company operates in the building integrated photovoltaic (BPIV) sector which involves the integration of solar technology into building surfaces, specifically glass and building facades, to provide renewable energy. Its principal activities include developing a sale and leads pipeline for the Company’s products, licensing activities to appoint new manufacturers and distributors, as well as research and development activities applied to the Company’s solar glass technology. It has developed advanced glass technology that aims to preserve glass transparency to maintain building aesthetics whilst generating electricity. Its products include Solar vison glass, Smart Solar Facade, Solar Cladding, Architectural BIPV, and Horticultural solar glass. Its solar glass can be utilized in windows, skylights, greenhouses, and facades, providing energy to power autonomous features or to feed into a grid or battery storage.</v>
    <v>Australian Securities Exchange</v>
    <v>XASX</v>
    <v>XASX</v>
    <v>Suite 7 / 567 Newcastle Street,, PERTH, WESTERN AUSTRALIA, 6005 AU</v>
    <v>0.22</v>
    <v>Chemicals</v>
    <v>Stock</v>
    <v>45693.192326388889</v>
    <v>1967</v>
    <v>0.20499999999999999</v>
    <v>52299090</v>
    <v>CLEARVUE TECHNOLOGIES LIMITED</v>
    <v>CLEARVUE TECHNOLOGIES LIMITED</v>
    <v>0.215</v>
    <v>0.19500000000000001</v>
    <v>0.22</v>
    <v>268200500</v>
    <v>CPV</v>
    <v>CLEARVUE TECHNOLOGIES LIMITED (XASX:CPV)</v>
    <v>248995</v>
    <v>287680</v>
    <v>1995</v>
  </rv>
  <rv s="2">
    <v>1968</v>
  </rv>
  <rv s="0">
    <v>https://www.bing.com/financeapi/forcetrigger?t=c2rvkr&amp;q=XASX%3aWMG&amp;form=skydnc</v>
    <v>Learn more on Bing</v>
  </rv>
  <rv s="4">
    <v>8</v>
    <v>Western Mines Group Ltd (XASX:WMG)</v>
    <v>2</v>
    <v>9</v>
    <v>Finance</v>
    <v>4</v>
    <v>en-GB</v>
    <v>c2rvkr</v>
    <v>268435456</v>
    <v>1</v>
    <v>Powered by Refinitiv</v>
    <v>0.48499999999999999</v>
    <v>0.125</v>
    <v>1.6509</v>
    <v>0</v>
    <v>0</v>
    <v>AUD</v>
    <v>Western Mines Group Ltd is a mineral exploration company. The Company’s projects include Mulga Tank, Jasper Hill, Melita, Youanmi, Pinyalling, Rock of Ages, Pavarotti, and Broken Hill Bore. The Mulga Tank Project comprises exploration licenses E39/2132, E39/2134, E39/2223 and exploration license application E39/2299, covering an area of 425 square kilometers (km2). The project is located 190 kilometers (km) east-northeast of Kalgoorlie in the Duketon Domain of the Burtville Terrane, in the Eastern Goldfields Province of the Yilgarn Craton, Western Australia. The Jasper Hill Project lies on the Merolia Greenstone Belt and is located approximately 90 km southeast of Laverton and 50km from the Company’s Rock of Ages project. The Melita Project comprises exploration license E40/379 covering an area of over 105km2. The Pavarotti Project is located over 50km north-northeast of Southern Cross, in the Southern Cross Domain of the Youanmi Terrane of the Yilgarn Craton, Western Australia.</v>
    <v>Australian Securities Exchange</v>
    <v>XASX</v>
    <v>XASX</v>
    <v>Level 3 33 Ord Street, West Perth, PERTH, WESTERN AUSTRALIA, 6005 AU</v>
    <v>0.13500000000000001</v>
    <v>Metals &amp; Mining</v>
    <v>Stock</v>
    <v>45692.128310185188</v>
    <v>1970</v>
    <v>0.13500000000000001</v>
    <v>11745930</v>
    <v>Western Mines Group Ltd</v>
    <v>Western Mines Group Ltd</v>
    <v>0.13500000000000001</v>
    <v>0.13500000000000001</v>
    <v>0.13500000000000001</v>
    <v>90353340</v>
    <v>WMG</v>
    <v>Western Mines Group Ltd (XASX:WMG)</v>
    <v>50067</v>
    <v>63830</v>
    <v>2020</v>
  </rv>
  <rv s="2">
    <v>1971</v>
  </rv>
  <rv s="0">
    <v>https://www.bing.com/financeapi/forcetrigger?t=bxglh7&amp;q=XASX%3aAGC&amp;form=skydnc</v>
    <v>Learn more on Bing</v>
  </rv>
  <rv s="4">
    <v>8</v>
    <v>AUSTRALIAN GOLD AND COPPER LTD (XASX:AGC)</v>
    <v>2</v>
    <v>9</v>
    <v>Finance</v>
    <v>4</v>
    <v>en-GB</v>
    <v>bxglh7</v>
    <v>268435456</v>
    <v>1</v>
    <v>Powered by Refinitiv</v>
    <v>0.61</v>
    <v>6.7000000000000004E-2</v>
    <v>0.2107</v>
    <v>5.0000000000000001E-3</v>
    <v>3.3333000000000002E-2</v>
    <v>AUD</v>
    <v>Australian Gold and Copper Limited is an Australia-based exploration company with a focus on the exploration and development in the Central Lachlan Fold Belt of New South Wales. The Company's projects include South Cobar Project, Moorefield Project and Gundagai Project. The South Cobar project consists of three exploration licenses totaling approximately 1,090 square kilometers (km2), EL8968 (Cargelligo), EL9336 (Rast) and EL9561 (Nyora). The tenements are centered 15 kilometers (km) west of the town of Lake Cargelligo and host multiple Cobar-style gold-polymetallic targets gold-silver-copper-zinc-lead (Au-Ag-Cu-Zn-Pb). The Moorefield Project comprises two exploration licenses covering approximately 480 km2 (EL7675 (Moorefield) and EL9536 (Ootha)). The project includes the 15 kms long Boxdale - Carlisle Reefs orogenic gold trend defined by strong surface geochemical anomalism. The Gundagai project consists of an exploration license covering approximately 265 km2 (EL8955).</v>
    <v>Australian Securities Exchange</v>
    <v>XASX</v>
    <v>XASX</v>
    <v>55 Hampden Raod, Suite 7, NEDLANDS, WESTERN AUSTRALIA, 6009 AU</v>
    <v>0.16</v>
    <v>Metals &amp; Mining</v>
    <v>Stock</v>
    <v>45693.189502314817</v>
    <v>1973</v>
    <v>0.15</v>
    <v>34640620</v>
    <v>AUSTRALIAN GOLD AND COPPER LTD</v>
    <v>AUSTRALIAN GOLD AND COPPER LTD</v>
    <v>0.15</v>
    <v>0.15</v>
    <v>0.155</v>
    <v>256597200</v>
    <v>AGC</v>
    <v>AUSTRALIAN GOLD AND COPPER LTD (XASX:AGC)</v>
    <v>380237</v>
    <v>266300</v>
    <v>2019</v>
  </rv>
  <rv s="2">
    <v>1974</v>
  </rv>
  <rv s="0">
    <v>https://www.bing.com/financeapi/forcetrigger?t=aa5kec&amp;q=XASX%3aCMP&amp;form=skydnc</v>
    <v>Learn more on Bing</v>
  </rv>
  <rv s="3">
    <v>5</v>
    <v>COMPUMEDICS LIMITED (XASX:CMP)</v>
    <v>2</v>
    <v>6</v>
    <v>Finance</v>
    <v>4</v>
    <v>en-GB</v>
    <v>aa5kec</v>
    <v>268435456</v>
    <v>1</v>
    <v>Powered by Refinitiv</v>
    <v>0.39</v>
    <v>0.22</v>
    <v>1.9870000000000001</v>
    <v>0</v>
    <v>0</v>
    <v>AUD</v>
    <v>Compumedics Limited is a medical device company, which is involved in the development, manufacture, and commercialization of diagnostics technology for sleep, brain and ultrasonic blood flow monitoring applications. Its geographic segments include Americas, Australia and Asia Pacific, and Europe and the Middle East. It sells all of its product offerings in this region, including sleep diagnostic systems, clinical EEG systems, brain monitoring systems, ultra-sonic blood-flow systems, supplies and technical service and support. It provides Sleep Diagnostics and Neurology Diagnostics Solutions. Its products include Compumedics Siesta, Compumedics Somfit, Compumedics Somte PSG and others. It offers Brain Research technologies through the Compumedics Neuroscan brand. Compumedics Neuroscan technologies provide solutions for EEG, ERPs, Source Localization and Functional Neuroimaging. It also provides solutions for sleep applications from high definition 4k full PSG to home sleep testing.</v>
    <v>155</v>
    <v>Australian Securities Exchange</v>
    <v>XASX</v>
    <v>XASX</v>
    <v>30-40 Flockhart St, Abbotsford, MELBOURNE, VICTORIA, 3067 AU</v>
    <v>0.28499999999999998</v>
    <v>Healthcare Equipment &amp; Supplies</v>
    <v>Stock</v>
    <v>45692.166307870371</v>
    <v>1976</v>
    <v>0.26</v>
    <v>53821010</v>
    <v>COMPUMEDICS LIMITED</v>
    <v>COMPUMEDICS LIMITED</v>
    <v>0.28499999999999998</v>
    <v>0.26</v>
    <v>0.26</v>
    <v>192217900</v>
    <v>CMP</v>
    <v>COMPUMEDICS LIMITED (XASX:CMP)</v>
    <v>140000</v>
    <v>76590</v>
    <v>1987</v>
  </rv>
  <rv s="2">
    <v>1977</v>
  </rv>
  <rv s="0">
    <v>https://www.bing.com/financeapi/forcetrigger?t=c44tu2&amp;q=XASX%3aLYN&amp;form=skydnc</v>
    <v>Learn more on Bing</v>
  </rv>
  <rv s="14">
    <v>32</v>
    <v>LYCAON RESOURCES LTD (XASX:LYN)</v>
    <v>2</v>
    <v>33</v>
    <v>Finance</v>
    <v>4</v>
    <v>en-GB</v>
    <v>c44tu2</v>
    <v>268435456</v>
    <v>1</v>
    <v>Powered by Refinitiv</v>
    <v>0.45500000000000002</v>
    <v>7.3999999999999996E-2</v>
    <v>-0.01</v>
    <v>-6.4516000000000004E-2</v>
    <v>AUD</v>
    <v>Lycaon Resources Limited is a mineral exploration company. It is focused on making discoveries with its projects located in the West Arunta, Kimberley and Pilbara Regions of Western Australia. Its 100% owned West Arunta Stansmore Niobium-REE Project granted tenure extends over 173 square kilometers and is approximately 90 kilometers (km) north of WA1 Resources’ Luni and P2 discoveries. The project consists of two high priority magnetic anomaly drill targets (Stansmore and Volt), and three secondary drill targets (Edi, Earl and Menlo). Its Bow River prospect contains the Bow River intrusion, located in the East Kimberley region of Western Australia. Its exploration license application E45/6809 (Myrnas Hill) is located in the Pilbara region of Western Australia. The tenement covers the historic copper-gold prospect, Myrnas Hill. The tenement is located adjacent to the Marble Bar and DOM’s Hill projects held by Kali Metals Limited (KM1) and Sociedad Quimica y Minera de Chile (SQM).</v>
    <v>Australian Securities Exchange</v>
    <v>XASX</v>
    <v>XASX</v>
    <v>22 Mount Street, Level 2, PERTH, WESTERN AUSTRALIA, 6000 AU</v>
    <v>0.155</v>
    <v>Metals &amp; Mining</v>
    <v>Stock</v>
    <v>45693.178796296299</v>
    <v>1979</v>
    <v>0.14000000000000001</v>
    <v>9007420</v>
    <v>LYCAON RESOURCES LTD</v>
    <v>LYCAON RESOURCES LTD</v>
    <v>0.155</v>
    <v>0.155</v>
    <v>0.14499999999999999</v>
    <v>52984820</v>
    <v>LYN</v>
    <v>LYCAON RESOURCES LTD (XASX:LYN)</v>
    <v>271889</v>
    <v>647050</v>
    <v>2021</v>
  </rv>
  <rv s="2">
    <v>1980</v>
  </rv>
  <rv s="0">
    <v>https://www.bing.com/financeapi/forcetrigger?t=aa5zqh&amp;q=XASX%3aE2M&amp;form=skydnc</v>
    <v>Learn more on Bing</v>
  </rv>
  <rv s="4">
    <v>8</v>
    <v>UNICO SILVER LIMITED (XASX:USL)</v>
    <v>2</v>
    <v>9</v>
    <v>Finance</v>
    <v>4</v>
    <v>en-GB</v>
    <v>aa5zqh</v>
    <v>268435456</v>
    <v>1</v>
    <v>Powered by Refinitiv</v>
    <v>0.36</v>
    <v>8.5000000000000006E-2</v>
    <v>1.5743</v>
    <v>5.0000000000000001E-3</v>
    <v>2.7027000000000002E-2</v>
    <v>AUD</v>
    <v>Unico Silver Limited (USL) is a silver development company. The Company is engaged in the exploration and evaluation of mineral deposits. The Company operates in two segments: Australia projects and Argentina projects. It is focused on making new discoveries in the Santa Cruz gold and silver province, southern Argentina. It holds interest in a portfolio of exploration properties in the mining-friendly Santa Cruz province of Argentina, which is host to numerous multi-million-ounce precious metal epithermal vein deposits, such as Cerro Negro and Cerro Vanguardia. Its flagship Cerro Leon project is located within the mining friendly Santa Cruz province of Argentina, about 130 kilometers (km) northwest of the port town San Julian. Cerro Leon is made of two adjacent epithermal vein fields: the green fields Conserrat project (80% USL) and advanced Pinguino project, located 15 km apart. Its Pinguino Silver Gold Project is made up of four contiguous mining titles totaling 9,966 hectares.</v>
    <v>Australian Securities Exchange</v>
    <v>XASX</v>
    <v>XASX</v>
    <v>L 4 100 Albert Rd, SOUTH MELBOURNE, VICTORIA, 3205 AU</v>
    <v>0.19</v>
    <v>Metals &amp; Mining</v>
    <v>Stock</v>
    <v>45693.191863425927</v>
    <v>1982</v>
    <v>0.185</v>
    <v>78829880</v>
    <v>UNICO SILVER LIMITED</v>
    <v>UNICO SILVER LIMITED</v>
    <v>0.19</v>
    <v>0.185</v>
    <v>0.19</v>
    <v>437943800</v>
    <v>USL</v>
    <v>UNICO SILVER LIMITED (XASX:USL)</v>
    <v>1479649</v>
    <v>1018250</v>
    <v>2005</v>
  </rv>
  <rv s="2">
    <v>1983</v>
  </rv>
  <rv s="0">
    <v>https://www.bing.com/financeapi/forcetrigger?t=az7tmw&amp;q=XASX%3aFHE&amp;form=skydnc</v>
    <v>Learn more on Bing</v>
  </rv>
  <rv s="4">
    <v>8</v>
    <v>FRONTIER ENERGY LIMITED (XASX:FHE)</v>
    <v>2</v>
    <v>9</v>
    <v>Finance</v>
    <v>4</v>
    <v>en-GB</v>
    <v>az7tmw</v>
    <v>268435456</v>
    <v>1</v>
    <v>Powered by Refinitiv</v>
    <v>0.61</v>
    <v>9.9000000000000005E-2</v>
    <v>0.63039999999999996</v>
    <v>-5.0000000000000001E-3</v>
    <v>-0.04</v>
    <v>AUD</v>
    <v>Frontier Energy Limited is an Australia-based renewable energy company. The Company is developing the Waroona Renewable Energy Project, which is located strategically in the heart of the South-West of Western Australia. The Project is approximately 120 kilometers (km) south of the Perth, eight kilometers southwest of the Waroona townsite and five kilometers east of Forrest Highway, the traffic route linking Perth and Bunbury. The Company controls 868 hectares (ha) of adjoining freehold land whilst also having approvals in place for a connection onto the WA electricity network (SWIS) with a terminal adjacent to the Project. The nearby 330kV Landwehr Electricity Terminal will allow the Company to sell electricity via the Southwest Interconnected System. It is developing renewable energy hubs, incorporating multiple value-adding initiatives, including batteries and green hydrogen, with a full renewable energy potential of more than one GW based on connection capacity.</v>
    <v>Australian Securities Exchange</v>
    <v>XASX</v>
    <v>XASX</v>
    <v>Level 20, 140 St Georges, Terrace, PERTH, WESTERN AUSTRALIA, 6000 AU</v>
    <v>0.12</v>
    <v>Electrical Utilities &amp; IPPs</v>
    <v>Stock</v>
    <v>45693.18476851852</v>
    <v>1985</v>
    <v>0.12</v>
    <v>59232240</v>
    <v>FRONTIER ENERGY LIMITED</v>
    <v>FRONTIER ENERGY LIMITED</v>
    <v>0.12</v>
    <v>0.125</v>
    <v>0.12</v>
    <v>515063000</v>
    <v>FHE</v>
    <v>FRONTIER ENERGY LIMITED (XASX:FHE)</v>
    <v>400</v>
    <v>187450</v>
    <v>2009</v>
  </rv>
  <rv s="2">
    <v>1986</v>
  </rv>
  <rv s="0">
    <v>https://www.bing.com/financeapi/forcetrigger?t=aa4w52&amp;q=XASX%3aBAT&amp;form=skydnc</v>
    <v>Learn more on Bing</v>
  </rv>
  <rv s="4">
    <v>8</v>
    <v>WARATAH MINERALS LIMITED (XASX:WTM)</v>
    <v>2</v>
    <v>9</v>
    <v>Finance</v>
    <v>4</v>
    <v>en-GB</v>
    <v>aa4w52</v>
    <v>268435456</v>
    <v>1</v>
    <v>Powered by Refinitiv</v>
    <v>0.49</v>
    <v>6.0999999999999999E-2</v>
    <v>2.1286</v>
    <v>-1.4999999999999999E-2</v>
    <v>-9.375E-2</v>
    <v>AUD</v>
    <v>Waratah Minerals Limited, formerly Battery Minerals Limited, is an Australia-based diversified mineral exploration company. The Company is engaged in exploring for and developing mineral deposits. The Company is focused on advancing its Stavely-Stawell gold/copper project in Victoria and the Azura project in the Kimberley of Western Australia. The Stavely-Stawell project comprises a single exploration license (EL6871) covering an approximately 65-kilometer strike of the Stawell Gold Corridor and northern extents of the Stavely-Dryden Belt in western Victoria. The Azura project comprises approximately three granted exploration licenses (E80/4944, E80/5116, E80/5347) and one application (E80/5348), covering approximately 258 square kilometers (km2) of the Halls Creek Mobile Zone within the East Kimberley region of Western Australia. The Azura project is prospective for sediment/basalt hosted copper and magmatic nickel-copper-cobalt mineralization.</v>
    <v>Australian Securities Exchange</v>
    <v>XASX</v>
    <v>XASX</v>
    <v>Unit 1, Ground Floor, 72 Kings Park Road, PO Box 1622, PERTH, WESTERN AUSTRALIA, 6005 AU</v>
    <v>0.155</v>
    <v>Metals &amp; Mining</v>
    <v>Stock</v>
    <v>45693.123153981251</v>
    <v>1988</v>
    <v>0.14499999999999999</v>
    <v>29346190</v>
    <v>WARATAH MINERALS LIMITED</v>
    <v>WARATAH MINERALS LIMITED</v>
    <v>0.15</v>
    <v>0.16</v>
    <v>0.14499999999999999</v>
    <v>202387500</v>
    <v>WTM</v>
    <v>WARATAH MINERALS LIMITED (XASX:WTM)</v>
    <v>209408</v>
    <v>138370</v>
    <v>2011</v>
  </rv>
  <rv s="2">
    <v>1989</v>
  </rv>
  <rv s="0">
    <v>https://www.bing.com/financeapi/forcetrigger?t=c6fprw&amp;q=XASX%3aSUM&amp;form=skydnc</v>
    <v>Learn more on Bing</v>
  </rv>
  <rv s="14">
    <v>32</v>
    <v>SUMMIT MINERALS LIMITED (XASX:SUM)</v>
    <v>2</v>
    <v>33</v>
    <v>Finance</v>
    <v>4</v>
    <v>en-GB</v>
    <v>c6fprw</v>
    <v>268435456</v>
    <v>1</v>
    <v>Powered by Refinitiv</v>
    <v>0.58499999999999996</v>
    <v>0.06</v>
    <v>5.0000000000000001E-3</v>
    <v>4.1666999999999996E-2</v>
    <v>AUD</v>
    <v>Summit Minerals Limited is a battery mineral exploration company. Its projects include the niobium, rare earth element (REE) and lithium projects in Brazil, Castor Lithium Project in the prolific James Bay District, Quebec, Canada, the Phillips River Lithium Project in Ravensthorpe Western Australia. Its Equador Niobium, Tantalum and REE Projects are situated in the Borborema Pegmatitic Province (BPP) in northeast Brazil. Its Juazerinho Niobium Project is in BPP, in Paraiba State in Northeast Brazil. It develops two key lithium projects, Hercules North and Hercules South, with a total combined area of 19,510 ha in the Northeastern Lithium Belt in Minas Gerais, Brazil. Its Arataphira REE project covers an area of over 29,267 ha in the mining-friendly and mineral-rich state of Minas Gerais. Its T1-T2 REE project covers over 641 ha in Southern Minas Gerais, Brazil. Its Santa Sousa Project in Paraiba state covers 7,901 ha. Its Stallion REE Project is in south-central Western Australia.</v>
    <v>Australian Securities Exchange</v>
    <v>XASX</v>
    <v>XASX</v>
    <v>L1/389 Oxford Street, Mount Hawthorn, WESTERN AUSTRALIA, 6016 AU</v>
    <v>0.125</v>
    <v>Metals &amp; Mining</v>
    <v>Stock</v>
    <v>45693.180497685185</v>
    <v>1991</v>
    <v>0.12</v>
    <v>10455360</v>
    <v>SUMMIT MINERALS LIMITED</v>
    <v>SUMMIT MINERALS LIMITED</v>
    <v>0.12</v>
    <v>0.12</v>
    <v>0.125</v>
    <v>87127990</v>
    <v>SUM</v>
    <v>SUMMIT MINERALS LIMITED (XASX:SUM)</v>
    <v>104362</v>
    <v>254310</v>
    <v>2021</v>
  </rv>
  <rv s="2">
    <v>1992</v>
  </rv>
  <rv s="0">
    <v>https://www.bing.com/financeapi/forcetrigger?t=c362ec&amp;q=XASX%3aRWL&amp;form=skydnc</v>
    <v>Learn more on Bing</v>
  </rv>
  <rv s="3">
    <v>5</v>
    <v>Rubicon Water Ltd (XASX:RWL)</v>
    <v>2</v>
    <v>6</v>
    <v>Finance</v>
    <v>4</v>
    <v>en-GB</v>
    <v>c362ec</v>
    <v>268435456</v>
    <v>1</v>
    <v>Powered by Refinitiv</v>
    <v>0.55000000000000004</v>
    <v>0.215</v>
    <v>1.1904999999999999</v>
    <v>-0.02</v>
    <v>-5.5556000000000001E-2</v>
    <v>AUD</v>
    <v>Rubicon Water Limited is a provider of specialist operational technology to the water and broader utility market. The Company is engaged in the water technology solutions business that designs, manufactures, installs, and maintains irrigation automation software and hardware. Its geographical segments include ANZ, Asia, and ROW (Rest of World). The Company’s solutions include Irrigation District Solutions, Farm Solutions, and FarmConnect Software. Its Irrigation District Solutions include total channel control, low-energy pipeline, site management solution, water efficiency, flow measurement, water level measurement, climate measurement, operations management software, and others. Its Farm Solutions include high performance surface irrigation, irrigation automation solutions, and precise irrigation scheduling. FarmConnect software is the web application used to monitor crops and manage irrigation with wireless soil moisture probes, BayDrives and BladeValves in the field.</v>
    <v>300</v>
    <v>Australian Securities Exchange</v>
    <v>XASX</v>
    <v>XASX</v>
    <v>1 Cato Street, Hawthorn East, MELBOURNE, VICTORIA, 3123 AU</v>
    <v>0.36</v>
    <v>Water Utilities</v>
    <v>Stock</v>
    <v>45693.158599537041</v>
    <v>1994</v>
    <v>0.34</v>
    <v>85446760</v>
    <v>Rubicon Water Ltd</v>
    <v>Rubicon Water Ltd</v>
    <v>0.36</v>
    <v>0.36</v>
    <v>0.34</v>
    <v>240695100</v>
    <v>RWL</v>
    <v>Rubicon Water Ltd (XASX:RWL)</v>
    <v>12460</v>
    <v>4650</v>
    <v>2021</v>
  </rv>
  <rv s="2">
    <v>1995</v>
  </rv>
  <rv s="0">
    <v>https://www.bing.com/financeapi/forcetrigger?t=c1yl52&amp;q=XASX%3aMMG&amp;form=skydnc</v>
    <v>Learn more on Bing</v>
  </rv>
  <rv s="14">
    <v>32</v>
    <v>LOYAL LITHIUM LIMITED (XASX:LLI)</v>
    <v>2</v>
    <v>33</v>
    <v>Finance</v>
    <v>4</v>
    <v>en-GB</v>
    <v>c1yl52</v>
    <v>268435456</v>
    <v>1</v>
    <v>Powered by Refinitiv</v>
    <v>0.34499999999999997</v>
    <v>8.8999999999999996E-2</v>
    <v>-5.0000000000000001E-3</v>
    <v>-5.3190999999999995E-2</v>
    <v>AUD</v>
    <v>Loyal Lithium Limited is an Australia-based resource exploration company with projects in tier one North American mining jurisdictions in the Northwest Territories, Canada, James Bay Lithium District in Quebec, Canada and Nevada, United States. The Company’s projects include Hidden Lake Lithium Project, Trieste Lithium Project, Scotty Lithium Project, and Brisk Lithium Project. The Hidden Lake Lithium Project is strategically located about 65 kilometers (km) east of Yellowknife, the capital of the Northwest Territories. The Trieste Project is located in the prolific James Bay Lithium District of Quebec, Canada, within close proximity to existing lithium resources. The Scotty Lithium Project is located north of the mining town of Beatty, about 220 km from Las Vegas. The Scotty Lithium Project covers about 78.1 square kilometers. The Brisk Lithium Project covers six prospects over a large project area consisting of 192 mineral claims totaling 9,849 hectares.</v>
    <v>Australian Securities Exchange</v>
    <v>XASX</v>
    <v>XASX</v>
    <v>602/566 St Kilda Road, MELBOURNE, VICTORIA, 3004 AU</v>
    <v>9.2999999999999999E-2</v>
    <v>Metals &amp; Mining</v>
    <v>Stock</v>
    <v>45693.192164351851</v>
    <v>1997</v>
    <v>8.8999999999999996E-2</v>
    <v>9871840</v>
    <v>LOYAL LITHIUM LIMITED</v>
    <v>LOYAL LITHIUM LIMITED</v>
    <v>9.2999999999999999E-2</v>
    <v>9.4E-2</v>
    <v>8.8999999999999996E-2</v>
    <v>100733100</v>
    <v>LLI</v>
    <v>LOYAL LITHIUM LIMITED (XASX:LLI)</v>
    <v>77172</v>
    <v>51470</v>
    <v>2020</v>
  </rv>
  <rv s="2">
    <v>1998</v>
  </rv>
  <rv s="0">
    <v>https://www.bing.com/financeapi/forcetrigger?t=c2f2ww&amp;q=XASX%3aBBT&amp;form=skydnc</v>
    <v>Learn more on Bing</v>
  </rv>
  <rv s="4">
    <v>8</v>
    <v>Bluebet Holdings Ltd (XASX:BBT)</v>
    <v>2</v>
    <v>9</v>
    <v>Finance</v>
    <v>4</v>
    <v>en-GB</v>
    <v>c2f2ww</v>
    <v>268435456</v>
    <v>1</v>
    <v>Powered by Refinitiv</v>
    <v>0.37</v>
    <v>0.16</v>
    <v>1.2040999999999999</v>
    <v>0.04</v>
    <v>0.121212</v>
    <v>AUD</v>
    <v>BlueBet Holdings Limited is an online wagering provider and bookmaker with operations in Australia. The Company is engaged in offering sports and racing betting products and services to online and telephone clients through its advanced online wagering platform and mobile applications. The Company is powered by a highly scalable proprietary cloud-based technology platform that can also be delivered as a white-labelled technology solution for business to business (B2B) partners. It uses betr brand for its Australian consumer-facing operations. The betr brand offers betting services for various sporting events, including cricket, golf, baseball, basketball, American football, soccer, tennis, rugby, ice hockey, motor racing, and others. Its major product line includes horse racing, greyhound racing, and harness racing. Its subsidiaries include BlueBet Pty Ltd, BlueBet Canada (Holdings) Ltd, BlueBet Ontario Ltd, and others.</v>
    <v>Australian Securities Exchange</v>
    <v>XASX</v>
    <v>XASX</v>
    <v>9/8 Spring Street,, SYDNEY, NEW SOUTH WALES, 2031 AU</v>
    <v>0.37</v>
    <v>Software &amp; IT Services</v>
    <v>Stock</v>
    <v>45693.191770833335</v>
    <v>2000</v>
    <v>0.34</v>
    <v>186855700</v>
    <v>Bluebet Holdings Ltd</v>
    <v>Bluebet Holdings Ltd</v>
    <v>0.36</v>
    <v>0.33</v>
    <v>0.37</v>
    <v>566229400</v>
    <v>BBT</v>
    <v>Bluebet Holdings Ltd (XASX:BBT)</v>
    <v>1509343</v>
    <v>522210</v>
    <v>2021</v>
  </rv>
  <rv s="2">
    <v>2001</v>
  </rv>
  <rv s="0">
    <v>https://www.bing.com/financeapi/forcetrigger?t=aa4rsm&amp;q=XASX%3aAVG&amp;form=skydnc</v>
    <v>Learn more on Bing</v>
  </rv>
  <rv s="3">
    <v>5</v>
    <v>AUSTRALIAN VINTAGE LTD (XASX:AVG)</v>
    <v>2</v>
    <v>6</v>
    <v>Finance</v>
    <v>4</v>
    <v>en-GB</v>
    <v>aa4rsm</v>
    <v>268435456</v>
    <v>1</v>
    <v>Powered by Refinitiv</v>
    <v>0.44400000000000001</v>
    <v>0.125</v>
    <v>0.92769999999999997</v>
    <v>0</v>
    <v>0</v>
    <v>AUD</v>
    <v>Australian Vintage Ltd is an Australia-based wine and drinks company. The Company’s principal activities include wine making, wine marketing, and vineyard management. Its segments include Australia / New Zealand, UK, Europe &amp; Americas, and Asia. Australia / New Zealand segment is engaged in the growing of grapes, manufacturing, sales and marketing of alcoholic wine, non-alcoholic wine and other beverages in Australia, New Zealand and the Pacific through wholesale and retail channels. In addition, the Australia / New Zealand segment sells concentrate and other commercial products to customers globally. The UK, Europe &amp; Americas segment is engaged in the packaging, sales and marketing of alcoholic wine, non-alcoholic wine and other beverages in the United Kingdom, Europe &amp; the Americas through wholesale, distributor and retail channels. The Asia segment is engaged in the sales and marketing of alcoholic wine, non-alcoholic wine and other beverages in Asia through wholesale channels.</v>
    <v>459</v>
    <v>Australian Securities Exchange</v>
    <v>XASX</v>
    <v>XASX</v>
    <v>275 Sir Donald Bradman Drive, Cowandilla, ADELAIDE, SOUTH AUSTRALIA, 5033 AU</v>
    <v>0.13</v>
    <v>Beverages</v>
    <v>Stock</v>
    <v>45693.183541666665</v>
    <v>2003</v>
    <v>0.125</v>
    <v>42830180</v>
    <v>AUSTRALIAN VINTAGE LTD</v>
    <v>AUSTRALIAN VINTAGE LTD</v>
    <v>0.13</v>
    <v>0.125</v>
    <v>0.125</v>
    <v>329462900</v>
    <v>AVG</v>
    <v>AUSTRALIAN VINTAGE LTD (XASX:AVG)</v>
    <v>24202</v>
    <v>304750</v>
    <v>1991</v>
  </rv>
  <rv s="2">
    <v>2004</v>
  </rv>
  <rv s="28">
    <v>59</v>
    <v>Chariot Corp Ltd (XASX:CC9)</v>
    <v>56</v>
    <v>33</v>
    <v>Finance</v>
    <v>4</v>
    <v>en-GB</v>
    <v>cau8ar</v>
    <v>268435456</v>
    <v>1</v>
    <v>Powered by Refinitiv</v>
    <v>0.39</v>
    <v>9.1999999999999998E-2</v>
    <v>3.0000000000000001E-3</v>
    <v>3.0928000000000001E-2</v>
    <v>AUD</v>
    <v>Chariot Corp Ltd is an Australia-based mineral exploration company. The Company is focused on discovering and developing near surface lithium opportunities in the United States. Its projects include Wyoming Lithium Projects and Resurgent Project. Its Wyoming Lithium Projects assets include Black Mountain Project, Copper Mountain Project, and Regional Wyoming Lithium Projects. The Black Mountain Project is situated in Natrona County and lies approximately midway between Casper and Riverton, Wyoming and comprises 352 unpatented lode mining claims. The Copper Mountain Project is located approximately 80 kilometers (km) northwest of Black Mountain in Wyoming, United States. The Regional Wyoming Lithium Projects includes South Pass, Tin Cup, Barlow Gap, Pathfinder, and JC projects. The Resurgent Project is located in Humboldt County in northern Nevada and Malheur County in southern Oregon. The Company also has other projects, such as The Nyamukono project, and The Impact Lithium projects.</v>
    <v>Australian Securities Exchange</v>
    <v>XASX</v>
    <v>XASX</v>
    <v>Level 8, 216 St Georges Terrace, PERTH, WESTERN AUSTRALIA, 6000 AU</v>
    <v>0.1</v>
    <v>Metals &amp; Mining</v>
    <v>Stock</v>
    <v>45693.16196759259</v>
    <v>9.5000000000000001E-2</v>
    <v>11440500</v>
    <v>Chariot Corp Ltd</v>
    <v>Chariot Corp Ltd</v>
    <v>9.5000000000000001E-2</v>
    <v>9.7000000000000003E-2</v>
    <v>0.1</v>
    <v>117943300</v>
    <v>CC9</v>
    <v>Chariot Corp Ltd (XASX:CC9)</v>
    <v>250708</v>
    <v>195170</v>
    <v>2019</v>
  </rv>
  <rv s="2">
    <v>2006</v>
  </rv>
  <rv s="0">
    <v>https://www.bing.com/financeapi/forcetrigger?t=aa5iim&amp;q=XASX%3aCIO&amp;form=skydnc</v>
    <v>Learn more on Bing</v>
  </rv>
  <rv s="24">
    <v>51</v>
    <v>CONNECTED MINERALS LIMITED (XASX:CML)</v>
    <v>2</v>
    <v>52</v>
    <v>Finance</v>
    <v>4</v>
    <v>en-GB</v>
    <v>aa5iim</v>
    <v>268435456</v>
    <v>1</v>
    <v>Powered by Refinitiv</v>
    <v>0.25</v>
    <v>0.17499999999999999</v>
    <v>0.02</v>
    <v>0.1</v>
    <v>AUD</v>
    <v>Connected Minerals Limited is a junior mineral exploration company. The Company holds a royalty interest over various mining tenements located in Western Australia, which form part of the Coolgardie Gold Project owned by Focus Minerals Ltd.</v>
    <v>1</v>
    <v>Australian Securities Exchange</v>
    <v>XASX</v>
    <v>XASX</v>
    <v>Sean McCormick, Level 24, 44 St Georges Terrace, PERTH, WESTERN AUSTRALIA, 6000 AU</v>
    <v>0.23</v>
    <v>Metals &amp; Mining</v>
    <v>Stock</v>
    <v>45693.165069444447</v>
    <v>2008</v>
    <v>0.19</v>
    <v>8271640</v>
    <v>CONNECTED MINERALS LIMITED</v>
    <v>CONNECTED MINERALS LIMITED</v>
    <v>0.19</v>
    <v>0.2</v>
    <v>0.22</v>
    <v>41358210</v>
    <v>CML</v>
    <v>CONNECTED MINERALS LIMITED (XASX:CML)</v>
    <v>291035</v>
    <v>37310</v>
    <v>1983</v>
  </rv>
  <rv s="2">
    <v>2009</v>
  </rv>
  <rv s="0">
    <v>https://www.bing.com/financeapi/forcetrigger?t=c2ry77&amp;q=XASX%3aIND&amp;form=skydnc</v>
    <v>Learn more on Bing</v>
  </rv>
  <rv s="4">
    <v>8</v>
    <v>Industrial Minerals Ltd (XASX:IND)</v>
    <v>2</v>
    <v>9</v>
    <v>Finance</v>
    <v>4</v>
    <v>en-GB</v>
    <v>c2ry77</v>
    <v>268435456</v>
    <v>1</v>
    <v>Powered by Refinitiv</v>
    <v>0.39500000000000002</v>
    <v>9.4E-2</v>
    <v>-1.7371000000000001</v>
    <v>-0.01</v>
    <v>-8.333299999999999E-2</v>
    <v>AUD</v>
    <v>Industrial Minerals Limited is engaged in mineral exploration in Western Australia. The Company is developing a portfolio of advanced High Purity Quartz (HPQ) and High Purity Silica Sand (HPSS) projects located on granted mining leases. Its Pippingarra Quarry Project (Pippingarra) is located about 30 kilometers (km) south-east of Port Hedland within the Pilbara lithium province of Western Australia. The Pippingarra Project is prospective for HPQ and lithium and is located near some of the world’s hard rock lithium mines. Its Stockyard HPSS Project is located about 10 km from the town of Eneabba. Its Albany HPSS Project is located in southwestern Western Australia, within 40 km of the Port of Albany. The Company’s other projects include Lake MacLeod, Karratha, Turner River (north and south), Roebourne, Tabba Tabba, Derby, Bookara, Cataby West, Waroona, Regans Ford, North Sterlings, Narrikup, Mount Lefroy, Mindarra, Gingin, and others.</v>
    <v>Australian Securities Exchange</v>
    <v>XASX</v>
    <v>XASX</v>
    <v>38/460 Stirling Highway, Peppermint Grove, PERTH, WESTERN AUSTRALIA, 6011 AU</v>
    <v>0.11</v>
    <v>Metals &amp; Mining</v>
    <v>Stock</v>
    <v>45693.187511574077</v>
    <v>2011</v>
    <v>0.11</v>
    <v>8835480</v>
    <v>Industrial Minerals Ltd</v>
    <v>Industrial Minerals Ltd</v>
    <v>0.11</v>
    <v>0.12</v>
    <v>0.11</v>
    <v>80322500</v>
    <v>IND</v>
    <v>Industrial Minerals Ltd (XASX:IND)</v>
    <v>50686</v>
    <v>64810</v>
    <v>2021</v>
  </rv>
  <rv s="2">
    <v>2012</v>
  </rv>
  <rv s="0">
    <v>https://www.bing.com/financeapi/forcetrigger?t=aa9gpr&amp;q=XASX%3aDCX&amp;form=skydnc</v>
    <v>Learn more on Bing</v>
  </rv>
  <rv s="3">
    <v>5</v>
    <v>LATITUDE 66 LTD (XASX:LAT)</v>
    <v>2</v>
    <v>6</v>
    <v>Finance</v>
    <v>4</v>
    <v>en-GB</v>
    <v>aa9gpr</v>
    <v>268435456</v>
    <v>1</v>
    <v>Powered by Refinitiv</v>
    <v>0.185</v>
    <v>1E-3</v>
    <v>2.0735000000000001</v>
    <v>-2E-3</v>
    <v>-5.4054000000000005E-2</v>
    <v>AUD</v>
    <v>Latitude 66 Limited is an Australia-based company. The Company focuses on mineral exploration and evaluation for gold and base metals. The Company operates in two segments: Finland and Australia. The Finland segment covers mineral exploration and evaluation, while the Australia segment includes mineral exploration and evaluation, investing activities, and corporate management services. Its projects are the Kuusamo Schist Belt Project (KSB), Greater Duchess JV, and Edjudina Project. The KSB Project, located in Kuusamo, Finland, includes a gold and cobalt mineral resource. The Greater Duchess JV Project, south of Mount Isa, spans approximately 1921 square kilometers and has undeveloped copper-rich iron oxide copper gold (IOCG) targets and 'Tick Hill' style gold targets. The Edjudina Project consists of approximately sixteen granted exploration tenements and one exploration licence application and is known for potential gold and nickel-copper mineralisation.</v>
    <v>6</v>
    <v>Australian Securities Exchange</v>
    <v>XASX</v>
    <v>XASX</v>
    <v>Level 1, 72 Kings Park Road, PERTH, WESTERN AUSTRALIA, 6005 AU</v>
    <v>3.9E-2</v>
    <v>Metals &amp; Mining</v>
    <v>Stock</v>
    <v>45693.166493055556</v>
    <v>2014</v>
    <v>3.5000000000000003E-2</v>
    <v>5019020</v>
    <v>LATITUDE 66 LTD</v>
    <v>LATITUDE 66 LTD</v>
    <v>3.7999999999999999E-2</v>
    <v>3.6999999999999998E-2</v>
    <v>3.5000000000000003E-2</v>
    <v>143400700</v>
    <v>LAT</v>
    <v>LATITUDE 66 LTD (XASX:LAT)</v>
    <v>7095</v>
    <v>137160</v>
    <v>2005</v>
  </rv>
  <rv s="2">
    <v>2015</v>
  </rv>
  <rv s="0">
    <v>https://www.bing.com/financeapi/forcetrigger?t=aa8jsm&amp;q=XASX%3aPFG&amp;form=skydnc</v>
    <v>Learn more on Bing</v>
  </rv>
  <rv s="1">
    <v>0</v>
    <v>PRIME FINANCIAL GROUP LIMITED (XASX:PFG)</v>
    <v>2</v>
    <v>3</v>
    <v>Finance</v>
    <v>4</v>
    <v>en-GB</v>
    <v>aa8jsm</v>
    <v>268435456</v>
    <v>1</v>
    <v>Powered by Refinitiv</v>
    <v>0.25900000000000001</v>
    <v>0.18</v>
    <v>0.85299999999999998</v>
    <v>0.01</v>
    <v>4.5454999999999995E-2</v>
    <v>AUD</v>
    <v>Prime Financial Group Limited is an Australia-based advisory, capital and asset management company. The Company’s segments include Wealth Management &amp; Self-Managed Super Funds (SMSF) and Accounting &amp; Business Advisory (ABA) plus Capital Advisory Division. The Wealth Management &amp; SMSF segment is engaged in providing wealth management, financial planning, plus self-managed superannuation fund services and advice. The Accounting &amp; Business Advisory (ABA) plus Capital Advisory is focused on providing accounting, tax and advisory services, plus capital advice. Its services include wealth management, capital and corporate advisory, accounting and business advisory, SMSF, environmental, social, governance (ESG) advisory, family office service and wholesale property investments. Its wealth management services include financial planning, retirement and planning, superannuation advice, life insurance, investment advice and wholesale investment opportunities.</v>
    <v>200</v>
    <v>Australian Securities Exchange</v>
    <v>XASX</v>
    <v>XASX</v>
    <v>Level 17, HWT Tower, 40 City Road, SOUTHBANK, VICTORIA, 3006 AU</v>
    <v>0.23</v>
    <v>Professional &amp; Commercial Services</v>
    <v>Stock</v>
    <v>45693.191201411719</v>
    <v>2017</v>
    <v>0.22500000000000001</v>
    <v>54734420</v>
    <v>PRIME FINANCIAL GROUP LIMITED</v>
    <v>PRIME FINANCIAL GROUP LIMITED</v>
    <v>0.22500000000000001</v>
    <v>16.059999999999999</v>
    <v>0.22</v>
    <v>0.23</v>
    <v>248792800</v>
    <v>PFG</v>
    <v>PRIME FINANCIAL GROUP LIMITED (XASX:PFG)</v>
    <v>98410</v>
    <v>62180</v>
    <v>1965</v>
  </rv>
  <rv s="2">
    <v>2018</v>
  </rv>
  <rv s="0">
    <v>https://www.bing.com/financeapi/forcetrigger?t=aa57c7&amp;q=XASX%3aBRN&amp;form=skydnc</v>
    <v>Learn more on Bing</v>
  </rv>
  <rv s="3">
    <v>5</v>
    <v>BRAINCHIP HOLDINGS LTD (XASX:BRN)</v>
    <v>2</v>
    <v>6</v>
    <v>Finance</v>
    <v>4</v>
    <v>en-GB</v>
    <v>aa57c7</v>
    <v>268435456</v>
    <v>1</v>
    <v>Powered by Refinitiv</v>
    <v>0.53500000000000003</v>
    <v>0.155</v>
    <v>0.5363</v>
    <v>-2.5000000000000001E-3</v>
    <v>-8.4749999999999999E-3</v>
    <v>AUD</v>
    <v>BrainChip Holdings Ltd is an Australia-based company, which is engaged in the edge artificial intelligence (AI) on-chip processing and learning. The Company’s software and hardware accelerated solutions for advanced AI and machine learning applications with a primary focus on the development of its Akida Neuromorphic Processor. The Company’s fully digital, event-based AI processor, Akida, uses neuromorphic principles to mimic the human brain, analyzing only essential sensor inputs at the point of acquisition, processing data with unparalleled efficiency, precision, and economy of energy. Akida enables Edge learning local to the chip, independent of the cloud, reducing latency while improving privacy and data security. Its other products include MetaTF, 2nd Generation akida, Akida1000 reference chip and Akida Enablement Platforms. Akida Enablement Platforms include Akida PCIe Board, Akida Development Kit Shuttle PC, and Akida Development Kit Raspberry Pi.</v>
    <v>78</v>
    <v>Australian Securities Exchange</v>
    <v>XASX</v>
    <v>XASX</v>
    <v>c/o BoardRoom Pty Ltd, Level 8 210 George Street, SYDNEY, NEW SOUTH WALES, 2000 AU</v>
    <v>0.29499999999999998</v>
    <v>Software &amp; IT Services</v>
    <v>Stock</v>
    <v>45693.192858796298</v>
    <v>2020</v>
    <v>0.28499999999999998</v>
    <v>562153400</v>
    <v>BRAINCHIP HOLDINGS LTD</v>
    <v>BRAINCHIP HOLDINGS LTD</v>
    <v>0.29499999999999998</v>
    <v>0.29499999999999998</v>
    <v>0.29249999999999998</v>
    <v>1972468000</v>
    <v>BRN</v>
    <v>BRAINCHIP HOLDINGS LTD (XASX:BRN)</v>
    <v>5817512</v>
    <v>23026900</v>
    <v>2011</v>
  </rv>
  <rv s="2">
    <v>2021</v>
  </rv>
  <rv s="0">
    <v>https://www.bing.com/financeapi/forcetrigger?t=aa8j2w&amp;q=XASX%3aPDI&amp;form=skydnc</v>
    <v>Learn more on Bing</v>
  </rv>
  <rv s="3">
    <v>5</v>
    <v>PREDICTIVE DISCOVERY LIMITED (XASX:PDI)</v>
    <v>2</v>
    <v>6</v>
    <v>Finance</v>
    <v>4</v>
    <v>en-GB</v>
    <v>aa8j2w</v>
    <v>268435456</v>
    <v>1</v>
    <v>Powered by Refinitiv</v>
    <v>0.34</v>
    <v>0.16</v>
    <v>7.5739000000000001</v>
    <v>0.03</v>
    <v>0.1</v>
    <v>AUD</v>
    <v>Predictive Discovery Limited is an Australia-based exploration and development company. The Company is engaged in identifying and developing gold deposits within the Siguiri Basin, Guinea. The Company’s key asset is the Tier-1 Bankan Gold Project. The Company is focused on its Bankan Gold Project, located in the North-East of Guinea. The Bankan Gold Project lies within the Siguiri Basin, across the West African Birimian/Archean gold belts, prolific geological formations, which stretch from Mali, through Guinea, Cote d’Ivoire, Burkina Faso and into Ghana. The project is 550 kilometers (km) by road from Guinea’s capital Conakry within the region of Upper Guinea (Haute-Guinee) and is near the regional administrative center of Kouroussa. Its Bankan license area covers 356 square kilometers in four exploration permits: Kaninko, Saman, Bokoro and Argo. It is also exploring targets near the NEB and BC deposits. It is also focused on the Koundian Project.</v>
    <v>27</v>
    <v>Australian Securities Exchange</v>
    <v>XASX</v>
    <v>XASX</v>
    <v>Suite 8,, 110 Hay Street, SUBIACO, WESTERN AUSTRALIA, 6005 AU</v>
    <v>0.34</v>
    <v>Metals &amp; Mining</v>
    <v>Stock</v>
    <v>45693.193356481483</v>
    <v>2023</v>
    <v>0.3125</v>
    <v>622989000</v>
    <v>PREDICTIVE DISCOVERY LIMITED</v>
    <v>PREDICTIVE DISCOVERY LIMITED</v>
    <v>0.32</v>
    <v>0.3</v>
    <v>0.33</v>
    <v>2350902000</v>
    <v>PDI</v>
    <v>PREDICTIVE DISCOVERY LIMITED (XASX:PDI)</v>
    <v>9547004</v>
    <v>2497830</v>
    <v>2007</v>
  </rv>
  <rv s="2">
    <v>2024</v>
  </rv>
  <rv s="0">
    <v>https://www.bing.com/financeapi/forcetrigger?t=aa4vk2&amp;q=XASX%3aAHC&amp;form=skydnc</v>
    <v>Learn more on Bing</v>
  </rv>
  <rv s="1">
    <v>0</v>
    <v>AUSTCO HEALTHCARE LIMITED (XASX:AHC)</v>
    <v>2</v>
    <v>3</v>
    <v>Finance</v>
    <v>4</v>
    <v>en-GB</v>
    <v>aa4vk2</v>
    <v>268435456</v>
    <v>1</v>
    <v>Powered by Refinitiv</v>
    <v>0.33</v>
    <v>0.17499999999999999</v>
    <v>1.0366</v>
    <v>0</v>
    <v>0</v>
    <v>AUD</v>
    <v>Austco Healthcare Limited is an international provider of healthcare communication solutions, including nurse call systems, mobile communications, and clinical workflow. The Company's principal activities are manufacturing, supply, and service of healthcare and electronic communications equipment. It offers two nurse call systems: Tacera and Medicom. Tacera is an Internet protocol (IP)-based nurse call and clinical communications platform that offers flexibility to support processes and the way caregivers work. Tacera offers various options for patients and nurses, such as pendants, pillow speakers, call points, pull cords, annunciators, lights, touchscreen stations and audio devices. Medicom is a nurse call solution and features a comprehensive range of call types, priority levels, alarm handling and call indication options. Its Pulse Mobile is a native smartphone app that lets nurses manage alarms. Its Pulse Reports is enterprise reporting and analytics platform.</v>
    <v>174</v>
    <v>Australian Securities Exchange</v>
    <v>XASX</v>
    <v>XASX</v>
    <v>Unit 1/31 Sabre Dr, Port Melbourne, MELBOURNE, VICTORIA, 3207 AU</v>
    <v>0.31</v>
    <v>Healthcare Equipment &amp; Supplies</v>
    <v>Stock</v>
    <v>45693.182523148149</v>
    <v>2026</v>
    <v>0.31</v>
    <v>109218300</v>
    <v>AUSTCO HEALTHCARE LIMITED</v>
    <v>AUSTCO HEALTHCARE LIMITED</v>
    <v>0.31</v>
    <v>13.3047</v>
    <v>0.31</v>
    <v>0.31</v>
    <v>364060900</v>
    <v>AHC</v>
    <v>AUSTCO HEALTHCARE LIMITED (XASX:AHC)</v>
    <v>52016</v>
    <v>192150</v>
    <v>2004</v>
  </rv>
  <rv s="2">
    <v>2027</v>
  </rv>
  <rv s="26">
    <v>55</v>
    <v>CURVEBEAM AI LIMITED (XASX:CVB)</v>
    <v>56</v>
    <v>6</v>
    <v>Finance</v>
    <v>4</v>
    <v>en-GB</v>
    <v>cafulh</v>
    <v>268435456</v>
    <v>1</v>
    <v>Powered by Refinitiv</v>
    <v>0.28000000000000003</v>
    <v>0.09</v>
    <v>6.0000000000000001E-3</v>
    <v>3.5000000000000003E-2</v>
    <v>0.30434800000000001</v>
    <v>AUD</v>
    <v>Curvebeam AI Ltd is engaged in combining point-of-care diagnostic cone beam computed tomography (CT) imaging solutions with artificial intelligence (AI) and deep learning AI (DLAI) expertise to deliver solutions across orthopedics and bone health (fragility fracture prevention). The Company’s orthopedic products include HiRise, LineUP, pedCAT Premium, pedCAT, InReach, and CubeVue Software. Its bone health products include InReach HR-pQCT, and OSSView. Its systems can be utilized across multiple locations via a mobile imaging solution that is self-contained and easy to operate. HiRise is a bilateral, weight bearing CT imaging of the entire lower extremities including hips/pelvis, distal upper extremities. LineUP is a bilateral, weight bearing CT imaging of the distal lower extremities and distal upper extremities. InReach HR-pQCT is a high resolution peripheral quantitative CT (HR-pQCT) imaging system designed for the point-of-care.</v>
    <v>50</v>
    <v>Australian Securities Exchange</v>
    <v>XASX</v>
    <v>XASX</v>
    <v>2800 Bronze Dr, Suite 110, HATFIELD, PA, 19440 US</v>
    <v>0.155</v>
    <v>Healthcare Equipment &amp; Supplies</v>
    <v>Stock</v>
    <v>45693.189328703702</v>
    <v>0.12</v>
    <v>36865300</v>
    <v>CURVEBEAM AI LIMITED</v>
    <v>CURVEBEAM AI LIMITED</v>
    <v>0.13</v>
    <v>0.115</v>
    <v>0.15</v>
    <v>320567800</v>
    <v>CVB</v>
    <v>CURVEBEAM AI LIMITED (XASX:CVB)</v>
    <v>2544016</v>
    <v>358340</v>
    <v>2009</v>
  </rv>
  <rv s="2">
    <v>2029</v>
  </rv>
  <rv s="0">
    <v>https://www.bing.com/financeapi/forcetrigger?t=aa728m&amp;q=XASX%3aIOD&amp;form=skydnc</v>
    <v>Learn more on Bing</v>
  </rv>
  <rv s="3">
    <v>5</v>
    <v>IODM LIMITED (XASX:IOD)</v>
    <v>2</v>
    <v>6</v>
    <v>Finance</v>
    <v>4</v>
    <v>en-GB</v>
    <v>aa728m</v>
    <v>268435456</v>
    <v>1</v>
    <v>Powered by Refinitiv</v>
    <v>0.3</v>
    <v>0.13500000000000001</v>
    <v>1.6145</v>
    <v>-0.02</v>
    <v>-0.114286</v>
    <v>AUD</v>
    <v>IODM Limited is an Australia-based provider of cloud-based cashflow optimization solutions to medium and large enterprises through the automation of accounts receivable (AR) workflows and processes. The Company’s AR solution provides an end-to-end AR process that supports customers with invoicing, query management, payment reminders, escalation, analytics, and others. The solution is a customizable application that integrates with any accounting enterprise resource planning (ERP) software package. The IODM Connect platform provides a gateway to a range of financial solutions to meet individual business needs. The IODM Connect integrates with an existing accounting platform to optimize cashflow. The IODM Cash Allocation tool captures payment data and allocates payments to the appropriate invoices automatically. The Cash Allocation tool uses RPA, OCR, and AI to input data from remittances, bank files and customer invoices to match payments. The Company operates globally.</v>
    <v>15</v>
    <v>Australian Securities Exchange</v>
    <v>XASX</v>
    <v>XASX</v>
    <v>Level 23, 385 Bourke Street, MELBOURNE, VICTORIA, 3000 AU</v>
    <v>0.17</v>
    <v>Software &amp; IT Services</v>
    <v>Stock</v>
    <v>45693.187638888892</v>
    <v>2031</v>
    <v>0.155</v>
    <v>98144190</v>
    <v>IODM LIMITED</v>
    <v>IODM LIMITED</v>
    <v>0.17</v>
    <v>0.17499999999999999</v>
    <v>0.155</v>
    <v>613401200</v>
    <v>IOD</v>
    <v>IODM LIMITED (XASX:IOD)</v>
    <v>59918</v>
    <v>51320</v>
    <v>2002</v>
  </rv>
  <rv s="2">
    <v>2032</v>
  </rv>
  <rv s="0">
    <v>https://www.bing.com/financeapi/forcetrigger?t=aa9pxm&amp;q=XASX%3aPH2DD&amp;form=skydnc</v>
    <v>Learn more on Bing</v>
  </rv>
  <rv s="3">
    <v>5</v>
    <v>PURE HYDROGEN CORPORATION LIMITED (XASX:PH2)</v>
    <v>2</v>
    <v>6</v>
    <v>Finance</v>
    <v>4</v>
    <v>en-GB</v>
    <v>aa9pxm</v>
    <v>268435456</v>
    <v>1</v>
    <v>Powered by Refinitiv</v>
    <v>0.255</v>
    <v>9.4E-2</v>
    <v>0.71160000000000001</v>
    <v>-5.0000000000000001E-3</v>
    <v>-5.0505000000000001E-2</v>
    <v>AUD</v>
    <v>Pure Hydrogen Corporation Limited is an Australia-based clean energy-focused company. The Company is engaged in the development of hydrogen and energy projects through the use of cutting-edge technology processes. It plans to supply hydrogen fuel as a domestically sourced clean fuel in Australia and other countries. The Company produces three types of hydrogen, such as Green, Turquoise, and Emerald. Its projects include Hydrogen Applications, HDrive International, and Hydrogen Infrastructure. Its Hydrogen Applications projects include H2X Global, Waste Collection Vehicles, Buses, Generators, Prime Movers, Mobile Refuelling, and Marine H2. Its Hydrogen Infrastructure projects include Botswana H2, Emerald Hydrogen, East Coast Hydrogen Super Highway, and Turquoise Hydrogen. HDrive International range of hydrogen transport options, including buses, trucks, prime movers, waste collection vehicles and more. Its subsidiaries include Pure Hydrogen Corporation Ltd, Eastern Gas P/L, and more.</v>
    <v>7</v>
    <v>Australian Securities Exchange</v>
    <v>XASX</v>
    <v>XASX</v>
    <v>119 Willoughby Road, Crows Nest, NEW SOUTH WALES, 2065 AU</v>
    <v>0.105</v>
    <v>Renewable Energy</v>
    <v>Stock</v>
    <v>45693.185150462959</v>
    <v>2034</v>
    <v>9.4E-2</v>
    <v>36601120</v>
    <v>PURE HYDROGEN CORPORATION LIMITED</v>
    <v>PURE HYDROGEN CORPORATION LIMITED</v>
    <v>0.105</v>
    <v>9.9000000000000005E-2</v>
    <v>9.4E-2</v>
    <v>373480800</v>
    <v>PH2</v>
    <v>PURE HYDROGEN CORPORATION LIMITED (XASX:PH2)</v>
    <v>1192643</v>
    <v>588040</v>
    <v>2021</v>
  </rv>
  <rv s="2">
    <v>2035</v>
  </rv>
  <rv s="28">
    <v>59</v>
    <v>BASIN ENERGY LIMITED (XASX:BSN)</v>
    <v>56</v>
    <v>33</v>
    <v>Finance</v>
    <v>4</v>
    <v>en-GB</v>
    <v>c787c7</v>
    <v>268435456</v>
    <v>1</v>
    <v>Powered by Refinitiv</v>
    <v>0.2</v>
    <v>1.4999999999999999E-2</v>
    <v>-1E-3</v>
    <v>-5.2632000000000005E-2</v>
    <v>AUD</v>
    <v>Basin Energy Limited is a uranium exploration and development company with an interest in three prospective projects positioned in the southeast corner and margins of the Athabasca Basin in Canada. Its projects include North Millennium, Geikie, and Marshall. The North Millennium and Marshall projects are located in the southeastern portion of the Athabasca Basin and situated about seven kilometers (km) north of Cameco’s Millennium uranium deposit. The North Millennium Project is about 58 square kilometers of prospective ground in the southeast corner of the Athabasca Basin. The Marshall Project is about 112 square kilometers of landholding located 11 km west of the Millennium Deposit in the southeast corner of the Athabasca Basin. The Geikie Project is about 339 square kilometers of landholding located seven km southeast of the present edge of the Athabasca Basin and 10 km west of highway 905. Its subsidiaries include Basin Energy Geiki Corp., Basin Energy Marshall Corp and others.</v>
    <v>Australian Securities Exchange</v>
    <v>XASX</v>
    <v>XASX</v>
    <v>C/- Argus Corporate Partners Pty Ltd, Level 4, 225 St Georges Terrace, PERTH, WESTERN AUSTRALIA, 6000 AU</v>
    <v>1.7999999999999999E-2</v>
    <v>Uranium</v>
    <v>Stock</v>
    <v>45692.333344907405</v>
    <v>1.7999999999999999E-2</v>
    <v>2088100</v>
    <v>BASIN ENERGY LIMITED</v>
    <v>BASIN ENERGY LIMITED</v>
    <v>1.7999999999999999E-2</v>
    <v>1.9E-2</v>
    <v>1.7999999999999999E-2</v>
    <v>122829300</v>
    <v>BSN</v>
    <v>BASIN ENERGY LIMITED (XASX:BSN)</v>
    <v>374055</v>
    <v>63710</v>
    <v>2021</v>
  </rv>
  <rv s="2">
    <v>2037</v>
  </rv>
  <rv s="0">
    <v>https://www.bing.com/financeapi/forcetrigger?t=aaa9sm&amp;q=XASX%3aEIQ&amp;form=skydnc</v>
    <v>Learn more on Bing</v>
  </rv>
  <rv s="4">
    <v>8</v>
    <v>ECHOIQ LIMITED (XASX:EIQ)</v>
    <v>2</v>
    <v>9</v>
    <v>Finance</v>
    <v>4</v>
    <v>en-GB</v>
    <v>aaa9sm</v>
    <v>268435456</v>
    <v>1</v>
    <v>Powered by Refinitiv</v>
    <v>0.315</v>
    <v>0.1</v>
    <v>1.5206999999999999</v>
    <v>1.4999999999999999E-2</v>
    <v>6.25E-2</v>
    <v>AUD</v>
    <v>EchoIQ Limited is an Australia-based artificial intelligence (AI) and medical technology company. It uses AI-driven technology and proprietary software to improve decision-making in cardiology. The principal activity of the Company is the development of AI products for cardiovascular care. The Company operates through two segments: Echo IQ and Houston We Have Software. The Echo IQ segment is engaged in developing products and services in medical technology. The Houston We Have Software segment offers products and services across other sectors. Its EchoSolv product allows users to assess echocardiographic studies against diagnostic guidelines for structural heart conditions. EchoSolv automatically identifies patients at risk of structural heart disease. EchoSolv improves the standard clinical workflow associated with diagnosis and treatment. The first two conditions addressed by the product are Aortic Stenosis and Mitral Regurgitation.</v>
    <v>Australian Securities Exchange</v>
    <v>XASX</v>
    <v>XASX</v>
    <v>Suite 404, 309 George Street, SYDNEY, NEW SOUTH WALES, 2000 AU</v>
    <v>0.255</v>
    <v>Healthcare Equipment &amp; Supplies</v>
    <v>Stock</v>
    <v>45693.18763592578</v>
    <v>2039</v>
    <v>0.24</v>
    <v>141245100</v>
    <v>ECHOIQ LIMITED</v>
    <v>ECHOIQ LIMITED</v>
    <v>0.24</v>
    <v>0.24</v>
    <v>0.255</v>
    <v>588521100</v>
    <v>EIQ</v>
    <v>ECHOIQ LIMITED (XASX:EIQ)</v>
    <v>470250</v>
    <v>1360960</v>
    <v>2010</v>
  </rv>
  <rv s="2">
    <v>2040</v>
  </rv>
  <rv s="0">
    <v>https://www.bing.com/financeapi/forcetrigger?t=aaa1ec&amp;q=XASX%3aWIA&amp;form=skydnc</v>
    <v>Learn more on Bing</v>
  </rv>
  <rv s="4">
    <v>8</v>
    <v>WIA GOLD LIMITED (XASX:WIA)</v>
    <v>2</v>
    <v>9</v>
    <v>Finance</v>
    <v>4</v>
    <v>en-GB</v>
    <v>aaa1ec</v>
    <v>268435456</v>
    <v>1</v>
    <v>Powered by Refinitiv</v>
    <v>0.185</v>
    <v>4.3999999999999997E-2</v>
    <v>0.22620000000000001</v>
    <v>5.0000000000000001E-3</v>
    <v>3.5714000000000003E-2</v>
    <v>AUD</v>
    <v>Wia Gold Limited is an Australia-based company, which is engaged in the gold exploration business focused on the Kokoseb discovery in Namibia. The Company is exploring for gold in the Damaran belt in Namibia and the Birimian greenstones of Cote d'Ivoire. The Kokoseb Gold Project is located in north-west Namibia approximately 320 kilometers by road from the capital city of Windhoek. The Kokoseb Gold Project lies within the Okombahe Exploration License, which is held under a joint venture by the Company (80%) and the Namibian state-owned mining company, Epangelo. The Okombahe EL is part of its broader Damaran Belt tenure in Namibia, which consists of approximately 12 tenements across a total area of 2,700 square kilometers (km2). Its Cote d'Ivoire Projects include Bouafle, Mankono and Bocanda. The Company also holds the Issia exploration permit that covers an area of around 375 km2. The Bouafle Project covers an area of around 742 km2. The Mankono Project covers an area of over 379 km2.</v>
    <v>Australian Securities Exchange</v>
    <v>XASX</v>
    <v>XASX</v>
    <v>130 Hay Street, SUBIACO, WESTERN AUSTRALIA, 6009 AU</v>
    <v>0.15</v>
    <v>Metals &amp; Mining</v>
    <v>Stock</v>
    <v>45693.192473078125</v>
    <v>2042</v>
    <v>0.13500000000000001</v>
    <v>177137400</v>
    <v>WIA GOLD LIMITED</v>
    <v>WIA GOLD LIMITED</v>
    <v>0.14000000000000001</v>
    <v>0.14000000000000001</v>
    <v>0.14499999999999999</v>
    <v>1362595000</v>
    <v>WIA</v>
    <v>WIA GOLD LIMITED (XASX:WIA)</v>
    <v>1719612</v>
    <v>718260</v>
    <v>2010</v>
  </rv>
  <rv s="2">
    <v>2043</v>
  </rv>
  <rv s="0">
    <v>https://www.bing.com/financeapi/forcetrigger?t=aa9bf2&amp;q=XASX%3aCCX&amp;form=skydnc</v>
    <v>Learn more on Bing</v>
  </rv>
  <rv s="3">
    <v>5</v>
    <v>CITY CHIC COLLECTIVE LIMITED (XASX:CCX)</v>
    <v>2</v>
    <v>6</v>
    <v>Finance</v>
    <v>4</v>
    <v>en-GB</v>
    <v>aa9bf2</v>
    <v>268435456</v>
    <v>1</v>
    <v>Powered by Refinitiv</v>
    <v>0.51400000000000001</v>
    <v>0.09</v>
    <v>2.3912</v>
    <v>-2.5000000000000001E-3</v>
    <v>-2.0833000000000001E-2</v>
    <v>AUD</v>
    <v>City Chic Collective Limited is a global omni-channel retailer specializing in plus-size women’s apparel, footwear and accessories. The Company's brands include City Chic, Avenue, CCX, Hips &amp; Curves and Fox &amp; Royal. City Chic and CCX are dressing for plus-sized women and its omni-channel model comprises a network of approximately 82 stores across Australia and New Zealand (ANZ) and Websites operating in ANZ and the United States and third-party marketplace and wholesale partners in Australia, New Zealand, the United States, Canada. Avenue (United States-based) targets a customer base across the conservative segment. Hips &amp; Curves and Fox &amp; Royal are intimate online brands. The Company’s geographical segments include Australia and New Zealand (ANZ), which has operations in Australia and New Zealand, both regions serviced by stores, Website and marketplace, and the Americas, which has operations in the United States and comprises online (Website and marketplace) and wholesale.</v>
    <v>546</v>
    <v>Australian Securities Exchange</v>
    <v>XASX</v>
    <v>XASX</v>
    <v>151 Wyndham Street, ALEXANDRIA, NEW SOUTH WALES, 2015 AU</v>
    <v>0.12</v>
    <v>Specialty Retailers</v>
    <v>Stock</v>
    <v>45693.191659467186</v>
    <v>2045</v>
    <v>0.11749999999999999</v>
    <v>44293150</v>
    <v>CITY CHIC COLLECTIVE LIMITED</v>
    <v>CITY CHIC COLLECTIVE LIMITED</v>
    <v>0.11749999999999999</v>
    <v>0.12</v>
    <v>0.11749999999999999</v>
    <v>385157800</v>
    <v>CCX</v>
    <v>CITY CHIC COLLECTIVE LIMITED (XASX:CCX)</v>
    <v>273215</v>
    <v>820090</v>
    <v>1992</v>
  </rv>
  <rv s="2">
    <v>2046</v>
  </rv>
  <rv s="0">
    <v>https://www.bing.com/financeapi/forcetrigger?t=azznfr&amp;q=XASX%3aAVA&amp;form=skydnc</v>
    <v>Learn more on Bing</v>
  </rv>
  <rv s="3">
    <v>5</v>
    <v>AVA RISK GROUP LIMITED (XASX:AVA)</v>
    <v>2</v>
    <v>6</v>
    <v>Finance</v>
    <v>4</v>
    <v>en-GB</v>
    <v>azznfr</v>
    <v>268435456</v>
    <v>1</v>
    <v>Powered by Refinitiv</v>
    <v>0.21</v>
    <v>0.09</v>
    <v>0.4093</v>
    <v>-5.0000000000000001E-3</v>
    <v>-4.7618999999999995E-2</v>
    <v>AUD</v>
    <v>Ava Risk Group Ltd is an Australia-based company, which provides technologies and services to protect critical and high value assets and infrastructure. The Company is engaged in the provision of security technology products for perimeter intrusion detection solutions. The Company operate through three segments: Detect, Access, and Illuminate. Detect segment manufactures and markets smart fiber optic sensing systems for security and condition monitoring for a range of applications including perimeters, pipelines, conveyors, power cables and data networks. Access segment specializes in the development, manufacture and supply of high security biometric readers, security access control and electronic locking products. Illuminate segment specializes in the development and manufacture of illuminators, automatic number plate recognition (ANPR) cameras and perimeter detectors. Its subsidiaries include FFT MENA Pty Ltd, Future Fibre Technologies (US) Inc., and MaxSec Group Pty Ltd.</v>
    <v>48</v>
    <v>Australian Securities Exchange</v>
    <v>XASX</v>
    <v>XASX</v>
    <v>10 Hartnett CL, MULGRAVE, VICTORIA, 3170 AU</v>
    <v>0.105</v>
    <v>Communications &amp; Networking</v>
    <v>Stock</v>
    <v>45693.185127314813</v>
    <v>2048</v>
    <v>0.1</v>
    <v>29047200</v>
    <v>AVA RISK GROUP LIMITED</v>
    <v>AVA RISK GROUP LIMITED</v>
    <v>0.105</v>
    <v>0.105</v>
    <v>0.1</v>
    <v>290472000</v>
    <v>AVA</v>
    <v>AVA RISK GROUP LIMITED (XASX:AVA)</v>
    <v>117515</v>
    <v>154930</v>
    <v>1994</v>
  </rv>
  <rv s="2">
    <v>2049</v>
  </rv>
  <rv s="0">
    <v>https://www.bing.com/financeapi/forcetrigger?t=c5cxnm&amp;q=XASX%3aIG6&amp;form=skydnc</v>
    <v>Learn more on Bing</v>
  </rv>
  <rv s="14">
    <v>32</v>
    <v>INTERNATIONAL GRAPHITE LIMITED (XASX:IG6)</v>
    <v>2</v>
    <v>33</v>
    <v>Finance</v>
    <v>4</v>
    <v>en-GB</v>
    <v>c5cxnm</v>
    <v>268435456</v>
    <v>1</v>
    <v>Powered by Refinitiv</v>
    <v>0.19</v>
    <v>0.04</v>
    <v>1E-3</v>
    <v>1.6667000000000001E-2</v>
    <v>AUD</v>
    <v>International Graphite Limited is a supplier of processed graphite products, including battery anode material, for the global electric vehicle and renewable energy markets. The Company is focused on developing battery anode graphite in Western Australia to support the global transition to clean energy. The Company’s vertically integrated operations are located in Western Australia. The Company’s 100% owned Springdale Graphite project is comprising two exploration licenses and a prospecting license covering approximately 180 square kilometers in the Shire of Ravensthorpe, on the southern coast of Western Australia. The Springdale Graphite project is located around 25 kilometers (km) east of Hopetoun and 150 km from the export port of Esperance. Its products include High and Ultra-high Purity Micronized Graphite, Spheroidised Graphite, and Battery Anode Material (BAM). It also focused on the development of commercial downstream processing facilities in Collie, Western Australia.</v>
    <v>Australian Securities Exchange</v>
    <v>XASX</v>
    <v>XASX</v>
    <v>Level 1, 333 Charles Street, North Perth, PERTH, WESTERN AUSTRALIA, 6006 AU</v>
    <v>6.7000000000000004E-2</v>
    <v>Metals &amp; Mining</v>
    <v>Stock</v>
    <v>45693.166412037041</v>
    <v>2051</v>
    <v>6.0999999999999999E-2</v>
    <v>11807060</v>
    <v>INTERNATIONAL GRAPHITE LIMITED</v>
    <v>INTERNATIONAL GRAPHITE LIMITED</v>
    <v>6.0999999999999999E-2</v>
    <v>0.06</v>
    <v>6.0999999999999999E-2</v>
    <v>193558300</v>
    <v>IG6</v>
    <v>INTERNATIONAL GRAPHITE LIMITED (XASX:IG6)</v>
    <v>352455</v>
    <v>215400</v>
    <v>2018</v>
  </rv>
  <rv s="2">
    <v>2052</v>
  </rv>
  <rv s="0">
    <v>https://www.bing.com/financeapi/forcetrigger?t=c5w4im&amp;q=XASX%3aCVR&amp;form=skydnc</v>
    <v>Learn more on Bing</v>
  </rv>
  <rv s="14">
    <v>32</v>
    <v>Cavalier Resources Ltd (XASX:CVR)</v>
    <v>2</v>
    <v>33</v>
    <v>Finance</v>
    <v>4</v>
    <v>en-GB</v>
    <v>c5w4im</v>
    <v>268435456</v>
    <v>1</v>
    <v>Powered by Refinitiv</v>
    <v>0.20899999999999999</v>
    <v>8.5999999999999993E-2</v>
    <v>0</v>
    <v>0</v>
    <v>AUD</v>
    <v>Cavalier Resources Limited is an Australia-based mineral exploration company. The Company has interests in tenements in Western Australia, collectively known as the Leonora Gold Project, Hidden Jewel Gold Project, and Ella's Rock Nickel-Gold Project, which are prospective for gold and nickel mineralization. The Leonora Gold Project comprises two sub-projects, Crawford and Gambier Lass North, consisting of approximately 10 exploration licenses, one prospecting license, one miscellaneous license, and a mining lease. The Ella's Rock Nickel-Gold Project consists of three exploration licenses and covers an area adjacent to the prolific Forrestania Greenstone Belt, known for hosting nickel and gold. The Hidden Jewel Gold Project is located within the Golden Cities Granodiorite to the north of the active Golden Cities/Federal mining center. Its tenement P24/5568 is located close to the Rose Dam mining area, approximately 3 km west of the Norton Gold Fields 5 Mtpa Paddington Gold Mill.</v>
    <v>Australian Securities Exchange</v>
    <v>XASX</v>
    <v>XASX</v>
    <v>22 Mount Street, Level 2, PERTH, WESTERN AUSTRALIA, 6000 AU</v>
    <v>0.1</v>
    <v>Metals &amp; Mining</v>
    <v>Stock</v>
    <v>45692.333333333336</v>
    <v>2054</v>
    <v>0.1</v>
    <v>5784220</v>
    <v>Cavalier Resources Ltd</v>
    <v>Cavalier Resources Ltd</v>
    <v>0.1</v>
    <v>0.1</v>
    <v>0.1</v>
    <v>57842220</v>
    <v>CVR</v>
    <v>Cavalier Resources Ltd (XASX:CVR)</v>
    <v>11567</v>
    <v>20620</v>
    <v>2019</v>
  </rv>
  <rv s="2">
    <v>2055</v>
  </rv>
  <rv s="0">
    <v>https://www.bing.com/financeapi/forcetrigger?t=aa8du2&amp;q=XASX%3aOKR&amp;form=skydnc</v>
    <v>Learn more on Bing</v>
  </rv>
  <rv s="4">
    <v>8</v>
    <v>GLOBAL URANIUM AND ENRICHMENT LTD (XASX:GUE)</v>
    <v>2</v>
    <v>9</v>
    <v>Finance</v>
    <v>4</v>
    <v>en-GB</v>
    <v>aa8du2</v>
    <v>268435456</v>
    <v>1</v>
    <v>Powered by Refinitiv</v>
    <v>0.15</v>
    <v>0.05</v>
    <v>2.4912000000000001</v>
    <v>-2E-3</v>
    <v>-2.5316000000000002E-2</v>
    <v>AUD</v>
    <v>Global Uranium and Enrichment Limited is an Australia-based company, which is engaged in providing exposure to uranium exploration and development but also to enrichment as well. The Company is focused on developing a portfolio of advanced, high grade uranium assets in prolific uranium districts in the U.S. and Canada, and has established a cornerstone position in Ubaryon, an Australian uranium enrichment technology. Its asset portfolio includes Ubaryon Investment, Tallahassee Uranium Project, Rattler Uranium Project, Athabasca Basin Projects, and Maybell Uranium Project. Its Athabasca Basin Projects include a portfolio of six exploration assets in the Athabasca basin, Canada, such as Middle Lake, Newnham Lake, Perch, Lazy Edward Bay, Kelic Lake, and Argo. The Tallahassee Uranium Project is located in central Colorado, United States, approximately 140 kilometers (km) southwest of Denver and 30 km northwest of Canon City. Its Rattler project area includes the Rattlesnake open pit mine.</v>
    <v>Australian Securities Exchange</v>
    <v>XASX</v>
    <v>XASX</v>
    <v>London House, Level 11, 216 St Georges Terrace, PERTH, WESTERN AUSTRALIA, 6000 AU</v>
    <v>7.9000000000000001E-2</v>
    <v>Metals &amp; Mining</v>
    <v>Stock</v>
    <v>45693.071754131248</v>
    <v>2057</v>
    <v>7.6999999999999999E-2</v>
    <v>22693400</v>
    <v>GLOBAL URANIUM AND ENRICHMENT LTD</v>
    <v>GLOBAL URANIUM AND ENRICHMENT LTD</v>
    <v>7.9000000000000001E-2</v>
    <v>7.9000000000000001E-2</v>
    <v>7.6999999999999999E-2</v>
    <v>294719500</v>
    <v>GUE</v>
    <v>GLOBAL URANIUM AND ENRICHMENT LTD (XASX:GUE)</v>
    <v>214117</v>
    <v>980810</v>
    <v>2017</v>
  </rv>
  <rv s="2">
    <v>2058</v>
  </rv>
  <rv s="0">
    <v>https://www.bing.com/financeapi/forcetrigger?t=b14pec&amp;q=XASX%3aLSA&amp;form=skydnc</v>
    <v>Learn more on Bing</v>
  </rv>
  <rv s="3">
    <v>5</v>
    <v>LACHLAN STAR LIMITED (XASX:LSA)</v>
    <v>2</v>
    <v>6</v>
    <v>Finance</v>
    <v>4</v>
    <v>en-GB</v>
    <v>b14pec</v>
    <v>268435456</v>
    <v>1</v>
    <v>Powered by Refinitiv</v>
    <v>0.14499999999999999</v>
    <v>3.1E-2</v>
    <v>1.5165999999999999</v>
    <v>1E-3</v>
    <v>0.02</v>
    <v>AUD</v>
    <v>Lachlan Star Limited is an Australia-based copper and gold exploration company. The Company is focused on the discovery of gold and copper resources across a portfolio of early-stage high-potential exploration projects located in central New South Wales. Its projects include North Cobar, Junee, Bauloora North, Koojan, Killaloe, And Princhester. It holds a 100% interest in the North cobar project, with a focus on gold-copper and lead-zinc-rich deposits. The North Junee Project is located within the Gold-Copper Heartland of Australia, a region that contains over 110 Moz gold and 19 metric tons (Mt) of copper. The South Junee project, situated approximately 60 kilometers southeast of the Junee project, lies within the Lachlan Fold Belt. The bauloora north project is situated east of the township of Temora in central New South Wales. The Killaloe Project, located in southeast Western Australia over 600km east of Perth and 20-30km northeast of the historic gold mining town of Norseman.</v>
    <v>3</v>
    <v>Australian Securities Exchange</v>
    <v>XASX</v>
    <v>XASX</v>
    <v>Level 1, 33 Ord Street, West Perth, PERTH, WESTERN AUSTRALIA, 6005 AU</v>
    <v>5.0999999999999997E-2</v>
    <v>Metals &amp; Mining</v>
    <v>Stock</v>
    <v>45693.186967592592</v>
    <v>2060</v>
    <v>5.0999999999999997E-2</v>
    <v>12628660</v>
    <v>LACHLAN STAR LIMITED</v>
    <v>LACHLAN STAR LIMITED</v>
    <v>5.0999999999999997E-2</v>
    <v>0.05</v>
    <v>5.0999999999999997E-2</v>
    <v>252573200</v>
    <v>LSA</v>
    <v>LACHLAN STAR LIMITED (XASX:LSA)</v>
    <v>18434</v>
    <v>217530</v>
    <v>1970</v>
  </rv>
  <rv s="2">
    <v>2061</v>
  </rv>
  <rv s="0">
    <v>https://www.bing.com/financeapi/forcetrigger?t=c4rq8m&amp;q=XASX%3aKLI&amp;form=skydnc</v>
    <v>Learn more on Bing</v>
  </rv>
  <rv s="14">
    <v>32</v>
    <v>Killi Resources Ltd (XASX:KLI)</v>
    <v>2</v>
    <v>33</v>
    <v>Finance</v>
    <v>4</v>
    <v>en-GB</v>
    <v>c4rq8m</v>
    <v>268435456</v>
    <v>1</v>
    <v>Powered by Refinitiv</v>
    <v>0.22500000000000001</v>
    <v>0.03</v>
    <v>2E-3</v>
    <v>3.1745999999999996E-2</v>
    <v>AUD</v>
    <v>Killi Resources Ltd is an Australia-based mineral exploration company. The Company is focused on projects in Western Australia and Queensland. The Company’s projects include Ravenswood North, West Tanami, Mt Rawdon West and Balfour. The Ravenswood North Project consists of five granted exploration permit minerals (EPMs) in the Charter Towers-Ravenswood region of Queensland covering 660 square kilometers (km2) of prospective ground. The license package is prospective for Devonian to Permian-aged intrusion related gold deposits, such as the Ravenswood goldfield (10Moz Au), Kidston (4Moz Au), Mt Leyshon (3Moz Au), Mt Wright (1.5Moz) and Reward (0.2Moz Au) deposits. It owns 100% of the West Tanami Gold Project in the north-east of Western Australia. The land holding totals 1,634 km2 of granted tenure over the 100 km strike of the gold corridor, Tanami Fault System. The Mt Rawdon West Project consists of one tenement, which covers 309km2 of prospective gold and copper ground.</v>
    <v>Australian Securities Exchange</v>
    <v>XASX</v>
    <v>XASX</v>
    <v>945 Wellington Street, PERTH, WESTERN AUSTRALIA, 6005 AU</v>
    <v>6.5000000000000002E-2</v>
    <v>Metals &amp; Mining</v>
    <v>Stock</v>
    <v>45692.333344907405</v>
    <v>2063</v>
    <v>6.4000000000000001E-2</v>
    <v>8834100</v>
    <v>Killi Resources Ltd</v>
    <v>Killi Resources Ltd</v>
    <v>6.4000000000000001E-2</v>
    <v>6.3E-2</v>
    <v>6.5000000000000002E-2</v>
    <v>140223700</v>
    <v>KLI</v>
    <v>Killi Resources Ltd (XASX:KLI)</v>
    <v>37932</v>
    <v>227430</v>
    <v>2021</v>
  </rv>
  <rv s="2">
    <v>2064</v>
  </rv>
  <rv s="0">
    <v>https://www.bing.com/financeapi/forcetrigger?t=aa8pr7&amp;q=XASX%3aPSC&amp;form=skydnc</v>
    <v>Learn more on Bing</v>
  </rv>
  <rv s="4">
    <v>8</v>
    <v>PROSPECT RESOURCES LIMITED (XASX:PSC)</v>
    <v>2</v>
    <v>9</v>
    <v>Finance</v>
    <v>4</v>
    <v>en-GB</v>
    <v>aa8pr7</v>
    <v>268435456</v>
    <v>1</v>
    <v>Powered by Refinitiv</v>
    <v>0.21</v>
    <v>6.3E-2</v>
    <v>1.5443</v>
    <v>0</v>
    <v>0</v>
    <v>AUD</v>
    <v>Prospect Resources Limited is an Australia-based company, which is focused on the exploration and development of mining projects, such as battery and electrification metals in Zimbabwe and the broader sub-Saharan African region. Its projects include Kesya Rare Earths Project, Step Aside Lithium Project, Omaruru Lithium Project and Mumbezhi Copper Project. The Kesya Rare Earths Project comprises a single large-scale exploration license (LEL) application covering over 1,053 hectares and is located near the town of Kafue in southern Zambia, which is approximately 90 kilometers (km) via a sealed road from the Zambian capital, Lusaka. Its 90%-owned Step Aside Lithium Project is located within the Archaean Harare Greenstone Belt, approximately 35 km east of Zimbabwe's capital city Harare, with a single claim (ME19948BM) covering approximately 100 hectares. The Omaruru Lithium Project consists of EPL 5533 tenement, which is centered on the village of Wilhelmstal, east of Karibib in Namibia.</v>
    <v>Australian Securities Exchange</v>
    <v>XASX</v>
    <v>XASX</v>
    <v>Level 2, 33 Richardson Street, West Perth, PERTH, WESTERN AUSTRALIA, 6005 AU</v>
    <v>9.8000000000000004E-2</v>
    <v>Metals &amp; Mining</v>
    <v>Stock</v>
    <v>45693.074175856251</v>
    <v>2066</v>
    <v>9.7000000000000003E-2</v>
    <v>55457200</v>
    <v>PROSPECT RESOURCES LIMITED</v>
    <v>PROSPECT RESOURCES LIMITED</v>
    <v>9.7500000000000003E-2</v>
    <v>9.7000000000000003E-2</v>
    <v>9.7000000000000003E-2</v>
    <v>571723800</v>
    <v>PSC</v>
    <v>PROSPECT RESOURCES LIMITED (XASX:PSC)</v>
    <v>159852</v>
    <v>593500</v>
    <v>2007</v>
  </rv>
  <rv s="2">
    <v>2067</v>
  </rv>
  <rv s="0">
    <v>https://www.bing.com/financeapi/forcetrigger?t=c2ysjc&amp;q=XASX%3aCUS&amp;form=skydnc</v>
    <v>Learn more on Bing</v>
  </rv>
  <rv s="4">
    <v>8</v>
    <v>COPPER SEARCH LIMITED (XASX:CUS)</v>
    <v>2</v>
    <v>9</v>
    <v>Finance</v>
    <v>4</v>
    <v>en-GB</v>
    <v>c2ysjc</v>
    <v>268435456</v>
    <v>1</v>
    <v>Powered by Refinitiv</v>
    <v>0.16</v>
    <v>2.9000000000000001E-2</v>
    <v>0.84179999999999999</v>
    <v>-1E-3</v>
    <v>-3.3333000000000002E-2</v>
    <v>AUD</v>
    <v>Copper Search Limited is an Australia-based mineral exploration company. The Company is engaged in targeting the copper-gold deposits within the Gawler Craton of South Australia. The Company’s flagship Peake Project is in the NE Gawler Craton which is prospective for large-scale copper (IOCG) deposits. It has over 20 shallow potential IOCG targets less than 500 meters (m) deep and a further six deeper targets at the project. The Project has been endowed with over 100 million tons of copper and 110 million ounces of gold. The project covers over 5,000 square kilometers. Its tenements are held through its 100%-owned subsidiary, Copper Search Australia Pty Ltd. Its tenements include Curdimurka, Anna Creek, Allandale, Stuarts Creek, Callana, Ruby Hill, Spring Hill, Mt Denison, and Blyth Creek. Its drilling aims to identify IOCG target deposits with similar scale potential to Prominent Hill and Carrapateena.</v>
    <v>Australian Securities Exchange</v>
    <v>XASX</v>
    <v>XASX</v>
    <v>21 Sydenham Road, Norwood, SOUTH AUSTRALIA, 5067 AU</v>
    <v>0.03</v>
    <v>Metals &amp; Mining</v>
    <v>Stock</v>
    <v>45691.963320728908</v>
    <v>2069</v>
    <v>2.9000000000000001E-2</v>
    <v>3414830</v>
    <v>COPPER SEARCH LIMITED</v>
    <v>COPPER SEARCH LIMITED</v>
    <v>0.03</v>
    <v>0.03</v>
    <v>2.9000000000000001E-2</v>
    <v>113827700</v>
    <v>CUS</v>
    <v>COPPER SEARCH LIMITED (XASX:CUS)</v>
    <v>75682</v>
    <v>132130</v>
    <v>2021</v>
  </rv>
  <rv s="2">
    <v>2070</v>
  </rv>
  <rv s="0">
    <v>https://www.bing.com/financeapi/forcetrigger?t=c3zrmw&amp;q=XASX%3aROC&amp;form=skydnc</v>
    <v>Learn more on Bing</v>
  </rv>
  <rv s="14">
    <v>32</v>
    <v>ROCKETBOOTS LIMITED (XASX:ROC)</v>
    <v>2</v>
    <v>33</v>
    <v>Finance</v>
    <v>4</v>
    <v>en-GB</v>
    <v>c3zrmw</v>
    <v>268435456</v>
    <v>1</v>
    <v>Powered by Refinitiv</v>
    <v>0.14000000000000001</v>
    <v>5.8999999999999997E-2</v>
    <v>0</v>
    <v>0</v>
    <v>AUD</v>
    <v>RocketBoots Limited is an Australia-based software company. The Company operates software as a service at scale using proprietary computer machine learning/artificial intelligence applications to optimize businesses and solve security challenges. Its Beehive collects physical world activity data through discrete cameras and sensors. Beehive allows retail banks to harness advances in machine learning and simulation to provide continuous metrics, unlocking opportunities to put capacity to work through evidence-based schedule changes and optimizing physical branch design. Beehive gathers data at the register and across the retail space, combining video and point of sale (PoS) data with advanced artificial intelligence (AI) smarts, identifying losses at the register or self-checkout and rebalance schedules to meet customer service levels and increase staff productivity. The Company’s subsidiaries include RocketBoots Operation Pty Ltd, RocketBoots Inc. and RocketBoots Operations UK Limited.</v>
    <v>Australian Securities Exchange</v>
    <v>XASX</v>
    <v>XASX</v>
    <v>Level 11,, 189 Kent Street,, SYDNEY, NEW SOUTH WALES, 2000 AU</v>
    <v>7.4999999999999997E-2</v>
    <v>Software &amp; IT Services</v>
    <v>Stock</v>
    <v>45692.333344907405</v>
    <v>2072</v>
    <v>7.3999999999999996E-2</v>
    <v>7164540</v>
    <v>ROCKETBOOTS LIMITED</v>
    <v>ROCKETBOOTS LIMITED</v>
    <v>7.4999999999999997E-2</v>
    <v>7.4999999999999997E-2</v>
    <v>7.4999999999999997E-2</v>
    <v>113722900</v>
    <v>ROC</v>
    <v>ROCKETBOOTS LIMITED (XASX:ROC)</v>
    <v>101912</v>
    <v>85090</v>
    <v>2013</v>
  </rv>
  <rv s="2">
    <v>2073</v>
  </rv>
  <rv s="0">
    <v>https://www.bing.com/financeapi/forcetrigger?t=aa5952&amp;q=XASX%3aBUX&amp;form=skydnc</v>
    <v>Learn more on Bing</v>
  </rv>
  <rv s="4">
    <v>8</v>
    <v>BUXTON RESOURCES LIMITED (XASX:BUX)</v>
    <v>2</v>
    <v>9</v>
    <v>Finance</v>
    <v>4</v>
    <v>en-GB</v>
    <v>aa5952</v>
    <v>268435456</v>
    <v>1</v>
    <v>Powered by Refinitiv</v>
    <v>0.14499999999999999</v>
    <v>0.03</v>
    <v>0.96260000000000001</v>
    <v>0</v>
    <v>0</v>
    <v>AUD</v>
    <v>Buxton Resources Limited is an Australia-based company. It is focused on the discovery and development of metalliferous ore deposits, including nickel, copper, gold, iron, and graphite. Its projects include Graphite Bull Project (BUX 100%), West Kimberley Project (three separate Joint Ventures with IGO - BUX 16% - 20%), Fraser Range Project (BUX 10%/IGO 90%), Narryer Project (BUX 100%), Copper Wolf Project (BUX 49%/IGO earning 51% on certain tenements), Centurion Project (BUX 100%), Shogun &amp; Royale Projects (BUX 100%), Lateron Project (BUX 100%), and Madman Project (BUX 100%). The Graphite Bull Project is located 280 km East of Carnarvon in the Murchison Region of Western Australia. The West Kimberley Project is targeting Nova-style magmatic Ni-Cu sulphide mineralization in Proterozoic belts of the West Kimberley Region of Western Australia. The Narryer Project is targeting magmatic Ni-Cu-PGE sulphide mineralization along the Yilgarn Craton margin within the Murchison Region of WA.</v>
    <v>Australian Securities Exchange</v>
    <v>XASX</v>
    <v>XASX</v>
    <v>SE 1 First Fl, 14-16 Rowland St, SUBIACO, WESTERN AUSTRALIA, 6008 AU</v>
    <v>3.5000000000000003E-2</v>
    <v>Metals &amp; Mining</v>
    <v>Stock</v>
    <v>45692.165034722224</v>
    <v>2075</v>
    <v>3.5000000000000003E-2</v>
    <v>7779890</v>
    <v>BUXTON RESOURCES LIMITED</v>
    <v>BUXTON RESOURCES LIMITED</v>
    <v>3.5000000000000003E-2</v>
    <v>3.5000000000000003E-2</v>
    <v>3.5000000000000003E-2</v>
    <v>222282500</v>
    <v>BUX</v>
    <v>BUXTON RESOURCES LIMITED (XASX:BUX)</v>
    <v>8000</v>
    <v>141020</v>
    <v>2007</v>
  </rv>
  <rv s="2">
    <v>2076</v>
  </rv>
  <rv s="0">
    <v>https://www.bing.com/financeapi/forcetrigger?t=aa5j9c&amp;q=XASX%3aOLY&amp;form=skydnc</v>
    <v>Learn more on Bing</v>
  </rv>
  <rv s="14">
    <v>32</v>
    <v>OLYMPIO METALS LIMITED (XASX:OLY)</v>
    <v>2</v>
    <v>33</v>
    <v>Finance</v>
    <v>4</v>
    <v>en-GB</v>
    <v>aa5j9c</v>
    <v>268435456</v>
    <v>1</v>
    <v>Powered by Refinitiv</v>
    <v>0.105</v>
    <v>2.1999999999999999E-2</v>
    <v>1E-3</v>
    <v>3.2258000000000002E-2</v>
    <v>AUD</v>
    <v>Olympio Metals Limited is an Australia-based exploration company focused on the discovery and development of critical mineral projects. The Company's Cadillac Lithium Project is located in the Cadillac-Pontiac lithium camp in the Abitibi Temiscamingue region, over 70 kilometers (km) west of Val-d’Or, Quebec. It consists of over 334 contiguous mining claims covering 189 km2. Its Eurelia Project is located within the Adelaide Geosyncline in South Australia and encompasses an area prospective for carbonatite hosted REE mineralization. Its Goldfields Project comprises six granted exploration licenses, three granted prospecting licenses and one granted mining license, together cover an area of 104 blocks within the Archean volcano-sedimentary Norseman-Wiluna Greenstone Belt located in the Yilgarn Craton of Western Australia. The Halls Creek Project comprises six granted exploration licenses, together cover an area of 110 Blocks (340km2) located in the Kimberley Region of Western Australia.</v>
    <v>Australian Securities Exchange</v>
    <v>XASX</v>
    <v>XASX</v>
    <v>L2, 25 Richardson St, West Perth, WESTERN AUSTRALIA, 6005 AU</v>
    <v>3.2000000000000001E-2</v>
    <v>Metals &amp; Mining</v>
    <v>Stock</v>
    <v>45691.333344907405</v>
    <v>2078</v>
    <v>3.2000000000000001E-2</v>
    <v>2696270</v>
    <v>OLYMPIO METALS LIMITED</v>
    <v>OLYMPIO METALS LIMITED</v>
    <v>3.2000000000000001E-2</v>
    <v>3.1E-2</v>
    <v>3.2000000000000001E-2</v>
    <v>86976470</v>
    <v>OLY</v>
    <v>OLYMPIO METALS LIMITED (XASX:OLY)</v>
    <v>400</v>
    <v>13400</v>
    <v>2022</v>
  </rv>
  <rv s="2">
    <v>2079</v>
  </rv>
  <rv s="0">
    <v>https://www.bing.com/financeapi/forcetrigger?t=aa4ic7&amp;q=XASX%3aANP&amp;form=skydnc</v>
    <v>Learn more on Bing</v>
  </rv>
  <rv s="3">
    <v>5</v>
    <v>PERCHERON THERAPEUTICS LIMITED (XASX:PER)</v>
    <v>2</v>
    <v>6</v>
    <v>Finance</v>
    <v>4</v>
    <v>en-GB</v>
    <v>aa4ic7</v>
    <v>268435456</v>
    <v>1</v>
    <v>Powered by Refinitiv</v>
    <v>0.14000000000000001</v>
    <v>5.0000000000000001E-3</v>
    <v>0.75749999999999995</v>
    <v>0</v>
    <v>0</v>
    <v>AUD</v>
    <v>Percheron Therapeutics Limited, formerly Antisense Therapeutics Limited, is a biotechnology company. The Company is engaged in developing and commercializing antisense pharmaceuticals for large unmet markets in rare diseases. The Company’s products include ATL1102 for Duchenne muscular dystrophy (DMD), ATL1103 for Acromegaly, and ATL1102 for Multiple Sclerosis (MS). ATL1102, is an antisense inhibitor targeting very late antigen 4 (VLA-4), an immune cell molecule. ATL1103 is a second-generation antisense drug designed to block growth hormone receptor (GHr) expression thereby reducing levels of the hormone insulin-like growth factor-I (IGF-I) in the blood and is a potential treatment for diseases associated with excessive growth hormone action. By inhibiting GHr production, ATL1103 in turn reduces IGF-I levels in the blood (serum). The Company is conducting a Phase II clinical trial of ATL1102 in DMD patients.</v>
    <v>8</v>
    <v>Australian Securities Exchange</v>
    <v>XASX</v>
    <v>XASX</v>
    <v>L30, Collins Place, 35 Collins Street, MELBOURNE, VICTORIA, 3000 AU</v>
    <v>8.9999999999999993E-3</v>
    <v>Biotechnology &amp; Medical Research</v>
    <v>Stock</v>
    <v>45693.192008495309</v>
    <v>2081</v>
    <v>8.0000000000000002E-3</v>
    <v>8699500</v>
    <v>PERCHERON THERAPEUTICS LIMITED</v>
    <v>PERCHERON THERAPEUTICS LIMITED</v>
    <v>8.9999999999999993E-3</v>
    <v>8.0000000000000002E-3</v>
    <v>8.0000000000000002E-3</v>
    <v>1087438000</v>
    <v>PER</v>
    <v>PERCHERON THERAPEUTICS LIMITED (XASX:PER)</v>
    <v>1409135</v>
    <v>3980160</v>
    <v>2000</v>
  </rv>
  <rv s="2">
    <v>2082</v>
  </rv>
  <rv s="0">
    <v>https://www.bing.com/financeapi/forcetrigger?t=c4ujfr&amp;q=XASX%3aVTX&amp;form=skydnc</v>
    <v>Learn more on Bing</v>
  </rv>
  <rv s="14">
    <v>32</v>
    <v>VERTEX MINERALS LIMITED (XASX:VTX)</v>
    <v>2</v>
    <v>33</v>
    <v>Finance</v>
    <v>4</v>
    <v>en-GB</v>
    <v>c4ujfr</v>
    <v>268435456</v>
    <v>1</v>
    <v>Powered by Refinitiv</v>
    <v>0.36</v>
    <v>7.3999999999999996E-2</v>
    <v>0.04</v>
    <v>0.12903200000000001</v>
    <v>AUD</v>
    <v>Vertex Minerals Limited is an Australia-based gold exploration company. The Company is developing its advanced Hargraves and Hill End gold projects located in the highly prospective Eastern Lachlan Fold Belt of Central West New South Wales (NSW). Its other assets include the Pride of Elvire gold project and Taylors Rock gold/nickel/lithium project, both located in the Eastern Goldfields of Western Australia (WA). The Hargraves Gold project is located approximately 25 km south of the town of Mudgee. Hill End Gold Project consists of over 10 mining leases and three exploration licenses located in the core of the Hill End Trough on the eastern Lachlan Fold Belt. The Pride of Elvire Gold Project tenements surround the Mt. Elvire homestead is approximately 210km north of Southern Cross in WA. Taylors Rock Project is located 80km WSW of Norseman in the Southern Goldfields region of WA. It also owns a Boart Longyear LM90 underground drill rig to advance exploration at the Reward gold mine.</v>
    <v>Australian Securities Exchange</v>
    <v>XASX</v>
    <v>XASX</v>
    <v>Unit 38, 460 stirling highway, WESTERN AUSTRALIA, 6011 AU</v>
    <v>0.36</v>
    <v>Metals &amp; Mining</v>
    <v>Stock</v>
    <v>45693.191296296296</v>
    <v>2084</v>
    <v>0.31</v>
    <v>57681510</v>
    <v>VERTEX MINERALS LIMITED</v>
    <v>VERTEX MINERALS LIMITED</v>
    <v>0.31</v>
    <v>0.31</v>
    <v>0.35</v>
    <v>183115900</v>
    <v>VTX</v>
    <v>VERTEX MINERALS LIMITED (XASX:VTX)</v>
    <v>1214622</v>
    <v>1134050</v>
    <v>2021</v>
  </rv>
  <rv s="2">
    <v>2085</v>
  </rv>
  <rv s="0">
    <v>https://www.bing.com/financeapi/forcetrigger?t=aa8iqh&amp;q=XASX%3aWYX&amp;form=skydnc</v>
    <v>Learn more on Bing</v>
  </rv>
  <rv s="14">
    <v>32</v>
    <v>WESTERN YILGARN NL (XASX:WYX)</v>
    <v>2</v>
    <v>33</v>
    <v>Finance</v>
    <v>4</v>
    <v>en-GB</v>
    <v>aa8iqh</v>
    <v>268435456</v>
    <v>1</v>
    <v>Powered by Refinitiv</v>
    <v>9.4E-2</v>
    <v>0.02</v>
    <v>0</v>
    <v>0</v>
    <v>AUD</v>
    <v>Western Yilgarn NL is an Australia-based mineral exploration company. The Company’s projects include Julimar West, and PGE projects, which include the Mount Magnet, Sylvania, Bulga and Melbourne. The Julimar West project covers a total area of approximately 349 square kilometers (km2) within the Darling Ranges located approximately 75 kilometers (km) northeast of Perth, Western Australia. The PGE Projects are primarily located in the Eastern Goldfields and Pilbara regions of Western Australia. The Mount Magnet Project comprises two separate exploration licenses E59/2496 (Boodanoo) and E58/562 (Challa). The Sylvania Project comprises a single granted exploration license, E52/3861, which covers an area of approximately 138km2. The Bulga Project comprises two granted exploration licenses (E36/1010 and E36/1011) covering a combined area of 118 km2 and exploration license application E36/1025. The Melbourne Project comprises two granted exploration licenses (E70/5767 and E70/5921).</v>
    <v>Australian Securities Exchange</v>
    <v>XASX</v>
    <v>XASX</v>
    <v>Level 1, 2A, 300 Fitzgerald Street,, North Perth, PERTH, WESTERN AUSTRALIA, 6006 AU</v>
    <v>3.3000000000000002E-2</v>
    <v>Metals &amp; Mining</v>
    <v>Stock</v>
    <v>45693.176861909378</v>
    <v>2087</v>
    <v>3.3000000000000002E-2</v>
    <v>4085720</v>
    <v>WESTERN YILGARN NL</v>
    <v>WESTERN YILGARN NL</v>
    <v>3.3000000000000002E-2</v>
    <v>3.3000000000000002E-2</v>
    <v>3.3000000000000002E-2</v>
    <v>123809500</v>
    <v>WYX</v>
    <v>WESTERN YILGARN NL (XASX:WYX)</v>
    <v>19000</v>
    <v>345740</v>
    <v>2005</v>
  </rv>
  <rv s="2">
    <v>2088</v>
  </rv>
  <rv s="28">
    <v>59</v>
    <v>PATRIOT LITHIUM LIMITED (XASX:PAT)</v>
    <v>56</v>
    <v>33</v>
    <v>Finance</v>
    <v>4</v>
    <v>en-GB</v>
    <v>c89qr7</v>
    <v>268435456</v>
    <v>1</v>
    <v>Powered by Refinitiv</v>
    <v>0.13500000000000001</v>
    <v>0.03</v>
    <v>0</v>
    <v>0</v>
    <v>AUD</v>
    <v>Patriot Lithium Limited is a lithium company. The Company is engaged in exploring high-grade lithium projects across North America. The Company’s projects include the Gormon Project, Keystone &amp; Tinton West Projects, Wickenburg Project, Forester Project, Birkett Project, Pak East Project, Dryden Project, Bull Project, Sydney Project, and Borland Project. The Gorman Project covers about 72 multi-cell mining claims for a total area of 320 square kilometers. The Keystone Project comprises 255 unpatented lode mining claims in four separate blocks that are 100% held by the Company. The Tinton West Project is situated in the northern Black Hills straddling the boundary between Lawrence County, South Dakota, and Crook County, Wyoming. The Forester Project covers about 36 multi-cell mining claims for a total area of 145 square kilometers. The Birkett Project comprises six mining claims for a total area of about 25 square kilometers. The Pak East Project covers eight multi-cell mining claims.</v>
    <v>Australian Securities Exchange</v>
    <v>XASX</v>
    <v>XASX</v>
    <v>Suite 6,, 245 Churchill Avenue, SUBIACO, WESTERN AUSTRALIA, 6008 AU</v>
    <v>4.7E-2</v>
    <v>Metals &amp; Mining</v>
    <v>Stock</v>
    <v>45692.333333333336</v>
    <v>4.7E-2</v>
    <v>5941640</v>
    <v>PATRIOT LITHIUM LIMITED</v>
    <v>PATRIOT LITHIUM LIMITED</v>
    <v>4.7E-2</v>
    <v>4.7E-2</v>
    <v>4.7E-2</v>
    <v>126418000</v>
    <v>PAT</v>
    <v>PATRIOT LITHIUM LIMITED (XASX:PAT)</v>
    <v>25000</v>
    <v>109450</v>
    <v>2021</v>
  </rv>
  <rv s="2">
    <v>2090</v>
  </rv>
  <rv s="0">
    <v>https://www.bing.com/financeapi/forcetrigger?t=aaaajc&amp;q=XASX%3aVRX&amp;form=skydnc</v>
    <v>Learn more on Bing</v>
  </rv>
  <rv s="4">
    <v>8</v>
    <v>VRX SILICA LIMITED (XASX:VRX)</v>
    <v>2</v>
    <v>9</v>
    <v>Finance</v>
    <v>4</v>
    <v>en-GB</v>
    <v>aaaajc</v>
    <v>268435456</v>
    <v>1</v>
    <v>Powered by Refinitiv</v>
    <v>0.11</v>
    <v>2.5999999999999999E-2</v>
    <v>1.9818</v>
    <v>-7.0000000000000001E-3</v>
    <v>-0.152174</v>
    <v>AUD</v>
    <v>VRX Silica Limited is an Australia-based silica sand company. The Company is focused on supplying the global demand for silica sand. The Company’s projects include Arrowsmith North Silica Sand Project, Muchea Silica Sand Project, Boyatup Silica Sand Project and Arrowsmith Central Silica Sand Project. The Arrowsmith North is located about 270 kilometers (km) north of Perth, Western Australia, and adjacent to the Brand Highway and Geraldton-Eneabba railway. The Muchea Silica Sand Project is located approximately 50 km north of Perth. The Boyatup Silica Sand Project is located about 125 km east of Esperance in Western Australia and is connected by sealed road to the Esperance Port. The Arrowsmith Central Silica Sand Project is located just 30 km from the Arrowsmith North Project and is similar in its grade purity and access to road and rail. The project is immediately adjacent to the Eneabba-Geraldton rail line and bulk export products from Geraldton.</v>
    <v>Australian Securities Exchange</v>
    <v>XASX</v>
    <v>XASX</v>
    <v>Ground floor, 52 Kings Park Rd, West Perth, PERTH, WESTERN AUSTRALIA, 6005 AU</v>
    <v>4.4999999999999998E-2</v>
    <v>Construction Materials</v>
    <v>Stock</v>
    <v>45693.189015937503</v>
    <v>2092</v>
    <v>3.5999999999999997E-2</v>
    <v>34211670</v>
    <v>VRX SILICA LIMITED</v>
    <v>VRX SILICA LIMITED</v>
    <v>4.4999999999999998E-2</v>
    <v>4.5999999999999999E-2</v>
    <v>3.9E-2</v>
    <v>743731900</v>
    <v>VRX</v>
    <v>VRX SILICA LIMITED (XASX:VRX)</v>
    <v>2418751</v>
    <v>1020280</v>
    <v>2010</v>
  </rv>
  <rv s="2">
    <v>2093</v>
  </rv>
  <rv s="0">
    <v>https://www.bing.com/financeapi/forcetrigger?t=bwo3jc&amp;q=XASX%3aCBL&amp;form=skydnc</v>
    <v>Learn more on Bing</v>
  </rv>
  <rv s="4">
    <v>8</v>
    <v>Control Bionics Ltd (XASX:CBL)</v>
    <v>2</v>
    <v>9</v>
    <v>Finance</v>
    <v>4</v>
    <v>en-GB</v>
    <v>bwo3jc</v>
    <v>268435456</v>
    <v>1</v>
    <v>Powered by Refinitiv</v>
    <v>0.105</v>
    <v>3.7999999999999999E-2</v>
    <v>0.78690000000000004</v>
    <v>-4.0000000000000001E-3</v>
    <v>-6.8966E-2</v>
    <v>AUD</v>
    <v>Control Bionics Limited is a medical device company assisting patients whose ability to communicate verbally or via text and social media is compromised by illnesses, such as motor neuron disease (MND) and amyotrophic lateral sclerosis (ALS). The Company’s products include Control Bionics Trilogy Systems, NeuroStrip, NeuroNode, Cosmos Connect and accessories. Its core patented NeuroNode technology is a wireless wearable device that detects minute signals sent from the brain to any skeletal muscle and is captured as electromyography (EMG) output. This output is then sent wirelessly via the NeuroNode to a personal computer, enabling speech and other computer-controlled functions like email and texting. Its technology is integrated with eye gaze technology whereby the eye gaze enables a cursor to be moved about a computer screen, driven much like a mouse, and the NeuroNode acts as like the mouse button. It is also commercializing its advancement in its technology, the NeuroStrip.</v>
    <v>Australian Securities Exchange</v>
    <v>XASX</v>
    <v>XASX</v>
    <v>Suite 5.01, 697 Bourke Road, Camberwell, VICTORIA, 3124 AU</v>
    <v>5.8999999999999997E-2</v>
    <v>Healthcare Equipment &amp; Supplies</v>
    <v>Stock</v>
    <v>45691.333344907405</v>
    <v>2095</v>
    <v>5.3999999999999999E-2</v>
    <v>14615240</v>
    <v>Control Bionics Ltd</v>
    <v>Control Bionics Ltd</v>
    <v>5.8000000000000003E-2</v>
    <v>5.8000000000000003E-2</v>
    <v>5.3999999999999999E-2</v>
    <v>251986900</v>
    <v>CBL</v>
    <v>Control Bionics Ltd (XASX:CBL)</v>
    <v>338264</v>
    <v>116130</v>
    <v>2005</v>
  </rv>
  <rv s="2">
    <v>2096</v>
  </rv>
  <rv s="0">
    <v>https://www.bing.com/financeapi/forcetrigger?t=aws8w7&amp;q=XASX%3aTOY&amp;form=skydnc</v>
    <v>Learn more on Bing</v>
  </rv>
  <rv s="3">
    <v>5</v>
    <v>TOYS"R"US ANZ LIMITED (XASX:TOY)</v>
    <v>2</v>
    <v>6</v>
    <v>Finance</v>
    <v>4</v>
    <v>en-GB</v>
    <v>aws8w7</v>
    <v>268435456</v>
    <v>1</v>
    <v>Powered by Refinitiv</v>
    <v>0.16</v>
    <v>4.2000000000000003E-2</v>
    <v>1.4785999999999999</v>
    <v>0</v>
    <v>0</v>
    <v>AUD</v>
    <v>Toys''R''Us ANZ Limited is an Australia-based e-commerce direct-to-consumer retailer of toy, baby, hobby and lifestyle products. The Company offers three shopper-facing e-commerce pillars, which include Toys''R''Us, Babies''R''Us and Hobby Warehouse. The Company operates through two segments: Business to Consumer (B2C) and Business to Business (B2C). The B2C segment is engaged in direct to consumer sale of consumer products (toys, hobby and baby goods). The B2B segment is engaged wholesaling and distribution of information technology (IT) products. The Company’s subsidiaries include UK Toys''R''US Limited, FUN International Limited, Funtastic America Inc., NSR (HK) Limited, Mittoni Pty Limited, Hobby warehouse Pty Limited and Toys R Us Licensee Pty Limited.</v>
    <v>54</v>
    <v>Australian Securities Exchange</v>
    <v>XASX</v>
    <v>XASX</v>
    <v>Unit 3, 45-47 McNaughton Road,, Clayton, VICTORIA, 3168 AU</v>
    <v>4.4999999999999998E-2</v>
    <v>Leisure Products</v>
    <v>Stock</v>
    <v>45692.333356481482</v>
    <v>2098</v>
    <v>4.3999999999999997E-2</v>
    <v>6806800</v>
    <v>TOYS"R"US ANZ LIMITED</v>
    <v>TOYS"R"US ANZ LIMITED</v>
    <v>4.3999999999999997E-2</v>
    <v>4.4999999999999998E-2</v>
    <v>4.4999999999999998E-2</v>
    <v>151262200</v>
    <v>TOY</v>
    <v>TOYS"R"US ANZ LIMITED (XASX:TOY)</v>
    <v>2649</v>
    <v>40110</v>
    <v>1994</v>
  </rv>
  <rv s="2">
    <v>2099</v>
  </rv>
  <rv s="0">
    <v>https://www.bing.com/financeapi/forcetrigger?t=aa7dkr&amp;q=XASX%3aMEK&amp;form=skydnc</v>
    <v>Learn more on Bing</v>
  </rv>
  <rv s="3">
    <v>5</v>
    <v>MEEKA METALS LIMITED (XASX:MEK)</v>
    <v>2</v>
    <v>6</v>
    <v>Finance</v>
    <v>4</v>
    <v>en-GB</v>
    <v>aa7dkr</v>
    <v>268435456</v>
    <v>1</v>
    <v>Powered by Refinitiv</v>
    <v>0.115</v>
    <v>2.7E-2</v>
    <v>0.62409999999999999</v>
    <v>-2.5000000000000001E-3</v>
    <v>-2.3809999999999998E-2</v>
    <v>AUD</v>
    <v>Meeka Metals Limited is an Australia-based company, which is engaged in the exploration and development assessment of gold assets in Western Australia. The Company is focused on the exploration and evaluation of its mineral assets at the Murchison Gold Project and Circle Valley Project. Its flagship Murchison Gold Project covers approximately 281 square kilometers (km2) combined landholding in the prolific Murchison Gold Fields and hosts a 1.2-million-ounce (Moz) mineral resource. The Murchison Gold Project covers the northern extent of the highly prospective Mount Magnet and Youanmi Shear Zones in the prolific Murchison Gold Fields of Western Australia. In addition, the Company owns the Circle Valley Project, which covers approximately 222 km2 in the Albany-Fraser Mobile Belt. The Circle Valley Project is located 85 km south of Norseman in Western Australia.</v>
    <v>67</v>
    <v>Australian Securities Exchange</v>
    <v>XASX</v>
    <v>XASX</v>
    <v>Second Floor, 46 Ventnor Avenue, PERTH, WESTERN AUSTRALIA, 6005 AU</v>
    <v>0.105</v>
    <v>Metals &amp; Mining</v>
    <v>Stock</v>
    <v>45693.192314814813</v>
    <v>2101</v>
    <v>0.1</v>
    <v>241202000</v>
    <v>MEEKA METALS LIMITED</v>
    <v>MEEKA METALS LIMITED</v>
    <v>0.1</v>
    <v>0.105</v>
    <v>0.10249999999999999</v>
    <v>2486618000</v>
    <v>MEK</v>
    <v>MEEKA METALS LIMITED (XASX:MEK)</v>
    <v>9500513</v>
    <v>10688650</v>
    <v>1997</v>
  </rv>
  <rv s="2">
    <v>2102</v>
  </rv>
  <rv s="28">
    <v>59</v>
    <v>AUGUSTUS MINERALS LIMITED (XASX:AUG)</v>
    <v>56</v>
    <v>33</v>
    <v>Finance</v>
    <v>4</v>
    <v>en-GB</v>
    <v>c9kfxm</v>
    <v>268435456</v>
    <v>1</v>
    <v>Powered by Refinitiv</v>
    <v>0.115</v>
    <v>0.03</v>
    <v>-5.0000000000000001E-3</v>
    <v>-0.125</v>
    <v>AUD</v>
    <v>Augustus Minerals Limited is an Australia-based exploration company. The Company is engaged in exploring for lithium, rare earths &amp; copper in a large tenement package located in the Gascoyne Province of Western Australia. The project covers approximately 3,600 square kilometers (km2) of granted and under application tenements located in the Gascoyne Province, in the Shire of Upper Gascoyne and the Shire of Carnarvon. The Ti Tree Shear Project is located about 200km inland from Carnarvon and is in the shires of Upper Gascoyne and Carnarvon. The Project area is prospective for copper, gold, nickel, platinum group metals, molybdenum, rhenium, lithium, and rare earth element mineralization. The project's tenement package is categorized into four main project areas: Crawford Bore, Lyons Central, Minnie Springs, and Mt Phillips Area. Capricorn Orogen Pty Ltd is a wholly owned subsidiary of the Company.</v>
    <v>Australian Securities Exchange</v>
    <v>XASX</v>
    <v>XASX</v>
    <v>Level 2, 41 - 43 Ord Street, PERTH, WESTERN AUSTRALIA, 6005 AU</v>
    <v>3.7999999999999999E-2</v>
    <v>Metals &amp; Mining</v>
    <v>Stock</v>
    <v>45693.192650462966</v>
    <v>3.5000000000000003E-2</v>
    <v>4767660</v>
    <v>AUGUSTUS MINERALS LIMITED</v>
    <v>AUGUSTUS MINERALS LIMITED</v>
    <v>3.6999999999999998E-2</v>
    <v>0.04</v>
    <v>3.5000000000000003E-2</v>
    <v>119191400</v>
    <v>AUG</v>
    <v>AUGUSTUS MINERALS LIMITED (XASX:AUG)</v>
    <v>658756</v>
    <v>270090</v>
    <v>2021</v>
  </rv>
  <rv s="2">
    <v>2104</v>
  </rv>
  <rv s="0">
    <v>https://www.bing.com/financeapi/forcetrigger?t=aa7fjc&amp;q=XASX%3aLKE&amp;form=skydnc</v>
    <v>Learn more on Bing</v>
  </rv>
  <rv s="3">
    <v>5</v>
    <v>LAKE RESOURCES N.L. (XASX:LKE)</v>
    <v>2</v>
    <v>6</v>
    <v>Finance</v>
    <v>4</v>
    <v>en-GB</v>
    <v>aa7fjc</v>
    <v>268435456</v>
    <v>1</v>
    <v>Powered by Refinitiv</v>
    <v>0.14000000000000001</v>
    <v>3.3000000000000002E-2</v>
    <v>1.6957</v>
    <v>-5.0000000000000001E-4</v>
    <v>-1.2500000000000001E-2</v>
    <v>AUD</v>
    <v>Lake Resources NL is an Australia-based lithium developer utilizing ion exchange extraction technology for production of high purity lithium from its flagship Kachi Project in Catamarca Province within the Lithium Triangle in Argentina. The Company also has three additional early-stage projects in this region, including Olaroz, Cauchari and Pasode Jama. The flagship Kachi Project is located in Argentina’s Catamarca Province at the southern end of the Lithium Triangle. The project comprises 705 square kilometers (Km2) of leases and lease applications over a brine-bearing basin 20 kilometers (km) long, 15 km wide and 400-800 meter deep centered. The Cauchari Lithium Brine Project in Jujuy Province. The Paso de Jama Lithium Brine Project in Jujuy Province is comprised of over 59,000 hectares. The Olaroz Lithium Brine Project covers 45,000 hectares.</v>
    <v>0</v>
    <v>Australian Securities Exchange</v>
    <v>XASX</v>
    <v>XASX</v>
    <v>LEVEL 5, 126 PHILLIP STREET, SYDNEY, NEW SOUTH WALES, 2000 AU</v>
    <v>4.1000000000000002E-2</v>
    <v>Metals &amp; Mining</v>
    <v>Stock</v>
    <v>45693.191990740743</v>
    <v>2106</v>
    <v>3.95E-2</v>
    <v>67747910</v>
    <v>LAKE RESOURCES N.L.</v>
    <v>LAKE RESOURCES N.L.</v>
    <v>0.04</v>
    <v>0.04</v>
    <v>3.95E-2</v>
    <v>1737126000</v>
    <v>LKE</v>
    <v>LAKE RESOURCES N.L. (XASX:LKE)</v>
    <v>2281122</v>
    <v>3894030</v>
    <v>1997</v>
  </rv>
  <rv s="2">
    <v>2107</v>
  </rv>
  <rv s="0">
    <v>https://www.bing.com/financeapi/forcetrigger?t=azm88m&amp;q=XASX%3aDXN&amp;form=skydnc</v>
    <v>Learn more on Bing</v>
  </rv>
  <rv s="3">
    <v>5</v>
    <v>DXN LIMITED (XASX:DXN)</v>
    <v>2</v>
    <v>6</v>
    <v>Finance</v>
    <v>4</v>
    <v>en-GB</v>
    <v>azm88m</v>
    <v>268435456</v>
    <v>1</v>
    <v>Powered by Refinitiv</v>
    <v>0.105</v>
    <v>1.2999999999999999E-2</v>
    <v>1.3757999999999999</v>
    <v>3.0000000000000001E-3</v>
    <v>0.06</v>
    <v>AUD</v>
    <v>DXN Limited is an Australia-based vertically integrated manufacturer and operator of modular data centers. The Company’s core business is designing, engineering, manufacturing, maintaining and operating data centers. Its divisions include Modular Division and Data Centre Operations. The Modular Division designs, engineers, manufactures and deploys EDGE facilities and critical DC infrastructure. The Data Centre Operations division operates, maintains and markets data centers and critical infrastructure for its own DXN data centers, as well as its modular customers. Its solutions include DXN Modules/ Built to order, Edge Data Centers, Micro Edge, DXN-SYDO1, SDC Darwin and others. Its Edge Data Centre solutions are designed and deployed to meet its customers' individual needs at the Edge. Its DXN-SYD01 has been built to offer a complete and comprehensive colocation solution. Its range of services includes engineering, project management, data center management and maintenance and support.</v>
    <v>29</v>
    <v>Australian Securities Exchange</v>
    <v>XASX</v>
    <v>XASX</v>
    <v>3 Dampier Road, Welshpool, WESTERN AUSTRALIA, 6106 AU</v>
    <v>5.2999999999999999E-2</v>
    <v>Software &amp; IT Services</v>
    <v>Stock</v>
    <v>45693.189502314817</v>
    <v>2109</v>
    <v>0.05</v>
    <v>13781080</v>
    <v>DXN LIMITED</v>
    <v>DXN LIMITED</v>
    <v>0.05</v>
    <v>0.05</v>
    <v>5.2999999999999999E-2</v>
    <v>281246500</v>
    <v>DXN</v>
    <v>DXN LIMITED (XASX:DXN)</v>
    <v>179002</v>
    <v>449930</v>
    <v>2017</v>
  </rv>
  <rv s="2">
    <v>2110</v>
  </rv>
  <rv s="0">
    <v>https://www.bing.com/financeapi/forcetrigger?t=c6y5a2&amp;q=XASX%3aT92&amp;form=skydnc</v>
    <v>Learn more on Bing</v>
  </rv>
  <rv s="14">
    <v>32</v>
    <v>TERRA URANIUM LIMITED (XASX:T92)</v>
    <v>2</v>
    <v>33</v>
    <v>Finance</v>
    <v>4</v>
    <v>en-GB</v>
    <v>c6y5a2</v>
    <v>268435456</v>
    <v>1</v>
    <v>Powered by Refinitiv</v>
    <v>0.19500000000000001</v>
    <v>3.5000000000000003E-2</v>
    <v>-2E-3</v>
    <v>-0.05</v>
    <v>AUD</v>
    <v>Terra Uranium Limited is an Australia-based mineral exploration company. The Company holds a 100% interest in 29 Claims covering a total of 1,203 square kilometers (km2) forming the Engler Lake, HawkRock, Pasfield Lake, Parker Lake, Rapid River and Yurkowski Lake Projects (together, the Projects). The Engler Lake Project comprises a single claim covering 5,066 hectares (ha) and is located on the Northern side of the Athabasca Basin. The HawkRock Project is an early-stage uranium exploration project located in the eastern portion of the Athabasca Basin, Saskatchewan, Canada. The Pasfield Lake Project is approximately 100 km northwest of the Collins Bay mining camp. The Parker Lake Project is located approximately 90 kilometers (km) northwest of Orano Canada Inc. The Rapid River comprises MC00017978 covering 3,970.089 ha and MC00018052 covering 4,148.240 ha, for a total of 8,118 ha. The Yurkowski Lake Project comprises three claims covering a total of 4,438.49 ha.</v>
    <v>Australian Securities Exchange</v>
    <v>XASX</v>
    <v>XASX</v>
    <v>Level 5, 126 Phillip St, SYDNEY, NEW SOUTH WALES, 2000 AU</v>
    <v>4.2000000000000003E-2</v>
    <v>Uranium</v>
    <v>Stock</v>
    <v>45688.333344907405</v>
    <v>2112</v>
    <v>3.7999999999999999E-2</v>
    <v>3304900</v>
    <v>TERRA URANIUM LIMITED</v>
    <v>TERRA URANIUM LIMITED</v>
    <v>4.2000000000000003E-2</v>
    <v>0.04</v>
    <v>3.7999999999999999E-2</v>
    <v>86970950</v>
    <v>T92</v>
    <v>TERRA URANIUM LIMITED (XASX:T92)</v>
    <v>48925</v>
    <v>83940</v>
    <v>2021</v>
  </rv>
  <rv s="2">
    <v>2113</v>
  </rv>
  <rv s="0">
    <v>https://www.bing.com/financeapi/forcetrigger?t=aa7zp2&amp;q=XASX%3aAHI&amp;form=skydnc</v>
    <v>Learn more on Bing</v>
  </rv>
  <rv s="8">
    <v>17</v>
    <v>ADVANCED HEALTH INTELLIGENCE LTD (XASX:AHI)</v>
    <v>2</v>
    <v>18</v>
    <v>Finance</v>
    <v>4</v>
    <v>en-GB</v>
    <v>aa7zp2</v>
    <v>268435456</v>
    <v>1</v>
    <v>Powered by Refinitiv</v>
    <v>9.5000000000000001E-2</v>
    <v>7.8E-2</v>
    <v>1.6871</v>
    <v>7.0000000000000001E-3</v>
    <v>8.235300000000001E-2</v>
    <v>AUD</v>
    <v>Advanced Health Intelligence Limited is an Australia-based company that provides biometric-derived digital healthcare solutions. It offers cutting-edge, smart-phone-based health risk identification solutions that enable individuals to run their own comprehensive health assessments and risk stratification. Utilizing smartphone sensor technology, individuals can conduct a single scan or a series of scans to identify established risk markers for various health conditions. The resulting data can then be shared with healthcare providers, insurers, employers, and government agencies, facilitating timely triage and appropriate care pathway allocation. Its products include Biometric Health Assessment (BHA), FaceScan, and BodyScan. Its solutions encompass anthropometric and body composition analysis, predictive modeling of blood biomarkers, cardiovascular risk estimation, facial photoplethysmography, device-derived dermatological image analysis, atrial fibrillation technology, and others.</v>
    <v>Australian Securities Exchange</v>
    <v>XASX</v>
    <v>XASX</v>
    <v>Unit 5, 71-73 South Perth Esplanade, PERTH, WESTERN AUSTRALIA, 6151 AU</v>
    <v>9.5000000000000001E-2</v>
    <v>Software &amp; IT Services</v>
    <v>Stock</v>
    <v>45323.333344907405</v>
    <v>2115</v>
    <v>8.5000000000000006E-2</v>
    <v>20521390</v>
    <v>ADVANCED HEALTH INTELLIGENCE LTD</v>
    <v>ADVANCED HEALTH INTELLIGENCE LTD</v>
    <v>8.5000000000000006E-2</v>
    <v>8.5000000000000006E-2</v>
    <v>9.1999999999999998E-2</v>
    <v>280582300</v>
    <v>AHI</v>
    <v>ADVANCED HEALTH INTELLIGENCE LTD (XASX:AHI)</v>
    <v>111881</v>
    <v>2014</v>
  </rv>
  <rv s="2">
    <v>2116</v>
  </rv>
  <rv s="0">
    <v>https://www.bing.com/financeapi/forcetrigger?t=aa5tp2&amp;q=XASX%3aDCC&amp;form=skydnc</v>
    <v>Learn more on Bing</v>
  </rv>
  <rv s="4">
    <v>8</v>
    <v>DIGITALX LTD (XASX:DCC)</v>
    <v>2</v>
    <v>9</v>
    <v>Finance</v>
    <v>4</v>
    <v>en-GB</v>
    <v>aa5tp2</v>
    <v>268435456</v>
    <v>1</v>
    <v>Powered by Refinitiv</v>
    <v>8.8999999999999996E-2</v>
    <v>3.3000000000000002E-2</v>
    <v>3.6785000000000001</v>
    <v>1E-3</v>
    <v>1.6129000000000001E-2</v>
    <v>AUD</v>
    <v>DigitalX Limited is an Australia-based technology and investment company. The Company is focused on growing the blockchain economy through its digital asset funds management business, digital fintech and regtech products, and blockchain ventures. The Company’s segments include Product Development, Asset Management (AM) and Other. The Product Development segment develops its own blockchain, RegTech (Drawbridge), and FinTech (Sell My Shares) products as well as providing consulting, technical due diligence, solution design and development to businesses by utilizing distributed ledger solutions and blockchain technologies. AM division offers high net worth and institutional investors access to a portfolio of digital assets. It operates two funds focused on digital assets: the DigitalX Fund and the DigitalX BTC Fund. Its Other segment includes governance, finance, legal, risk management, company secretarial and management of the corporate entity.</v>
    <v>Australian Securities Exchange</v>
    <v>XASX</v>
    <v>XASX</v>
    <v>Suite 2, Level 4,, 66 Kings Park Road, PERTH, WESTERN AUSTRALIA, 6005 AU</v>
    <v>6.5000000000000002E-2</v>
    <v>Software &amp; IT Services</v>
    <v>Stock</v>
    <v>45693.192939814813</v>
    <v>2118</v>
    <v>0.06</v>
    <v>62713120</v>
    <v>DIGITALX LTD</v>
    <v>DIGITALX LTD</v>
    <v>6.2E-2</v>
    <v>6.2E-2</v>
    <v>6.3E-2</v>
    <v>1183266000</v>
    <v>DCC</v>
    <v>DIGITALX LTD (XASX:DCC)</v>
    <v>6473227</v>
    <v>6238480</v>
    <v>1988</v>
  </rv>
  <rv s="2">
    <v>2119</v>
  </rv>
  <rv s="0">
    <v>https://www.bing.com/financeapi/forcetrigger?t=c5yycw&amp;q=XASX%3aRLF&amp;form=skydnc</v>
    <v>Learn more on Bing</v>
  </rv>
  <rv s="14">
    <v>32</v>
    <v>RLF AgTech Ltd (XASX:RLF)</v>
    <v>2</v>
    <v>33</v>
    <v>Finance</v>
    <v>4</v>
    <v>en-GB</v>
    <v>c5yycw</v>
    <v>268435456</v>
    <v>1</v>
    <v>Powered by Refinitiv</v>
    <v>0.108</v>
    <v>2.5000000000000001E-2</v>
    <v>0</v>
    <v>0</v>
    <v>AUD</v>
    <v>RLF AgTech Ltd is an Australia-based technology-driven plant nutrition company. The Company's principal activities include formulation and sale of crop nutrition products. The Company is engaged in the manufacturing and sale of liquid fertilizers in Asia. Its plant proton delivery technology enables farmers to grow higher-yielding, better-quality and nutritious produce while supporting the plants' natural ability to store and reduce atmospheric carbon. The Company's accumulating carbon in soil system (ACSS) helps to capture and store carbon dioxide (CO2) by increasing the organic matter in the soils. Its products include seed primers, soil and fertigation, and foliar. Its range of seed primers deliver its plant proton delivery technology directly to the seed. The Company's range of soil and fertigation products deliver a nutrient package to budding seedlings through irrigation (fertigation) or ground injection. Its range of liquid foliars are applied directly to the leaf.</v>
    <v>Australian Securities Exchange</v>
    <v>XASX</v>
    <v>XASX</v>
    <v>61 Dowd Street, Welshpool, PERTH, WESTERN AUSTRALIA, 6106 AU</v>
    <v>3.1E-2</v>
    <v>Chemicals</v>
    <v>Stock</v>
    <v>45693.191679837502</v>
    <v>2121</v>
    <v>3.1E-2</v>
    <v>10866430</v>
    <v>RLF AgTech Ltd</v>
    <v>RLF AgTech Ltd</v>
    <v>3.1E-2</v>
    <v>3.1E-2</v>
    <v>3.1E-2</v>
    <v>350529900</v>
    <v>RLF</v>
    <v>RLF AgTech Ltd (XASX:RLF)</v>
    <v>60000</v>
    <v>278420</v>
    <v>2017</v>
  </rv>
  <rv s="2">
    <v>2122</v>
  </rv>
  <rv s="0">
    <v>https://www.bing.com/financeapi/forcetrigger?t=aa8mnm&amp;q=XASX%3aGCX&amp;form=skydnc</v>
    <v>Learn more on Bing</v>
  </rv>
  <rv s="24">
    <v>51</v>
    <v>TERRA METALS LIMITED (XASX:TM1)</v>
    <v>2</v>
    <v>52</v>
    <v>Finance</v>
    <v>4</v>
    <v>en-GB</v>
    <v>aa8mnm</v>
    <v>268435456</v>
    <v>1</v>
    <v>Powered by Refinitiv</v>
    <v>0.105</v>
    <v>1.9E-2</v>
    <v>0</v>
    <v>0</v>
    <v>AUD</v>
    <v>Terra Metals Limited, formerly GCX Metals Limited, is a diversified critical metals explorer focused on exploring and developing its Western Australian projects. The Company is primarily focused on the exploration of its flagship Dante Cu-PGE-Au-Ni project in Western Australia. The Dante Project contains large-scale magmatic copper-gold (and palladium-nickel) targets, as well as extensive outcropping PGE-Au-Cu reefs and is situated in the same geological complex and 15 kilometers (km) from the 390 metric tons (Mt) Nebo-Babel nickel-copper deposit and 10km from the 120 Mt Succoth copper deposit. It is also conducting exploration activities at its Onslow Cu-Au Project and the Southern Cross Li-REE Project in Western Australia. The Onslow Project covers over 548 square kilometers (km2) and comprises three tenements located in the northwestern extension of the Capricorn Orogen. The Southern Cross Project comprises four tenements covering approximately 800km2 in Koolyanobbing shear zone.</v>
    <v>0</v>
    <v>Australian Securities Exchange</v>
    <v>XASX</v>
    <v>XASX</v>
    <v>Level 9, 28 The Esplanade, PERTH, WESTERN AUSTRALIA, 6000 AU</v>
    <v>3.5999999999999997E-2</v>
    <v>Metals &amp; Mining</v>
    <v>Stock</v>
    <v>45693.191377314812</v>
    <v>2124</v>
    <v>3.3000000000000002E-2</v>
    <v>13044320</v>
    <v>TERRA METALS LIMITED</v>
    <v>TERRA METALS LIMITED</v>
    <v>3.5000000000000003E-2</v>
    <v>3.3000000000000002E-2</v>
    <v>3.3000000000000002E-2</v>
    <v>407635100</v>
    <v>TM1</v>
    <v>TERRA METALS LIMITED (XASX:TM1)</v>
    <v>316053</v>
    <v>737070</v>
    <v>2012</v>
  </rv>
  <rv s="2">
    <v>2125</v>
  </rv>
  <rv s="0">
    <v>https://www.bing.com/financeapi/forcetrigger?t=c33yf2&amp;q=XASX%3aREC&amp;form=skydnc</v>
    <v>Learn more on Bing</v>
  </rv>
  <rv s="4">
    <v>8</v>
    <v>Recharge Metals Ltd (XASX:REC)</v>
    <v>2</v>
    <v>9</v>
    <v>Finance</v>
    <v>4</v>
    <v>en-GB</v>
    <v>c33yf2</v>
    <v>268435456</v>
    <v>1</v>
    <v>Powered by Refinitiv</v>
    <v>8.7999999999999995E-2</v>
    <v>1.6E-2</v>
    <v>2.976</v>
    <v>3.0000000000000001E-3</v>
    <v>0.17647099999999999</v>
    <v>AUD</v>
    <v>Recharge Metals Limited is an Australia-based exploration company focused on the Newnham Lake Uranium Project, in The Athabasca Basin, Saskatchewan, Canada, as well as the Express and Wapistan Lithium Projects, in James Bay, Quebec, Canada. The Newnham Lake Uranium Project comprises a single mineral disposition covering an area of approximately 15.84 square kilometers (km2) proximal to the north-eastern margin of the Athabasca Basin, Saskatchewan, Canada. The Express Lithium Project is in the heart of lithium-cesium-tantalum pegmatite province, James Bay, Quebec, Canada. Express Project comprises over 139 mineral claims over two contiguous claim blocks, covering over 74 km2 project area. The Wapistan Lithium Project comprises 219 mineral claims, covering approximately 107.22 km2 over two contiguous claim blocks, in James Bay Region in Quebec, Canada. The Brandy Hill South Project lies over 60 km southeast of Yalgoo in the Murchison Region of Western Australia, covering over 850km2.</v>
    <v>Australian Securities Exchange</v>
    <v>XASX</v>
    <v>XASX</v>
    <v>Level 2, 16 Ord Street, PERTH, WESTERN AUSTRALIA, 6005 AU</v>
    <v>0.02</v>
    <v>Metals &amp; Mining</v>
    <v>Stock</v>
    <v>45692.169317129628</v>
    <v>2127</v>
    <v>0.02</v>
    <v>4616820</v>
    <v>Recharge Metals Ltd</v>
    <v>Recharge Metals Ltd</v>
    <v>0.02</v>
    <v>1.7000000000000001E-2</v>
    <v>0.02</v>
    <v>256490000</v>
    <v>REC</v>
    <v>Recharge Metals Ltd (XASX:REC)</v>
    <v>100000</v>
    <v>586990</v>
    <v>2021</v>
  </rv>
  <rv s="2">
    <v>2128</v>
  </rv>
  <rv s="0">
    <v>https://www.bing.com/financeapi/forcetrigger?t=c2kbzr&amp;q=XASX%3aCPO&amp;form=skydnc</v>
    <v>Learn more on Bing</v>
  </rv>
  <rv s="4">
    <v>8</v>
    <v>CULPEO MINERALS LIMITED (XASX:CPO)</v>
    <v>2</v>
    <v>9</v>
    <v>Finance</v>
    <v>4</v>
    <v>en-GB</v>
    <v>c2kbzr</v>
    <v>268435456</v>
    <v>1</v>
    <v>Powered by Refinitiv</v>
    <v>7.8E-2</v>
    <v>1.7000000000000001E-2</v>
    <v>1.0753999999999999</v>
    <v>-1E-3</v>
    <v>-4.5454999999999995E-2</v>
    <v>AUD</v>
    <v>Culpeo Minerals Limited is engaged in copper exploration and development, with strategic investments in Chile. The Company is exploring for major discoveries in two primary areas: the Lana Corina Copper-Molybdenum Project (Lana Corina) and the Fortuna Copper-Gold Project (Fortuna). Both projects feature outcropping copper mineralization and historic mining areas. The Lana Corina Project is located in the coastal belt of Chile, approximately 350 kilometers (km) north of Santiago. The top of the Lana Corina and Vista Montana mineralized system presents a series of outcropping copper bearing magmatic/ hydrothermal breccias. The Fortuna Project is located approximately 10 km north of the Lana Corina Copper-Molybdenum Project. The Fortuna Project has nine prospects, such as El Quillay North, El Quillay Central, El Quillay South, El Quillay West, El Quillay East, Vaca Muerta, Piedra Dura, La Florida, and Lucero. Its other projects include Las Petacas Project and San Sebastian Project.</v>
    <v>Australian Securities Exchange</v>
    <v>XASX</v>
    <v>XASX</v>
    <v>Level 48, 152-158 St Georges Terrace, PERTH, WESTERN AUSTRALIA, 6000 AU</v>
    <v>2.1000000000000001E-2</v>
    <v>Metals &amp; Mining</v>
    <v>Stock</v>
    <v>45693.149093125001</v>
    <v>2130</v>
    <v>2.1000000000000001E-2</v>
    <v>4619210</v>
    <v>CULPEO MINERALS LIMITED</v>
    <v>CULPEO MINERALS LIMITED</v>
    <v>2.1000000000000001E-2</v>
    <v>2.1999999999999999E-2</v>
    <v>2.1000000000000001E-2</v>
    <v>219962200</v>
    <v>CPO</v>
    <v>CULPEO MINERALS LIMITED (XASX:CPO)</v>
    <v>200000</v>
    <v>281410</v>
    <v>2018</v>
  </rv>
  <rv s="2">
    <v>2131</v>
  </rv>
  <rv s="0">
    <v>https://www.bing.com/financeapi/forcetrigger?t=aa6k3m&amp;q=XASX%3aGED&amp;form=skydnc</v>
    <v>Learn more on Bing</v>
  </rv>
  <rv s="4">
    <v>8</v>
    <v>GOLDEN DEEPS LIMITED (XASX:GED)</v>
    <v>2</v>
    <v>9</v>
    <v>Finance</v>
    <v>4</v>
    <v>en-GB</v>
    <v>aa6k3m</v>
    <v>268435456</v>
    <v>1</v>
    <v>Powered by Refinitiv</v>
    <v>9.0999999999999998E-2</v>
    <v>2.1999999999999999E-2</v>
    <v>0.88419999999999999</v>
    <v>0</v>
    <v>0</v>
    <v>AUD</v>
    <v>Golden Deeps Limited is an Australia-based mineral exploration and investment company. It is focused on exploration and development of copper and vanadium projects in the Otavi Mountain Land copper district of Namibia, as well as advancing exploration of copper and gold projects in the Lachlan Fold Belt of New South Wales, Australia. Its Nosib Block prospect 20 kilometers (km) to the southwest of Abenab, a zone of shallow, high-grade, vanadium-copper-lead-silver mineralization has been identified. The Khusib Springs Mine is a high-grade mine located in the Otavi Mountain Land near Grootfontein in Northern Namibia. It has acquired 100% of Extract Minerals Pty Ltd, which holds the Tuckers Hill Project (ELA 5963) and the Havilah Project (EL 8936) in the Lachlan Fold Belt, New South Wales. Abenab Vandium-Lead-Zinc Project covers 35 km of the prospective Abenab mineralized trend and is located on existing exploration prospecting licenses held in the Otavi Mountain Land, northeast Namibia.</v>
    <v>Australian Securities Exchange</v>
    <v>XASX</v>
    <v>XASX</v>
    <v>1st Fl 8 Parliament Pl, West Perth, PERTH, WESTERN AUSTRALIA, 6005 AU</v>
    <v>2.3E-2</v>
    <v>Metals &amp; Mining</v>
    <v>Stock</v>
    <v>45691.333333333336</v>
    <v>2133</v>
    <v>2.3E-2</v>
    <v>3485010</v>
    <v>GOLDEN DEEPS LIMITED</v>
    <v>GOLDEN DEEPS LIMITED</v>
    <v>2.3E-2</v>
    <v>2.3E-2</v>
    <v>2.3E-2</v>
    <v>151522400</v>
    <v>GED</v>
    <v>GOLDEN DEEPS LIMITED (XASX:GED)</v>
    <v>167480</v>
    <v>116140</v>
    <v>1991</v>
  </rv>
  <rv s="2">
    <v>2134</v>
  </rv>
  <rv s="0">
    <v>https://www.bing.com/financeapi/forcetrigger?t=c5h75r&amp;q=XASX%3aSNX&amp;form=skydnc</v>
    <v>Learn more on Bing</v>
  </rv>
  <rv s="14">
    <v>32</v>
    <v>SIERRA NEVADA GOLD INC. (XASX:SNX)</v>
    <v>2</v>
    <v>33</v>
    <v>Finance</v>
    <v>4</v>
    <v>en-GB</v>
    <v>c5h75r</v>
    <v>268435456</v>
    <v>1</v>
    <v>Powered by Refinitiv</v>
    <v>0.13500000000000001</v>
    <v>2.8000000000000001E-2</v>
    <v>1E-3</v>
    <v>3.3333000000000002E-2</v>
    <v>AUD</v>
    <v>Sierra Nevada Gold Inc. is engaged in the exploration and acquisition of precious and base metal projects in the highly prospective mineral trends in Nevada. The Company is exploring five 100%-controlled projects in Nevada, comprising four gold and silver projects and a large copper/gold porphyry project. projects include Blackhawk, Colorback, Warrior, New Pass, and Generative. The Blackhawk Project is located within the Excelsior Mountain Range, Mineral County, Nevada. The Blackhawk Project consists of 636 contiguous 20-acre claims covering 49 square kilometers (km2). The Colorback Project is in the northwest trending Battle Mountain Trend of central Nevada and is prospective for Carlin style gold deposits. The Colorback Project consists of 42 contiguous 20 acre claims and covers an area of 3.4 km2. The Warrior project is located within the Walker Lane Trend of southern Nevada. The New Pass Project consists of 188 contiguous 20 acre claims and covers an area of 15 km2.</v>
    <v>Australian Securities Exchange</v>
    <v>XASX</v>
    <v>XASX</v>
    <v>5470 Louie Lane, Suite 101, RENO, NV, 89511 US</v>
    <v>3.1E-2</v>
    <v>Metals &amp; Mining</v>
    <v>Stock</v>
    <v>45691.333333333336</v>
    <v>2136</v>
    <v>0.03</v>
    <v>4899500</v>
    <v>SIERRA NEVADA GOLD INC.</v>
    <v>SIERRA NEVADA GOLD INC.</v>
    <v>0.03</v>
    <v>0.03</v>
    <v>3.1E-2</v>
    <v>163316800</v>
    <v>SNX</v>
    <v>SIERRA NEVADA GOLD INC. (XASX:SNX)</v>
    <v>250000</v>
    <v>281410</v>
    <v>2011</v>
  </rv>
  <rv s="2">
    <v>2137</v>
  </rv>
  <rv s="0">
    <v>https://www.bing.com/financeapi/forcetrigger?t=aa4la2&amp;q=XASX%3aAOU&amp;form=skydnc</v>
    <v>Learn more on Bing</v>
  </rv>
  <rv s="4">
    <v>8</v>
    <v>FUTURE BATTERY MINERALS LIMITED (XASX:FBM)</v>
    <v>2</v>
    <v>9</v>
    <v>Finance</v>
    <v>4</v>
    <v>en-GB</v>
    <v>aa4la2</v>
    <v>268435456</v>
    <v>1</v>
    <v>Powered by Refinitiv</v>
    <v>6.9000000000000006E-2</v>
    <v>1.7000000000000001E-2</v>
    <v>2.4274</v>
    <v>-2E-3</v>
    <v>-8.333299999999999E-2</v>
    <v>AUD</v>
    <v>Future Battery Minerals Limited is an Australia-based exploration company. The principal activities of the Company include mineral exploration for lithium, nickel, zinc, copper, and base and precious metals. Its products include Nevada Lithium Project (NLP), Kangaroo Hills Lithium Project (KHLP), Saints Nickel Project, Leinster Nickel Project, Bonaventura Project, Arden Project, and Torrens East Copper Project. NLP consists of five key prospects, Traction, San Antone, Heller, Lone Mountain Prospect and Western Flats comprising 90 square kilometers (km2) of ground that is prospective for larger sedimentary-hosted lithium deposits. KHLP is located in the Goldfields of Western Australia (WA) only 17 kilometers (kms) south of the township of Coolgardie. The Saints Nickel Project comprises of two mining leases covering an area of approximately 20 km2 of prospective Archaean greenstone belt geology within the Eastern Goldfields province of the Yilgarn Craton.</v>
    <v>Australian Securities Exchange</v>
    <v>XASX</v>
    <v>XASX</v>
    <v>Suite 10, 38-40 Colin Street, PERTH, WESTERN AUSTRALIA, 6005 AU</v>
    <v>2.1999999999999999E-2</v>
    <v>Metals &amp; Mining</v>
    <v>Stock</v>
    <v>45693.167847222219</v>
    <v>2139</v>
    <v>2.1999999999999999E-2</v>
    <v>16633900</v>
    <v>FUTURE BATTERY MINERALS LIMITED</v>
    <v>FUTURE BATTERY MINERALS LIMITED</v>
    <v>2.1999999999999999E-2</v>
    <v>2.4E-2</v>
    <v>2.1999999999999999E-2</v>
    <v>665356000</v>
    <v>FBM</v>
    <v>FUTURE BATTERY MINERALS LIMITED (XASX:FBM)</v>
    <v>2133</v>
    <v>183770</v>
    <v>2011</v>
  </rv>
  <rv s="2">
    <v>2140</v>
  </rv>
  <rv s="0">
    <v>https://www.bing.com/financeapi/forcetrigger?t=aa81r7&amp;q=XASX%3aMZZ&amp;form=skydnc</v>
    <v>Learn more on Bing</v>
  </rv>
  <rv s="4">
    <v>8</v>
    <v>AUMEGA METALS LTD (XASX:AAM)</v>
    <v>2</v>
    <v>9</v>
    <v>Finance</v>
    <v>4</v>
    <v>en-GB</v>
    <v>aa81r7</v>
    <v>268435456</v>
    <v>1</v>
    <v>Powered by Refinitiv</v>
    <v>9.7000000000000003E-2</v>
    <v>3.1E-2</v>
    <v>1.4351</v>
    <v>0</v>
    <v>0</v>
    <v>AUD</v>
    <v>Aumega Metals Limited, formerly Matador Mining Limited, is an Australia-based exploration company. The Company is focused on making gold discoveries in Newfoundland, Canada. The Company is well positioned with an extensive land package comprising 120-kilometres of continuous strike along the under-explored, multi-million-ounce Cape Ray Shear, a prolific gold structure in Newfoundland that hosts several mineral deposits. Additionally, the Company holds 27- kilometers of continuous strike at the Hermitage prospect which is located on the highly prospective Hermitage Flexure. The Company also has an Option Agreement over the Blue Cove Copper Project in southeastern Newfoundland, which is highly prospective for copper and other base metals. The Company hosts a mineral resource of 610,000 ounces of gold grading 1.96g/t gold predominately in the Cape Ray Project. Blue Cove is an early-stage, copper, lead, zinc and silver exploration project.</v>
    <v>Australian Securities Exchange</v>
    <v>XASX</v>
    <v>XASX</v>
    <v>24 Hasler Road,, Osborne Park, WESTERN AUSTRALIA, 6017 AU</v>
    <v>4.7E-2</v>
    <v>Metals &amp; Mining</v>
    <v>Stock</v>
    <v>45692.976296330467</v>
    <v>2142</v>
    <v>4.7E-2</v>
    <v>28393310</v>
    <v>AUMEGA METALS LTD</v>
    <v>AUMEGA METALS LTD</v>
    <v>4.7E-2</v>
    <v>4.7E-2</v>
    <v>4.7E-2</v>
    <v>604113000</v>
    <v>AAM</v>
    <v>AUMEGA METALS LTD (XASX:AAM)</v>
    <v>8425</v>
    <v>517800</v>
    <v>2016</v>
  </rv>
  <rv s="2">
    <v>2143</v>
  </rv>
  <rv s="0">
    <v>https://www.bing.com/financeapi/forcetrigger?t=c4bvar&amp;q=XASX%3aFXG&amp;form=skydnc</v>
    <v>Learn more on Bing</v>
  </rv>
  <rv s="14">
    <v>32</v>
    <v>FELIX GOLD LIMITED (XASX:FXG)</v>
    <v>2</v>
    <v>33</v>
    <v>Finance</v>
    <v>4</v>
    <v>en-GB</v>
    <v>c4bvar</v>
    <v>268435456</v>
    <v>1</v>
    <v>Powered by Refinitiv</v>
    <v>0.16</v>
    <v>2.5000000000000001E-2</v>
    <v>-5.0000000000000001E-3</v>
    <v>-0.04</v>
    <v>AUD</v>
    <v>Felix Gold Limited is an Australia-based gold discovery company operating in the Tintina Gold Province. The Company’s flagship asset is a substantial landholding in a Fairbanks Gold District, Alaska where past production has exceeded 16 Moz gold. The Company holds an interest in gold projects within the Fairbanks District of the Tintina Gold Province in Alaska. The Company's projects include Treasure Creek Project, Grant-Ester Project and NE Fairbanks Project are situated in the Fairbanks Gold District of the Tintina Gold Province in Alaska. Treasure Creek is a large tenure package of 116 square kilometers (km2) surrounded by infrastructure located only 20 kilometers (km) from Fairbanks City. The Grant gold mine lies on 34 km2 tenure and has four separate gold-bearing quartz veins, open to depth and open along strike. NE Fairbanks comprises 146 km2 of tenure adjacent to placers and within 10 km of Kinross’s Fort Knox and Gil gold operation and Freegold Ventures Golden Summit project.</v>
    <v>Australian Securities Exchange</v>
    <v>XASX</v>
    <v>XASX</v>
    <v>L1, 371 Queen St, BRISBANE, QUEENSLAND, 4000 AU</v>
    <v>0.13</v>
    <v>Metals &amp; Mining</v>
    <v>Stock</v>
    <v>45693.192323691408</v>
    <v>2145</v>
    <v>0.115</v>
    <v>34535170</v>
    <v>FELIX GOLD LIMITED</v>
    <v>FELIX GOLD LIMITED</v>
    <v>0.13</v>
    <v>0.125</v>
    <v>0.12</v>
    <v>328906400</v>
    <v>FXG</v>
    <v>FELIX GOLD LIMITED (XASX:FXG)</v>
    <v>402084</v>
    <v>1105620</v>
    <v>2020</v>
  </rv>
  <rv s="2">
    <v>2146</v>
  </rv>
  <rv s="0">
    <v>https://www.bing.com/financeapi/forcetrigger?t=c42yjc&amp;q=XASX%3aDMM&amp;form=skydnc</v>
    <v>Learn more on Bing</v>
  </rv>
  <rv s="23">
    <v>49</v>
    <v>DMC MINING LIMITED (XASX:DMM)</v>
    <v>2</v>
    <v>50</v>
    <v>Finance</v>
    <v>4</v>
    <v>en-GB</v>
    <v>c42yjc</v>
    <v>268435456</v>
    <v>1</v>
    <v>Powered by Refinitiv</v>
    <v>6.0999999999999999E-2</v>
    <v>5.8000000000000003E-2</v>
    <v>0</v>
    <v>0</v>
    <v>AUD</v>
    <v>DMC Mining Limited is an Australia-based junior exploration company that focuses on the exploration and evaluation of mineral tenement holdings in Western Australia. The Company’s projects include Trinity project (Fraser Range) and Ravensthorpe Nickel project. The Fraser Range is a consolidation of nine granted tenements with a combined area of approximately 1200 square kilometers (km2). The Fraser Range project is exploring for nickel, copper, gold, and other base metals. The tenements comprising the Fraser Range Project is situated within the prospective Proterozoic Albany-Fraser Orogen (AFO). The Ravensthorpe Nickel Project (DMC 100%, EL 74/669) is located in a prospective geological setting for nickel sulphide deposits. The project has approximately 15km strike length of the Bandalup ultramafics, the target host rocks that are prospective for Kambalda-style komatiitic nickel sulphide deposits.</v>
    <v>Australian Securities Exchange</v>
    <v>XASX</v>
    <v>XASX</v>
    <v>Level 27/44 St Georges Tce, PERTH, WESTERN AUSTRALIA, 6000 AU</v>
    <v>5.8000000000000003E-2</v>
    <v>Metals &amp; Mining</v>
    <v>Stock</v>
    <v>45309.999080115624</v>
    <v>2148</v>
    <v>5.8000000000000003E-2</v>
    <v>2688300</v>
    <v>DMC MINING LIMITED</v>
    <v>DMC MINING LIMITED</v>
    <v>5.8000000000000003E-2</v>
    <v>5.8000000000000003E-2</v>
    <v>5.8000000000000003E-2</v>
    <v>46350000</v>
    <v>DMM</v>
    <v>DMC MINING LIMITED (XASX:DMM)</v>
    <v>17240</v>
    <v>2021</v>
  </rv>
  <rv s="2">
    <v>2149</v>
  </rv>
  <rv s="0">
    <v>https://www.bing.com/financeapi/forcetrigger?t=aa9t52&amp;q=XASX%3aTDO&amp;form=skydnc</v>
    <v>Learn more on Bing</v>
  </rv>
  <rv s="4">
    <v>8</v>
    <v>3D ENERGI LIMITED (XASX:TDO)</v>
    <v>2</v>
    <v>9</v>
    <v>Finance</v>
    <v>4</v>
    <v>en-GB</v>
    <v>aa9t52</v>
    <v>268435456</v>
    <v>1</v>
    <v>Powered by Refinitiv</v>
    <v>0.12</v>
    <v>0.05</v>
    <v>1.4023000000000001</v>
    <v>0</v>
    <v>0</v>
    <v>AUD</v>
    <v>3D Energi Limited is an Australia-based energy company. The Company is engaged in exploration and development of upstream oil and gas assets. It has developed a portfolio of highly prospective offshore exploration permits in the offshore Otway and Gippsland basins of Southeast Australia. Its project includes Offshore Otway, VIC/TAS; Offshore Gippsland, VIC; Onshore Otway, SA, and Offshore Bedout, WA. The Offshore Otway Project includes two offshore exploration permits in the offshore Otway Basin, VIC/P79 and T/49P. The VIC/P74 petroleum exploration permit covers an area of 1,006 square kilometer (km2) and lies within shallow Commonwealth waters of the Gippsland Basin, where water depths range up to 70 m. The Onshore Otway Project at GSEL 759 is exploring the feasibility of the abandoned Caroline carbon dioxide (CO2) field within the onshore Otway Basin as a gas storage site, with the depleted reservoir potentially suitable for the storage of hydrogen, natural gas, or carbon dioxide.</v>
    <v>Australian Securities Exchange</v>
    <v>XASX</v>
    <v>XASX</v>
    <v>Level 18, 41 Exhibition Street, MELBOURNE, VICTORIA, 3000 AU</v>
    <v>8.5999999999999993E-2</v>
    <v>Oil &amp; Gas</v>
    <v>Stock</v>
    <v>45693.166666666664</v>
    <v>2151</v>
    <v>8.5000000000000006E-2</v>
    <v>28345250</v>
    <v>3D ENERGI LIMITED</v>
    <v>3D ENERGI LIMITED</v>
    <v>8.5999999999999993E-2</v>
    <v>8.5000000000000006E-2</v>
    <v>8.5000000000000006E-2</v>
    <v>333473500</v>
    <v>TDO</v>
    <v>3D ENERGI LIMITED (XASX:TDO)</v>
    <v>295612</v>
    <v>68550</v>
    <v>2003</v>
  </rv>
  <rv s="2">
    <v>2152</v>
  </rv>
  <rv s="0">
    <v>https://www.bing.com/financeapi/forcetrigger?t=bwpv8m&amp;q=XASX%3aDC2&amp;form=skydnc</v>
    <v>Learn more on Bing</v>
  </rv>
  <rv s="4">
    <v>8</v>
    <v>ADISYN LTD (XASX:AI1)</v>
    <v>2</v>
    <v>9</v>
    <v>Finance</v>
    <v>4</v>
    <v>en-GB</v>
    <v>bwpv8m</v>
    <v>268435456</v>
    <v>1</v>
    <v>Powered by Refinitiv</v>
    <v>0.13</v>
    <v>1.6E-2</v>
    <v>1.0963000000000001</v>
    <v>3.0000000000000001E-3</v>
    <v>3.2258000000000002E-2</v>
    <v>AUD</v>
    <v>Adisyn Ltd is an Australia-based technology and data sciences company that provides a suite of vertically integrated solutions driven by artificial intelligence (AI) powered microservices. With divisions focused on cybersecurity, development, infrastructure, and managed services, the Company gives businesses the necessary tools to enhance control, flexibility, and automation. The Company is working to create solutions built on generative AI models, which are focused on contextual data that is unique to each business. The Company’s segments include Infrastructure and Managed Services and Miner Hosting Services. The Infrastructure and Managed Services segment includes managed support services, cybersecurity services, cloud and data center co-location, as well as network and back-up services. The Miner Hosting segment includes regional modular hosting services for client cryptocurrency mining equipment.</v>
    <v>Australian Securities Exchange</v>
    <v>XASX</v>
    <v>XASX</v>
    <v>27 Aspiration Circuit,, Bibra Lake, WESTERN AUSTRALIA, 6163 AU</v>
    <v>0.1</v>
    <v>Software &amp; IT Services</v>
    <v>Stock</v>
    <v>45693.193032407406</v>
    <v>2154</v>
    <v>9.2999999999999999E-2</v>
    <v>72212560</v>
    <v>ADISYN LTD</v>
    <v>ADISYN LTD</v>
    <v>9.2999999999999999E-2</v>
    <v>9.2999999999999999E-2</v>
    <v>9.6000000000000002E-2</v>
    <v>722125600</v>
    <v>AI1</v>
    <v>ADISYN LTD (XASX:AI1)</v>
    <v>4037553</v>
    <v>6402950</v>
    <v>2012</v>
  </rv>
  <rv s="2">
    <v>2155</v>
  </rv>
  <rv s="28">
    <v>59</v>
    <v>ENLITIC, INC. (XASX:ENL)</v>
    <v>56</v>
    <v>33</v>
    <v>Finance</v>
    <v>4</v>
    <v>en-GB</v>
    <v>cbk8vh</v>
    <v>268435456</v>
    <v>1</v>
    <v>Powered by Refinitiv</v>
    <v>0.72</v>
    <v>4.9000000000000002E-2</v>
    <v>3.0000000000000001E-3</v>
    <v>5.2632000000000005E-2</v>
    <v>AUD</v>
    <v>Enlitic, Inc. is a healthcare information technology (IT) company that uses Artificial Intelligence (AI) to expand capacity and improve clinical workflows and create a foundation for a real-world evidence medical image database for healthcare providers. It is focused on developing tools that solve longstanding challenges in radiology rather than developing point solutions that exacerbate the issues radiology faces. Its products include ENDEX, ENCOG, ENCODE, and ENSIGHT. ENDEX transforms new and historical medical image data descriptions to a consistent, clinically relevant standard nomenclature that impacts workflows and capacity within and beyond radiology. ENCOG deidentifies and anonymizes imaging data to remove PHI from pixel data, metadata, and private tags while retaining clinically relevant information.</v>
    <v>Australian Securities Exchange</v>
    <v>XASX</v>
    <v>XASX</v>
    <v>2510 East Harmony Rd., Suite 202, FORT COLLINS, CO, 80528 US</v>
    <v>6.2E-2</v>
    <v>Software &amp; IT Services</v>
    <v>Stock</v>
    <v>45693.191435185188</v>
    <v>5.3999999999999999E-2</v>
    <v>31920160</v>
    <v>ENLITIC, INC.</v>
    <v>ENLITIC, INC.</v>
    <v>5.6000000000000001E-2</v>
    <v>5.7000000000000002E-2</v>
    <v>0.06</v>
    <v>580366500</v>
    <v>ENL</v>
    <v>ENLITIC, INC. (XASX:ENL)</v>
    <v>467961</v>
    <v>2641150</v>
    <v>2014</v>
  </rv>
  <rv s="2">
    <v>2157</v>
  </rv>
  <rv s="0">
    <v>https://www.bing.com/financeapi/forcetrigger?t=c38mcw&amp;q=XASX%3aATV&amp;form=skydnc</v>
    <v>Learn more on Bing</v>
  </rv>
  <rv s="4">
    <v>8</v>
    <v>ActivePort Group Ltd (XASX:ATV)</v>
    <v>2</v>
    <v>9</v>
    <v>Finance</v>
    <v>4</v>
    <v>en-GB</v>
    <v>c38mcw</v>
    <v>268435456</v>
    <v>1</v>
    <v>Powered by Refinitiv</v>
    <v>9.8000000000000004E-2</v>
    <v>1.4999999999999999E-2</v>
    <v>2.4049</v>
    <v>0</v>
    <v>0</v>
    <v>AUD</v>
    <v>ActivePort Group Ltd is delivering network orchestration software solutions, tailored to the global telecommunications and information technology sectors. Its segments include ActivePort Software, Managed Service Provider (MSP), Network and Corporate services. Its assets are its network orchestration software, its network-as-service platform, and its information systems managed services business. The ActivePort software business offers software to customers that use it to orchestrate their networks and connect their customers to the cloud. The network as a service (NaaS) platform called Global Edge enables organizations to connect their operations to the cloud using a self-service Web interface. The managed services business delivers mission-critical information technology, services and support to enterprise customers across Australia and parts of Southeast Asia. It helps its customers provide on-demand services, network device configuration and connections to cloud providers.</v>
    <v>Australian Securities Exchange</v>
    <v>XASX</v>
    <v>XASX</v>
    <v>Level 28,, 140 St Georges Terrace, PERTH, WESTERN AUSTRALIA, 6000 AU</v>
    <v>1.7999999999999999E-2</v>
    <v>Software &amp; IT Services</v>
    <v>Stock</v>
    <v>45692.974189385939</v>
    <v>2159</v>
    <v>1.7000000000000001E-2</v>
    <v>10112840</v>
    <v>ActivePort Group Ltd</v>
    <v>ActivePort Group Ltd</v>
    <v>1.7000000000000001E-2</v>
    <v>1.7000000000000001E-2</v>
    <v>1.7000000000000001E-2</v>
    <v>561824400</v>
    <v>ATV</v>
    <v>ActivePort Group Ltd (XASX:ATV)</v>
    <v>10125</v>
    <v>348210</v>
    <v>2019</v>
  </rv>
  <rv s="2">
    <v>2160</v>
  </rv>
  <rv s="0">
    <v>https://www.bing.com/financeapi/forcetrigger?t=c4fx9c&amp;q=XASX%3aCMX&amp;form=skydnc</v>
    <v>Learn more on Bing</v>
  </rv>
  <rv s="23">
    <v>49</v>
    <v>ChemX Materials Ltd (XASX:CMX)</v>
    <v>2</v>
    <v>50</v>
    <v>Finance</v>
    <v>4</v>
    <v>en-GB</v>
    <v>c4fx9c</v>
    <v>268435456</v>
    <v>1</v>
    <v>Powered by Refinitiv</v>
    <v>7.8E-2</v>
    <v>2.3E-2</v>
    <v>2E-3</v>
    <v>8.333299999999999E-2</v>
    <v>AUD</v>
    <v>ChemX Materials Limited is an Australia-based advanced materials technology company. The Company’s principal activity is mining exploration and the development of its propriety high purity alumina (HiPurA) technology. The Company’s projects are focused on the critical materials required for electrification and decarbonization. The Company owns the HiPurA High Purity Alumina (HPA), which is a high value critical material used in lithium-ion batteries to manufacture ceramic separators, which provides increased thermal insulation for improved safety and charging. HPA is also a critical ingredient in the production of synthetic sapphire used in light-emitting diodes, semiconductors and optical lenses. It owns 100% of two exploration tenements on the Eyre Peninsula in South Australia, EL 5920 and EL 6634 covering a combined area of 718 square kilometers. The tenements are located 115 kilometers south-west of Whyalla in South Australia, a significant mining and industrial city with ready.</v>
    <v>Australian Securities Exchange</v>
    <v>XASX</v>
    <v>XASX</v>
    <v>Level 1,, 1 Tully Road, PERTH, WESTERN AUSTRALIA, 6004 AU</v>
    <v>2.7E-2</v>
    <v>Metals &amp; Mining</v>
    <v>Stock</v>
    <v>45642.333333333336</v>
    <v>2162</v>
    <v>2.5999999999999999E-2</v>
    <v>3096540</v>
    <v>ChemX Materials Ltd</v>
    <v>ChemX Materials Ltd</v>
    <v>2.7E-2</v>
    <v>2.4E-2</v>
    <v>2.5999999999999999E-2</v>
    <v>129022300</v>
    <v>CMX</v>
    <v>ChemX Materials Ltd (XASX:CMX)</v>
    <v>50000</v>
    <v>2020</v>
  </rv>
  <rv s="2">
    <v>2163</v>
  </rv>
  <rv s="0">
    <v>https://www.bing.com/financeapi/forcetrigger?t=c5tic7&amp;q=XASX%3aFDR&amp;form=skydnc</v>
    <v>Learn more on Bing</v>
  </rv>
  <rv s="14">
    <v>32</v>
    <v>FINDER ENERGY HOLDINGS LIMITED (XASX:FDR)</v>
    <v>2</v>
    <v>33</v>
    <v>Finance</v>
    <v>4</v>
    <v>en-GB</v>
    <v>c5tic7</v>
    <v>268435456</v>
    <v>1</v>
    <v>Powered by Refinitiv</v>
    <v>7.1999999999999995E-2</v>
    <v>3.2000000000000001E-2</v>
    <v>2.5000000000000001E-3</v>
    <v>7.0422999999999999E-2</v>
    <v>AUD</v>
    <v>Finder Energy Holdings Limited is an Australia-based oil and gas exploration company. The Company is involved in oil and gas exploration in the Northwest Shelf in Western Australia and the North Sea in the United Kingdom (UK). It is focused on executing value-accretive farmout deals in its entire portfolio, including four permits in the prolific UK North Sea, the drill-ready Gem prospect in the Vulcan Sub-basin and the WA-547 P permit. Its UK North Sea permits include P2610, P2530, P2528 and P2527. The Company's Northwest Shelf in Western Australia permits include AC/P 61 and WA-547-P. The P2524 permit covers over 44 square kilometers (km2). The P2530 permit has an area of approximately 576 km2. The P2528 permit has an area of approximately 454 km2. The AC/P 61 exploration permit is located within the prolific Vulcan Sub-basin. It holds 100% equity in exploration permit WA-547-P comprising an area of around 7,260 km2 and a 76% interest in PSC 19-11, offshore Timor-Leste.</v>
    <v>Australian Securities Exchange</v>
    <v>XASX</v>
    <v>XASX</v>
    <v>South Shore Centre, 85 South Perth Esplanade, Suite 1, Level 4, PERTH, WESTERN AUSTRALIA, 6151 AU</v>
    <v>3.7999999999999999E-2</v>
    <v>Oil &amp; Gas</v>
    <v>Stock</v>
    <v>45693.184282407405</v>
    <v>2165</v>
    <v>3.5999999999999997E-2</v>
    <v>9097230</v>
    <v>FINDER ENERGY HOLDINGS LIMITED</v>
    <v>FINDER ENERGY HOLDINGS LIMITED</v>
    <v>3.6999999999999998E-2</v>
    <v>3.5499999999999997E-2</v>
    <v>3.7999999999999999E-2</v>
    <v>284288300</v>
    <v>FDR</v>
    <v>FINDER ENERGY HOLDINGS LIMITED (XASX:FDR)</v>
    <v>90640</v>
    <v>296410</v>
    <v>2022</v>
  </rv>
  <rv s="2">
    <v>2166</v>
  </rv>
  <rv s="0">
    <v>https://www.bing.com/financeapi/forcetrigger?t=b1utr7&amp;q=XASX%3aRMY&amp;form=skydnc</v>
    <v>Learn more on Bing</v>
  </rv>
  <rv s="3">
    <v>5</v>
    <v>RMA GLOBAL LIMITED (XASX:RMY)</v>
    <v>2</v>
    <v>6</v>
    <v>Finance</v>
    <v>4</v>
    <v>en-GB</v>
    <v>b1utr7</v>
    <v>268435456</v>
    <v>1</v>
    <v>Powered by Refinitiv</v>
    <v>9.4E-2</v>
    <v>3.5999999999999997E-2</v>
    <v>1.2022999999999999</v>
    <v>0</v>
    <v>0</v>
    <v>AUD</v>
    <v>RMA Global Limited is an Australia-based online digital marketing company. The Company operates RateMyAgent, a marketing and reputation software-as-a-service (SaaS) platform for real estate agents. It is engaged in providing data on real estate agents, their active residential property listings and sale results, as well as reviews from vendors and buyers of residential real estate. Its business provides automated ways for agents to collect client reviews and testimonials, to build their online digital presence and market their business. Its RateMyAgent is a full-service online marketing platform that allows agents to collect, share and easily promote their reviews, statistics and rankings online. It operates across sales, leasing and mortgage brokerage across the United States, Australia and New Zealand. It is also a provider of social media content for real estate agents, which enables agents to enhance their digital presence across their social network and win listings.</v>
    <v>45</v>
    <v>Australian Securities Exchange</v>
    <v>XASX</v>
    <v>XASX</v>
    <v>Level 1, 112-114 Balmain Street, Cremorne, VICTORIA, 3121 AU</v>
    <v>3.7999999999999999E-2</v>
    <v>Software &amp; IT Services</v>
    <v>Stock</v>
    <v>45692.187534722223</v>
    <v>2168</v>
    <v>3.7999999999999999E-2</v>
    <v>26573270</v>
    <v>RMA GLOBAL LIMITED</v>
    <v>RMA GLOBAL LIMITED</v>
    <v>3.7999999999999999E-2</v>
    <v>3.7999999999999999E-2</v>
    <v>3.7999999999999999E-2</v>
    <v>664331700</v>
    <v>RMY</v>
    <v>RMA GLOBAL LIMITED (XASX:RMY)</v>
    <v>714800</v>
    <v>177050</v>
    <v>2014</v>
  </rv>
  <rv s="2">
    <v>2169</v>
  </rv>
  <rv s="0">
    <v>https://www.bing.com/financeapi/forcetrigger?t=aaat8m&amp;q=XASX%3aZNC&amp;form=skydnc</v>
    <v>Learn more on Bing</v>
  </rv>
  <rv s="4">
    <v>8</v>
    <v>ZENITH MINERALS LIMITED (XASX:ZNC)</v>
    <v>2</v>
    <v>9</v>
    <v>Finance</v>
    <v>4</v>
    <v>en-GB</v>
    <v>aaat8m</v>
    <v>268435456</v>
    <v>1</v>
    <v>Powered by Refinitiv</v>
    <v>0.125</v>
    <v>3.3000000000000002E-2</v>
    <v>2.3481000000000001</v>
    <v>-3.0000000000000001E-3</v>
    <v>-6.666699999999999E-2</v>
    <v>AUD</v>
    <v>Zenith Minerals Limited is an Australia-based mining exploration company. The Company is focused on minerals containing lithium and related metals required for rechargeable lithium-ion batteries for electric vehicles and renewable energy storage. It also has a portfolio of gold and base metal deposits located in Western Australia and Queensland. Its projects are Split Rocks Lithium-Tantalum Project, Waratah Well Lithium-Tantalum Project, Hayes Hill Lithium - Nickel Project, Split Rocks Gold Project, Red Mountain Gold-Silver Project and Earaheedy Zinc Project. The Split Rocks Project is located approximately 40 km south of the regional town of Marvel Loch in the Goldfields Region of Western Australia. The Waratah Well project is located over 20 km northwest of the regional town of Yalgoo in the Murchison Region of Western Australia. The Hayes Hill project consists of four granted exploration licenses in a highly mineral prospective corridor north of Norseman in Western Australia.</v>
    <v>Australian Securities Exchange</v>
    <v>XASX</v>
    <v>XASX</v>
    <v>2nd Fl 33 Ord Street, West Perth, PERTH, WESTERN AUSTRALIA, 6005 AU</v>
    <v>4.2999999999999997E-2</v>
    <v>Metals &amp; Mining</v>
    <v>Stock</v>
    <v>45690.333333333336</v>
    <v>2171</v>
    <v>4.2000000000000003E-2</v>
    <v>18334860</v>
    <v>ZENITH MINERALS LIMITED</v>
    <v>ZENITH MINERALS LIMITED</v>
    <v>4.2999999999999997E-2</v>
    <v>4.4999999999999998E-2</v>
    <v>4.2000000000000003E-2</v>
    <v>407441400</v>
    <v>ZNC</v>
    <v>ZENITH MINERALS LIMITED (XASX:ZNC)</v>
    <v>138794</v>
    <v>264770</v>
    <v>2006</v>
  </rv>
  <rv s="2">
    <v>2172</v>
  </rv>
  <rv s="0">
    <v>https://www.bing.com/financeapi/forcetrigger?t=aa7gim&amp;q=XASX%3aLMG&amp;form=skydnc</v>
    <v>Learn more on Bing</v>
  </rv>
  <rv s="3">
    <v>5</v>
    <v>LATROBE MAGNESIUM LIMITED (XASX:LMG)</v>
    <v>2</v>
    <v>6</v>
    <v>Finance</v>
    <v>4</v>
    <v>en-GB</v>
    <v>aa7gim</v>
    <v>268435456</v>
    <v>1</v>
    <v>Powered by Refinitiv</v>
    <v>7.0000000000000007E-2</v>
    <v>1.0999999999999999E-2</v>
    <v>0.97960000000000003</v>
    <v>0</v>
    <v>0</v>
    <v>AUD</v>
    <v>Latrobe Magnesium Limited is an Australia-based company, which is developing a magnesium production plant in Victoria's Latrobe Valley using its patented extraction process. The Company intends to extract and sell magnesium metal and cementitious material from industrial fly ash, which is a waste resource from Yallourn brown coal power generation. The Company's byproduct includes supplementary cementitious material (SCM), silica, char, iron oxide and calcium carbonate. It plans to sell the refined magnesium under long-term contracts to United States customers.</v>
    <v>0</v>
    <v>Australian Securities Exchange</v>
    <v>XASX</v>
    <v>XASX</v>
    <v>Suite 4, Level 5, 80 Clarence Street, SYDNEY, NEW SOUTH WALES, 2000 AU</v>
    <v>1.4999999999999999E-2</v>
    <v>Metals &amp; Mining</v>
    <v>Stock</v>
    <v>45693.188419687503</v>
    <v>2174</v>
    <v>1.4E-2</v>
    <v>32879520</v>
    <v>LATROBE MAGNESIUM LIMITED</v>
    <v>LATROBE MAGNESIUM LIMITED</v>
    <v>1.4E-2</v>
    <v>1.4E-2</v>
    <v>1.4E-2</v>
    <v>2348537000</v>
    <v>LMG</v>
    <v>LATROBE MAGNESIUM LIMITED (XASX:LMG)</v>
    <v>800016</v>
    <v>989960</v>
    <v>1986</v>
  </rv>
  <rv s="2">
    <v>2175</v>
  </rv>
  <rv s="0">
    <v>https://www.bing.com/financeapi/forcetrigger?t=aa6j4c&amp;q=XASX%3aGBR&amp;form=skydnc</v>
    <v>Learn more on Bing</v>
  </rv>
  <rv s="4">
    <v>8</v>
    <v>GREAT BOULDER RESOURCES LTD. (XASX:GBR)</v>
    <v>2</v>
    <v>9</v>
    <v>Finance</v>
    <v>4</v>
    <v>en-GB</v>
    <v>aa6j4c</v>
    <v>268435456</v>
    <v>1</v>
    <v>Powered by Refinitiv</v>
    <v>6.9000000000000006E-2</v>
    <v>0.04</v>
    <v>0.60980000000000001</v>
    <v>1E-3</v>
    <v>2.0833000000000001E-2</v>
    <v>AUD</v>
    <v>Great Boulder Resources Limited is a mineral exploration company with gold and base metal projects in Western Australia. The Company’s key focus is exploration and development of the high-grade Side Well Gold Project near the historic gold camp of Meekatharra in the Murchison region. The Side Well Project is a group of 12 prospecting leases and one exploration license covering more than 150 square kilometers around the town of Meekatharra in the Murchison region. The Side Well Gold Project is a high-grade gold project in the heart of a multi-million-ounce field. It is located adjacent to Meekatharra in Western Australia. The Side Well project covers 35 kilometers (km) strike extent of prospective, under-explored greenstone stratigraphy at Meekatharra. Its Whiteheads project is located approximately 40 km north of Kalgoorlie in Western Australia, and north of the Kanowna Belle gold mine. Its Wellington project is located 150 km east of Wiluna in the Earaheedy Basin in central Western.</v>
    <v>Australian Securities Exchange</v>
    <v>XASX</v>
    <v>XASX</v>
    <v>Level 1, 51 Colin Street, WESTERN AUSTRALIA, 6005 AU</v>
    <v>4.9000000000000002E-2</v>
    <v>Metals &amp; Mining</v>
    <v>Stock</v>
    <v>45693.174780092595</v>
    <v>2177</v>
    <v>4.7E-2</v>
    <v>35677720</v>
    <v>GREAT BOULDER RESOURCES LTD.</v>
    <v>GREAT BOULDER RESOURCES LTD.</v>
    <v>4.8000000000000001E-2</v>
    <v>4.8000000000000001E-2</v>
    <v>4.9000000000000002E-2</v>
    <v>759100300</v>
    <v>GBR</v>
    <v>GREAT BOULDER RESOURCES LTD. (XASX:GBR)</v>
    <v>589304</v>
    <v>1186450</v>
    <v>2016</v>
  </rv>
  <rv s="2">
    <v>2178</v>
  </rv>
  <rv s="0">
    <v>https://www.bing.com/financeapi/forcetrigger?t=aa6p5r&amp;q=XASX%3aGTG&amp;form=skydnc</v>
    <v>Learn more on Bing</v>
  </rv>
  <rv s="11">
    <v>25</v>
    <v>GENETIC TECHNOLOGIES LIMITED (XASX:GTG)</v>
    <v>2</v>
    <v>24</v>
    <v>Finance</v>
    <v>4</v>
    <v>en-GB</v>
    <v>aa6p5r</v>
    <v>268435456</v>
    <v>1</v>
    <v>Powered by Refinitiv</v>
    <v>0.17699999999999999</v>
    <v>3.5999999999999997E-2</v>
    <v>0.56340000000000001</v>
    <v>1E-3</v>
    <v>2.6316000000000003E-2</v>
    <v>AUD</v>
    <v>Genetic Technologies Limited is an Australia-based diversified molecular diagnostics company. The Company is engaged in providing genomics-based tests on health, wellness and serious disease through its EasyDNA brand. The Company offers cancer predictive testing and assessment tools to help physicians to improve health outcomes for people around the world. The Company has a proprietary risk stratification platform that integrates clinical and genetic risk to deliver outcomes to physicians and individuals. The Company's segments include EasyDNA and AffinityDNA. EasyDNA segment relates to EasyDNA branded test sales and expenses. AffinityDNA segment relates to AffinityDNA branded test sales and expenses.</v>
    <v>58</v>
    <v>Australian Securities Exchange</v>
    <v>XASX</v>
    <v>XASX</v>
    <v>Suite 7, Level 1, 321 Chapel Street, MELBOURNE, VICTORIA, 3181 AU</v>
    <v>3.9E-2</v>
    <v>Healthcare Providers &amp; Services</v>
    <v>Stock</v>
    <v>45581.333344907405</v>
    <v>2180</v>
    <v>3.9E-2</v>
    <v>9569120</v>
    <v>GENETIC TECHNOLOGIES LIMITED</v>
    <v>GENETIC TECHNOLOGIES LIMITED</v>
    <v>3.9E-2</v>
    <v>3.7999999999999999E-2</v>
    <v>3.9E-2</v>
    <v>145417300</v>
    <v>GTG</v>
    <v>GENETIC TECHNOLOGIES LIMITED (XASX:GTG)</v>
    <v>10071</v>
    <v>1987</v>
  </rv>
  <rv s="2">
    <v>2181</v>
  </rv>
  <rv s="0">
    <v>https://www.bing.com/financeapi/forcetrigger?t=c35up2&amp;q=XASX%3aE79&amp;form=skydnc</v>
    <v>Learn more on Bing</v>
  </rv>
  <rv s="3">
    <v>5</v>
    <v>E79 GOLD MINES LIMITED (XASX:E79)</v>
    <v>2</v>
    <v>6</v>
    <v>Finance</v>
    <v>4</v>
    <v>en-GB</v>
    <v>c35up2</v>
    <v>268435456</v>
    <v>1</v>
    <v>Powered by Refinitiv</v>
    <v>0.08</v>
    <v>1.7000000000000001E-2</v>
    <v>0.84179999999999999</v>
    <v>2E-3</v>
    <v>0.117647</v>
    <v>AUD</v>
    <v>E79 Gold Mines Limited is an Australia-based exploration company. The Company has approximately 1,137 square kilometers (km2) of prospective ground within its two flagship projects, the Laverton South Project in the Laverton gold district and the Jungar Flats Project in the North Murchison region. The Laverton South Project, with an area of approximately 271 km2, covers a southern portion of the Laverton Tectonic Zone (LTZ) approximately 130 kilometers (km) east-northeast of Kalgoorlie, within the major gold producing Archean Yilgarn Craton of Western Australia. The Laverton South Project includes two tenement packages: Lake Yindana and Pinjin. The Jungar Flats Project, in the North Murchison region, is located approximately 70 km west of Meekatharra and 45 km north-northeast of the 2.8 million ounces (Moz) Big Bell gold deposit. The Jungar Flats Project covers an area of approximately 734 km2 and is a prospective for gold, base metals, lithium, iron ore and platinum group elements.</v>
    <v>0</v>
    <v>Australian Securities Exchange</v>
    <v>XASX</v>
    <v>XASX</v>
    <v>168 Stirling Hwy, NEDLANDS, WESTERN AUSTRALIA, 6009 AU</v>
    <v>2.1999999999999999E-2</v>
    <v>Metals &amp; Mining</v>
    <v>Stock</v>
    <v>45692.333333333336</v>
    <v>2183</v>
    <v>1.7000000000000001E-2</v>
    <v>1736760</v>
    <v>E79 GOLD MINES LIMITED</v>
    <v>E79 GOLD MINES LIMITED</v>
    <v>1.7000000000000001E-2</v>
    <v>1.7000000000000001E-2</v>
    <v>1.9E-2</v>
    <v>102162600</v>
    <v>E79</v>
    <v>E79 GOLD MINES LIMITED (XASX:E79)</v>
    <v>668295</v>
    <v>87910</v>
    <v>2007</v>
  </rv>
  <rv s="2">
    <v>2184</v>
  </rv>
  <rv s="0">
    <v>https://www.bing.com/financeapi/forcetrigger?t=aa5bqh&amp;q=XASX%3aHIO&amp;form=skydnc</v>
    <v>Learn more on Bing</v>
  </rv>
  <rv s="4">
    <v>8</v>
    <v>HAWSONS IRON LTD (XASX:HIO)</v>
    <v>2</v>
    <v>9</v>
    <v>Finance</v>
    <v>4</v>
    <v>en-GB</v>
    <v>aa5bqh</v>
    <v>268435456</v>
    <v>1</v>
    <v>Powered by Refinitiv</v>
    <v>5.7000000000000002E-2</v>
    <v>1.4E-2</v>
    <v>0.92610000000000003</v>
    <v>0</v>
    <v>0</v>
    <v>AUD</v>
    <v>Hawsons Iron Limited is an Australia-based iron ore developer and producer. The Company is focused on developing its flagship Hawsons Iron Project near Broken Hill into a provider of high-quality iron ore products for the global steel industry. The Hawsons Iron Project is situated 60 kilometers (km) southwest of Broken Hill, New South Wales, Australia in the Braemar Iron Province. It is potentially capable of producing the highest-grade iron product (70% Fe). The Company's tenements include Redan, Burta, Little Peak, Wonga and Hawsons Iron, which cover approximately 180 square kilometers (km2), 290 km2, 41 km2, and 287 km2 respectively.</v>
    <v>Australian Securities Exchange</v>
    <v>XASX</v>
    <v>XASX</v>
    <v>Level 21,12 Creek St, BRISBANE, QUEENSLAND, 4000 AU</v>
    <v>1.6E-2</v>
    <v>Metals &amp; Mining</v>
    <v>Stock</v>
    <v>45693.119745370372</v>
    <v>2186</v>
    <v>1.55E-2</v>
    <v>15247520</v>
    <v>HAWSONS IRON LTD</v>
    <v>HAWSONS IRON LTD</v>
    <v>1.55E-2</v>
    <v>1.6E-2</v>
    <v>1.6E-2</v>
    <v>1016501000</v>
    <v>HIO</v>
    <v>HAWSONS IRON LTD (XASX:HIO)</v>
    <v>160118</v>
    <v>1360200</v>
    <v>2000</v>
  </rv>
  <rv s="2">
    <v>2187</v>
  </rv>
  <rv s="0">
    <v>https://www.bing.com/financeapi/forcetrigger?t=aa9s2w&amp;q=XASX%3aIAM&amp;form=skydnc</v>
    <v>Learn more on Bing</v>
  </rv>
  <rv s="3">
    <v>5</v>
    <v>INCOME ASSET MANAGEMENT GROUP LIMITED (XASX:IAM)</v>
    <v>2</v>
    <v>6</v>
    <v>Finance</v>
    <v>4</v>
    <v>en-GB</v>
    <v>aa9s2w</v>
    <v>268435456</v>
    <v>1</v>
    <v>Powered by Refinitiv</v>
    <v>6.9000000000000006E-2</v>
    <v>2.5000000000000001E-2</v>
    <v>0.79210000000000003</v>
    <v>0</v>
    <v>0</v>
    <v>AUD</v>
    <v>Income Asset Management Group Ltd is engaged in offering complete income investment services. The Company delivers solutions in treasury management, cash, bonds and funds management for sophisticated investors and professional investment managers. Its services include cash markets, capital markets, funds and Trustee Australia Limited. Its direct investment services include deposits, loans, and both listed and unlisted fixed-income securities. It provides an online cash management platform that provides term deposit investments from banks and financial institutions. It allows investors to choose a fixed income investment avenue through its direct fixed income investment service, funds management offering, and treasury management services (TMS). The TMS provides various solutions, including cross-product functionality, relationship management, funding management, real time portfolio management, compliance management, operation and finance support, risk management, and legal structures.</v>
    <v>30</v>
    <v>Australian Securities Exchange</v>
    <v>XASX</v>
    <v>XASX</v>
    <v>4 Martin Place, SYDNEY, NEW SOUTH WALES, 2001 AU</v>
    <v>2.9000000000000001E-2</v>
    <v>Investment Banking &amp; Investment Services</v>
    <v>Stock</v>
    <v>45693.19228076328</v>
    <v>2189</v>
    <v>2.9000000000000001E-2</v>
    <v>26064380</v>
    <v>INCOME ASSET MANAGEMENT GROUP LIMITED</v>
    <v>INCOME ASSET MANAGEMENT GROUP LIMITED</v>
    <v>2.9000000000000001E-2</v>
    <v>2.9000000000000001E-2</v>
    <v>2.9000000000000001E-2</v>
    <v>930870800</v>
    <v>IAM</v>
    <v>INCOME ASSET MANAGEMENT GROUP LIMITED (XASX:IAM)</v>
    <v>825000</v>
    <v>1153500</v>
    <v>1986</v>
  </rv>
  <rv s="2">
    <v>2190</v>
  </rv>
  <rv s="0">
    <v>https://www.bing.com/financeapi/forcetrigger?t=aa4o52&amp;q=XASX%3aANX&amp;form=skydnc</v>
    <v>Learn more on Bing</v>
  </rv>
  <rv s="3">
    <v>5</v>
    <v>ANAX METALS LIMITED (XASX:ANX)</v>
    <v>2</v>
    <v>6</v>
    <v>Finance</v>
    <v>4</v>
    <v>en-GB</v>
    <v>aa4o52</v>
    <v>268435456</v>
    <v>1</v>
    <v>Powered by Refinitiv</v>
    <v>6.7000000000000004E-2</v>
    <v>8.9999999999999993E-3</v>
    <v>2.016</v>
    <v>1E-3</v>
    <v>0.1</v>
    <v>AUD</v>
    <v>Anax Metals Limited is an Australia-based exploration and development company. The principal activities of the Company are mineral exploration and assessing and acquiring either directly or indirectly exploration and mine development projects. The Company’s project includes Whim Creek project, Mount Short project, and Loudens Patch project. The Whim Creek Copper-Zinc-Lead project is located approximately 120 kilometers (km) south-west of Port Hedland in the Central Pilbara Region of Western Australia. Within the project are four main prospects, namely Whim Creek, Mons Cupri, Salt Creek, Evely. The Mount Short tenement E74/651 secures a 50 square kilometers (km2) area of Ravensthorpe Greenstone Belt for volcanogenic massive sulfides (VMS), nickel massive sulfides and gold mineralization. The Loudens Patch tenement E47/4281, is located adjacent and to the east of the Whim Creek Project and is prospective for gold and lithium.</v>
    <v>7</v>
    <v>Australian Securities Exchange</v>
    <v>XASX</v>
    <v>XASX</v>
    <v>Ground Floor West, 20 Kings Park Road, PERTH, WESTERN AUSTRALIA, 6005 AU</v>
    <v>1.0999999999999999E-2</v>
    <v>Metals &amp; Mining</v>
    <v>Stock</v>
    <v>45693.146886574075</v>
    <v>2192</v>
    <v>1.0500000000000001E-2</v>
    <v>8764520</v>
    <v>ANAX METALS LIMITED</v>
    <v>ANAX METALS LIMITED</v>
    <v>1.0500000000000001E-2</v>
    <v>0.01</v>
    <v>1.0999999999999999E-2</v>
    <v>876451700</v>
    <v>ANX</v>
    <v>ANAX METALS LIMITED (XASX:ANX)</v>
    <v>1276155</v>
    <v>1010920</v>
    <v>2003</v>
  </rv>
  <rv s="2">
    <v>2193</v>
  </rv>
  <rv s="0">
    <v>https://www.bing.com/financeapi/forcetrigger?t=aa4qqh&amp;q=XASX%3aAUC&amp;form=skydnc</v>
    <v>Learn more on Bing</v>
  </rv>
  <rv s="4">
    <v>8</v>
    <v>AUSGOLD LIMITED (XASX:AUC)</v>
    <v>2</v>
    <v>9</v>
    <v>Finance</v>
    <v>4</v>
    <v>en-GB</v>
    <v>aa4qqh</v>
    <v>268435456</v>
    <v>1</v>
    <v>Powered by Refinitiv</v>
    <v>0.625</v>
    <v>0.22</v>
    <v>1.766</v>
    <v>-1.7500000000000002E-2</v>
    <v>-3.5354000000000003E-2</v>
    <v>AUD</v>
    <v>Ausgold Limited is an Australia-based gold exploration and development company. The Company’s flagship project is the Katanning Gold Project, located approximately 275 kilometers (km) south-east of Perth and approximately 40km north-east of the wheatbelt town of Katanning. The tenements cover over 5,500 square kilometers (km2) of the Katanning Greenstone Belt in the south-west corner of the Yilgarn Craton, which hosts some of Australia’s gold deposits. Its portfolio also includes the Doolgunna Station Cu-Au project and the Yamarna Ni-Cu-Co project in Western Australia and the Cracow Au Project in Queensland. The Doolgunna Station Project is located over 150 km north-east of Meekatharra in Western Australia’s Bryah Basin and approximately 13km to the west of, and along trend from, Sandfire Resources’ Degrussa copper-gold operation. The Yamarna Project is located approximately 125 km north-east of Laverton in central Western Australia on Exploration Licenses E38/2129 and ELA 38/3311.</v>
    <v>Australian Securities Exchange</v>
    <v>XASX</v>
    <v>XASX</v>
    <v>Level 1, 307 Murray Street, PERTH, WESTERN AUSTRALIA, 6000 AU</v>
    <v>0.495</v>
    <v>Metals &amp; Mining</v>
    <v>Stock</v>
    <v>45693.193025543747</v>
    <v>2195</v>
    <v>0.46500000000000002</v>
    <v>165825900</v>
    <v>AUSGOLD LIMITED</v>
    <v>AUSGOLD LIMITED</v>
    <v>0.495</v>
    <v>0.495</v>
    <v>0.47749999999999998</v>
    <v>356614800</v>
    <v>AUC</v>
    <v>AUSGOLD LIMITED (XASX:AUC)</v>
    <v>636913</v>
    <v>456320</v>
    <v>2009</v>
  </rv>
  <rv s="2">
    <v>2196</v>
  </rv>
  <rv s="0">
    <v>https://www.bing.com/financeapi/forcetrigger?t=c3jo27&amp;q=XASX%3aLYK&amp;form=skydnc</v>
    <v>Learn more on Bing</v>
  </rv>
  <rv s="14">
    <v>32</v>
    <v>LYKOS METALS LIMITED (XASX:LYK)</v>
    <v>2</v>
    <v>33</v>
    <v>Finance</v>
    <v>4</v>
    <v>en-GB</v>
    <v>c3jo27</v>
    <v>268435456</v>
    <v>1</v>
    <v>Powered by Refinitiv</v>
    <v>3.4000000000000002E-2</v>
    <v>0.01</v>
    <v>0</v>
    <v>0</v>
    <v>AUD</v>
    <v>Lykos Metals Limited is a metals exploration and development company. The principal activity of the Company is to explore for base and precious metals on tenement interests it holds in Bosnia and Herzegovina. The Company owns 100% of each of the Doboj Project, Jezero Project, Sockovac Project, Sinjakovo Project and the Cajnice Project, located in Republika Srpska, Bosnia and Herzegovina. The Doboj project is located on the territory of the City of Doboj, in the central or northern part of the Republic of Srpska and Bosnia and Herzegovina. The Jezero Project is located in the eponymous western municipality of Republika Srpska in Bosnia and Herzegovina. The Jezero Project is located in the eponymous western municipality of Republika Srpska in Bosnia and Herzegovina. The Sockovac Project is located in the central north of Bosnia and Herzegovina. The Sinjakovo Project is located three kilometers to the south of Mrkonjic-Grad.</v>
    <v>Australian Securities Exchange</v>
    <v>XASX</v>
    <v>XASX</v>
    <v>152-158 St Georges Terrace, Level 48, PERTH, WESTERN AUSTRALIA, 6000 AU</v>
    <v>0.01</v>
    <v>Metals &amp; Mining</v>
    <v>Stock</v>
    <v>45691.961354178122</v>
    <v>2198</v>
    <v>0.01</v>
    <v>1883560</v>
    <v>LYKOS METALS LIMITED</v>
    <v>LYKOS METALS LIMITED</v>
    <v>0.01</v>
    <v>0.01</v>
    <v>0.01</v>
    <v>188355600</v>
    <v>LYK</v>
    <v>LYKOS METALS LIMITED (XASX:LYK)</v>
    <v>75000</v>
    <v>23510</v>
    <v>2021</v>
  </rv>
  <rv s="2">
    <v>2199</v>
  </rv>
  <rv s="0">
    <v>https://www.bing.com/financeapi/forcetrigger?t=aaa67w&amp;q=XASX%3aVAL&amp;form=skydnc</v>
    <v>Learn more on Bing</v>
  </rv>
  <rv s="3">
    <v>5</v>
    <v>THUNDERBIRD RESOURCES LIMITED (XASX:THB)</v>
    <v>2</v>
    <v>6</v>
    <v>Finance</v>
    <v>4</v>
    <v>en-GB</v>
    <v>aaa67w</v>
    <v>268435456</v>
    <v>1</v>
    <v>Powered by Refinitiv</v>
    <v>9.6000000000000002E-2</v>
    <v>1.4999999999999999E-2</v>
    <v>2.5152999999999999</v>
    <v>-5.0000000000000001E-4</v>
    <v>-2.5640999999999997E-2</v>
    <v>AUD</v>
    <v>Thunderbird Resources Limited is a critical minerals exploration company. The Company's main focus is its drill-ready uranium assets, where it has identified significant drill targets across four projects: Hidden Bay, Cluff Lake, Surprise Creek, and Hook Lake. The Hidden Bay Project is a 31.9 square kilometer (km2) prospective for unconformity and basement-hosted uranium deposits, with uranium mineralization. It is located on the eastern edge of the Athabasca Basin at the sub-Athabasca unconformity. The Cluff Lake Project is a 332 km2 landholding located 7 kilometer (km) east of the Cluff Lake Mine. Surprise Creek Project Comprises 17 contiguous claims covering an area of 197 km2 and is located around 25 km northwest of Uranium City in Northern Saskatchewan and 30 km northwest of the Beaverlodge uranium district. The Hook Lake Project offers 16 contiguous claims covering 25,846 ha and is located 60 km east of Key Lake Uranium Mine and 60 km southeast of McArthur River Uranium Mine.</v>
    <v>167</v>
    <v>Australian Securities Exchange</v>
    <v>XASX</v>
    <v>XASX</v>
    <v>Level 3, 101 St Georges Terrace, PERTH, WESTERN AUSTRALIA, 6000 AU</v>
    <v>1.9E-2</v>
    <v>Uranium</v>
    <v>Stock</v>
    <v>45693.161574074074</v>
    <v>2201</v>
    <v>1.9E-2</v>
    <v>6943390</v>
    <v>THUNDERBIRD RESOURCES LIMITED</v>
    <v>THUNDERBIRD RESOURCES LIMITED</v>
    <v>1.9E-2</v>
    <v>1.95E-2</v>
    <v>1.9E-2</v>
    <v>365441400</v>
    <v>THB</v>
    <v>THUNDERBIRD RESOURCES LIMITED (XASX:THB)</v>
    <v>129778</v>
    <v>927260</v>
    <v>1996</v>
  </rv>
  <rv s="2">
    <v>2202</v>
  </rv>
  <rv s="0">
    <v>https://www.bing.com/financeapi/forcetrigger?t=aa7l3m&amp;q=XASX%3aMEB&amp;form=skydnc</v>
    <v>Learn more on Bing</v>
  </rv>
  <rv s="3">
    <v>5</v>
    <v>TRIVARX LTD (XASX:TRI)</v>
    <v>2</v>
    <v>6</v>
    <v>Finance</v>
    <v>4</v>
    <v>en-GB</v>
    <v>aa7l3m</v>
    <v>268435456</v>
    <v>1</v>
    <v>Powered by Refinitiv</v>
    <v>4.4999999999999998E-2</v>
    <v>1.4E-2</v>
    <v>0.75680000000000003</v>
    <v>-1E-3</v>
    <v>-5.2632000000000005E-2</v>
    <v>AUD</v>
    <v>TrivarX Limited, formerly Medibio Limited, is an Australia-based mental health technology company engaged in the use of objective measures to aid in the early detection and screening of mental health conditions. Through the Company’s corporate health product, it offers mental well-being solutions for businesses and is also developing products to serve the healthcare provider market. The principal activity of the Company is development of artificial intelligence (AI)-driven, scientifically based devices for screening and diagnosis of behavioral health conditions. Its clinical research has enabled the development of proprietary algorithms for spectral analyses of sleep architecture and heart-rate variability. The Company’s lead product, MEB-001 analyses the data from a standard sleep study to identify depression at a sensitivity of over 85%. Its technology analyses the electrical signals from the brain and the heart to identify mental illness.</v>
    <v>4</v>
    <v>Australian Securities Exchange</v>
    <v>XASX</v>
    <v>XASX</v>
    <v>Level 4, 100 Albert Road, SOUTH MELBOURNE, VICTORIA, 3205 AU</v>
    <v>1.9E-2</v>
    <v>Pharmaceuticals</v>
    <v>Stock</v>
    <v>45693.193200092188</v>
    <v>2204</v>
    <v>1.7999999999999999E-2</v>
    <v>8863460</v>
    <v>TRIVARX LTD</v>
    <v>TRIVARX LTD</v>
    <v>1.9E-2</v>
    <v>1.9E-2</v>
    <v>1.7999999999999999E-2</v>
    <v>466498100</v>
    <v>TRI</v>
    <v>TRIVARX LTD (XASX:TRI)</v>
    <v>295428</v>
    <v>1097150</v>
    <v>1987</v>
  </rv>
  <rv s="2">
    <v>2205</v>
  </rv>
  <rv s="0">
    <v>https://www.bing.com/financeapi/forcetrigger?t=aa72pr&amp;q=XASX%3aWRK&amp;form=skydnc</v>
    <v>Learn more on Bing</v>
  </rv>
  <rv s="4">
    <v>8</v>
    <v>WRKR LTD (XASX:WRK)</v>
    <v>2</v>
    <v>9</v>
    <v>Finance</v>
    <v>4</v>
    <v>en-GB</v>
    <v>aa72pr</v>
    <v>268435456</v>
    <v>1</v>
    <v>Powered by Refinitiv</v>
    <v>7.0000000000000007E-2</v>
    <v>2.8000000000000001E-2</v>
    <v>3.2004999999999999</v>
    <v>-1E-3</v>
    <v>-1.9608E-2</v>
    <v>AUD</v>
    <v>Wrkr Ltd is an Australia-based regulatory technology company. The Company provides compliance and payment software solutions for superfunds, payroll service providers and both large and small Australian employers. The Company’s four core solutions include Wrkr PLATFORM, Wrkr PAY, and Wrkr READY. Wrkr PLATFORM is a cloud-based compliance platform for handling messaging with SuperStream, STP 2.0, PEPPOL, SBR and State authorities, and orchestrating payment processing for worker pay and super contributions for fund administrators. Wrkr PAY is a superannuation gateway and clearinghouse and payment handling solution for secure processing of employee pay and super contributions for payrolls and superfunds. This product includes Wrkr SMSF Hub. Wrkr READY is a white label employee onboarding solution to manage the compliant onboarding of full-time and casual workers.</v>
    <v>Australian Securities Exchange</v>
    <v>XASX</v>
    <v>XASX</v>
    <v>Suite 1, Level 3, 104-112 Commonwealth Street, Surry Hills, NEW SOUTH WALES, 2010 AU</v>
    <v>5.0500000000000003E-2</v>
    <v>Software &amp; IT Services</v>
    <v>Stock</v>
    <v>45693.166724537034</v>
    <v>2207</v>
    <v>0.05</v>
    <v>89584260</v>
    <v>WRKR LTD</v>
    <v>WRKR LTD</v>
    <v>5.0500000000000003E-2</v>
    <v>5.0999999999999997E-2</v>
    <v>0.05</v>
    <v>1722774000</v>
    <v>WRK</v>
    <v>WRKR LTD (XASX:WRK)</v>
    <v>50000</v>
    <v>582750</v>
    <v>2016</v>
  </rv>
  <rv s="2">
    <v>2208</v>
  </rv>
  <rv s="0">
    <v>https://www.bing.com/financeapi/forcetrigger?t=bo9p1h&amp;q=XASX%3aTYM&amp;form=skydnc</v>
    <v>Learn more on Bing</v>
  </rv>
  <rv s="6">
    <v>12</v>
    <v>NOVIQTECH LIMITED (XASX:NVQ)</v>
    <v>2</v>
    <v>13</v>
    <v>Finance</v>
    <v>4</v>
    <v>en-GB</v>
    <v>bo9p1h</v>
    <v>268435456</v>
    <v>1</v>
    <v>Powered by Refinitiv</v>
    <v>0.17</v>
    <v>5.0000000000000001E-3</v>
    <v>3.4661</v>
    <v>5.0000000000000001E-3</v>
    <v>6.666699999999999E-2</v>
    <v>AUD</v>
    <v>NoviqTech Limited is an Australia-based company engaged in the development and delivery of carbon reporting and guarantee of origin solutions. The Company uses artificial intelligence and distributed ledger technology to provide trusted and transparent reporting across supply chains, carbon emissions reporting, and guarantee of origin. Its family consists of its two brands: TYMLEZ and NoviqAI. TYMLEZ delivers sustainability solutions through its Carbon Central platform that delivers solutions designed to improve businesses in their environmental stewardship. Carbon Central provides companies with the ability to centrally manage their carbon projects, whether they be carbon reporting, carbon tokenization, or guarantee of origin of green fuels and resources. NoviqAI is designed to provide value chain operators with end-to-end transparency, traceability, and sustainability while also integrating advanced project management, carbon tokenization, guarantee of origin, and digital twins.</v>
    <v>Australian Securities Exchange</v>
    <v>XASX</v>
    <v>XASX</v>
    <v>16 Nexus Way, Southport, QUEENSLAND, 4215 AU</v>
    <v>8.4000000000000005E-2</v>
    <v>Software &amp; IT Services</v>
    <v>Stock</v>
    <v>45693.18959490741</v>
    <v>2210</v>
    <v>7.3999999999999996E-2</v>
    <v>16348980</v>
    <v>NOVIQTECH LIMITED</v>
    <v>NOVIQTECH LIMITED</v>
    <v>7.4999999999999997E-2</v>
    <v>0.04</v>
    <v>7.4999999999999997E-2</v>
    <v>0.08</v>
    <v>230267300</v>
    <v>NVQ</v>
    <v>NOVIQTECH LIMITED (XASX:NVQ)</v>
    <v>2472515</v>
    <v>5517250</v>
    <v>2017</v>
  </rv>
  <rv s="2">
    <v>2211</v>
  </rv>
  <rv s="0">
    <v>https://www.bing.com/financeapi/forcetrigger?t=aa7yvh&amp;q=XASX%3aSPA&amp;form=skydnc</v>
    <v>Learn more on Bing</v>
  </rv>
  <rv s="3">
    <v>5</v>
    <v>SPACETALK LTD. (XASX:SPA)</v>
    <v>2</v>
    <v>6</v>
    <v>Finance</v>
    <v>4</v>
    <v>en-GB</v>
    <v>aa7yvh</v>
    <v>268435456</v>
    <v>1</v>
    <v>Powered by Refinitiv</v>
    <v>0.36</v>
    <v>0.13500000000000001</v>
    <v>1.3634999999999999</v>
    <v>-0.01</v>
    <v>-6.25E-2</v>
    <v>AUD</v>
    <v>Spacetalk Limited is a family safety technology company. The Company is a developer of a technology platform providing child safety and development tools to support wellness. The Company operates through five segments: Devices, Schools, MVNO (Mobile Virtual Network Operator), Apps, and Corporate. Device segments supply Spacetalk smartwatches through retail distribution networks and online sales. The Schools segment provides school messaging services and license fees to various schools. The MVNO (Mobile Virtual Network Operator) segment sells mobile services under the Spacetalk brand name using the network of a licensed mobile operator. The Apps segment supplies the Spacetalk smartwatches customers with device-agnostic (open) mobile application products. The Company’s products include Spacetalk Loop, Adventurer 2 Gift Pack, Spacetalk Adventurer 2, Spacetalk Life, Spacetalk Mobile, Spacetalk Family App, Adult Wearables, Spacetalk App, and Spacetalk Mobile SIM Redemption.</v>
    <v>17</v>
    <v>Australian Securities Exchange</v>
    <v>XASX</v>
    <v>XASX</v>
    <v>The Parks, Suite 13, 154 Fullarton Road, Rose Park, SOUTH AUSTRALIA, 5067 AU</v>
    <v>0.16</v>
    <v>Telecommunications Services</v>
    <v>Stock</v>
    <v>45693.192430555559</v>
    <v>2213</v>
    <v>0.15</v>
    <v>9247570</v>
    <v>SPACETALK LTD.</v>
    <v>SPACETALK LTD.</v>
    <v>0.16</v>
    <v>0.16</v>
    <v>0.15</v>
    <v>63776360</v>
    <v>SPA</v>
    <v>SPACETALK LTD. (XASX:SPA)</v>
    <v>100689</v>
    <v>82990</v>
    <v>2000</v>
  </rv>
  <rv s="2">
    <v>2214</v>
  </rv>
  <rv s="0">
    <v>https://www.bing.com/financeapi/forcetrigger?t=aa4wp2&amp;q=XASX%3aBBX&amp;form=skydnc</v>
    <v>Learn more on Bing</v>
  </rv>
  <rv s="3">
    <v>5</v>
    <v>BRAZILIAN CRITICAL MINERALS LIMITED (XASX:BCM)</v>
    <v>2</v>
    <v>6</v>
    <v>Finance</v>
    <v>4</v>
    <v>en-GB</v>
    <v>aa4wp2</v>
    <v>268435456</v>
    <v>1</v>
    <v>Powered by Refinitiv</v>
    <v>2.9000000000000001E-2</v>
    <v>7.0000000000000001E-3</v>
    <v>0.99139999999999995</v>
    <v>0</v>
    <v>0</v>
    <v>AUD</v>
    <v>Brazilian Critical Minerals Limited is an Australia-based mineral exploration company. The Company’s primary exploration focus is Brazil, in the Apui region. It is exploring for rare earth elements (REEs) and platinum group element (PGE) projects via the exploration, development of projects in Northern Brazil. Its flagship projects include EMA ionic REE and APUI ENE REE, which covers approximately 700 square kilometers (km2). The Ema ionic adsorbed clay (IAC) project is contained within the 781 km2 of exploration tenements within the Colider Group. The Apui project encompasses seven tenements spanning a total of over 510 km2. Its Tres Estados Project contains a total inferred resource of 725,230 ounces at 1,152g/t of 5E precious metals (platinum, palladium, iridium, rhodium, and gold).</v>
    <v>60</v>
    <v>Australian Securities Exchange</v>
    <v>XASX</v>
    <v>XASX</v>
    <v>Level 28, AMP Tower, 140 St Georges Terrace, PERTH, WESTERN AUSTRALIA, 6000 AU</v>
    <v>8.9999999999999993E-3</v>
    <v>Metals &amp; Mining</v>
    <v>Stock</v>
    <v>45691.95829862266</v>
    <v>2216</v>
    <v>8.9999999999999993E-3</v>
    <v>9454130</v>
    <v>BRAZILIAN CRITICAL MINERALS LIMITED</v>
    <v>BRAZILIAN CRITICAL MINERALS LIMITED</v>
    <v>8.9999999999999993E-3</v>
    <v>8.9999999999999993E-3</v>
    <v>8.9999999999999993E-3</v>
    <v>1050459000</v>
    <v>BCM</v>
    <v>BRAZILIAN CRITICAL MINERALS LIMITED (XASX:BCM)</v>
    <v>110</v>
    <v>428060</v>
    <v>1999</v>
  </rv>
  <rv s="2">
    <v>2217</v>
  </rv>
  <rv s="0">
    <v>https://www.bing.com/financeapi/forcetrigger?t=bgs16h&amp;q=XASX%3aECS&amp;form=skydnc</v>
    <v>Learn more on Bing</v>
  </rv>
  <rv s="1">
    <v>0</v>
    <v>ECS BOTANICS HOLDINGS LTD (XASX:ECS)</v>
    <v>2</v>
    <v>3</v>
    <v>Finance</v>
    <v>4</v>
    <v>en-GB</v>
    <v>bgs16h</v>
    <v>268435456</v>
    <v>1</v>
    <v>Powered by Refinitiv</v>
    <v>2.7E-2</v>
    <v>1.2999999999999999E-2</v>
    <v>1.4684999999999999</v>
    <v>0</v>
    <v>0</v>
    <v>AUD</v>
    <v>ECS Botanics Holdings Ltd is an Australia-based medicinal cannabis cultivator and manufacturer located in Northwest Victoria. The Company utilizes progressive and cultivation methodologies to produce medicine in a sustainable way, adopting regenerative and organic horticultural practices and renewable energy sources. The Company operates through two segments: ECS Botanics Pty Ltd (Botanics) and ECS Botanics MC Pty Ltd and Flowerday Farms Pty Ltd. Botanics is engaged in the sale of food and wellness products. ECS Botanics MC Pty Ltd and Flowerday Farms Pty Ltd are engaged in the sale of medicinal cannabis plant related products. It specializes in cultivating cannabis, which after drying and curing, is supplied as a trimmed flower for inhalation, or extracted into resin for further formulation or manufacturing. It cultivates a range of strains for extraction and inhalation. It also formulates a range of off the shelf and bespoke formulations to suite needs.</v>
    <v>220</v>
    <v>Australian Securities Exchange</v>
    <v>XASX</v>
    <v>XASX</v>
    <v>WESTERN AUSTRALIA, 6005 AU</v>
    <v>1.4E-2</v>
    <v>Healthcare Providers &amp; Services</v>
    <v>Stock</v>
    <v>45693.163352510936</v>
    <v>2219</v>
    <v>1.4E-2</v>
    <v>18144690</v>
    <v>ECS BOTANICS HOLDINGS LTD</v>
    <v>ECS BOTANICS HOLDINGS LTD</v>
    <v>1.4E-2</v>
    <v>8.24</v>
    <v>1.4E-2</v>
    <v>1.4E-2</v>
    <v>1296050000</v>
    <v>ECS</v>
    <v>ECS BOTANICS HOLDINGS LTD (XASX:ECS)</v>
    <v>1320844</v>
    <v>1785860</v>
    <v>1970</v>
  </rv>
  <rv s="2">
    <v>2220</v>
  </rv>
  <rv s="0">
    <v>https://www.bing.com/financeapi/forcetrigger?t=aa4x1h&amp;q=XASX%3aBCN&amp;form=skydnc</v>
    <v>Learn more on Bing</v>
  </rv>
  <rv s="6">
    <v>12</v>
    <v>BEACON MINERALS LIMITED (XASX:BCN)</v>
    <v>2</v>
    <v>13</v>
    <v>Finance</v>
    <v>4</v>
    <v>en-GB</v>
    <v>aa4x1h</v>
    <v>268435456</v>
    <v>1</v>
    <v>Powered by Refinitiv</v>
    <v>0.03</v>
    <v>2.1000000000000001E-2</v>
    <v>0.73270000000000002</v>
    <v>1E-3</v>
    <v>3.8462000000000003E-2</v>
    <v>AUD</v>
    <v>Beacon Minerals Ltd is an Australia-based gold mining and exploration company based in the Eastern Goldfields of Western Australia. The principal activity of the Group is mineral development and production in Western Australia. Its projects include Jaurdi Gold Project, MacPhersons Project, Lady Ida, and Timor Leste. The Jaurdi Gold Project consists of three mining centers at Lost Dog, Panther and Black Cat along with the Jaurdi Gold Processing Plant. The Jaurdi Gold Project lies within a historically under explored area in the Coolgardie region. The MacPhersons Project (MRP) tenements encompass the Hampton ultramafic sequence on the southern limb of the Tindals anticline. The Mount Dimer Project is positioned approximately 120 kilometers northeast of Southern Cross and 113 kilometers northwest of Beacon’s Jaurdi processing plant. The Lady Ida Project comprises mining tenements M16/262, M16/263, M16/264, L15/224, L16/58, L16/62, L16/103, and applications L16/138 and L16/142.</v>
    <v>Australian Securities Exchange</v>
    <v>XASX</v>
    <v>XASX</v>
    <v>144 Vivian Street, Boulder, WESTERN AUSTRALIA, 6432 AU</v>
    <v>2.7E-2</v>
    <v>Metals &amp; Mining</v>
    <v>Stock</v>
    <v>45693.168865740743</v>
    <v>2222</v>
    <v>2.6499999999999999E-2</v>
    <v>109885500</v>
    <v>BEACON MINERALS LIMITED</v>
    <v>BEACON MINERALS LIMITED</v>
    <v>2.7E-2</v>
    <v>11.3</v>
    <v>2.5999999999999999E-2</v>
    <v>2.7E-2</v>
    <v>4226364000</v>
    <v>BCN</v>
    <v>BEACON MINERALS LIMITED (XASX:BCN)</v>
    <v>807230</v>
    <v>2669250</v>
    <v>2006</v>
  </rv>
  <rv s="2">
    <v>2223</v>
  </rv>
  <rv s="0">
    <v>https://www.bing.com/financeapi/forcetrigger?t=bh9thw&amp;q=XASX%3aWOA&amp;form=skydnc</v>
    <v>Learn more on Bing</v>
  </rv>
  <rv s="3">
    <v>5</v>
    <v>WIDE OPEN AGRICULTURE LTD (XASX:WOA)</v>
    <v>2</v>
    <v>6</v>
    <v>Finance</v>
    <v>4</v>
    <v>en-GB</v>
    <v>bh9thw</v>
    <v>268435456</v>
    <v>1</v>
    <v>Powered by Refinitiv</v>
    <v>0.16500000000000001</v>
    <v>5.0000000000000001E-3</v>
    <v>1.4906999999999999</v>
    <v>0</v>
    <v>0</v>
    <v>AUD</v>
    <v>Wide Open Agriculture Ltd is an Australia-based ingredient company focusing on the next generation of plant protein ingredients for food and drink manufacturers globally. The principal activities of the Company include sale of regenerative food and beverage products, and the commercialization of lupin protein isolate. The Company’s segments include Plant protein operations and Dirty Clean Food business. Plant protein operations segment is engaged in the development, manufacture and sale of plant protein products, primarily derived from lupins. Dirty Clean Food business is engaged in the supply of regenerative food and beverage products. The Company’s flagship product, Buntine Protein, is a novel plant-based protein derived from lupins. Manufactured under a globally protected patent, Buntine Protein is a versatile ingredient used to create products across multiple categories including plant-based dairy, meats, baked goods, and health foods.</v>
    <v>65</v>
    <v>Australian Securities Exchange</v>
    <v>XASX</v>
    <v>XASX</v>
    <v>5 Marchesi Street, KEWDALE, WESTERN AUSTRALIA, 6105 AU</v>
    <v>6.0000000000000001E-3</v>
    <v>Food &amp; Tobacco</v>
    <v>Stock</v>
    <v>45693.193002164066</v>
    <v>2225</v>
    <v>6.0000000000000001E-3</v>
    <v>2668430</v>
    <v>WIDE OPEN AGRICULTURE LTD</v>
    <v>WIDE OPEN AGRICULTURE LTD</v>
    <v>6.0000000000000001E-3</v>
    <v>6.0000000000000001E-3</v>
    <v>6.0000000000000001E-3</v>
    <v>533686600</v>
    <v>WOA</v>
    <v>WIDE OPEN AGRICULTURE LTD (XASX:WOA)</v>
    <v>200982</v>
    <v>1072930</v>
    <v>2015</v>
  </rv>
  <rv s="2">
    <v>2226</v>
  </rv>
  <rv s="0">
    <v>https://www.bing.com/financeapi/forcetrigger?t=bp39dm&amp;q=XASX%3aA1G&amp;form=skydnc</v>
    <v>Learn more on Bing</v>
  </rv>
  <rv s="4">
    <v>8</v>
    <v>AFRICAN GOLD LTD. (XASX:A1G)</v>
    <v>2</v>
    <v>9</v>
    <v>Finance</v>
    <v>4</v>
    <v>en-GB</v>
    <v>bp39dm</v>
    <v>268435456</v>
    <v>1</v>
    <v>Powered by Refinitiv</v>
    <v>0.113</v>
    <v>0.02</v>
    <v>2.0533999999999999</v>
    <v>2E-3</v>
    <v>3.3333000000000002E-2</v>
    <v>AUD</v>
    <v>African Gold Ltd is an Australia-based gold exploration company focused on the identification, exploration and development of mineral properties in Africa. It operates through two segments: Exploration and evaluation of Minerals in Cote d’Ivoire and Exploration and evaluation of Minerals in Mali. Its projects include Didievi Project, Agboville Project, Konahiri Project, Koyekro Project, Kedougou-Kenieba Project and Syama Shear Zone Project. The Didievi Project (391km2) is located within the underexplored and emerging Oume-Fetekro Birimian greenstone belt. The Agboville Project (1,400km2) is located in the southeast of the West African Craton. The Konahiri North and South Applications (391 km2 and 354 km2 respectively) are located in the central portion of the NNW trending Kotiola Marabadrassa Birimian Greenstone Belt located within central Cote d’Ivoire. The Koyekro Application (292km2) is located near the western margin of the Haute Comoe Basin in south central Cote d’Ivoire.</v>
    <v>Australian Securities Exchange</v>
    <v>XASX</v>
    <v>XASX</v>
    <v>Suite 23, 513 Hay Street, SUBIACO, WESTERN AUSTRALIA, 6008 AU</v>
    <v>6.4000000000000001E-2</v>
    <v>Metals &amp; Mining</v>
    <v>Stock</v>
    <v>45693.184895833336</v>
    <v>2228</v>
    <v>6.0999999999999999E-2</v>
    <v>22901820</v>
    <v>AFRICAN GOLD LTD.</v>
    <v>AFRICAN GOLD LTD.</v>
    <v>6.0999999999999999E-2</v>
    <v>0.06</v>
    <v>6.2E-2</v>
    <v>381697000</v>
    <v>A1G</v>
    <v>AFRICAN GOLD LTD. (XASX:A1G)</v>
    <v>628311</v>
    <v>2089300</v>
    <v>2018</v>
  </rv>
  <rv s="2">
    <v>2229</v>
  </rv>
  <rv s="0">
    <v>https://www.bing.com/financeapi/forcetrigger?t=c3rgp2&amp;q=XASX%3aEQN&amp;form=skydnc</v>
    <v>Learn more on Bing</v>
  </rv>
  <rv s="4">
    <v>8</v>
    <v>EQUINOX RESOURCES LIMITED (XASX:EQN)</v>
    <v>2</v>
    <v>9</v>
    <v>Finance</v>
    <v>4</v>
    <v>en-GB</v>
    <v>c3rgp2</v>
    <v>268435456</v>
    <v>1</v>
    <v>Powered by Refinitiv</v>
    <v>0.44</v>
    <v>9.5000000000000001E-2</v>
    <v>1.0931999999999999</v>
    <v>5.0000000000000001E-3</v>
    <v>4.1666999999999996E-2</v>
    <v>AUD</v>
    <v>Equinox Resources Limited is an Australia-based company, which is focused on mineral exploration, appraising and development of Australian, Canadian and Brazilian mineral projects. Its projects include the Hamersley Iron Ore Project, Campo Grande Rare Earth Project, and Mata da Corda Rare Earth Project. The Hamersley Iron Ore Project is strategically located in the infrastructure ready, Pilbara Iron-ore region of Western Australia, which is prospective for iron ore. The Campo Grande Project spans approximately 1,801 square kilometers (km2) in Bahia, a region renowned for its high-grade rare earth mineralization potential. The Mata da Corda Project, covering 975 km2 in Minas Gerais, is one of the Company’s promising rare earth holdings, characterized by exceptionally high-grade rare earth oxides discovered at the surface. The Company is strategically focused on expanding its portfolio in critical minerals, with a particular emphasis on critical elements.</v>
    <v>Australian Securities Exchange</v>
    <v>XASX</v>
    <v>XASX</v>
    <v>Level 50, 108 St Georges, Terrace, PERTH, WESTERN AUSTRALIA, 6000 AU</v>
    <v>0.125</v>
    <v>Metals &amp; Mining</v>
    <v>Stock</v>
    <v>45693.17827546296</v>
    <v>2231</v>
    <v>0.12</v>
    <v>13623500</v>
    <v>EQUINOX RESOURCES LIMITED</v>
    <v>EQUINOX RESOURCES LIMITED</v>
    <v>0.12</v>
    <v>0.12</v>
    <v>0.125</v>
    <v>123850000</v>
    <v>EQN</v>
    <v>EQUINOX RESOURCES LIMITED (XASX:EQN)</v>
    <v>311781</v>
    <v>96740</v>
    <v>2021</v>
  </rv>
  <rv s="2">
    <v>2232</v>
  </rv>
  <rv s="0">
    <v>https://www.bing.com/financeapi/forcetrigger?t=aa66ar&amp;q=XASX%3aMGG&amp;form=skydnc</v>
    <v>Learn more on Bing</v>
  </rv>
  <rv s="3">
    <v>5</v>
    <v>LITHIUM UNIVERSE LIMITED (XASX:LU7)</v>
    <v>2</v>
    <v>6</v>
    <v>Finance</v>
    <v>4</v>
    <v>en-GB</v>
    <v>aa66ar</v>
    <v>268435456</v>
    <v>1</v>
    <v>Powered by Refinitiv</v>
    <v>3.5999999999999997E-2</v>
    <v>7.0000000000000001E-3</v>
    <v>0.31830000000000003</v>
    <v>5.0000000000000001E-4</v>
    <v>6.25E-2</v>
    <v>AUD</v>
    <v>Lithium Universe Limited is an Australia-based lithium exploration company engaged in the development of lithium projects. The Company has various lithium opportunities in Tier 1 mining jurisdictions in Canada and Australia. Its segments include Rare Earth exploration and Lithium exploration. Its projects include Apollo Lithium Project, Adina South &amp; Adina West Lithium Project, Margot Lake Lithium Project, Lefroy Lithium Project, Voyager Rare Earth Project. Apollo Lithium Project is located in the same greenstone belt and only 29 kilometers south-east of the Corvette Lithium Project and covers over 240 square kilometers (km2). Adina South &amp; Adina West Lithium Project is situated in close proximity to the Adina Project, hosting the Adina and Jamar Prospects. The Margot Lake Project is in north-western Ontario, in the premium lithium region of Ontario’s Red Lakes Mining District. Lefroy Lithium Project is in the mineral-rich Goldfields region of Western Australia.</v>
    <v>3</v>
    <v>Australian Securities Exchange</v>
    <v>XASX</v>
    <v>XASX</v>
    <v>Suite 9, 295 Rokeby Road,, SUBIACO, WESTERN AUSTRALIA, 6008 AU</v>
    <v>8.5000000000000006E-3</v>
    <v>Metals &amp; Mining</v>
    <v>Stock</v>
    <v>45693.168576388889</v>
    <v>2234</v>
    <v>8.0000000000000002E-3</v>
    <v>6287840</v>
    <v>LITHIUM UNIVERSE LIMITED</v>
    <v>LITHIUM UNIVERSE LIMITED</v>
    <v>8.0000000000000002E-3</v>
    <v>8.0000000000000002E-3</v>
    <v>8.5000000000000006E-3</v>
    <v>785979600</v>
    <v>LU7</v>
    <v>LITHIUM UNIVERSE LIMITED (XASX:LU7)</v>
    <v>605190</v>
    <v>614820</v>
    <v>2011</v>
  </rv>
  <rv s="2">
    <v>2235</v>
  </rv>
  <rv s="0">
    <v>https://www.bing.com/financeapi/forcetrigger?t=b9fh7w&amp;q=XASX%3aBDG&amp;form=skydnc</v>
    <v>Learn more on Bing</v>
  </rv>
  <rv s="20">
    <v>45</v>
    <v>BLACK DRAGON GOLD CORP. (XASX:BDG)</v>
    <v>2</v>
    <v>46</v>
    <v>Finance</v>
    <v>4</v>
    <v>en-GB</v>
    <v>b9fh7w</v>
    <v>268435456</v>
    <v>1</v>
    <v>Powered by Refinitiv</v>
    <v>0.11</v>
    <v>1.2E-2</v>
    <v>2E-3</v>
    <v>3.5088000000000001E-2</v>
    <v>AUD</v>
    <v>Black Dragon Gold Corp. is a United Kingdom-based exploration company with a global portfolio of exploration assets. The Company is engaged in the acquisition, exploration of exploration and evaluation assets located in Spain and Australia. The Company owns 100% of the Salave gold project in the Asturias region of Spain, through its wholly owned subsidiary Exploraciones Mineras del Cantabrico S.L. (EMC). Salave Gold Project is comprised of five mining concessions and associated extensions covering approximately 662 hectares and a contiguous investigative permit covering another 2665 hectares. The Company, through Marlee Gold Pty Ltd, holds approximately 115 square kilometers (km2) Ivan Well tenement (E69/3818) further north-east towards Wiluna in the northern Goldfields, which offers early-stage exploration potential for untested gold anomalism.</v>
    <v>Australian Securities Exchange</v>
    <v>XASX</v>
    <v>XASX</v>
    <v>Ground Floor, Regent House, 65 Rodney Road, CHELTENHAM FILM STUDIOS, GL50 1HX GB</v>
    <v>6.0999999999999999E-2</v>
    <v>Metals &amp; Mining</v>
    <v>Stock</v>
    <v>45693.189502314817</v>
    <v>2237</v>
    <v>5.8999999999999997E-2</v>
    <v>BLACK DRAGON GOLD CORP.</v>
    <v>BLACK DRAGON GOLD CORP.</v>
    <v>0.06</v>
    <v>5.7000000000000002E-2</v>
    <v>5.8999999999999997E-2</v>
    <v>BDG</v>
    <v>BLACK DRAGON GOLD CORP. (XASX:BDG)</v>
    <v>96410</v>
    <v>2007</v>
  </rv>
  <rv s="2">
    <v>2238</v>
  </rv>
  <rv s="0">
    <v>https://www.bing.com/financeapi/forcetrigger?t=aa6vww&amp;q=XASX%3aIBX&amp;form=skydnc</v>
    <v>Learn more on Bing</v>
  </rv>
  <rv s="4">
    <v>8</v>
    <v>IMAGION BIOSYSTEMS LIMITED (XASX:IBX)</v>
    <v>2</v>
    <v>9</v>
    <v>Finance</v>
    <v>4</v>
    <v>en-GB</v>
    <v>aa6vww</v>
    <v>268435456</v>
    <v>1</v>
    <v>Powered by Refinitiv</v>
    <v>9.7000000000000003E-2</v>
    <v>1.4999999999999999E-2</v>
    <v>2.3780000000000001</v>
    <v>-1E-3</v>
    <v>-5.8823999999999994E-2</v>
    <v>AUD</v>
    <v>Imagion Biosystems Limited is a medical imaging company engaged in developing medical imaging technologies for various cancer types. The Company uses bio-safe magnetic nanoparticles to detect cancer and other diseases. Its principal activity consists of nanotechnology, biotechnology, cancer diagnostics and medical imaging using magnetic resonance. The Company operates through Research and Development segment. It is advancing clinical development of its MagSense platform technology to revolutionize cancer diagnosis, introducing molecular imaging to Magnetic resonance imaging (MRI). The Company’s lead program has demonstrated its technology embodied in MagSense HER2 Imaging Agent (MSH2IA) is safe and well-tolerated in patients diagnosed with HER2+ breast cancer. Its MagSense pipeline includes prostate cancer, ovarian cancer, pancreatic cancer, and brain cancer programs. Its PrecisionMRX products include Dextran-Coated, mPEG Coated, Oleic Acid Coated and Carboxylic Acid Functionalized.</v>
    <v>Australian Securities Exchange</v>
    <v>XASX</v>
    <v>XASX</v>
    <v>Level 8, 55 Bourke Street, MELBOURNE, VICTORIA, 3000 AU</v>
    <v>1.6E-2</v>
    <v>Pharmaceuticals</v>
    <v>Stock</v>
    <v>45693.188819444447</v>
    <v>2240</v>
    <v>1.4999999999999999E-2</v>
    <v>3221460</v>
    <v>IMAGION BIOSYSTEMS LIMITED</v>
    <v>IMAGION BIOSYSTEMS LIMITED</v>
    <v>1.6E-2</v>
    <v>1.7000000000000001E-2</v>
    <v>1.6E-2</v>
    <v>201341400</v>
    <v>IBX</v>
    <v>IMAGION BIOSYSTEMS LIMITED (XASX:IBX)</v>
    <v>2346453</v>
    <v>1037510</v>
    <v>2016</v>
  </rv>
  <rv s="2">
    <v>2241</v>
  </rv>
  <rv s="0">
    <v>https://www.bing.com/financeapi/forcetrigger?t=aa9yr7&amp;q=XASX%3aHYT&amp;form=skydnc</v>
    <v>Learn more on Bing</v>
  </rv>
  <rv s="24">
    <v>51</v>
    <v>HYTERRA LTD (XASX:HYT)</v>
    <v>2</v>
    <v>52</v>
    <v>Finance</v>
    <v>4</v>
    <v>en-GB</v>
    <v>aa9yr7</v>
    <v>268435456</v>
    <v>1</v>
    <v>Powered by Refinitiv</v>
    <v>5.8999999999999997E-2</v>
    <v>1.6E-2</v>
    <v>1E-3</v>
    <v>2.8570999999999999E-2</v>
    <v>AUD</v>
    <v>HyTerra Ltd is an Australia-based company that is engaged in exploration of natural resources. The Company is focused on the exploration and production of natural hydrogen in the mid-western states of the United States of America (USA). The Company is engaged in developing a data-driven approach to exploring natural hydrogen resources, generated through naturally occurring processes in the subsurface. The Company has an interest in a joint venture with Natural Hydrogen Energy LLC (NH2E), the project operator. The venture includes the Hoarty NE3 well, the domain’s wildcat well specifically targeting natural hydrogen. The well and surrounding leases are located in Geneva City in Nebraska, USA, and are known as Project Geneva. The venture also includes other lease holdings in Nebraska and South Carolina. It also holds 100% interest in Nemaha Project in Kansas, United States of America, which is prospective for hydrogen and helium and covers over 9,500 acres.</v>
    <v>8</v>
    <v>Australian Securities Exchange</v>
    <v>XASX</v>
    <v>XASX</v>
    <v>Suite 6, 335 Hay Street, SUBIACO, WESTERN AUSTRALIA, 6008 AU</v>
    <v>3.6999999999999998E-2</v>
    <v>Renewable Energy</v>
    <v>Stock</v>
    <v>45693.185972222222</v>
    <v>2243</v>
    <v>3.5000000000000003E-2</v>
    <v>56978560</v>
    <v>HYTERRA LTD</v>
    <v>HYTERRA LTD</v>
    <v>3.5999999999999997E-2</v>
    <v>3.5000000000000003E-2</v>
    <v>3.5999999999999997E-2</v>
    <v>1627959000</v>
    <v>HYT</v>
    <v>HYTERRA LTD (XASX:HYT)</v>
    <v>654878</v>
    <v>2106130</v>
    <v>2010</v>
  </rv>
  <rv s="2">
    <v>2244</v>
  </rv>
  <rv s="0">
    <v>https://www.bing.com/financeapi/forcetrigger?t=aa69sm&amp;q=XASX%3aCUF&amp;form=skydnc</v>
    <v>Learn more on Bing</v>
  </rv>
  <rv s="4">
    <v>8</v>
    <v>CUFE LTD (XASX:CUF)</v>
    <v>2</v>
    <v>9</v>
    <v>Finance</v>
    <v>4</v>
    <v>en-GB</v>
    <v>aa69sm</v>
    <v>268435456</v>
    <v>1</v>
    <v>Powered by Refinitiv</v>
    <v>2.1000000000000001E-2</v>
    <v>6.0000000000000001E-3</v>
    <v>1.3007</v>
    <v>-1E-3</v>
    <v>-0.111111</v>
    <v>AUD</v>
    <v>CuFe Ltd is a mineral producer and explorer with holdings, or rights or interests in, various tenements prospective for copper, lithium, gold, rare earths and iron ore located in Western Australia and the Northern Territory. Its main focus is its mature iron ore assets in Western Australia (JWD Iron Ore Project) and the Northern Territory (Yarram Iron Ore Project) and copper asset (Tennant Creek Copper Project). The JWD Iron Ore Project is located in Western Australia, 700 kilometers from Geraldton Port. It holds a 50% interest in Gold Valley Iron and Manganese Pty Ltd, the owner of the iron ore rights over the Yarram project. It owns 55% interest in the Tennant Creek project. It owns West Arunta (niobium) and Tambourah (lithium) exploration tenure. It owns North Dam Lithium and Rare Earths Project- E 15/1495, M15/1893 (certain mineral rights), and M15/1495. Its other projects include Bryah Basin Joint Venture Projects, Morck Well Project, Peak Hill Project and Mt Ida Iron Ore Project.</v>
    <v>Australian Securities Exchange</v>
    <v>XASX</v>
    <v>XASX</v>
    <v>West Leederville, 32 Harrogate St, LEEDERVILLE, WESTERN AUSTRALIA, 6007 AU</v>
    <v>8.0000000000000002E-3</v>
    <v>Metals &amp; Mining</v>
    <v>Stock</v>
    <v>45692.135729166665</v>
    <v>2246</v>
    <v>8.0000000000000002E-3</v>
    <v>12030070</v>
    <v>CUFE LTD</v>
    <v>CUFE LTD</v>
    <v>8.0000000000000002E-3</v>
    <v>8.9999999999999993E-3</v>
    <v>8.0000000000000002E-3</v>
    <v>1336675000</v>
    <v>CUF</v>
    <v>CUFE LTD (XASX:CUF)</v>
    <v>2267</v>
    <v>1308070</v>
    <v>2005</v>
  </rv>
  <rv s="2">
    <v>2247</v>
  </rv>
  <rv s="0">
    <v>https://www.bing.com/financeapi/forcetrigger?t=aa9tar&amp;q=XASX%3aTEG&amp;form=skydnc</v>
    <v>Learn more on Bing</v>
  </rv>
  <rv s="3">
    <v>5</v>
    <v>TRIANGLE ENERGY (GLOBAL) LIMITED (XASX:TEG)</v>
    <v>2</v>
    <v>6</v>
    <v>Finance</v>
    <v>4</v>
    <v>en-GB</v>
    <v>aa9tar</v>
    <v>268435456</v>
    <v>1</v>
    <v>Powered by Refinitiv</v>
    <v>2.5000000000000001E-2</v>
    <v>4.0000000000000001E-3</v>
    <v>0.74470000000000003</v>
    <v>5.0000000000000001E-4</v>
    <v>0.111111</v>
    <v>AUD</v>
    <v>Triangle Energy (Global) Limited is an oil production and exploration company. The Company is focused on the production and selling of oil from its Cliff Head producing oil field. Its projects include the Cliff Head oil field, PL231 conventional gas project, and Mount Horner project. It holds approximately 78.75% interest in the producing Cliff Head Oil Field (WA-31-L) located in the Perth Basin. The Cliff Head Oil Field (Cliff Head) is located approximately 300 kilometers north of Perth and 12 kilometers off the coast of Dongara in Western Australia under Production License WA-31-L (WA-31-L Permit). It has a 50% interest in the P2628 license comprising four blocks containing the Cragganmore gas field. The Company has equity interest in State Gas Ltd, which has 100% operating interest in the Reids Dome production license (PL 231) in Queensland. It also has a 50% share of the Mt Horner L7 production license and the adjacent EP 437 exploration license, both located in the Perth Basin.</v>
    <v>2</v>
    <v>Australian Securities Exchange</v>
    <v>XASX</v>
    <v>XASX</v>
    <v>Off 2 G, 100 Havelock St West Perth, PERTH, WESTERN AUSTRALIA, 6005 AU</v>
    <v>5.0000000000000001E-3</v>
    <v>Oil &amp; Gas</v>
    <v>Stock</v>
    <v>45693.179537221877</v>
    <v>2249</v>
    <v>5.0000000000000001E-3</v>
    <v>10446170</v>
    <v>TRIANGLE ENERGY (GLOBAL) LIMITED</v>
    <v>TRIANGLE ENERGY (GLOBAL) LIMITED</v>
    <v>5.0000000000000001E-3</v>
    <v>4.4999999999999997E-3</v>
    <v>5.0000000000000001E-3</v>
    <v>2089234000</v>
    <v>TEG</v>
    <v>TRIANGLE ENERGY (GLOBAL) LIMITED (XASX:TEG)</v>
    <v>1307371</v>
    <v>1480590</v>
    <v>2004</v>
  </rv>
  <rv s="2">
    <v>2250</v>
  </rv>
  <rv s="0">
    <v>https://www.bing.com/financeapi/forcetrigger?t=aa5g5r&amp;q=XASX%3aAN1&amp;form=skydnc</v>
    <v>Learn more on Bing</v>
  </rv>
  <rv s="8">
    <v>17</v>
    <v>ANAGENICS LIMITED (XASX:AN1)</v>
    <v>2</v>
    <v>18</v>
    <v>Finance</v>
    <v>4</v>
    <v>en-GB</v>
    <v>aa5g5r</v>
    <v>268435456</v>
    <v>1</v>
    <v>Powered by Refinitiv</v>
    <v>1.7000000000000001E-2</v>
    <v>6.0000000000000001E-3</v>
    <v>-1.8494999999999999</v>
    <v>0</v>
    <v>0</v>
    <v>AUD</v>
    <v>Anagenics Limited is an Australia-based health and beauty-tech company that operates health wellness and beauty business servicing wholesale and retail customers through omnichannel, offering premium branded products. The Company operates through its holding entity, Anagenics Limited and its main operating subsidiary company BLC Cosmetics Pty Limited (BLC) being a distributor of prestige beauty cosmetics and beauty equipment. BLC is an importer and distributor of prestige international and local skin care and wellbeing brands, namely Thalgo, Comfort Zone, Priori and other premium brands. BLC services over 1,000 spas, clinics, salons, retail stores and online in Australia, New Zealand and the Pacific Islands. The Company's brands consist of evolis and Uspa. Evolis is an anti-ageing hair care collection focused on harnessing the scientific research to give customers' thicker and healthier hair.</v>
    <v>Australian Securities Exchange</v>
    <v>XASX</v>
    <v>XASX</v>
    <v>Suite 204, Level 2, 55 Clarence Street, SYDNEY, NEW SOUTH WALES, 2000 AU</v>
    <v>8.0000000000000002E-3</v>
    <v>Personal &amp; Household Products &amp; Services</v>
    <v>Stock</v>
    <v>45533.375023148146</v>
    <v>2252</v>
    <v>8.0000000000000002E-3</v>
    <v>3690560</v>
    <v>ANAGENICS LIMITED</v>
    <v>ANAGENICS LIMITED</v>
    <v>8.0000000000000002E-3</v>
    <v>8.0000000000000002E-3</v>
    <v>8.0000000000000002E-3</v>
    <v>461320400</v>
    <v>AN1</v>
    <v>ANAGENICS LIMITED (XASX:AN1)</v>
    <v>93853</v>
    <v>2004</v>
  </rv>
  <rv s="2">
    <v>2253</v>
  </rv>
  <rv s="0">
    <v>https://www.bing.com/financeapi/forcetrigger?t=aa5jz2&amp;q=XASX%3aCM8&amp;form=skydnc</v>
    <v>Learn more on Bing</v>
  </rv>
  <rv s="4">
    <v>8</v>
    <v>UNITH LTD (XASX:UNT)</v>
    <v>2</v>
    <v>9</v>
    <v>Finance</v>
    <v>4</v>
    <v>en-GB</v>
    <v>aa5jz2</v>
    <v>268435456</v>
    <v>1</v>
    <v>Powered by Refinitiv</v>
    <v>2.5000000000000001E-2</v>
    <v>1.0999999999999999E-2</v>
    <v>2.2711999999999999</v>
    <v>1E-3</v>
    <v>6.666699999999999E-2</v>
    <v>AUD</v>
    <v>Unith Ltd is an Australia-based company, which is engaged in the business of developing digital human software. It unifies the research and development of facial movement, deep learning, audio, machine learning and conversational design to generate the first customizable, interactive avatar of its kind. Through its platform, businesses can create their own digital humans to immerse, assist, and educate customers in real time and in multiple languages. The Company’s segments include Mobile Content - Subscription, Digital Humans and Other Segments. Mobile Content - Subscription segment provides mobile subscription-based content offering of products, such as mobile security, games and video portals via a mobile payments network and the underlying artificial intelligence (AI)-driven technology platform. The Digital Humans business-to-business (B2B) software-as-a-service (SaaS) division creates and licenses engaging, user-centric conversations in real time with AI-powered digital humans.</v>
    <v>Australian Securities Exchange</v>
    <v>XASX</v>
    <v>XASX</v>
    <v>Cremorne, L 4 44 Gwynne Street, MELBOURNE, VICTORIA, 3121 AU</v>
    <v>1.6E-2</v>
    <v>Software &amp; IT Services</v>
    <v>Stock</v>
    <v>45693.170914351853</v>
    <v>2255</v>
    <v>1.4999999999999999E-2</v>
    <v>18431780</v>
    <v>UNITH LTD</v>
    <v>UNITH LTD</v>
    <v>1.4999999999999999E-2</v>
    <v>1.4999999999999999E-2</v>
    <v>1.6E-2</v>
    <v>1228785000</v>
    <v>UNT</v>
    <v>UNITH LTD (XASX:UNT)</v>
    <v>4884643</v>
    <v>1075230</v>
    <v>1998</v>
  </rv>
  <rv s="2">
    <v>2256</v>
  </rv>
  <rv s="0">
    <v>https://www.bing.com/financeapi/forcetrigger?t=aa9drw&amp;q=XASX%3aBTR&amp;form=skydnc</v>
    <v>Learn more on Bing</v>
  </rv>
  <rv s="3">
    <v>5</v>
    <v>BRIGHTSTAR RESOURCES LIMITED (XASX:BTR)</v>
    <v>2</v>
    <v>6</v>
    <v>Finance</v>
    <v>4</v>
    <v>en-GB</v>
    <v>aa9drw</v>
    <v>268435456</v>
    <v>1</v>
    <v>Powered by Refinitiv</v>
    <v>2.9000000000000001E-2</v>
    <v>1.0999999999999999E-2</v>
    <v>1.3469</v>
    <v>0</v>
    <v>0</v>
    <v>AUD</v>
    <v>Brightstar Resources Limited is an Australia-based gold development company. The Company hosts a portfolio of assets hosted in the goldfield’s region of Western Australia. The Company mainly operates the underground Second Fortune Gold Mine and the Selkirk Mining joint venture. Second Fortune is located about 75 kilometers (km) south of the Beta Deposit and the adjacent Brightstar processing infrastructure. It has mining operations at the Selkirk Deposit at the Menzies Gold project via a profit share Joint Venture with BML Ventures Pty Ltd. Its other projects include Cork Tree Well Project, Jasper Hills Gold Project, Beta Project, Alpha Project, Menzies Gold Project, Montague East Gold Project, and others. The Cork Tree Well Project is located approximately 35 km north of Laverton on the Bandya Station Road. The Beta Project is located approximately 30 km south from Laverton. Menzies Gold Project is located about 130 km north of the globally significant gold deposits of Kalgoorlie.</v>
    <v>1</v>
    <v>Australian Securities Exchange</v>
    <v>XASX</v>
    <v>XASX</v>
    <v>Level 2 36 Rowland Street, SUBIACO, WESTERN AUSTRALIA, 6008 AU</v>
    <v>2.1000000000000001E-2</v>
    <v>Metals &amp; Mining</v>
    <v>Stock</v>
    <v>45693.191516203704</v>
    <v>2258</v>
    <v>1.95E-2</v>
    <v>239529500</v>
    <v>BRIGHTSTAR RESOURCES LIMITED</v>
    <v>BRIGHTSTAR RESOURCES LIMITED</v>
    <v>0.02</v>
    <v>0.02</v>
    <v>0.02</v>
    <v>11406170000</v>
    <v>BTR</v>
    <v>BRIGHTSTAR RESOURCES LIMITED (XASX:BTR)</v>
    <v>17937204</v>
    <v>28206970</v>
    <v>2002</v>
  </rv>
  <rv s="2">
    <v>2259</v>
  </rv>
  <rv s="0">
    <v>https://www.bing.com/financeapi/forcetrigger?t=b1dp6h&amp;q=XASX%3aDLT&amp;form=skydnc</v>
    <v>Learn more on Bing</v>
  </rv>
  <rv s="4">
    <v>8</v>
    <v>ROCKETDNA LTD. (XASX:RKT)</v>
    <v>2</v>
    <v>9</v>
    <v>Finance</v>
    <v>4</v>
    <v>en-GB</v>
    <v>b1dp6h</v>
    <v>268435456</v>
    <v>1</v>
    <v>Powered by Refinitiv</v>
    <v>1.7999999999999999E-2</v>
    <v>6.0000000000000001E-3</v>
    <v>0.80510000000000004</v>
    <v>0</v>
    <v>0</v>
    <v>AUD</v>
    <v>RocketDNA Ltd is a multi-national drone-based data service and technology solutions provider for the mining, agricultural and engineering industries. It provides a range of services, including contract aerial surveying and mapping, surveillance and reconnaissance, mining pit conformance, optimization and de-risking, blast monitoring and fragment analysis, and video, photographic and thermal inspections. Its services are offered through a fully-outsourced service with artificial intelligence and fast data turnaround that allows enterprise customers to focus on operations on the ground. Its drone based geospatial data solutions include AeroMap, FarmCount, IntelliSky, PitComply, PitView, RoadSense, SkyPatrol and SolarInspect. Its xBots products include InspectBot, PatrolBot and SurveyBot. It provides drone related training and consulting services as well as providing drone hardware for customers who operate their own drone programs. Its operations are focused on Australia and Africa.</v>
    <v>Australian Securities Exchange</v>
    <v>XASX</v>
    <v>XASX</v>
    <v>75 Thomas Street, SUBIACO, WESTERN AUSTRALIA, 6008 AU</v>
    <v>0.01</v>
    <v>Aerospace &amp; Defense</v>
    <v>Stock</v>
    <v>45693.188958333332</v>
    <v>2261</v>
    <v>8.9999999999999993E-3</v>
    <v>9732290</v>
    <v>ROCKETDNA LTD.</v>
    <v>ROCKETDNA LTD.</v>
    <v>0.01</v>
    <v>8.9999999999999993E-3</v>
    <v>8.9999999999999993E-3</v>
    <v>884754000</v>
    <v>RKT</v>
    <v>ROCKETDNA LTD. (XASX:RKT)</v>
    <v>1053155</v>
    <v>1503870</v>
    <v>2017</v>
  </rv>
  <rv s="2">
    <v>2262</v>
  </rv>
  <rv s="0">
    <v>https://www.bing.com/financeapi/forcetrigger?t=aa9b3m&amp;q=XASX%3aSER&amp;form=skydnc</v>
    <v>Learn more on Bing</v>
  </rv>
  <rv s="4">
    <v>8</v>
    <v>STRATEGIC ENERGY RESOURCES LIMITED (XASX:SER)</v>
    <v>2</v>
    <v>9</v>
    <v>Finance</v>
    <v>4</v>
    <v>en-GB</v>
    <v>aa9b3m</v>
    <v>268435456</v>
    <v>1</v>
    <v>Powered by Refinitiv</v>
    <v>3.5000000000000003E-2</v>
    <v>5.0000000000000001E-3</v>
    <v>0.91569999999999996</v>
    <v>-1E-3</v>
    <v>-0.14285700000000001</v>
    <v>AUD</v>
    <v>Strategic Energy Resources Limited is a specialized undercover mineral explorer and project generator focused on discovery in greenfield frontiers of Australia. Its Isa North Project comprises three exploration licenses covering an underexplored 976 square kilometers (km2) belt located along the projected northern extension of the mineralized Mt Gordon fault extension. Its Canobie Project covers over 1,800 km2 within the Mt Isa Eastern Succession and is prospective for IOCG and magmatic nickel sulphone given the proximity to structures, the Quamby Fault Zone and Gidyea Suture Zone. Its Mundi Project is a conceptual greenfield exploration project spanning over 1300 km2 of the Curnamona Province, located approximately 115 kilometers (km) NNW of Broken Hill. Its Myall Creek Copper Project is located at the southern end of the Gawler Craton in the Olympic Copper-Gold Province, home to the Olympic Dam, Prominent Hill, Carrapateena mines.</v>
    <v>Australian Securities Exchange</v>
    <v>XASX</v>
    <v>XASX</v>
    <v>L 4 100 Albert Rd, SOUTH MELBOURNE, VICTORIA, 3205 AU</v>
    <v>6.0000000000000001E-3</v>
    <v>Metals &amp; Mining</v>
    <v>Stock</v>
    <v>45692.333344907405</v>
    <v>2264</v>
    <v>5.4999999999999997E-3</v>
    <v>4697230</v>
    <v>STRATEGIC ENERGY RESOURCES LIMITED</v>
    <v>STRATEGIC ENERGY RESOURCES LIMITED</v>
    <v>6.0000000000000001E-3</v>
    <v>7.0000000000000001E-3</v>
    <v>6.0000000000000001E-3</v>
    <v>671033300</v>
    <v>SER</v>
    <v>STRATEGIC ENERGY RESOURCES LIMITED (XASX:SER)</v>
    <v>9702016</v>
    <v>771810</v>
    <v>1991</v>
  </rv>
  <rv s="2">
    <v>2265</v>
  </rv>
  <rv s="0">
    <v>https://www.bing.com/financeapi/forcetrigger?t=aa545r&amp;q=XASX%3aBMG&amp;form=skydnc</v>
    <v>Learn more on Bing</v>
  </rv>
  <rv s="3">
    <v>5</v>
    <v>BMG Resources Limited (XASX:BMG)</v>
    <v>2</v>
    <v>6</v>
    <v>Finance</v>
    <v>4</v>
    <v>en-GB</v>
    <v>aa545r</v>
    <v>268435456</v>
    <v>1</v>
    <v>Powered by Refinitiv</v>
    <v>1.9E-2</v>
    <v>7.0000000000000001E-3</v>
    <v>2.4900000000000002</v>
    <v>0</v>
    <v>0</v>
    <v>AUD</v>
    <v>BMG Resources Limited is an exploration company, which is developing its portfolio of 100%-owned projects located in Tier one and emerging gold and lithium districts in Western Australia. Its projects include Abercromby Project, Invincible Project, Bullabulling Project, South Boddington Project and the Treasure Project. Its Abercromby Gold Project is located in the Agnew-Wiluna Greenstone Belt. The Bullabulling Gold-Lithium Project is located in the emerging Coolgardie gold and lithium region. The Invincible Gold-Lithium Project is located in the central Pilbara and hosts 12.5 kilometers (km) of the Warrawoora shear. The South Boddington Gold Project is located in the Saddleback Greenstone belt that hosts the giant 40Moz+ Boddington deposit. It has an interest in the Treasure Project in Cyprus, which is prospective for base (copper, nickel, zinc, cobalt) and precious (gold, silver) metals. The Treasure Project comprises licenses in three separate areas (Kalavassos, Kambia, Vrechia).</v>
    <v>1</v>
    <v>Australian Securities Exchange</v>
    <v>XASX</v>
    <v>XASX</v>
    <v>14th Fl 225 St Georges Terrace, PERTH, WESTERN AUSTRALIA, 6000 AU</v>
    <v>1.2999999999999999E-2</v>
    <v>Metals &amp; Mining</v>
    <v>Stock</v>
    <v>45693.170891203707</v>
    <v>2267</v>
    <v>1.2E-2</v>
    <v>10060770</v>
    <v>BMG Resources Limited</v>
    <v>BMG Resources Limited</v>
    <v>1.2E-2</v>
    <v>1.2E-2</v>
    <v>1.2E-2</v>
    <v>838397200</v>
    <v>BMG</v>
    <v>BMG Resources Limited (XASX:BMG)</v>
    <v>6752008</v>
    <v>2071210</v>
    <v>2003</v>
  </rv>
  <rv s="2">
    <v>2268</v>
  </rv>
  <rv s="0">
    <v>https://www.bing.com/financeapi/forcetrigger?t=aa8gdm&amp;q=XASX%3aOSL&amp;form=skydnc</v>
    <v>Learn more on Bing</v>
  </rv>
  <rv s="3">
    <v>5</v>
    <v>ONCOSIL MEDICAL LTD (XASX:OSL)</v>
    <v>2</v>
    <v>6</v>
    <v>Finance</v>
    <v>4</v>
    <v>en-GB</v>
    <v>aa8gdm</v>
    <v>268435456</v>
    <v>1</v>
    <v>Powered by Refinitiv</v>
    <v>1.4999999999999999E-2</v>
    <v>4.0000000000000001E-3</v>
    <v>1.3388</v>
    <v>-5.0000000000000001E-4</v>
    <v>-7.1429000000000006E-2</v>
    <v>AUD</v>
    <v>OncoSil Medical Ltd is an Australia-based medical device company focused on localized treatments for patients with unresectable locally advanced pancreatic cancer (LAPC). The Company is focused on the development and commercialization of its lead product candidate, the OncoSil localized radiation therapy for the treatment of pancreatic and distal cholangiocarcinoma. The Company has developed a cancer treatment device, the OncoSil brachytherapy device, which is a critical component of a brachytherapy treatment for locally advanced unresectable pancreatic cancer. The OncoSil device delivers a targeted intratumoral placement of Phosphorous-32 (32P) in the treatment of locally advanced unresectable pancreatic cancer. The OncoSil device has received a device designation in the European Union, United Kingdom and United States for the treatment of locally advanced unresectable pancreatic cancer in combination with chemotherapy.</v>
    <v>2</v>
    <v>Australian Securities Exchange</v>
    <v>XASX</v>
    <v>XASX</v>
    <v>Level 5, 7 Eden Park Drive, Macquarie Park, MACQUARIE, NEW SOUTH WALES, 2113 AU</v>
    <v>7.0000000000000001E-3</v>
    <v>Pharmaceuticals</v>
    <v>Stock</v>
    <v>45693.192731481482</v>
    <v>2270</v>
    <v>6.0000000000000001E-3</v>
    <v>23032900</v>
    <v>ONCOSIL MEDICAL LTD</v>
    <v>ONCOSIL MEDICAL LTD</v>
    <v>6.0000000000000001E-3</v>
    <v>7.0000000000000001E-3</v>
    <v>6.4999999999999997E-3</v>
    <v>4606580000</v>
    <v>OSL</v>
    <v>ONCOSIL MEDICAL LTD (XASX:OSL)</v>
    <v>6864750</v>
    <v>5612110</v>
    <v>2005</v>
  </rv>
  <rv s="2">
    <v>2271</v>
  </rv>
  <rv s="0">
    <v>https://www.bing.com/financeapi/forcetrigger?t=aa9omw&amp;q=XASX%3aVR1&amp;form=skydnc</v>
    <v>Learn more on Bing</v>
  </rv>
  <rv s="4">
    <v>8</v>
    <v>VECTION TECHNOLOGIES LTD (XASX:VR1)</v>
    <v>2</v>
    <v>9</v>
    <v>Finance</v>
    <v>4</v>
    <v>en-GB</v>
    <v>aa9omw</v>
    <v>268435456</v>
    <v>1</v>
    <v>Powered by Refinitiv</v>
    <v>4.4999999999999998E-2</v>
    <v>7.0000000000000001E-3</v>
    <v>0.86060000000000003</v>
    <v>-2E-3</v>
    <v>-6.25E-2</v>
    <v>AUD</v>
    <v>Vection Technologies Ltd is an Australia-based enterprise-focused company that helps businesses bridge the physical and digital worlds. The Company helps organizations leverage their three-dimensional (3D) data through powerful extended reality (XR) interfaces that foster collaboration and learning, grow sales and more. It is engaged in developing and commercializing integrated digital transformation technology solutions and services as part of its INTEGRATEDXR suite, including ICT infrastructure, kiosks, mixed reality (MR), augmented reality (AR), virtual reality (VR), computer-aided design (CAD), 3D modeling and renderings, and artificial intelligence (AI). Its INTEGRATEDXR products include Mindesk, EnWorks, 3DFrame, Configurator, and XRKiosk. Its brand portfolio includes Blank Canvas, JMC Group, and xinntex. Mindesk is a powerful solution to support design review and real-time rendering workflows. EnWorks is a solution that supports training, manufacturing and maintenance processes.</v>
    <v>Australian Securities Exchange</v>
    <v>XASX</v>
    <v>XASX</v>
    <v>Level 4, Building C, Garden Office Park, 355 Scarborough Beach Road, Osborne Park, WESTERN AUSTRALIA, 6017 AU</v>
    <v>3.6999999999999998E-2</v>
    <v>Software &amp; IT Services</v>
    <v>Stock</v>
    <v>45693.19327546296</v>
    <v>2273</v>
    <v>0.03</v>
    <v>50784310</v>
    <v>VECTION TECHNOLOGIES LTD</v>
    <v>VECTION TECHNOLOGIES LTD</v>
    <v>3.6999999999999998E-2</v>
    <v>3.2000000000000001E-2</v>
    <v>0.03</v>
    <v>1493656000</v>
    <v>VR1</v>
    <v>VECTION TECHNOLOGIES LTD (XASX:VR1)</v>
    <v>26368711</v>
    <v>8142160</v>
    <v>2016</v>
  </rv>
  <rv s="2">
    <v>2274</v>
  </rv>
  <rv s="0">
    <v>https://www.bing.com/financeapi/forcetrigger?t=aa7lhw&amp;q=XASX%3aMEM&amp;form=skydnc</v>
    <v>Learn more on Bing</v>
  </rv>
  <rv s="3">
    <v>5</v>
    <v>MEMPHASYS LIMITED (XASX:MEM)</v>
    <v>2</v>
    <v>6</v>
    <v>Finance</v>
    <v>4</v>
    <v>en-GB</v>
    <v>aa7lhw</v>
    <v>268435456</v>
    <v>1</v>
    <v>Powered by Refinitiv</v>
    <v>1.2E-2</v>
    <v>4.0000000000000001E-3</v>
    <v>1.2223999999999999</v>
    <v>0</v>
    <v>0</v>
    <v>AUD</v>
    <v>Memphasys Limited is an Australia-based reproductive biotechnology company. The Company is engaged in developing medical devices, diagnostics, and media with application to assisted reproductive technology (ART) in humans and animals. The Company's product pipeline includes Felix, RoXsta, and AI-Port. Its advanced product, the Felix System, is a patented automated device for quickly and gently separating sperm from a semen sample for use in ART procedures. The Felix device consists of two main components: a console, which supplies electrical power, and a sterile disposable cartridge for sperm isolation and selection. RoXsta is an in-vitro diagnostic device that assesses semen and other bodily fluids for oxidative stress load. RoXsta also has an application as part of a suite of products that can support the animal industry. AI-Port has been developed for the purpose of maintaining the viability of livestock semen for up to seven days at a temperature range of 22 - 25 degrees Celsius.</v>
    <v>24</v>
    <v>Australian Securities Exchange</v>
    <v>XASX</v>
    <v>XASX</v>
    <v>30 Richmond Rd, HOMEBUSH WEST, NEW SOUTH WALES, 2140 AU</v>
    <v>7.0000000000000001E-3</v>
    <v>Healthcare Equipment &amp; Supplies</v>
    <v>Stock</v>
    <v>45693.163745173435</v>
    <v>2276</v>
    <v>6.4999999999999997E-3</v>
    <v>12397100</v>
    <v>MEMPHASYS LIMITED</v>
    <v>MEMPHASYS LIMITED</v>
    <v>6.4999999999999997E-3</v>
    <v>7.0000000000000001E-3</v>
    <v>7.0000000000000001E-3</v>
    <v>1771015000</v>
    <v>MEM</v>
    <v>MEMPHASYS LIMITED (XASX:MEM)</v>
    <v>707000</v>
    <v>2439920</v>
    <v>2006</v>
  </rv>
  <rv s="2">
    <v>2277</v>
  </rv>
  <rv s="0">
    <v>https://www.bing.com/financeapi/forcetrigger?t=c4iqur&amp;q=XASX%3aS3N&amp;form=skydnc</v>
    <v>Learn more on Bing</v>
  </rv>
  <rv s="14">
    <v>32</v>
    <v>PREMIER1 LITHIUM LIMITED (XASX:PLC)</v>
    <v>2</v>
    <v>33</v>
    <v>Finance</v>
    <v>4</v>
    <v>en-GB</v>
    <v>c4iqur</v>
    <v>268435456</v>
    <v>1</v>
    <v>Powered by Refinitiv</v>
    <v>4.2999999999999997E-2</v>
    <v>6.0000000000000001E-3</v>
    <v>0</v>
    <v>0</v>
    <v>AUD</v>
    <v>Premier1 Lithium Limited, formerly SensOre Ltd., is an Australia-based company, which combines its geoscience platform and its proprietary target generation and validation technology with its geosciences expertise to discover viable mineral deposits and at pace for clients and for itself. The Company operates through four segments: Technology, Exploration, Intrepid and Corporate. It invests in the continuous improvement of its technology and IP assets, including DPT, Data Cube, Geomodeller, Cauchy Downward Continuation (CDC), 2.5D AEM, AGLADS, iFertile, iDeposit and the SensOre Discoveries Database. It has a tenement portfolio of wholly owned and joint ventured tenement assets in Western Australia that it conducts exploration and evaluation activities on. It has acquired Intrepid, a provider of geophysics software and services, which distributes and resells globally. Its Corporate segment includes corporate related salaries and oncosts, administration, marketing, and compliance costs.</v>
    <v>Australian Securities Exchange</v>
    <v>XASX</v>
    <v>XASX</v>
    <v>Level 3, 10 Queen Street, MELBOURNE, VICTORIA, 3000 AU</v>
    <v>8.0000000000000002E-3</v>
    <v>Metals &amp; Mining</v>
    <v>Stock</v>
    <v>45693.107303240744</v>
    <v>2279</v>
    <v>7.4999999999999997E-3</v>
    <v>2944480</v>
    <v>PREMIER1 LITHIUM LIMITED</v>
    <v>PREMIER1 LITHIUM LIMITED</v>
    <v>7.4999999999999997E-3</v>
    <v>8.0000000000000002E-3</v>
    <v>8.0000000000000002E-3</v>
    <v>368060600</v>
    <v>PLC</v>
    <v>PREMIER1 LITHIUM LIMITED (XASX:PLC)</v>
    <v>528360</v>
    <v>1511290</v>
    <v>2019</v>
  </rv>
  <rv s="2">
    <v>2280</v>
  </rv>
  <rv s="0">
    <v>https://www.bing.com/financeapi/forcetrigger?t=aa79z2&amp;q=XASX%3aKGD&amp;form=skydnc</v>
    <v>Learn more on Bing</v>
  </rv>
  <rv s="3">
    <v>5</v>
    <v>KULA GOLD LIMITED (XASX:KGD)</v>
    <v>2</v>
    <v>6</v>
    <v>Finance</v>
    <v>4</v>
    <v>en-GB</v>
    <v>aa79z2</v>
    <v>268435456</v>
    <v>1</v>
    <v>Powered by Refinitiv</v>
    <v>1.6E-2</v>
    <v>4.0000000000000001E-3</v>
    <v>1.0740000000000001</v>
    <v>0</v>
    <v>0</v>
    <v>AUD</v>
    <v>Kula Gold Limited is an Australian mineral exploration company engaged in the discovery of new mineral deposits in Western Australia (WA). The Company is advancing projects within the WA goldfields at the Mt Palmer Gold Project at Marvel Loch Southern Cross, the Southwest region of WA for Lithium and Gold at Kirup and Brunswick - near the Greenbushes Lithium Mine, as well as Lithium at the Taliah-Nadia-Sasha Prospects at Southern Cross, and Gold and PGE at Westonia. The Brunswick Lithium Project (ELA70/5513 5545 5599 5660 5703) covers approximately 300 square kilometers (km2) and is located between the towns of Donnybrook and Brunswick Junction, over 150 kilometers (km) south of Perth, Western Australia. It also holds a 75% interest in Wozi Niobium Project through a joint venture. The Wozi Niobium Project is located in Malawi, 225km north of the capital Lilongwe. The exploration license comprises APL0630 covering a total area of approximately 5.52km2.</v>
    <v>5</v>
    <v>Australian Securities Exchange</v>
    <v>XASX</v>
    <v>XASX</v>
    <v>Suite 2, 20 Howard Street, PERTH, WESTERN AUSTRALIA, 6000 AU</v>
    <v>5.0000000000000001E-3</v>
    <v>Metals &amp; Mining</v>
    <v>Stock</v>
    <v>45692.985534363281</v>
    <v>2282</v>
    <v>5.0000000000000001E-3</v>
    <v>3548270</v>
    <v>KULA GOLD LIMITED</v>
    <v>KULA GOLD LIMITED</v>
    <v>5.0000000000000001E-3</v>
    <v>5.0000000000000001E-3</v>
    <v>5.0000000000000001E-3</v>
    <v>709653700</v>
    <v>KGD</v>
    <v>KULA GOLD LIMITED (XASX:KGD)</v>
    <v>496534</v>
    <v>1261180</v>
    <v>2007</v>
  </rv>
  <rv s="2">
    <v>2283</v>
  </rv>
  <rv s="0">
    <v>https://www.bing.com/financeapi/forcetrigger?t=bh724c&amp;q=XASX%3aTSL&amp;form=skydnc</v>
    <v>Learn more on Bing</v>
  </rv>
  <rv s="3">
    <v>5</v>
    <v>TITANIUM SANDS LIMITED (XASX:TSL)</v>
    <v>2</v>
    <v>6</v>
    <v>Finance</v>
    <v>4</v>
    <v>en-GB</v>
    <v>bh724c</v>
    <v>268435456</v>
    <v>1</v>
    <v>Powered by Refinitiv</v>
    <v>1.2E-2</v>
    <v>3.0000000000000001E-3</v>
    <v>-1.0249999999999999</v>
    <v>0</v>
    <v>0</v>
    <v>AUD</v>
    <v>Titanium Sands Limited is an Australia-based mineral exploration company. The Company, through its local partners, Orion Minerals (Private) Limited, Sanur Minerals (pvt) Ltd and Kilsythe Investments (Private) Limited, are developing a high grade mineable heavy mineral sands project at Mannar Island, Sri Lanka. The Mannar Island Heavy Mineral Sands Project is located in Northwest Sri Lanka and is an ilmenite feedstock project with minor credits from other mineral components. It holds five heavy mineral sands exploration licenses located in North West Sri Lanka on Mannar Island and the adjacent mainland coast. The exploration licenses include EL 370, EL 351, EL 425, EL 423, and EL 424. It is focused around Mannar Island, an island approximately 26 kilometers (km) long and six km wide, and 140 square kilometers in area, joined to the mainland shore by road and rail connections over a short causeway.</v>
    <v>1</v>
    <v>Australian Securities Exchange</v>
    <v>XASX</v>
    <v>XASX</v>
    <v>Level 11, London House, 216 St. Georges Terrace, PERTH, WESTERN AUSTRALIA, 6000 AU</v>
    <v>5.0000000000000001E-3</v>
    <v>Construction Materials</v>
    <v>Stock</v>
    <v>45692.9671084375</v>
    <v>2285</v>
    <v>5.0000000000000001E-3</v>
    <v>11058740</v>
    <v>TITANIUM SANDS LIMITED</v>
    <v>TITANIUM SANDS LIMITED</v>
    <v>5.0000000000000001E-3</v>
    <v>5.0000000000000001E-3</v>
    <v>5.0000000000000001E-3</v>
    <v>2211747000</v>
    <v>TSL</v>
    <v>TITANIUM SANDS LIMITED (XASX:TSL)</v>
    <v>70000</v>
    <v>350120</v>
    <v>1985</v>
  </rv>
  <rv s="2">
    <v>2286</v>
  </rv>
  <rv s="0">
    <v>https://www.bing.com/financeapi/forcetrigger?t=aa48ar&amp;q=XASX%3aADD&amp;form=skydnc</v>
    <v>Learn more on Bing</v>
  </rv>
  <rv s="3">
    <v>5</v>
    <v>ADAVALE RESOURCES LIMITED (XASX:ADD)</v>
    <v>2</v>
    <v>6</v>
    <v>Finance</v>
    <v>4</v>
    <v>en-GB</v>
    <v>aa48ar</v>
    <v>268435456</v>
    <v>1</v>
    <v>Powered by Refinitiv</v>
    <v>7.0000000000000001E-3</v>
    <v>2E-3</v>
    <v>0.62090000000000001</v>
    <v>0</v>
    <v>0</v>
    <v>AUD</v>
    <v>Adavale Resources Limited is engaged in the business of mineral exploration for Nickel in Tanzania and Uranium in South Australia. The Company holds the Kabanga Jirani Nickel Project, a portfolio of 12 highly prospective granted licenses along the Karagwe-Ankolean belt in Tanzania. The nine southernmost licenses are proximal to the world-class Kabanga Nickel Deposit. It holds 100% of all licenses except two licenses known as the Luhuma-Farm-in are held 65% adding a further 99 square kilometers (km2) bringing the portfolio to 1,315 sq km. It also holds five granted exploration licences prospective for their sedimentary uranium potential within the northern part of the highly prospective Northern outwash from the Flinders Ranges in South Australia and four exploration licence applications east of Ceduna on the Eyre Peninsula. This will increase the Company’s uranium tenement holdings to 5,160 km2. The Company also has a 100% interest in EL6553 from Kilonova Metals.</v>
    <v>20</v>
    <v>Australian Securities Exchange</v>
    <v>XASX</v>
    <v>XASX</v>
    <v>Level 2, 49 Oxford Close, West Leederville, LEEDERVILLE, WESTERN AUSTRALIA, 6007 AU</v>
    <v>2E-3</v>
    <v>Metals &amp; Mining</v>
    <v>Stock</v>
    <v>45693.147858796299</v>
    <v>2288</v>
    <v>2E-3</v>
    <v>4546560</v>
    <v>ADAVALE RESOURCES LIMITED</v>
    <v>ADAVALE RESOURCES LIMITED</v>
    <v>2E-3</v>
    <v>2E-3</v>
    <v>2E-3</v>
    <v>2273279000</v>
    <v>ADD</v>
    <v>ADAVALE RESOURCES LIMITED (XASX:ADD)</v>
    <v>250000</v>
    <v>1781470</v>
    <v>1969</v>
  </rv>
  <rv s="2">
    <v>2289</v>
  </rv>
  <rv s="0">
    <v>https://www.bing.com/financeapi/forcetrigger?t=aaa2rw&amp;q=XASX%3aCML&amp;form=skydnc</v>
    <v>Learn more on Bing</v>
  </rv>
  <rv s="4">
    <v>8</v>
    <v>GREEN CRITICAL MINERALS LIMITED (XASX:GCM)</v>
    <v>2</v>
    <v>9</v>
    <v>Finance</v>
    <v>4</v>
    <v>en-GB</v>
    <v>aaa2rw</v>
    <v>268435456</v>
    <v>1</v>
    <v>Powered by Refinitiv</v>
    <v>2.4E-2</v>
    <v>2E-3</v>
    <v>0.69389999999999996</v>
    <v>2E-3</v>
    <v>0.111111</v>
    <v>AUD</v>
    <v>Green Critical Minerals Limited is an Australia-based mineral exploration and development company. The Company's projects include McIntosh - Graphite, Red Fox Resources - Base Metal, Hawkwood - nickel-copper-platinum group elements (Ni-Cu-PGE), North Barkly Project - Rare Earths and Torrington - Tungsten and Topaz. The Company holds earn-in rights for up to 80% of the advanced High Quality McIntosh Graphite Project. It holds an approximately 30.4% interest in Red Fox Resources Pty Ltd (Red Fox). The North Barkly Project is comprised of three Exploration License applications (33128/29/30) totaling approximately 1,950 square kilometers (sq km) over pastoral lands on the Barkly tablelands 500 kilometers (km) northwest of Mount Isa and 150 km southwest of McArthur River. The Boulia project area is comprised of two EPM applications - Canary (EPMA 28251) and Prickly Bush (EPMA 28253). The Company has an advanced Topaz-Tungsten project near Torrington, 60 km SSW of Tenterfield.</v>
    <v>Australian Securities Exchange</v>
    <v>XASX</v>
    <v>XASX</v>
    <v>349 Hay Street, SUBIACO, WESTERN AUSTRALIA, 6008 AU</v>
    <v>0.02</v>
    <v>Metals &amp; Mining</v>
    <v>Stock</v>
    <v>45693.191759259258</v>
    <v>2291</v>
    <v>1.7999999999999999E-2</v>
    <v>36561760</v>
    <v>GREEN CRITICAL MINERALS LIMITED</v>
    <v>GREEN CRITICAL MINERALS LIMITED</v>
    <v>1.7999999999999999E-2</v>
    <v>1.7999999999999999E-2</v>
    <v>0.02</v>
    <v>1924303000</v>
    <v>GCM</v>
    <v>GREEN CRITICAL MINERALS LIMITED (XASX:GCM)</v>
    <v>7212957</v>
    <v>25866100</v>
    <v>2006</v>
  </rv>
  <rv s="2">
    <v>2292</v>
  </rv>
  <rv s="0">
    <v>https://www.bing.com/financeapi/forcetrigger?t=aa5t27&amp;q=XASX%3aCZN&amp;form=skydnc</v>
    <v>Learn more on Bing</v>
  </rv>
  <rv s="3">
    <v>5</v>
    <v>CORAZON MINING LIMITED (XASX:CZN)</v>
    <v>2</v>
    <v>6</v>
    <v>Finance</v>
    <v>4</v>
    <v>en-GB</v>
    <v>aa5t27</v>
    <v>268435456</v>
    <v>1</v>
    <v>Powered by Refinitiv</v>
    <v>1.2E-2</v>
    <v>2E-3</v>
    <v>1.0136000000000001</v>
    <v>0</v>
    <v>0</v>
    <v>AUD</v>
    <v>Corazon Mining Limited is an Australia-based mineral resource and exploration company. The Company is an explorer advancing the Lynn Lake Nickel-Copper-Cobalt Sulfide Project in Manitoba, Canada, as well as the Mt Gilmore cobalt-copper-gold (Mt Gilmore) and Miriam nickel Sulfide projects (Miriam) in Australia. The Lynn Lake Nickel-Copper-Cobalt Sulfide Project is a significant Class-1 nickel resource. The Mt Gilmore Project is located 35 kilometers from the city of Grafton in north-eastern New South Wales. The Company owns an 80% interest in Mt Gilmore. Mt Gilmore is focused on multiple rare, cobalt-rich sulfide deposits, similar to Cobalt Ridge. The Miriam comprises five Prospecting License applications (P15/6135 to P15/6139 inclusive) and is located approximately 10 kilometers south-southwest of Coolgardie on an ultramafic trend, which hosts Auroch Minerals’ Miriam and Nepean Nickel Deposits.</v>
    <v>0</v>
    <v>Australian Securities Exchange</v>
    <v>XASX</v>
    <v>XASX</v>
    <v>Level 3, 33 Ord St,, West Perth, PERTH, WESTERN AUSTRALIA, 6005 AU</v>
    <v>2E-3</v>
    <v>Metals &amp; Mining</v>
    <v>Stock</v>
    <v>45692.333333333336</v>
    <v>2294</v>
    <v>2E-3</v>
    <v>2369140</v>
    <v>CORAZON MINING LIMITED</v>
    <v>CORAZON MINING LIMITED</v>
    <v>2E-3</v>
    <v>2E-3</v>
    <v>2E-3</v>
    <v>1184572000</v>
    <v>CZN</v>
    <v>CORAZON MINING LIMITED (XASX:CZN)</v>
    <v>39255</v>
    <v>1312700</v>
    <v>2005</v>
  </rv>
  <rv s="2">
    <v>2295</v>
  </rv>
  <rv s="0">
    <v>https://www.bing.com/financeapi/forcetrigger?t=b1hltc&amp;q=XASX%3aQXR&amp;form=skydnc</v>
    <v>Learn more on Bing</v>
  </rv>
  <rv s="4">
    <v>8</v>
    <v>QX RESOURCES LIMITED (XASX:QXR)</v>
    <v>2</v>
    <v>9</v>
    <v>Finance</v>
    <v>4</v>
    <v>en-GB</v>
    <v>b1hltc</v>
    <v>268435456</v>
    <v>1</v>
    <v>Powered by Refinitiv</v>
    <v>2.7E-2</v>
    <v>3.0000000000000001E-3</v>
    <v>-1.8E-3</v>
    <v>0</v>
    <v>0</v>
    <v>AUD</v>
    <v>QX Resources Limited is focused on exploration and development of battery minerals, with hard rock lithium assets in Western Australia (WA), lithium brine project in the United States of America, copper/moly/gold assets in Queensland and an investment in nickel sulphides in Sweden. Its lithium portfolio is centered around WA's prolific Pilbara province, where it has acquired a controlling interest in four projects. Across the Pilbara project, its regional lithium tenement package (both granted or under application) spans more than 350 square kilometers. Its gold portfolio consists of two Central Queensland gold projects, Lucky Break and Belyando, through an earn-in agreement. Both gold projects are located within the Drummond Basin. The Anthony Molybdenum deposit is located over 70 kilometers (km) northwest of Clermont and 810 km northwest of Brisbane, next to the Gregory Development Road. The West Pilbara project consists of E47/4462 and E47/4463 exploration licenses.</v>
    <v>Australian Securities Exchange</v>
    <v>XASX</v>
    <v>XASX</v>
    <v>Level 8, 99 St Georges Terrace, PERTH, WESTERN AUSTRALIA, 6000 AU</v>
    <v>3.5000000000000001E-3</v>
    <v>Metals &amp; Mining</v>
    <v>Stock</v>
    <v>45692.12363425926</v>
    <v>2297</v>
    <v>3.5000000000000001E-3</v>
    <v>4585270</v>
    <v>QX RESOURCES LIMITED</v>
    <v>QX RESOURCES LIMITED</v>
    <v>3.5000000000000001E-3</v>
    <v>3.5000000000000001E-3</v>
    <v>3.5000000000000001E-3</v>
    <v>1310078000</v>
    <v>QXR</v>
    <v>QX RESOURCES LIMITED (XASX:QXR)</v>
    <v>329918</v>
    <v>561840</v>
    <v>2010</v>
  </rv>
  <rv s="2">
    <v>2298</v>
  </rv>
  <rv s="0">
    <v>https://www.bing.com/financeapi/forcetrigger?t=awswkr&amp;q=XASX%3aAMD&amp;form=skydnc</v>
    <v>Learn more on Bing</v>
  </rv>
  <rv s="4">
    <v>8</v>
    <v>ARROW MINERALS LTD (XASX:AMD)</v>
    <v>2</v>
    <v>9</v>
    <v>Finance</v>
    <v>4</v>
    <v>en-GB</v>
    <v>awswkr</v>
    <v>268435456</v>
    <v>1</v>
    <v>Powered by Refinitiv</v>
    <v>0.14000000000000001</v>
    <v>0.02</v>
    <v>4.2278000000000002</v>
    <v>1E-3</v>
    <v>2.6316000000000003E-2</v>
    <v>AUD</v>
    <v>Arrow Minerals Limited is an exploration and development company. The Company is focused on the development of multiple economic iron ore deposits at its Simandou North Iron Project in Guinea, West Africa. The Company has a 100 % interest in the Simandou North Iron Project, which consists of exploration permit 22967 which lies at the northern end of the Simandou Range and forms an extension of the stratigraphy that hosts one of the undeveloped high-grade iron deposits in the world. The Company is also advancing exploration and other evaluations.</v>
    <v>Australian Securities Exchange</v>
    <v>XASX</v>
    <v>XASX</v>
    <v>Suite 5, 63 Hay Street, SUBIACO, WESTERN AUSTRALIA, 6008 AU</v>
    <v>3.9E-2</v>
    <v>Metals &amp; Mining</v>
    <v>Stock</v>
    <v>45693.189502314817</v>
    <v>2300</v>
    <v>3.7999999999999999E-2</v>
    <v>25786050</v>
    <v>ARROW MINERALS LTD</v>
    <v>ARROW MINERALS LTD</v>
    <v>3.7999999999999999E-2</v>
    <v>3.7999999999999999E-2</v>
    <v>3.9E-2</v>
    <v>661180700</v>
    <v>AMD</v>
    <v>ARROW MINERALS LTD (XASX:AMD)</v>
    <v>2349809</v>
    <v>3188840</v>
    <v>2005</v>
  </rv>
  <rv s="2">
    <v>2301</v>
  </rv>
  <rv s="0">
    <v>https://www.bing.com/financeapi/forcetrigger?t=aa44dm&amp;q=XASX%3a1ST&amp;form=skydnc</v>
    <v>Learn more on Bing</v>
  </rv>
  <rv s="4">
    <v>8</v>
    <v>VISIONFLEX GROUP LIMITED (XASX:VFX)</v>
    <v>2</v>
    <v>9</v>
    <v>Finance</v>
    <v>4</v>
    <v>en-GB</v>
    <v>aa44dm</v>
    <v>268435456</v>
    <v>1</v>
    <v>Powered by Refinitiv</v>
    <v>8.9999999999999993E-3</v>
    <v>1E-3</v>
    <v>1.458</v>
    <v>0</v>
    <v>0</v>
    <v>AUD</v>
    <v>Visionflex Group Limited is an Australia-based clinical virtual care technology company connecting healthcare professionals to patients anywhere around the world. The Company is engaged in the provision of healthcare, telehealth, and remote diagnostic solutions to both local and international markets. Its product includes visionflex. Its vision platform is a video conferencing and diagnostics platform specifically designed for telehealth. Its visionflex includes virtual healthcare solutions and peripheral medical devices that integrate into proprietary developed software for remote diagnostics and patient care. Its integrated hardware and software platform allows healthcare providers to deliver comprehensive, collaborative care in real time, no matter the location. The Company connects multidisciplinary teams in real time to deliver comprehensive and collaborative clinical care with full diagnostic capabilities at the point of need.</v>
    <v>Australian Securities Exchange</v>
    <v>XASX</v>
    <v>XASX</v>
    <v>Unit 1/8 Prosperity Parade, Warriewood, NEW SOUTH WALES, 2102 AU</v>
    <v>3.0000000000000001E-3</v>
    <v>Software &amp; IT Services</v>
    <v>Stock</v>
    <v>45691.333356481482</v>
    <v>2303</v>
    <v>2.5000000000000001E-3</v>
    <v>8419650</v>
    <v>VISIONFLEX GROUP LIMITED</v>
    <v>VISIONFLEX GROUP LIMITED</v>
    <v>3.0000000000000001E-3</v>
    <v>2.5000000000000001E-3</v>
    <v>2.5000000000000001E-3</v>
    <v>3367860000</v>
    <v>VFX</v>
    <v>VISIONFLEX GROUP LIMITED (XASX:VFX)</v>
    <v>3166700</v>
    <v>8390090</v>
    <v>2009</v>
  </rv>
  <rv s="2">
    <v>2304</v>
  </rv>
  <rv s="0">
    <v>https://www.bing.com/financeapi/forcetrigger?t=boey77&amp;q=XASX%3aFIJ&amp;form=skydnc</v>
    <v>Learn more on Bing</v>
  </rv>
  <rv s="4">
    <v>8</v>
    <v>THE CALMER CO INTERNATIONAL LIMITED (XASX:CCO)</v>
    <v>2</v>
    <v>9</v>
    <v>Finance</v>
    <v>4</v>
    <v>en-GB</v>
    <v>boey77</v>
    <v>268435456</v>
    <v>1</v>
    <v>Powered by Refinitiv</v>
    <v>0.02</v>
    <v>3.0000000000000001E-3</v>
    <v>1.7481</v>
    <v>0</v>
    <v>0</v>
    <v>AUD</v>
    <v>The Calmer Co. International Limited is a health and wellness company with operations in Australia, Fiji, and the USA. The Company produces natural products to reduce anxiety, promote relaxation, improve sleep, and support sports recovery and performance. The company works with farmers to source high quality kava and hemp that is processed into active extracts for business to business (B2B) sales or into finished products across a house of brands. The Company’s brands include Fiji Kava, Taki Mai, and Danodan Hempworks. Its Taki Mai and Fiji Kava brands are focused on expanding the distribution of kava throughout global markets to provide a natural alternative to alcohol and to small molecule sleep and antianxiety prescription medicines. Its Danodan brand offers a patented range of USDA certified organic tinctures, and soon topicals, sold throughout the USA and online for relaxation, sleep, and recovery.</v>
    <v>Australian Securities Exchange</v>
    <v>XASX</v>
    <v>XASX</v>
    <v>96 Victoria Street, West End, BRISBANE, QUEENSLAND, 4101 AU</v>
    <v>6.0000000000000001E-3</v>
    <v>Pharmaceuticals</v>
    <v>Stock</v>
    <v>45693.189508599222</v>
    <v>2306</v>
    <v>5.4999999999999997E-3</v>
    <v>15251350</v>
    <v>THE CALMER CO INTERNATIONAL LIMITED</v>
    <v>THE CALMER CO INTERNATIONAL LIMITED</v>
    <v>6.0000000000000001E-3</v>
    <v>6.0000000000000001E-3</v>
    <v>6.0000000000000001E-3</v>
    <v>2541892000</v>
    <v>CCO</v>
    <v>THE CALMER CO INTERNATIONAL LIMITED (XASX:CCO)</v>
    <v>331994</v>
    <v>484280</v>
    <v>2014</v>
  </rv>
  <rv s="2">
    <v>2307</v>
  </rv>
  <rv s="0">
    <v>https://www.bing.com/financeapi/forcetrigger?t=aa4qf2&amp;q=XASX%3aATU&amp;form=skydnc</v>
    <v>Learn more on Bing</v>
  </rv>
  <rv s="16">
    <v>36</v>
    <v>ATRUM COAL LIMITED (XASX:ATU)</v>
    <v>2</v>
    <v>37</v>
    <v>Finance</v>
    <v>28</v>
    <v>en-GB</v>
    <v>aa4qf2</v>
    <v>268435456</v>
    <v>1</v>
    <v>Powered by Refinitiv</v>
    <v>7.0000000000000001E-3</v>
    <v>4.0000000000000001E-3</v>
    <v>AUD</v>
    <v>Atrum Coal Limited is an Australia-based metallurgical coal development company. The Company is engaged in Elan Hard Coking Coal Project, which is located in the Crowsnest Pass area of southern Alberta, Canada. It operates through two segments: Exploration and All other segments. The Exploration segment consists of mineral exploration and development in Canada. The Company's projects include the Elan Hard Coking Coal Project and the Groundhog and Panorama Anthracite Projects. The Elan Hard Coking Coal Project which is located in the Crowsnest Pass area of southern Alberta, Canada. The Groundhog and Panorama Anthracite Projects are located in northern British Columbia, Canada. The Groundhog Project offers several large potential development areas suitable for multiple joint venture and/or partnership development opportunities. The Panorama North Project hosts a 174 Mt inferred resource.</v>
    <v>Australian Securities Exchange</v>
    <v>XASX</v>
    <v>XASX</v>
    <v>Level 5, 126 Phillip St, SYDNEY, NEW SOUTH WALES, 2000 AU</v>
    <v>Metals &amp; Mining</v>
    <v>Stock</v>
    <v>44994.840277777781</v>
    <v>2309</v>
    <v>6958500</v>
    <v>ATRUM COAL LIMITED</v>
    <v>ATRUM COAL LIMITED</v>
    <v>4.7000000000000002E-3</v>
    <v>4100444000</v>
    <v>ATU</v>
    <v>ATRUM COAL LIMITED (XASX:ATU)</v>
    <v>2011</v>
  </rv>
  <rv s="2">
    <v>2310</v>
  </rv>
  <rv s="0">
    <v>https://www.bing.com/financeapi/forcetrigger?t=aa8ew7&amp;q=XASX%3aRLG&amp;form=skydnc</v>
    <v>Learn more on Bing</v>
  </rv>
  <rv s="4">
    <v>8</v>
    <v>ROOLIFE GROUP LTD (XASX:RLG)</v>
    <v>2</v>
    <v>9</v>
    <v>Finance</v>
    <v>4</v>
    <v>en-GB</v>
    <v>aa8ew7</v>
    <v>268435456</v>
    <v>1</v>
    <v>Powered by Refinitiv</v>
    <v>1.0999999999999999E-2</v>
    <v>3.0000000000000001E-3</v>
    <v>0.92689999999999995</v>
    <v>-1E-3</v>
    <v>-0.2</v>
    <v>AUD</v>
    <v>RooLife Group Ltd is an Australia-based e-commerce and digital marketing company. The Company’s technology and services platforms manage the sale of food, beverages and health and wellbeing products, matching consumer demand with businesses and producers seeking to enter and sell into growth markets by connecting global producers and brands directly to consumers. Its Marketplace platform is a China-focused e-Commerce and business-to-business (B2B) sales platform connecting international businesses and brands directly with Chinese shoppers. Marketplace platform provides an end-to-end solution for launching product, building brand awareness, driving sales, fulfilling orders, and providing customer service. The platform also offers general marketing, warehousing, translation services, logistics, and customer support. Its services include new market entry consultancy services, new market cross-border ecommerce, and digital and social media marketing.</v>
    <v>Australian Securities Exchange</v>
    <v>XASX</v>
    <v>XASX</v>
    <v>L3, 1138 Hay Street, PERTH, WESTERN AUSTRALIA, 6005 AU</v>
    <v>4.0000000000000001E-3</v>
    <v>Software &amp; IT Services</v>
    <v>Stock</v>
    <v>45693.165173611109</v>
    <v>2312</v>
    <v>3.0000000000000001E-3</v>
    <v>4784130</v>
    <v>ROOLIFE GROUP LTD</v>
    <v>ROOLIFE GROUP LTD</v>
    <v>3.0000000000000001E-3</v>
    <v>5.0000000000000001E-3</v>
    <v>4.0000000000000001E-3</v>
    <v>1196031000</v>
    <v>RLG</v>
    <v>ROOLIFE GROUP LTD (XASX:RLG)</v>
    <v>7881185</v>
    <v>107790</v>
    <v>2016</v>
  </rv>
  <rv s="2">
    <v>2313</v>
  </rv>
  <rv s="0">
    <v>https://www.bing.com/financeapi/forcetrigger?t=aa5c5r&amp;q=XASX%3aCAV&amp;form=skydnc</v>
    <v>Learn more on Bing</v>
  </rv>
  <rv s="4">
    <v>8</v>
    <v>CARNAVALE RESOURCES LIMITED (XASX:CAV)</v>
    <v>2</v>
    <v>9</v>
    <v>Finance</v>
    <v>4</v>
    <v>en-GB</v>
    <v>aa5c5r</v>
    <v>268435456</v>
    <v>1</v>
    <v>Powered by Refinitiv</v>
    <v>7.0000000000000001E-3</v>
    <v>3.0000000000000001E-3</v>
    <v>0.54410000000000003</v>
    <v>0</v>
    <v>0</v>
    <v>AUD</v>
    <v>Carnavale Resources Limited is a mineral exploration company. It is engaged in acquiring and exploring advanced exploration and development projects. It is focused on exploring and developing high-grade, truckable resources at the Kookynie Gold Project, of a similar size to the historic Cosmopolitan Mine that can be processed at an existing third-party nearby processing plant. The Kookynie Gold Project is located only 60 kilometers (km) south of Leonora in Western Australia. Its Grey Dam Ni-Co Project is located near Kurnalpi approximately 90 km northeast of Kalgoorlie, West Australia. It has 80% ownership in the Ora Banda South Project, which covers an area of approximately 25 square kilometers, located 65km northwest of Kalgoorlie in Yilgarn Craton, Western Australia. It also owns the Barracuda Ni Cu PGE Project. It continues to evaluate new gold exploration opportunities and exploration projects associated with the electric battery sector and other new-age disruptive technologies.</v>
    <v>Australian Securities Exchange</v>
    <v>XASX</v>
    <v>XASX</v>
    <v>Level 2, Suite 9, 389 Oxford Street, Mount Hawthorn, PERTH, WESTERN AUSTRALIA, 6016 AU</v>
    <v>4.0000000000000001E-3</v>
    <v>Metals &amp; Mining</v>
    <v>Stock</v>
    <v>45693.120636574073</v>
    <v>2315</v>
    <v>3.5000000000000001E-3</v>
    <v>14315760</v>
    <v>CARNAVALE RESOURCES LIMITED</v>
    <v>CARNAVALE RESOURCES LIMITED</v>
    <v>4.0000000000000001E-3</v>
    <v>3.5000000000000001E-3</v>
    <v>3.5000000000000001E-3</v>
    <v>4090219000</v>
    <v>CAV</v>
    <v>CARNAVALE RESOURCES LIMITED (XASX:CAV)</v>
    <v>350000</v>
    <v>3934370</v>
    <v>2006</v>
  </rv>
  <rv s="2">
    <v>2316</v>
  </rv>
  <rv s="0">
    <v>https://www.bing.com/financeapi/forcetrigger?t=aa5vtc&amp;q=XASX%3aDLC&amp;form=skydnc</v>
    <v>Learn more on Bing</v>
  </rv>
  <rv s="3">
    <v>5</v>
    <v>MOAB MINERALS LIMITED (XASX:MOM)</v>
    <v>2</v>
    <v>6</v>
    <v>Finance</v>
    <v>4</v>
    <v>en-GB</v>
    <v>aa5vtc</v>
    <v>268435456</v>
    <v>1</v>
    <v>Powered by Refinitiv</v>
    <v>8.0000000000000002E-3</v>
    <v>2E-3</v>
    <v>-0.16650000000000001</v>
    <v>0</v>
    <v>0</v>
    <v>AUD</v>
    <v>Moab Minerals Limited is an exploration and project development company. The Company is focused on the exploration and development of the REX Uranium-Vanadium Project located in the famed Uravan Mineral Belt of Colorado. The project is 60% owned by the Company and contains historic uranium mines including, Blackfoot/Rattlesnake, Wedge, Merry Widow, Sunbeam, and Vanadium King. The REX Uranium-Vanadium Project is located about 130 kilometers (km) east of the town of Moab. It holds an 11.02% interest in CAA Mining Limited, an exploration and development company focused on lithium and gold exploration in Ghana, Africa. It holds the Highline Copper-Cobalt Project in southern Nevada, as well as the Woodlands Projects in Western Australia. The Highline Copper-Cobalt Project is located within the Goodsprings Mining District, in the Clark County of Nevada, United States. The Woodlands Project is located about 875 km northeast of Perth. It also holds the Manyoni and Octavo uranium projects.</v>
    <v>63</v>
    <v>Australian Securities Exchange</v>
    <v>XASX</v>
    <v>XASX</v>
    <v>Level 1, 2A / 300 Fitzgerald Street, North Perth, WESTERN AUSTRALIA, 6006 AU</v>
    <v>2E-3</v>
    <v>Metals &amp; Mining</v>
    <v>Stock</v>
    <v>45691.333356481482</v>
    <v>2318</v>
    <v>2E-3</v>
    <v>3134000</v>
    <v>MOAB MINERALS LIMITED</v>
    <v>MOAB MINERALS LIMITED</v>
    <v>2E-3</v>
    <v>2E-3</v>
    <v>2E-3</v>
    <v>1566999000</v>
    <v>MOM</v>
    <v>MOAB MINERALS LIMITED (XASX:MOM)</v>
    <v>500000</v>
    <v>3649520</v>
    <v>1985</v>
  </rv>
  <rv s="2">
    <v>2319</v>
  </rv>
  <rv s="0">
    <v>https://www.bing.com/financeapi/forcetrigger?t=aa9ya2&amp;q=XASX%3aTMX&amp;form=skydnc</v>
    <v>Learn more on Bing</v>
  </rv>
  <rv s="4">
    <v>8</v>
    <v>TERRAIN MINERALS LTD (XASX:TMX)</v>
    <v>2</v>
    <v>9</v>
    <v>Finance</v>
    <v>4</v>
    <v>en-GB</v>
    <v>aa9ya2</v>
    <v>268435456</v>
    <v>1</v>
    <v>Powered by Refinitiv</v>
    <v>6.0000000000000001E-3</v>
    <v>3.0000000000000001E-3</v>
    <v>1.6539999999999999</v>
    <v>-5.0000000000000001E-4</v>
    <v>-0.1</v>
    <v>AUD</v>
    <v>Terrain Minerals Ltd is an Australia-based minerals exploration company. The Company is focused on the mineral provinces in Western Australia. The Company's projects include Wild-Viper Gold Project, Lort River Project, and Smokebush Project. The Lort River Project covers about 320 square kilometers (km2) of prospective exploration acreage located 50 kilometers (km) Northwest of the town of Esperance, Western Australia. Its 100% owned project is located 68 km north of the Leonora and one km from the Goldfields Highway on the Weebo pastoral leases and forms part of the historic Wilsons Patch mining area. The Smokebush Project area is located over 85 km east northeast of the Perenjori township and 65 Km west of Paynes Find within the Yalgoo Mineral Field. The project is within a package of five lease for a total area of 1,254 hectares. The Company is also engaged in exploring and following up on a data package of soil samples and first pass drilling.</v>
    <v>Australian Securities Exchange</v>
    <v>XASX</v>
    <v>XASX</v>
    <v>Suite 2, 28 Outram Street, PERTH, WESTERN AUSTRALIA, 6005 AU</v>
    <v>4.4999999999999997E-3</v>
    <v>Metals &amp; Mining</v>
    <v>Stock</v>
    <v>45693.164513888885</v>
    <v>2321</v>
    <v>4.0000000000000001E-3</v>
    <v>10017780</v>
    <v>TERRAIN MINERALS LTD</v>
    <v>TERRAIN MINERALS LTD</v>
    <v>4.0000000000000001E-3</v>
    <v>5.0000000000000001E-3</v>
    <v>4.4999999999999997E-3</v>
    <v>2003557000</v>
    <v>TMX</v>
    <v>TERRAIN MINERALS LTD (XASX:TMX)</v>
    <v>99751</v>
    <v>5434550</v>
    <v>2005</v>
  </rv>
  <rv s="2">
    <v>2322</v>
  </rv>
  <rv s="0">
    <v>https://www.bing.com/financeapi/forcetrigger?t=aa6s9c&amp;q=XASX%3aHLX&amp;form=skydnc</v>
    <v>Learn more on Bing</v>
  </rv>
  <rv s="3">
    <v>5</v>
    <v>HELIX RESOURCES LIMITED (XASX:HLX)</v>
    <v>2</v>
    <v>6</v>
    <v>Finance</v>
    <v>4</v>
    <v>en-GB</v>
    <v>aa6s9c</v>
    <v>268435456</v>
    <v>1</v>
    <v>Powered by Refinitiv</v>
    <v>6.0000000000000001E-3</v>
    <v>2E-3</v>
    <v>2.0367000000000002</v>
    <v>0</v>
    <v>0</v>
    <v>AUD</v>
    <v>Helix Resources Limited is an Australia-based resources company. The Company's activity consists of advancing, discovering and developing primarily copper deposits in the Cobar region of central New South Wales. Its projects include the Collerina Copper Trend, Cobar Gold Project, and Canbelego Project. The Collerina Copper Project is located in the active copper/gold mining and exploration district known as the Cobar Basin, within central New South Wales, Australia. The project comprises a tenement package approximately 1,300 square kilometers (km2) approximately 100-kilometer (km) east of the town of Cobar and covers a 60 km copper-prospective trend, known as the Collerina Trend. The Cobar Gold Project is located over 30 km east-southeast of Aurelia's Peak Gold Operations and only 16 km from the privately owned Mount Boppy Gold Mine. The Canbelego Project covers an area of over 40 square km of copper perspective ground, located 45 km south-east of Cobar.</v>
    <v>7</v>
    <v>Australian Securities Exchange</v>
    <v>XASX</v>
    <v>XASX</v>
    <v>Level 13, 191 St Georges Terrace, PERTH, WESTERN AUSTRALIA, 6000 AU</v>
    <v>3.0000000000000001E-3</v>
    <v>Metals &amp; Mining</v>
    <v>Stock</v>
    <v>45693.183734073435</v>
    <v>2324</v>
    <v>3.0000000000000001E-3</v>
    <v>10092580</v>
    <v>HELIX RESOURCES LIMITED</v>
    <v>HELIX RESOURCES LIMITED</v>
    <v>3.0000000000000001E-3</v>
    <v>3.0000000000000001E-3</v>
    <v>3.0000000000000001E-3</v>
    <v>3364194000</v>
    <v>HLX</v>
    <v>HELIX RESOURCES LIMITED (XASX:HLX)</v>
    <v>199992</v>
    <v>986850</v>
    <v>1985</v>
  </rv>
  <rv s="2">
    <v>2325</v>
  </rv>
  <rv s="0">
    <v>https://www.bing.com/financeapi/forcetrigger?t=b12vmw&amp;q=XASX%3aPRX&amp;form=skydnc</v>
    <v>Learn more on Bing</v>
  </rv>
  <rv s="3">
    <v>5</v>
    <v>PRODIGY GOLD NL (XASX:PRX)</v>
    <v>2</v>
    <v>6</v>
    <v>Finance</v>
    <v>4</v>
    <v>en-GB</v>
    <v>b12vmw</v>
    <v>268435456</v>
    <v>1</v>
    <v>Powered by Refinitiv</v>
    <v>8.0000000000000002E-3</v>
    <v>1E-3</v>
    <v>0.93300000000000005</v>
    <v>5.0000000000000001E-4</v>
    <v>0.25</v>
    <v>AUD</v>
    <v>Prodigy Gold NL is an Australia-based company, which focuses on exploration and evaluation of mineral resources. The Company has a greenfield and brownfield exploration portfolio in the Tanami Gold district. Its projects include Lake Mackay Project, Buccaneer Project, Hyperion Project, Tobruk and Monza JV Projects and Old Pirate Project. The Lake Mackay Project is located over 400 kilometers (km) northwest of Alice Springs, adjacent to the Western Australian border, and includes over 12,833 square kilometers (km2) of exploration licenses and applications. The Buccaneer Project is located around 90 km to the North-West of Newmont Mining’s Callie Gold Mine. The Hyperion Project is located 50km to the North of the Central Tanami Plant (Northern Star) and comprises around 920 km2 of granted tenements and a further 230 km2 of titles under application. The Tobruk and Monza JV projects cover an area of around 6,820 km2 of exploration licenses and applications in the Tanami Region.</v>
    <v>2</v>
    <v>Australian Securities Exchange</v>
    <v>XASX</v>
    <v>XASX</v>
    <v>Level 1, 67 Smith Street, DARWIN, NORTHERN TERRITORY, 0800 AU</v>
    <v>2.5000000000000001E-3</v>
    <v>Metals &amp; Mining</v>
    <v>Stock</v>
    <v>45693.178506944445</v>
    <v>2327</v>
    <v>2E-3</v>
    <v>7937640</v>
    <v>PRODIGY GOLD NL</v>
    <v>PRODIGY GOLD NL</v>
    <v>2E-3</v>
    <v>2E-3</v>
    <v>2.5000000000000001E-3</v>
    <v>3175056000</v>
    <v>PRX</v>
    <v>PRODIGY GOLD NL (XASX:PRX)</v>
    <v>383331</v>
    <v>3085840</v>
    <v>1985</v>
  </rv>
  <rv s="2">
    <v>2328</v>
  </rv>
  <rv s="0">
    <v>https://www.bing.com/financeapi/forcetrigger?t=aaar4c&amp;q=XASX%3aYPB&amp;form=skydnc</v>
    <v>Learn more on Bing</v>
  </rv>
  <rv s="4">
    <v>8</v>
    <v>CODEIFAI LIMITED (XASX:CDE)</v>
    <v>2</v>
    <v>9</v>
    <v>Finance</v>
    <v>4</v>
    <v>en-GB</v>
    <v>aaar4c</v>
    <v>268435456</v>
    <v>1</v>
    <v>Powered by Refinitiv</v>
    <v>3.0000000000000001E-3</v>
    <v>1E-3</v>
    <v>0.52070000000000005</v>
    <v>0</v>
    <v>0</v>
    <v>AUD</v>
    <v>Codeifai Limited is an Australia-based company, which has developed and sells a suite of physical, digital and artificial intelligence-based solutions with a range of applications. Its solutions allow brands to connect with their customers. ConnectQR, its product, provides industry-specific solutions to companies in various industries, including marketing and advertising, consumer goods, retail, restaurants, education, events, healthcare, e-commerce, travel and tourism, and real estate. ConnectQR helps to improve customer engagement and business performance. ConnectQR offers various features, including dynamic QR codes, QR code scan analytics, user permission and custom roles, billing and subscription management and multi company management. ConnectQR integrations include Google Analytics, Google Tag Manager and Meta Pixel. It offers various types of QR codes, including Website, business card, app, location and YouTube. It serves small businesses, mid-size businesses and individuals.</v>
    <v>Australian Securities Exchange</v>
    <v>XASX</v>
    <v>XASX</v>
    <v>Level 5, 126 Phillip Street, SYDNEY, NEW SOUTH WALES, 2000 AU</v>
    <v>1E-3</v>
    <v>Software &amp; IT Services</v>
    <v>Stock</v>
    <v>45693.184373900003</v>
    <v>2330</v>
    <v>1E-3</v>
    <v>3150310</v>
    <v>CODEIFAI LIMITED</v>
    <v>CODEIFAI LIMITED</v>
    <v>1E-3</v>
    <v>1E-3</v>
    <v>1E-3</v>
    <v>3150314000</v>
    <v>CDE</v>
    <v>CODEIFAI LIMITED (XASX:CDE)</v>
    <v>118049</v>
    <v>152820</v>
    <v>2004</v>
  </rv>
  <rv s="2">
    <v>2331</v>
  </rv>
  <rv s="0">
    <v>https://www.bing.com/financeapi/forcetrigger?t=aa94pr&amp;q=XASX%3aRNE&amp;form=skydnc</v>
    <v>Learn more on Bing</v>
  </rv>
  <rv s="11">
    <v>25</v>
    <v>RENU ENERGY LIMITED (XASX:RNE)</v>
    <v>2</v>
    <v>24</v>
    <v>Finance</v>
    <v>4</v>
    <v>en-GB</v>
    <v>aa94pr</v>
    <v>268435456</v>
    <v>1</v>
    <v>Powered by Refinitiv</v>
    <v>1.2999999999999999E-2</v>
    <v>1E-3</v>
    <v>1.3993</v>
    <v>0</v>
    <v>0</v>
    <v>AUD</v>
    <v>ReNu Energy Limited is an Australia-based company, which delivers clean energy products and services. The Company focuses on investing in renewable and clean energy technologies and driving zero-emission green hydrogen projects for a more sustainable future. Its segments include hydrogen and renewable and clean energy investments. Its projects include Countrywide Hydrogen, Tasmanian Green Hydrogen Project, Vaulta, Allegro Energy, Enosi Australia, and Uniflow Power. Countrywide Hydrogen is developing five renewable hydrogen projects, three in Tasmania and two in Victoria, with additional projects in its pipeline, both locally and offshore, to supply the growing demand for green hydrogen. Vaulta has developed a lighter and smaller battery case with fewer parts, creating scalable efficiencies and opportunities for manufacturers. Enosi Australia uses smart metering data to trace, match and settle energy production and consumption to reduce its impact on climate change.</v>
    <v>10</v>
    <v>Australian Securities Exchange</v>
    <v>XASX</v>
    <v>XASX</v>
    <v>Corporate House, Kings Row 1, Level 2, 52 McDougall Street,, Milton, QUEENSLAND, 4064 AU</v>
    <v>1E-3</v>
    <v>Electrical Utilities &amp; IPPs</v>
    <v>Stock</v>
    <v>45623.333344907405</v>
    <v>2333</v>
    <v>1E-3</v>
    <v>1735340</v>
    <v>RENU ENERGY LIMITED</v>
    <v>RENU ENERGY LIMITED</v>
    <v>1E-3</v>
    <v>1E-3</v>
    <v>1E-3</v>
    <v>1771653000</v>
    <v>RNE</v>
    <v>RENU ENERGY LIMITED (XASX:RNE)</v>
    <v>432188</v>
    <v>2000</v>
  </rv>
  <rv s="2">
    <v>2334</v>
  </rv>
  <rv s="35">
    <v>12</v>
    <v>1</v>
  </rv>
  <rv s="36">
    <v>0</v>
  </rv>
  <rv s="1">
    <v>0</v>
    <v>CORPORATE TRAVEL MANAGEMENT LIMITED (XASX:CTD)</v>
    <v>2</v>
    <v>3</v>
    <v>Finance</v>
    <v>4</v>
    <v>en-GB</v>
    <v>aa5pdm</v>
    <v>268435456</v>
    <v>1</v>
    <v>Powered by Refinitiv</v>
    <v>20.84</v>
    <v>10.8</v>
    <v>1.9799</v>
    <v>0.06</v>
    <v>4.0489999999999996E-3</v>
    <v>AUD</v>
    <v>Corporate Travel Management Limited is an Australia-based company, which provides business travel management services. The principal activities of the Company, consists of managing the procurement and delivery of travel and accommodation agency services for its clients. The Company’s segments include Australia and New Zealand, North America, Asia, and Europe. Its services include global corporate travel, and global meetings and events management. The Company designs global travel programs that design services and solutions for global business travel. The Company's technology framework enables it to integrate a range of tools into one travel portal, providing its global customers with a single, customized and configurable platform that meets the needs of user for maximum adoption, compliance and user-experience. The Company's specialist meetings and events division, Event Travel Management (ETM), consolidates its meetings and events expenditure.</v>
    <v>3192</v>
    <v>Australian Securities Exchange</v>
    <v>XASX</v>
    <v>XASX</v>
    <v>Capita Building, L 24 307 Queen St, BRISBANE, QUEENSLAND, 4000 AU</v>
    <v>15.06</v>
    <v>Hotels &amp; Entertainment Services</v>
    <v>Stock</v>
    <v>45693.18178240741</v>
    <v>0</v>
    <v>14.815</v>
    <v>2190496000</v>
    <v>CORPORATE TRAVEL MANAGEMENT LIMITED</v>
    <v>CORPORATE TRAVEL MANAGEMENT LIMITED</v>
    <v>15</v>
    <v>25.803100000000001</v>
    <v>14.82</v>
    <v>14.88</v>
    <v>146325700</v>
    <v>CTD</v>
    <v>CORPORATE TRAVEL MANAGEMENT LIMITED (XASX:CTD)</v>
    <v>155147</v>
    <v>395370</v>
    <v>2008</v>
  </rv>
  <rv s="2">
    <v>2338</v>
  </rv>
  <rv s="3">
    <v>5</v>
    <v>POINTSBET HOLDINGS LIMITED (XASX:PBH)</v>
    <v>2</v>
    <v>6</v>
    <v>Finance</v>
    <v>4</v>
    <v>en-GB</v>
    <v>bqf35r</v>
    <v>268435456</v>
    <v>1</v>
    <v>Powered by Refinitiv</v>
    <v>1.0649999999999999</v>
    <v>0.39</v>
    <v>2.3881000000000001</v>
    <v>-5.0000000000000001E-3</v>
    <v>-6.2500000000000003E-3</v>
    <v>AUD</v>
    <v>Pointsbet Holdings Limited is an Australia-based corporate bookmaker with operations in Australia and Canada. The Company has developed a cloud-based wagering platform through which it offers its clients advanced sports and racing wagering products, and iGaming. The Company’s segments include Australian Trading, Canadian Trading, Technology, and Corporate. The Australian Trading segment provides online sports and online fixed odds racing betting services to Australian customers. The Canadian trading segment offers sports betting and iGaming services provided to Canadian customers. The Technology segment derives its internal revenue from licensing fees charged to the Australian Trading and Canadian Trading segments. The Technology segment offers external B2B services. The Company’s product includes Fixed Odds Sports, Fixed Odds Racing, PointsBetting, and iGaming.</v>
    <v>296</v>
    <v>Australian Securities Exchange</v>
    <v>XASX</v>
    <v>XASX</v>
    <v>VICTORIA, 3121 AU</v>
    <v>0.82750000000000001</v>
    <v>Hotels &amp; Entertainment Services</v>
    <v>Stock</v>
    <v>45693.18136524297</v>
    <v>3</v>
    <v>0.79</v>
    <v>270356100</v>
    <v>POINTSBET HOLDINGS LIMITED</v>
    <v>POINTSBET HOLDINGS LIMITED</v>
    <v>0.79500000000000004</v>
    <v>0.8</v>
    <v>0.79500000000000004</v>
    <v>331725300</v>
    <v>PBH</v>
    <v>POINTSBET HOLDINGS LIMITED (XASX:PBH)</v>
    <v>875419</v>
    <v>1662190</v>
    <v>2017</v>
  </rv>
  <rv s="2">
    <v>2340</v>
  </rv>
  <rv s="3">
    <v>5</v>
    <v>VULCAN ENERGY RESOURCES LIMITED (XASX:VUL)</v>
    <v>2</v>
    <v>6</v>
    <v>Finance</v>
    <v>4</v>
    <v>en-GB</v>
    <v>b14dk2</v>
    <v>268435456</v>
    <v>1</v>
    <v>Powered by Refinitiv</v>
    <v>8.48</v>
    <v>1.9550000000000001</v>
    <v>2.8393999999999999</v>
    <v>0</v>
    <v>0</v>
    <v>AUD</v>
    <v>Vulcan Energy Resources Limited is an Australia-based company engaged in geothermal energy and lithium exploration and production. The Company’s segments include Germany, Other European (France and Italy) and Australia. The Germany segment is engaged in the supply of geothermal energy, exploration relating to the Zero Carbon Lithium Project and engineering services. The Other European segment is engaged in exploration relating to battery minerals and geothermal lithium. It focuses on decarbonizing the carbon production footprint of lithium-ion batteries used in electric vehicles by producing a lithium hydroxide monohydrate chemical product with zero carbon footprint, from its geothermal lithium brine project in the Upper Rhine Valley, Germany. Its subsidiaries include Vulcan Energie Ressourcen GmbH, Vulcan Energy Europe Pty Limited, Vulcan Energy Subsurface Solutions GmbH, and Vulcan Energy Engineering GmbH, among others.</v>
    <v>187</v>
    <v>Australian Securities Exchange</v>
    <v>XASX</v>
    <v>XASX</v>
    <v>Level 2, 267 St Georges Terrace, PERTH, WESTERN AUSTRALIA, 6000 AU</v>
    <v>4.28</v>
    <v>Metals &amp; Mining</v>
    <v>Stock</v>
    <v>45693.181701388887</v>
    <v>6</v>
    <v>4.1150000000000002</v>
    <v>907287000</v>
    <v>VULCAN ENERGY RESOURCES LIMITED</v>
    <v>VULCAN ENERGY RESOURCES LIMITED</v>
    <v>4.2</v>
    <v>4.18</v>
    <v>4.18</v>
    <v>217574800</v>
    <v>VUL</v>
    <v>VULCAN ENERGY RESOURCES LIMITED (XASX:VUL)</v>
    <v>569962</v>
    <v>931310</v>
    <v>2018</v>
  </rv>
  <rv s="2">
    <v>2342</v>
  </rv>
  <rv s="1">
    <v>0</v>
    <v>WHITEFIELD INDUSTRIALS LIMITED (XASX:WHF)</v>
    <v>2</v>
    <v>3</v>
    <v>Finance</v>
    <v>4</v>
    <v>en-GB</v>
    <v>aaaigh</v>
    <v>268435456</v>
    <v>1</v>
    <v>Powered by Refinitiv</v>
    <v>5.93</v>
    <v>5.0149999999999997</v>
    <v>0.54820000000000002</v>
    <v>0.03</v>
    <v>5.3959999999999998E-3</v>
    <v>AUD</v>
    <v>Whitefield Industrials Limited is an Australia-based investment company holding a diversified portfolio of Australian Securities Exchange (ASX) listed Industrial (non-resource) shares. The Company's principal activity is to invests in companies and trusts listed on the ASX. The Company's return objective includes a reliable stream of franked income; risk adjusted return higher than average of peer group, and portfolio return 0-100 basis points above the benchmark (S&amp;P/ASX200 Industrials Accumulation) over rolling five-year periods. Its risk objective is to have a lower degree of variation against benchmark (target 0.7% - 1.0% tracking error). It invests in various sectors, such as banks, health care, consumer discretionary, non-bank financials, industrials, real estate, consumer staples, communication services, information technology, materials and utilities. The Company's investment manager is Whitefield Capital Management Pty Ltd.</v>
    <v>0</v>
    <v>Australian Securities Exchange</v>
    <v>XASX</v>
    <v>XASX</v>
    <v>Level 16, 68 Pitt St, SYDNEY, NEW SOUTH WALES, 2000 AU</v>
    <v>5.59</v>
    <v>Holding Companies</v>
    <v>Stock</v>
    <v>45693.169120370374</v>
    <v>9</v>
    <v>5.56</v>
    <v>665396400</v>
    <v>WHITEFIELD INDUSTRIALS LIMITED</v>
    <v>WHITEFIELD INDUSTRIALS LIMITED</v>
    <v>5.59</v>
    <v>31.5641</v>
    <v>5.56</v>
    <v>5.59</v>
    <v>120107700</v>
    <v>WHF</v>
    <v>WHITEFIELD INDUSTRIALS LIMITED (XASX:WHF)</v>
    <v>50631</v>
    <v>40230</v>
    <v>1923</v>
  </rv>
  <rv s="2">
    <v>2344</v>
  </rv>
  <rv s="4">
    <v>8</v>
    <v>AUSTRALIAN STRATEGIC MATERIALS LIMITED (XASX:ASM)</v>
    <v>2</v>
    <v>9</v>
    <v>Finance</v>
    <v>4</v>
    <v>en-GB</v>
    <v>bvabr7</v>
    <v>268435456</v>
    <v>1</v>
    <v>Powered by Refinitiv</v>
    <v>1.65</v>
    <v>0.45500000000000002</v>
    <v>2.2484999999999999</v>
    <v>-1.4999999999999999E-2</v>
    <v>-3.0928000000000001E-2</v>
    <v>AUD</v>
    <v>Australian Strategic Materials Ltd is an Australia-based vertically integrated producer of critical metals for advanced and clean technologies. The Company’s principal activities include Refining and manufacture of neodymium metal and alloy products including equipment commissioning and further product development at its Korean Metals Plant (KMP) located in Ochang, South Korea and the exploration and evaluation of the Dubbo Project located in Dubbo, New South Wales, Australia. Its segments include Korea, Dubbo, and Corporate. The Korea segment includes Korean Metals Plant. The Dubbo segment includes the evaluation and feasibility of the Dubbo project and the Pastoral company. The Dubbo Project is located near the Australian town of Toongi, 25 kilometers south of Dubbo, in central-western New South Wales (NSW). The Company's products include neodymium, praseodymium, terbium, dysprosium, zirconium, niobium, and hafnium.</v>
    <v>Australian Securities Exchange</v>
    <v>XASX</v>
    <v>XASX</v>
    <v>Level 4, 66 Kings Park Road, West Perth, PERTH, WESTERN AUSTRALIA, 6005 AU</v>
    <v>0.48499999999999999</v>
    <v>Metals &amp; Mining</v>
    <v>Stock</v>
    <v>45693.180312500001</v>
    <v>15</v>
    <v>0.47</v>
    <v>86126830</v>
    <v>AUSTRALIAN STRATEGIC MATERIALS LIMITED</v>
    <v>AUSTRALIAN STRATEGIC MATERIALS LIMITED</v>
    <v>0.48499999999999999</v>
    <v>0.48499999999999999</v>
    <v>0.47</v>
    <v>181319600</v>
    <v>ASM</v>
    <v>AUSTRALIAN STRATEGIC MATERIALS LIMITED (XASX:ASM)</v>
    <v>42385</v>
    <v>85350</v>
    <v>2014</v>
  </rv>
  <rv s="2">
    <v>2346</v>
  </rv>
  <rv s="5">
    <v>10</v>
    <v>Charter Hall Long WALE REIT (XASX:CLW)</v>
    <v>2</v>
    <v>11</v>
    <v>Finance</v>
    <v>4</v>
    <v>en-GB</v>
    <v>aa5jnm</v>
    <v>268435456</v>
    <v>1</v>
    <v>Powered by Refinitiv</v>
    <v>4.18</v>
    <v>3.23</v>
    <v>0.97760000000000002</v>
    <v>0.06</v>
    <v>1.5914999999999999E-2</v>
    <v>AUD</v>
    <v>Charter Hall Long WALE REIT is an Australia-based real estate investment trust (REIT). The principal activity of the REIT is property investment. The REIT is focused on investing in Australasian real estate assets that are predominantly leased to corporate and government tenants on long-term leases. The REIT focuses on providing investors with stable and secure income and the potential for both income and capital growth through exposure to long WALE properties. The REIT is actively managed to grow the portfolio through direct and indirect investments across multiple real estate sectors. The REIT is managed by Charter Hall Group, which is a fully integrated property investment and fund management group. It manages approximately 1,641 properties across the office, industrial and logistics and retail sectors. Its properties include The Glasshouse; 242 Exhibition Street, Melbourne; 28 MacGregor Street, 12-26 Franklin Street, and Louisa Lawson Building.</v>
    <v>Australian Securities Exchange</v>
    <v>XASX</v>
    <v>XASX</v>
    <v>L 20 No. 1 Martin Pl, SYDNEY, NEW SOUTH WALES, 2000 AU</v>
    <v>3.84</v>
    <v>Residential &amp; Commercial REIT</v>
    <v>Stock</v>
    <v>45693.181529305468</v>
    <v>18</v>
    <v>3.77</v>
    <v>2734158000</v>
    <v>Charter Hall Long WALE REIT</v>
    <v>Charter Hall Long WALE REIT</v>
    <v>3.78</v>
    <v>3.77</v>
    <v>3.83</v>
    <v>710170900</v>
    <v>CLW</v>
    <v>Charter Hall Long WALE REIT (XASX:CLW)</v>
    <v>748780</v>
    <v>1125860</v>
  </rv>
  <rv s="2">
    <v>2348</v>
  </rv>
  <rv s="1">
    <v>0</v>
    <v>MYSTATE LIMITED (XASX:MYS)</v>
    <v>2</v>
    <v>3</v>
    <v>Finance</v>
    <v>4</v>
    <v>en-GB</v>
    <v>aa81cw</v>
    <v>268435456</v>
    <v>1</v>
    <v>Powered by Refinitiv</v>
    <v>4.59</v>
    <v>3.145</v>
    <v>1.2774000000000001</v>
    <v>0.06</v>
    <v>1.3483E-2</v>
    <v>AUD</v>
    <v>MyState Limited provides banking, trustee and managed fund products and services through its wholly owned subsidiaries, MyState Bank Limited (MyState Bank) and TPT Wealth Limited (TPT Wealth). MyState Bank delivers home lending, savings and transactional banking solutions through digital and branch channels, an Australia-based contact center, mobile lenders and mortgage brokers. TPT Wealth delivers asset management and trustee services through relationship managers, digital channels and an Australia-based estate planning, trust administration and support team. The Company's segments include Banking division and Wealth Management division. The Banking division's product offerings include lending, encompassing home loans, personal, overdraft, line of credit and commercial products, transactional savings accounts, fixed term deposits and insurance products. The Wealth Management division is a provider of fund management and trustee services. It operates predominantly within Tasmania.</v>
    <v>292</v>
    <v>Australian Securities Exchange</v>
    <v>XASX</v>
    <v>XASX</v>
    <v>L 2 137 Harrington St, HOBART, TASMANIA, 7000 AU</v>
    <v>4.5199999999999996</v>
    <v>Banking Services</v>
    <v>Stock</v>
    <v>45693.181620370371</v>
    <v>21</v>
    <v>4.46</v>
    <v>484819200</v>
    <v>MYSTATE LIMITED</v>
    <v>MYSTATE LIMITED</v>
    <v>4.46</v>
    <v>13.9</v>
    <v>4.45</v>
    <v>4.51</v>
    <v>110942600</v>
    <v>MYS</v>
    <v>MYSTATE LIMITED (XASX:MYS)</v>
    <v>146047</v>
    <v>131490</v>
    <v>2008</v>
  </rv>
  <rv s="2">
    <v>2350</v>
  </rv>
  <rv s="4">
    <v>8</v>
    <v>NOVONIX LIMITED (XASX:NVX)</v>
    <v>2</v>
    <v>9</v>
    <v>Finance</v>
    <v>4</v>
    <v>en-GB</v>
    <v>aa8b8m</v>
    <v>268435456</v>
    <v>1</v>
    <v>Powered by Refinitiv</v>
    <v>1.18</v>
    <v>0.51500000000000001</v>
    <v>2.395</v>
    <v>0.02</v>
    <v>3.6035999999999999E-2</v>
    <v>AUD</v>
    <v>NOVONIX Limited is an Australia-based battery materials and technology company. The Company manufactures battery cell testing equipment, is growing its synthetic graphite anode material manufacturing operations, and has developed an all-dry, zero-waste cathode synthesis process. The Company’s segments include Battery Materials, Battery Technology and Graphite Exploration. The Battery Materials segment develops and manufactures battery anode materials. The Battery Technology segment develops battery cell testing equipment, performs consulting services and carries out research and development in battery development. The Graphite Exploration segment manages the maintenance and future development of Mount Dromedary natural graphite deposit. It provides battery materials and development technology for battery manufacturers, materials companies, automotive original equipment manufacturers (OEMs) and consumer electronics manufacturers at the forefront of the global electrification economy.</v>
    <v>Australian Securities Exchange</v>
    <v>XASX</v>
    <v>XASX</v>
    <v>Level 8, 46 Edward Street, BRISBANE, QUEENSLAND, 4000 AU</v>
    <v>0.59499999999999997</v>
    <v>Machinery, Equipment &amp; Components</v>
    <v>Stock</v>
    <v>45693.18172453704</v>
    <v>24</v>
    <v>0.56499999999999995</v>
    <v>349467700</v>
    <v>NOVONIX LIMITED</v>
    <v>NOVONIX LIMITED</v>
    <v>0.56999999999999995</v>
    <v>0.55500000000000005</v>
    <v>0.57499999999999996</v>
    <v>635395800</v>
    <v>NVX</v>
    <v>NOVONIX LIMITED (XASX:NVX)</v>
    <v>4431420</v>
    <v>7423300</v>
    <v>2012</v>
  </rv>
  <rv s="2">
    <v>2352</v>
  </rv>
  <rv s="6">
    <v>12</v>
    <v>NEUREN PHARMACEUTICALS LIMITED (XASX:NEU)</v>
    <v>2</v>
    <v>13</v>
    <v>Finance</v>
    <v>4</v>
    <v>en-GB</v>
    <v>aa87h7</v>
    <v>268435456</v>
    <v>1</v>
    <v>Powered by Refinitiv</v>
    <v>24</v>
    <v>10.9</v>
    <v>2.2734999999999999</v>
    <v>0.5</v>
    <v>3.7935999999999998E-2</v>
    <v>AUD</v>
    <v>Neuren Pharmaceuticals Limited is an Australia-based biopharmaceutical company developing therapies for neurodevelopmental disorders. The Company is developing new drug therapies to treat multiple serious neurological disorders that emerge in early childhood and have no or limited approved treatment options. The Company’s product DAYBUE (trofinetide) is used to treat Rett syndrome in adults and pediatric patients two years of age and older. The United States (US) Food and Drug Administration (FDA) and the European Medicines Agency (EMA) have both granted orphan drug designation to the Company for trofinetide in Fragile X syndrome. Its second product NNZ-2591 is in phase II clinical trials in Phelan-McDermid syndrome, Angelman syndrome, Pitt Hopkins syndrome and Prader-Willi syndrome. The Company has granted an exclusive worldwide license to Acadia Pharmaceuticals Inc. for the development and commercialization of NNZ-259 for Rett syndrome and Fragile X syndrome.</v>
    <v>Australian Securities Exchange</v>
    <v>XASX</v>
    <v>XASX</v>
    <v>SE 201 697 Burke Rd, Camberwell, MELBOURNE, VICTORIA, 3124 AU</v>
    <v>13.78</v>
    <v>Pharmaceuticals</v>
    <v>Stock</v>
    <v>45693.181608796294</v>
    <v>30</v>
    <v>13.06</v>
    <v>1747240000</v>
    <v>NEUREN PHARMACEUTICALS LIMITED</v>
    <v>NEUREN PHARMACEUTICALS LIMITED</v>
    <v>13.42</v>
    <v>13.83</v>
    <v>13.18</v>
    <v>13.68</v>
    <v>127815700</v>
    <v>NEU</v>
    <v>NEUREN PHARMACEUTICALS LIMITED (XASX:NEU)</v>
    <v>265284</v>
    <v>567900</v>
    <v>2001</v>
  </rv>
  <rv s="2">
    <v>2354</v>
  </rv>
  <rv s="6">
    <v>12</v>
    <v>METRICS INCOME OPPORTUNITIES TRUST (XASX:MOT)</v>
    <v>2</v>
    <v>13</v>
    <v>Finance</v>
    <v>4</v>
    <v>en-GB</v>
    <v>aa7slh</v>
    <v>268435456</v>
    <v>1</v>
    <v>Powered by Refinitiv</v>
    <v>2.2999999999999998</v>
    <v>2.02</v>
    <v>0.6089</v>
    <v>-0.01</v>
    <v>-4.8539999999999998E-3</v>
    <v>AUD</v>
    <v>Metrics Income Opportunities Trust is an Australia-based investment trust. The Trust seeks to provide investors exposure to a portfolio of private credit investments. The Investment Objective of the Trust is to provide monthly cash income, preserve investor capital and manage investment risks, while seeking to provide potential for upside gains through investments in private credit and other assets such as warrants, options, preference shares and equity. The Trust targets a cash yield of 7% per annum (p.a), which is intended to be paid monthly with a total target return of 8% p.a. to 10% p.a., in each case net of fees and expenses. The investment manager of the Trust is Metrics Credit Partners Pty Ltd.</v>
    <v>Australian Securities Exchange</v>
    <v>XASX</v>
    <v>XASX</v>
    <v>2 Ridge Street, North Sydney, NEW SOUTH WALES, 2060 AU</v>
    <v>2.06</v>
    <v>Collective Investments</v>
    <v>Stock</v>
    <v>45693.181018518517</v>
    <v>33</v>
    <v>2.02</v>
    <v>677707800</v>
    <v>METRICS INCOME OPPORTUNITIES TRUST</v>
    <v>METRICS INCOME OPPORTUNITIES TRUST</v>
    <v>2.06</v>
    <v>10.130000000000001</v>
    <v>2.06</v>
    <v>2.0499999999999998</v>
    <v>332209700</v>
    <v>MOT</v>
    <v>METRICS INCOME OPPORTUNITIES TRUST (XASX:MOT)</v>
    <v>710650</v>
    <v>663810</v>
    <v>2019</v>
  </rv>
  <rv s="2">
    <v>2356</v>
  </rv>
  <rv s="7">
    <v>14</v>
    <v>NATIONAL sTORAGE REIT (XASX:NSR)</v>
    <v>2</v>
    <v>15</v>
    <v>Finance</v>
    <v>4</v>
    <v>en-GB</v>
    <v>aa89fr</v>
    <v>268435456</v>
    <v>1</v>
    <v>Powered by Refinitiv</v>
    <v>2.59</v>
    <v>2.12</v>
    <v>1.0968</v>
    <v>4.4999999999999998E-2</v>
    <v>2.0642000000000001E-2</v>
    <v>AUD</v>
    <v>National Storage REIT is an Australia-based company, which is a self-storage provider, tailoring self-storage solutions to over 97,000 residential and commercial customers at 250 storage centers across Australia and New Zealand. The Company operates within one business segment, being the operation and management of storage centers in Australia and New Zealand. The Company offers a range of services, such as self-storage, business storage, climate-controlled wine storage and trading, vehicle storage, vehicle and trailer hire, packaging supplies and insurance. In addition to the traditional self-storage offering, it provides value-added services for businesses, including receipt and dispatch, corporate account management, forklifts and pallet jacks, and versatile, adaptable spaces to suit customers' needs. Its investment properties are in leasehold investment properties, freehold investment properties in operation and investment properties under construction.</v>
    <v>670</v>
    <v>Australian Securities Exchange</v>
    <v>XASX</v>
    <v>XASX</v>
    <v>Level 16, 1 Eagle Street, BRISBANE, QUEENSLAND, 4000 AU</v>
    <v>2.23</v>
    <v>Residential &amp; Commercial REIT</v>
    <v>Stock</v>
    <v>45693.18178240741</v>
    <v>36</v>
    <v>2.19</v>
    <v>3067603000</v>
    <v>NATIONAL sTORAGE REIT</v>
    <v>NATIONAL sTORAGE REIT</v>
    <v>2.23</v>
    <v>12.9</v>
    <v>2.1800000000000002</v>
    <v>2.2250000000000001</v>
    <v>1381803000</v>
    <v>NSR</v>
    <v>NATIONAL sTORAGE REIT (XASX:NSR)</v>
    <v>1737709</v>
    <v>4034190</v>
  </rv>
  <rv s="2">
    <v>2358</v>
  </rv>
  <rv s="3">
    <v>5</v>
    <v>RENERGEN Limited (XASX:RLT)</v>
    <v>2</v>
    <v>16</v>
    <v>Finance</v>
    <v>4</v>
    <v>en-GB</v>
    <v>bqd95r</v>
    <v>268435456</v>
    <v>1</v>
    <v>Powered by Refinitiv</v>
    <v>1.18</v>
    <v>0.315</v>
    <v>0.94130000000000003</v>
    <v>5.0000000000000001E-3</v>
    <v>1.2500000000000001E-2</v>
    <v>AUD</v>
    <v>Renergen Limited is a South Africa-based onshore natural gas explorer and integrated producer of both liquefied helium (LHe) and liquefied natural gas (LNG), both of which are produced from the natural gas found in its Virginia Gas Project. The Virginia Gas Project comprises production rights of approximately 187,000 hectares of gas fields across Welkom, Virginia and Theunissen, in the Free State. Its segments include Tetra4, Cryovation, Renergen US and Corporate head office. Tetra4 segment explores, produces and sells LNG and is focused on producing and selling LHe. It operates in the Gauteng Province, Free State Province and Mpumalanga Province in the town of Evander. Cryovation segment develops the Cryo-Vacc technology, which enables the safe transportation of vaccines and biologics at extremely low temperatures without the need for electrical power. Renergen US segment assists with various fund raising and business development activities of the group in the United States market.</v>
    <v>69</v>
    <v>Australian Securities Exchange</v>
    <v>XASX</v>
    <v>XASX</v>
    <v>1 Bompas Road, Dunkeld West, DUNKELD, 2196 ZA</v>
    <v>0.40500000000000003</v>
    <v>Oil &amp; Gas</v>
    <v>Stock</v>
    <v>45693.140520833331</v>
    <v>39</v>
    <v>0.39500000000000002</v>
    <v>742677100</v>
    <v>RENERGEN Limited</v>
    <v>RENERGEN Limited</v>
    <v>0.40500000000000003</v>
    <v>0.4</v>
    <v>0.40500000000000003</v>
    <v>155047400</v>
    <v>RLT</v>
    <v>RENERGEN Limited (XASX:RLT)</v>
    <v>12912</v>
    <v>462560</v>
    <v>2014</v>
  </rv>
  <rv s="2">
    <v>2360</v>
  </rv>
  <rv s="4">
    <v>8</v>
    <v>LIONTOWN RESOURCES LIMITED (XASX:LTR)</v>
    <v>2</v>
    <v>9</v>
    <v>Finance</v>
    <v>4</v>
    <v>en-GB</v>
    <v>aa7hw7</v>
    <v>268435456</v>
    <v>1</v>
    <v>Powered by Refinitiv</v>
    <v>1.5549999999999999</v>
    <v>0.51500000000000001</v>
    <v>2.1648000000000001</v>
    <v>1.7500000000000002E-2</v>
    <v>2.6316000000000003E-2</v>
    <v>AUD</v>
    <v>Liontown Resources Ltd is an Australia-based battery minerals producer. The Company controls two major hard rock lithium deposits. The Company's projects include Kathleen Valley Project and Buldania Project. The Kathleen Valley Project is located in an established mining region about 60 kilometers north of Leinster and 680 kilometers north-east of Perth, Western Australia. The Kathleen Valley Lithium Project is a Tier-1 battery metals asset with excellent grade and scale in one of world's best mining districts. The Buldania Project is in the Eastern Goldfields Province of Western Australia, approximately 600 kilometers east of Perth. The Project is close to major road and rail infrastructure with direct access to the Port of Esperance 200 kilometers to the south. The Company's downstream expansion project includes investigating the potential for an integrated refinery to upgrade its spodumene from the Kathleen Valley mine to higher value lithium products.</v>
    <v>Australian Securities Exchange</v>
    <v>XASX</v>
    <v>XASX</v>
    <v>Level 2, 32 Ord Street, PERTH, WESTERN AUSTRALIA, 6005 AU</v>
    <v>0.69499999999999995</v>
    <v>Metals &amp; Mining</v>
    <v>Stock</v>
    <v>45693.18172453704</v>
    <v>42</v>
    <v>0.67</v>
    <v>1553030000</v>
    <v>LIONTOWN RESOURCES LIMITED</v>
    <v>LIONTOWN RESOURCES LIMITED</v>
    <v>0.67500000000000004</v>
    <v>0.66500000000000004</v>
    <v>0.6825</v>
    <v>2426609000</v>
    <v>LTR</v>
    <v>LIONTOWN RESOURCES LIMITED (XASX:LTR)</v>
    <v>12295283</v>
    <v>14688500</v>
    <v>2006</v>
  </rv>
  <rv s="2">
    <v>2362</v>
  </rv>
  <rv s="1">
    <v>0</v>
    <v>VIVA LEISURE LIMITED (XASX:VVA)</v>
    <v>2</v>
    <v>3</v>
    <v>Finance</v>
    <v>4</v>
    <v>en-GB</v>
    <v>bq8spr</v>
    <v>268435456</v>
    <v>1</v>
    <v>Powered by Refinitiv</v>
    <v>1.65</v>
    <v>1.28</v>
    <v>2.1619999999999999</v>
    <v>0.01</v>
    <v>6.803E-3</v>
    <v>AUD</v>
    <v>Viva Leisure Limited is a provider of health and fitness clubs across Australia. The Company operates a portfolio of brands across various fitness categories, offering premium, boutique, flexible, and affordable fitness options. The Company’s brands include Club Lime, Plus Fitness, Club Lime Aquatics, Club Lime Ladies Only, Club Lime Swim School, Gymmy PT, Hiit Republic, Groundup, Psycle Life and Rebalance. The Company directly operates over 160 health clubs within the Australian Capital Territory, New South Wales, Queensland, Victoria and Western Australia, with the majority operating under the Club Lime and Hiit Republic brands. In addition, the Company owns the Plus Fitness master franchise which includes over 200 franchised locations in Australia, New Zealand and India. Club Lime is a mixed gender health club offering the full suite of health club services in its big box configuration and providing a different service offering in its standard and express clubs.</v>
    <v>1700</v>
    <v>Australian Securities Exchange</v>
    <v>XASX</v>
    <v>XASX</v>
    <v>Unit 5-8, Level 1, 141 Flemington Rd, Mitchell, CANBERRA, AUSTRALIAN CAPITAL TERRITORY, 2911 AU</v>
    <v>1.48</v>
    <v>Hotels &amp; Entertainment Services</v>
    <v>Stock</v>
    <v>45693.178472222222</v>
    <v>48</v>
    <v>1.45</v>
    <v>144395600</v>
    <v>VIVA LEISURE LIMITED</v>
    <v>VIVA LEISURE LIMITED</v>
    <v>1.45</v>
    <v>41.549300000000002</v>
    <v>1.47</v>
    <v>1.48</v>
    <v>101687100</v>
    <v>VVA</v>
    <v>VIVA LEISURE LIMITED (XASX:VVA)</v>
    <v>33789</v>
    <v>69190</v>
    <v>2015</v>
  </rv>
  <rv s="2">
    <v>2364</v>
  </rv>
  <rv s="3">
    <v>5</v>
    <v>FRONTIER DIGITAL VENTURES LTD (XASX:FDV)</v>
    <v>2</v>
    <v>6</v>
    <v>Finance</v>
    <v>4</v>
    <v>en-GB</v>
    <v>aa69k2</v>
    <v>268435456</v>
    <v>1</v>
    <v>Powered by Refinitiv</v>
    <v>0.63</v>
    <v>0.22</v>
    <v>2.0432000000000001</v>
    <v>-5.0000000000000001E-3</v>
    <v>-2.0833000000000001E-2</v>
    <v>AUD</v>
    <v>Frontier Digital Ventures Limited is a Malaysia-based company engaged in online marketplace businesses. The Company is an owner and operator of online classifieds marketplaces in fast growing emerging regions. The Company operates across three regions 360 LATAM, MENA Marketplaces Group and FDV Asia. The Company works alongside local management teams across property, automotive and general classifieds, providing strategic oversight and operational guidance. Its property management marketplaces include iMyanmarHouse.com, LankaPropertyWeb.com, MeQasa.com, Zameen.com, Propertypro.ng, infocasas.com.uy, Hoppler.com.ph and Fincaraiz.com.co. Its automotive marketplace includes CarsDB.com, Moteur.ma, PakWheels.com and Autodeal.com.ph. Its general marketplace includes Encuentra24.com, Avito.ma, Tayara.tn and Yapo.cl. The Company focuses for investments are clustered in five regions, including Southeast Asia, East Africa, West Africa, Central America, and Middle East/North Africa.</v>
    <v>300</v>
    <v>Australian Securities Exchange</v>
    <v>XASX</v>
    <v>XASX</v>
    <v>39-8 The Boulevard, Mid Valley City Lingkaran Syed Putra, KUALA LUMPUR, WILAYAH PERSEKUTUAN, 59200 MY</v>
    <v>0.24</v>
    <v>Software &amp; IT Services</v>
    <v>Stock</v>
    <v>45693.181701388887</v>
    <v>54</v>
    <v>0.23499999999999999</v>
    <v>101891300</v>
    <v>FRONTIER DIGITAL VENTURES LTD</v>
    <v>FRONTIER DIGITAL VENTURES LTD</v>
    <v>0.24</v>
    <v>0.24</v>
    <v>0.23499999999999999</v>
    <v>433580200</v>
    <v>FDV</v>
    <v>FRONTIER DIGITAL VENTURES LTD (XASX:FDV)</v>
    <v>85317</v>
    <v>1508010</v>
    <v>2015</v>
  </rv>
  <rv s="2">
    <v>2366</v>
  </rv>
  <rv s="4">
    <v>8</v>
    <v>RAIZ INVEST LIMITED (XASX:RZI)</v>
    <v>2</v>
    <v>9</v>
    <v>Finance</v>
    <v>4</v>
    <v>en-GB</v>
    <v>b1hqpr</v>
    <v>268435456</v>
    <v>1</v>
    <v>Powered by Refinitiv</v>
    <v>0.84</v>
    <v>0.33</v>
    <v>1.9077</v>
    <v>0.05</v>
    <v>6.4103000000000007E-2</v>
    <v>AUD</v>
    <v>Raiz Invest Limited is an Australia-based company that is primarily engaged in providing financial services and products through its mobile first micro-investing platform. The Company's platform provides its customers with a way to invest both small or large amounts of money regularly, utilising the Raiz mobile application or the Raiz Website in Australia. With nine diverse portfolios to choose from, users of the Raiz platform can invest in up to 99 of the most recognized stocks on the ASX, ETFs, Bitcoin, and the Raiz Residential Property Fund. The Company products include Raiz Rewards, Raiz Kids, Raiz Property Fund and Raiz Home Ownership.</v>
    <v>Australian Securities Exchange</v>
    <v>XASX</v>
    <v>XASX</v>
    <v>Level 11, 2-4 Bulletin Pl,, SYDNEY, NEW SOUTH WALES, 2000 AU</v>
    <v>0.84</v>
    <v>Software &amp; IT Services</v>
    <v>Stock</v>
    <v>45693.181168981479</v>
    <v>57</v>
    <v>0.78500000000000003</v>
    <v>77933460</v>
    <v>RAIZ INVEST LIMITED</v>
    <v>RAIZ INVEST LIMITED</v>
    <v>0.8</v>
    <v>0.78</v>
    <v>0.83</v>
    <v>105315500</v>
    <v>RZI</v>
    <v>RAIZ INVEST LIMITED (XASX:RZI)</v>
    <v>256608</v>
    <v>194000</v>
    <v>2016</v>
  </rv>
  <rv s="2">
    <v>2368</v>
  </rv>
  <rv s="3">
    <v>5</v>
    <v>ARCHER MATERIALS LIMITED (XASX:AXE)</v>
    <v>2</v>
    <v>6</v>
    <v>Finance</v>
    <v>4</v>
    <v>en-GB</v>
    <v>aa4tww</v>
    <v>268435456</v>
    <v>1</v>
    <v>Powered by Refinitiv</v>
    <v>0.64</v>
    <v>0.17499999999999999</v>
    <v>1.0763</v>
    <v>1.4999999999999999E-2</v>
    <v>0.04</v>
    <v>AUD</v>
    <v>Archer Materials Limited is a technology company, which operates within the semiconductor industry. It is engaged in developing advanced semiconductor devices, including chips relevant to quantum computing and medical diagnostics. Its principal activities include technology development, including its quantum computing qubit processor chip (12CQ chip) and lab-on-a-chip biochip technology and utilizing semiconductor technology development infrastructure and facilities, research, and development to support research activities. It focuses on advancing quantum computing and miniaturizing medical labs onto a chip. It designs and integrates materials for operating qubits in quantum technologies and building graphene transistors for enhanced biosensing. Its development spans qubit processors for practical quantum computing technology, and lab-on-a-chip biosensors for integrated bioelectronics. It develops its biochip for digitizing biologically relevant signals like those from viruses.</v>
    <v>8</v>
    <v>Australian Securities Exchange</v>
    <v>XASX</v>
    <v>XASX</v>
    <v>Lot Fourteen, Frome Road, ADELAIDE, SOUTH AUSTRALIA, 5000 AU</v>
    <v>0.39500000000000002</v>
    <v>Semiconductors &amp; Semiconductor Equipment</v>
    <v>Stock</v>
    <v>45693.167453703703</v>
    <v>60</v>
    <v>0.37</v>
    <v>95567630</v>
    <v>ARCHER MATERIALS LIMITED</v>
    <v>ARCHER MATERIALS LIMITED</v>
    <v>0.375</v>
    <v>0.375</v>
    <v>0.39</v>
    <v>254847000</v>
    <v>AXE</v>
    <v>ARCHER MATERIALS LIMITED (XASX:AXE)</v>
    <v>213835</v>
    <v>550790</v>
    <v>2007</v>
  </rv>
  <rv s="2">
    <v>2370</v>
  </rv>
  <rv s="6">
    <v>12</v>
    <v>WAM LEADERS LIMITED (XASX:WLE)</v>
    <v>2</v>
    <v>13</v>
    <v>Finance</v>
    <v>4</v>
    <v>en-GB</v>
    <v>aaaiur</v>
    <v>268435456</v>
    <v>1</v>
    <v>Powered by Refinitiv</v>
    <v>1.425</v>
    <v>1.2050000000000001</v>
    <v>0.4556</v>
    <v>0.01</v>
    <v>8.097E-3</v>
    <v>AUD</v>
    <v>WAM Leaders Limited is an Australia-based investment company. The principal activity of the Company is making investments in listed companies. The Company’s investment objectives are to deliver a stream of fully franked dividends, provide capital growth and preserve capital. No change in this activity took place during the period or is likely to in the future. The Company invests in various sectors, such as materials, health care, consumer discretionary, industrials, consumer staples, energy, financials, real estate, communication services, information technology and utilities. The Company’s investment manager is MAM Pty Limited.</v>
    <v>Australian Securities Exchange</v>
    <v>XASX</v>
    <v>XASX</v>
    <v>Level 26, Governor Phillip Tower, 1 Farrer Place, SYDNEY, NEW SOUTH WALES, 2000 AU</v>
    <v>1.2450000000000001</v>
    <v>Investment Banking &amp; Investment Services</v>
    <v>Stock</v>
    <v>45693.179583333331</v>
    <v>63</v>
    <v>1.2350000000000001</v>
    <v>1691633000</v>
    <v>WAM LEADERS LIMITED</v>
    <v>WAM LEADERS LIMITED</v>
    <v>1.2350000000000001</v>
    <v>69.77</v>
    <v>1.2350000000000001</v>
    <v>1.2450000000000001</v>
    <v>1369743000</v>
    <v>WLE</v>
    <v>WAM LEADERS LIMITED (XASX:WLE)</v>
    <v>672670</v>
    <v>886070</v>
    <v>2016</v>
  </rv>
  <rv s="2">
    <v>2372</v>
  </rv>
  <rv s="6">
    <v>12</v>
    <v>BAILADOR TECHNOLOGY INVESTMENTS LIMITED (XASX:BTI)</v>
    <v>2</v>
    <v>13</v>
    <v>Finance</v>
    <v>4</v>
    <v>en-GB</v>
    <v>aa58mw</v>
    <v>268435456</v>
    <v>1</v>
    <v>Powered by Refinitiv</v>
    <v>1.38</v>
    <v>1.1399999999999999</v>
    <v>1.089</v>
    <v>-0.01</v>
    <v>-8.1630000000000001E-3</v>
    <v>AUD</v>
    <v>Bailador Technology Investments Limited is an Australia-based investment company. The Company invests in information technology and media sectors. It invests in information technology businesses in Australia and New Zealand that are seeking growth capital. The target businesses typically have an enterprise valuation between $10 million and $200 million. In particular, the Company focuses on software, Internet, mobile, data and online market-place businesses. It invests in businesses within the technology sector that are seeking growth stage investment. The Company invests in various technology verticals, such as e-commerce, subscription-based Internet businesses, online marketplaces, software, software as a service (SaaS), high value data, online education, telecommunication applications and services. The Company's investment manager is Bailador Investment Management Pty Ltd.</v>
    <v>Australian Securities Exchange</v>
    <v>XASX</v>
    <v>XASX</v>
    <v>Suite 3, Level 20, 20 Bond Street, SYDNEY, NEW SOUTH WALES, 2000 AU</v>
    <v>1.2250000000000001</v>
    <v>Investment Banking &amp; Investment Services</v>
    <v>Stock</v>
    <v>45693.17216373828</v>
    <v>66</v>
    <v>1.21</v>
    <v>178525900</v>
    <v>BAILADOR TECHNOLOGY INVESTMENTS LIMITED</v>
    <v>BAILADOR TECHNOLOGY INVESTMENTS LIMITED</v>
    <v>1.2250000000000001</v>
    <v>8.5684000000000005</v>
    <v>1.2250000000000001</v>
    <v>1.2150000000000001</v>
    <v>147542100</v>
    <v>BTI</v>
    <v>BAILADOR TECHNOLOGY INVESTMENTS LIMITED (XASX:BTI)</v>
    <v>202761</v>
    <v>93550</v>
    <v>2014</v>
  </rv>
  <rv s="2">
    <v>2374</v>
  </rv>
  <rv s="3">
    <v>5</v>
    <v>SILEX SYSTEMS LIMITED (XASX:SLX)</v>
    <v>2</v>
    <v>6</v>
    <v>Finance</v>
    <v>4</v>
    <v>en-GB</v>
    <v>aa9gbh</v>
    <v>268435456</v>
    <v>1</v>
    <v>Powered by Refinitiv</v>
    <v>6.74</v>
    <v>3.3450000000000002</v>
    <v>1.2234</v>
    <v>0.23</v>
    <v>3.9182000000000002E-2</v>
    <v>AUD</v>
    <v>Silex Systems Limited is a technology commercialization company. The Company is focused on the commercialization of its Separation of Isotopes by Laser EXcitation (SILEX) laser enrichment technology for application to uranium production and enrichment (nuclear power), silicon enrichment (silicon quantum computing) and medical isotope enrichment (new cancer therapies). Its segments include Silex Systems, Translucent and Silex USA. Silex Systems is based in New South Wales and Translucent and Silex USA are based in North Carolina. The SILEX technology has been under development for uranium enrichment jointly with exclusive licensee Global Laser Enrichment LLC. It is also focused on the development of additional commercial applications of the SILEX technology, including the production of Zero-Spin Silicon for the emerging technology of silicon-based quantum computing. It has an interest in a semiconductor technology known as cREO through its ownership of subsidiary Translucent Inc.</v>
    <v>38</v>
    <v>Australian Securities Exchange</v>
    <v>XASX</v>
    <v>XASX</v>
    <v>Building 64, Lucas Heights, Science &amp; Technology Centre, New Illawarra Road, Lucas Heights, SYDNEY, NEW SOUTH WALES, 2234 AU</v>
    <v>6.1</v>
    <v>Semiconductors &amp; Semiconductor Equipment</v>
    <v>Stock</v>
    <v>45693.181284722225</v>
    <v>75</v>
    <v>5.9</v>
    <v>1405898000</v>
    <v>SILEX SYSTEMS LIMITED</v>
    <v>SILEX SYSTEMS LIMITED</v>
    <v>5.94</v>
    <v>5.87</v>
    <v>6.1</v>
    <v>237482800</v>
    <v>SLX</v>
    <v>SILEX SYSTEMS LIMITED (XASX:SLX)</v>
    <v>147566</v>
    <v>651250</v>
    <v>1987</v>
  </rv>
  <rv s="2">
    <v>2376</v>
  </rv>
  <rv s="4">
    <v>8</v>
    <v>Coda Minerals Ltd (XASX:COD)</v>
    <v>2</v>
    <v>9</v>
    <v>Finance</v>
    <v>4</v>
    <v>en-GB</v>
    <v>bvqwhw</v>
    <v>268435456</v>
    <v>1</v>
    <v>Powered by Refinitiv</v>
    <v>0.216</v>
    <v>6.4000000000000001E-2</v>
    <v>1.6776</v>
    <v>0</v>
    <v>0</v>
    <v>AUD</v>
    <v>Coda Minerals Ltd is an Australia-based exploration company focused on the exploration, discovery and development of minerals in the base metals, precious metals and battery minerals sector. The Company’s projects include the Elizabeth Creek Copper Cobalt Project, Cameron River Copper Gold Project, Kinloch (Boss Energy JV), Booleroo and Club Terrace. It owns a 100% interest in the Elizabeth Creek Copper Cobalt Project, which is centered over 30 kilometers (km) south-east of Woomera and 135 km north-west of Port Augusta in South Australia. It covers over 701 square kilometers (km2) in the Olympic Dam Copper Province. The Cameron River Copper Gold Project is located approximately 60 km east of Mt Isa in Queensland. The project consists of two exploration permits (EPM 27042 and EPM 27053) and covers over 35 km2 in the highly prospective MT Isa Inlier. The Kinloch Project is located in eastern South Australia, and is a collection of four tenements held in association with Boss Energy.</v>
    <v>Australian Securities Exchange</v>
    <v>XASX</v>
    <v>XASX</v>
    <v>6 Altona Street West, PERTH, WESTERN AUSTRALIA, 6005 AU</v>
    <v>8.1000000000000003E-2</v>
    <v>Metals &amp; Mining</v>
    <v>Stock</v>
    <v>45693.106296296297</v>
    <v>78</v>
    <v>0.08</v>
    <v>19910660</v>
    <v>Coda Minerals Ltd</v>
    <v>Coda Minerals Ltd</v>
    <v>8.1000000000000003E-2</v>
    <v>0.08</v>
    <v>0.08</v>
    <v>248883300</v>
    <v>COD</v>
    <v>Coda Minerals Ltd (XASX:COD)</v>
    <v>1200</v>
    <v>266580</v>
    <v>2018</v>
  </rv>
  <rv s="2">
    <v>2378</v>
  </rv>
  <rv s="3">
    <v>5</v>
    <v>AROA BIOSURGERY LIMITED (XASX:ARX)</v>
    <v>2</v>
    <v>6</v>
    <v>Finance</v>
    <v>4</v>
    <v>en-GB</v>
    <v>c4fjjc</v>
    <v>268435456</v>
    <v>1</v>
    <v>Powered by Refinitiv</v>
    <v>0.81499999999999995</v>
    <v>0.44</v>
    <v>0.99629999999999996</v>
    <v>-0.02</v>
    <v>-3.4783000000000001E-2</v>
    <v>AUD</v>
    <v>Aroa Biosurgery Limited is a soft-tissue regeneration company. It develops, manufactures, sells, distributes medical and surgical products to improve healing in complex wounds and soft tissue reconstruction. Its products are developed from the AROA extracellular matrix (ECM) technology platform, an extracellular matrix biomaterial derived from ovine forestomach. AROA ECM is an ECM biomaterial containing a rich and complex mix of biological molecules that is the building block for a range of soft tissue repair products. Its products include Endoform, Myriad Matrix, Myriad Morcells, Myriad Morcells Fine, Symphony and Reinforced Bioscaffolds. Endoform products support all phases of wound healing and are appropriate for use early in wound management to restore protease balance and advance healing to the proliferative phase. Myriad Matrix is an engineered ECM for soft tissue repair, reinforcement, and complex wounds.</v>
    <v>261</v>
    <v>Australian Securities Exchange</v>
    <v>XASX</v>
    <v>XASX</v>
    <v>64 Richard Pearse Drive, Mangere, AUCKLAND, 2022 NZ</v>
    <v>0.57999999999999996</v>
    <v>Healthcare Equipment &amp; Supplies</v>
    <v>Stock</v>
    <v>45693.17701388889</v>
    <v>84</v>
    <v>0.55500000000000005</v>
    <v>194868600</v>
    <v>AROA BIOSURGERY LIMITED</v>
    <v>AROA BIOSURGERY LIMITED</v>
    <v>0.57999999999999996</v>
    <v>0.57499999999999996</v>
    <v>0.55500000000000005</v>
    <v>344900300</v>
    <v>ARX</v>
    <v>AROA BIOSURGERY LIMITED (XASX:ARX)</v>
    <v>232681</v>
    <v>607030</v>
    <v>2007</v>
  </rv>
  <rv s="2">
    <v>2380</v>
  </rv>
  <rv s="1">
    <v>0</v>
    <v>PLATO INCOME MAXIMISER LIMITED (XASX:PL8)</v>
    <v>2</v>
    <v>3</v>
    <v>Finance</v>
    <v>4</v>
    <v>en-GB</v>
    <v>aa8lfr</v>
    <v>268435456</v>
    <v>1</v>
    <v>Powered by Refinitiv</v>
    <v>1.29</v>
    <v>1.1599999999999999</v>
    <v>0.68940000000000001</v>
    <v>2.5000000000000001E-3</v>
    <v>1.9840000000000001E-3</v>
    <v>AUD</v>
    <v>Plato Income Maximiser Limited is an Australia-based investment company. The Company's principal activity is to provide shareholders the opportunity to benefit from an investment in an actively managed, well-diversified portfolio of Australian listed equities. The Company's investment objectives are to generate annual income (including franking credits) that exceeds the gross income of the Standard and Poor's (S&amp;P)/Australian Securities Exchange (ASX) 200 Franking Credit Adjusted Daily Total Return Index (Tax-Exempt) (Benchmark) and outperform (after fees) the Benchmark in total return terms including franking credits over each full investment cycle (typically 3 to 5 years). It invests in various sectors, such as energy, materials, industrials, consumer discretionary, consumer staples, healthcare, financials, information technology, communication services, utilities and real estate. The Company's investment manager is Plato Investment Management Limited.</v>
    <v>0</v>
    <v>Australian Securities Exchange</v>
    <v>XASX</v>
    <v>XASX</v>
    <v>L 35 60 Margaret St, SYDNEY, NEW SOUTH WALES, 2000 AU</v>
    <v>1.2649999999999999</v>
    <v>Investment Banking &amp; Investment Services</v>
    <v>Stock</v>
    <v>45693.181022210156</v>
    <v>87</v>
    <v>1.26</v>
    <v>947024800</v>
    <v>PLATO INCOME MAXIMISER LIMITED</v>
    <v>PLATO INCOME MAXIMISER LIMITED</v>
    <v>1.2649999999999999</v>
    <v>13.26</v>
    <v>1.26</v>
    <v>1.2625</v>
    <v>748636200</v>
    <v>PL8</v>
    <v>PLATO INCOME MAXIMISER LIMITED (XASX:PL8)</v>
    <v>327082</v>
    <v>536860</v>
    <v>2017</v>
  </rv>
  <rv s="2">
    <v>2382</v>
  </rv>
  <rv s="3">
    <v>5</v>
    <v>EMBARK EARLY EDUCATION LIMITED (XASX:EVO)</v>
    <v>2</v>
    <v>6</v>
    <v>Finance</v>
    <v>4</v>
    <v>en-GB</v>
    <v>aa67lh</v>
    <v>268435456</v>
    <v>1</v>
    <v>Powered by Refinitiv</v>
    <v>0.82</v>
    <v>0.53</v>
    <v>1.3489</v>
    <v>0.01</v>
    <v>1.2987E-2</v>
    <v>AUD</v>
    <v>Embark Early Education Limited is an Australia-based provider of early childhood education and care. The Company owns and operates about 24 childcare centers. It has about 11 centers in Queensland, nine in Victoria, two in New South Wales, one in Tasmania and South Australia. The Company’s early education centers include Brighthouse Early Learning Armstrong Creek, Brighthouse Early Learning Braybrook, Brighthouse Early Learning South Morang, Carlton House Child Care Centre and Preschool, Cubby Care Early Learning Centre Bairnsdale, Cubby Care Early Learning Centre Beenleigh, Cubby Care Early Learning Centre Browns Plains, Cubby Care Early Learning Centre Coomera, Cubby Care Early Learning Centre Mooroobool, Haven Early Learning Rowville, Kitiwah Place Early Learning Centre, Little Zebra Allambie Lane, Little Zebra Childcare and Kindergarten Gracemere, Roseberry House Early Learning Centre Glen Huntly, Youngstars Early Learning Centre, Moreton Drive Early Learning Centre, and others.</v>
    <v>630</v>
    <v>Australian Securities Exchange</v>
    <v>XASX</v>
    <v>XASX</v>
    <v>Suite 102, Level 1, M1 Connect Business Hub, 120-122 Siganto Drv, Helensvale, QUEENSLAND, 4212 AU</v>
    <v>0.78</v>
    <v>Personal &amp; Household Products &amp; Services</v>
    <v>Stock</v>
    <v>45693.143414351849</v>
    <v>90</v>
    <v>0.77</v>
    <v>144950700</v>
    <v>EMBARK EARLY EDUCATION LIMITED</v>
    <v>EMBARK EARLY EDUCATION LIMITED</v>
    <v>0.77</v>
    <v>0.77</v>
    <v>0.78</v>
    <v>183481900</v>
    <v>EVO</v>
    <v>EMBARK EARLY EDUCATION LIMITED (XASX:EVO)</v>
    <v>22845</v>
    <v>90330</v>
    <v>2023</v>
  </rv>
  <rv s="2">
    <v>2384</v>
  </rv>
  <rv s="1">
    <v>0</v>
    <v>SANDON CAPITAL INVESTMENTS LIMITED (XASX:SNC)</v>
    <v>2</v>
    <v>3</v>
    <v>Finance</v>
    <v>4</v>
    <v>en-GB</v>
    <v>aa9hdm</v>
    <v>268435456</v>
    <v>1</v>
    <v>Powered by Refinitiv</v>
    <v>0.84499999999999997</v>
    <v>0.68500000000000005</v>
    <v>1.1051</v>
    <v>5.0000000000000001E-3</v>
    <v>6.1729999999999997E-3</v>
    <v>AUD</v>
    <v>Sandon Capital Investments Limited is an Australia-based investment company. The Company’s investment objectives are to provide absolute positive investment performance over the medium to long term, ensuring capital preservation, while providing capital growth; to provide an investment strategy that few investors have the capacity to implement themselves; to provide shareholders with a growing stream of fully franked dividends. The Company provides investors with exposure to a portfolio of Australian companies that are not available to traditional investors. Through active engagement with the target company, it seeks to realize the embedded value for shareholders. The target companies are likely to be in the small-to-mid-cap market segment. Sandon Capital Pty Ltd is the investment manager of the Company.</v>
    <v>0</v>
    <v>Australian Securities Exchange</v>
    <v>XASX</v>
    <v>XASX</v>
    <v>Domain House, L 5 139 Macquarie St, SYDNEY, NEW SOUTH WALES, 2000 AU</v>
    <v>0.81499999999999995</v>
    <v>Investment Banking &amp; Investment Services</v>
    <v>Stock</v>
    <v>45693.158447892965</v>
    <v>99</v>
    <v>0.81</v>
    <v>116072700</v>
    <v>SANDON CAPITAL INVESTMENTS LIMITED</v>
    <v>SANDON CAPITAL INVESTMENTS LIMITED</v>
    <v>0.81</v>
    <v>7.9745999999999997</v>
    <v>0.81</v>
    <v>0.81499999999999995</v>
    <v>144189700</v>
    <v>SNC</v>
    <v>SANDON CAPITAL INVESTMENTS LIMITED (XASX:SNC)</v>
    <v>32925</v>
    <v>36960</v>
    <v>2004</v>
  </rv>
  <rv s="2">
    <v>2386</v>
  </rv>
  <rv s="4">
    <v>8</v>
    <v>IMRICOR MEDICAL SYSTEMS, INC. (XASX:IMR)</v>
    <v>2</v>
    <v>9</v>
    <v>Finance</v>
    <v>4</v>
    <v>en-GB</v>
    <v>braqp2</v>
    <v>268435456</v>
    <v>1</v>
    <v>Powered by Refinitiv</v>
    <v>1.58</v>
    <v>0.41</v>
    <v>1.0883</v>
    <v>-6.5000000000000002E-2</v>
    <v>-4.8689000000000003E-2</v>
    <v>AUD</v>
    <v>Imricor Medical Systems, Inc. is a developer of magnetic resonance imaging (MRI)-compatible medical devices which can be used to carry out real-time interventional cardiac magnetic resonance imaging (iCMR) cardiac ablation procedures. The Company develops MRI-compatible products for cardiac catheter ablation procedures. The Vision-MR Ablation Catheter is the Company’s prime product offering, specifically designed to work under real-time MRI guidance. Its other products include Advantage-MR EP Recorder/Stimulator System, the Vision-MR Diagnostic Catheter and Vision-MR Dispersive Electrode. Advantage-MR EP Recorder/Stimulator System provides technology that allows the physician to utilize both the EP recording system and a cardiac stimulator while ablating within the iCMR environment. It sells its capital and consumable products to hospitals and clinics for use in iCMR labs, in which ablation procedures using the Vision-MR Ablation Catheter can be performed.</v>
    <v>Australian Securities Exchange</v>
    <v>XASX</v>
    <v>XASX</v>
    <v>400 GATEWAY BLVD, BURNSVILLE, MN, 55337-2559 US</v>
    <v>1.35</v>
    <v>Healthcare Equipment &amp; Supplies</v>
    <v>Stock</v>
    <v>45693.181585648148</v>
    <v>105</v>
    <v>1.25</v>
    <v>352579400</v>
    <v>IMRICOR MEDICAL SYSTEMS, INC.</v>
    <v>IMRICOR MEDICAL SYSTEMS, INC.</v>
    <v>1.34</v>
    <v>1.335</v>
    <v>1.27</v>
    <v>270175800</v>
    <v>IMR</v>
    <v>IMRICOR MEDICAL SYSTEMS, INC. (XASX:IMR)</v>
    <v>235480</v>
    <v>223390</v>
    <v>2006</v>
  </rv>
  <rv s="2">
    <v>2388</v>
  </rv>
  <rv s="1">
    <v>0</v>
    <v>DUG TECHNOLOGY LTD (XASX:DUG)</v>
    <v>2</v>
    <v>3</v>
    <v>Finance</v>
    <v>4</v>
    <v>en-GB</v>
    <v>bv8c27</v>
    <v>268435456</v>
    <v>1</v>
    <v>Powered by Refinitiv</v>
    <v>3.29</v>
    <v>1.1100000000000001</v>
    <v>0.1275</v>
    <v>-5.5E-2</v>
    <v>-4.6809000000000003E-2</v>
    <v>AUD</v>
    <v>DUG Technology Ltd is an Australia-based technology company. The Company specializes in analytical software development, big-data services and reliable, low-cost, high-performance computing (HPC). The Company designs, owns, and operates a network of the greenest supercomputers. It operates in three segments: HPCaaS, Services, and Software. The HPCaaS segment allows clients to connect to the Company’s HPC and storage in a complete HPC environment. It also provides software and algorithm support and development. The Services segment provides clients with two types of services, such as data loading, quality control and management, and scientific data analysis. The Software segment has two main products, including DUG Insight, which is a modern, intuitive and interactive software package for scientific processing and visualizations, and DUG Cluster Software, which is a high-end algorithm for the processing of scientific data on large HPC installations. It also provides geoscience services.</v>
    <v>237</v>
    <v>Australian Securities Exchange</v>
    <v>XASX</v>
    <v>XASX</v>
    <v>76 Kings Park Rd, PERTH, WESTERN AUSTRALIA, 6005 AU</v>
    <v>1.175</v>
    <v>Software &amp; IT Services</v>
    <v>Stock</v>
    <v>45693.180752939064</v>
    <v>108</v>
    <v>1.1100000000000001</v>
    <v>173035000</v>
    <v>DUG TECHNOLOGY LTD</v>
    <v>DUG TECHNOLOGY LTD</v>
    <v>1.165</v>
    <v>33.29</v>
    <v>1.175</v>
    <v>1.1200000000000001</v>
    <v>134657600</v>
    <v>DUG</v>
    <v>DUG TECHNOLOGY LTD (XASX:DUG)</v>
    <v>987599</v>
    <v>427340</v>
    <v>2014</v>
  </rv>
  <rv s="2">
    <v>2390</v>
  </rv>
  <rv s="1">
    <v>0</v>
    <v>LASERBOND LIMITED (XASX:LBL)</v>
    <v>2</v>
    <v>3</v>
    <v>Finance</v>
    <v>4</v>
    <v>en-GB</v>
    <v>aa7dc7</v>
    <v>268435456</v>
    <v>1</v>
    <v>Powered by Refinitiv</v>
    <v>0.9</v>
    <v>0.53500000000000003</v>
    <v>0.91220000000000001</v>
    <v>0.01</v>
    <v>1.7544000000000001E-2</v>
    <v>AUD</v>
    <v>Laserbond Limited is a surface engineering company. The Company is focused on the development and application of materials, technologies, and methodologies to increase operating performance and wear life of capital-intensive machinery components. The Company operates through four segments: Services, Products, Technology, and Research &amp; Development. The Services segment includes the reclamation or repair of worn components for end users, or the manufacture of products that do not incorporate LaserBond cladding applications. The Products segment is engaged in the manufacture of products incorporating LaserBond cladding applications. The Technology segment is engaged in the sale of LaserBond cladding technology and associated licensing fees and consumables supply. The Research &amp; Development segment includes ongoing development of new or improved technology, applications, and products. It serves various industries, such as mining, drilling, mineral processing.</v>
    <v>147</v>
    <v>Australian Securities Exchange</v>
    <v>XASX</v>
    <v>XASX</v>
    <v>2/57 Anderson Road, Smeaton Grange, SYDNEY, NEW SOUTH WALES, 2567 AU</v>
    <v>0.57999999999999996</v>
    <v>Metals &amp; Mining</v>
    <v>Stock</v>
    <v>45693.173958333333</v>
    <v>111</v>
    <v>0.56999999999999995</v>
    <v>67465620</v>
    <v>LASERBOND LIMITED</v>
    <v>LASERBOND LIMITED</v>
    <v>0.56999999999999995</v>
    <v>18.149999999999999</v>
    <v>0.56999999999999995</v>
    <v>0.57999999999999996</v>
    <v>117331500</v>
    <v>LBL</v>
    <v>LASERBOND LIMITED (XASX:LBL)</v>
    <v>36305</v>
    <v>69050</v>
    <v>1992</v>
  </rv>
  <rv s="2">
    <v>2392</v>
  </rv>
  <rv s="1">
    <v>0</v>
    <v>BELLEVUE GOLD LIMITED (XASX:BGL)</v>
    <v>2</v>
    <v>3</v>
    <v>Finance</v>
    <v>4</v>
    <v>en-GB</v>
    <v>aa5xrw</v>
    <v>268435456</v>
    <v>1</v>
    <v>Powered by Refinitiv</v>
    <v>2.1</v>
    <v>0.95</v>
    <v>1.9916</v>
    <v>7.4999999999999997E-3</v>
    <v>6.0000000000000001E-3</v>
    <v>AUD</v>
    <v>Bellevue Gold Limited is engaged in the exploration and evaluation of minerals and mining and processing of gold at its Bellevue Gold Project in Australia. The Bellevue Gold Project is located in the northern part of the Norseman Wiluna Greenstone belt in the Yilgarn Craton, Western Australia. The project is approximately 40 kilometers (km) north (by sealed highway) from the regional center of Leinster and covers approximately 1,930 square kilometers (km2) of mining and exploration licenses. The project represents one of Australia's highest-grade gold mines, with a Mineral Resource of approximately 3.1 million ounces (Moz) at 9.9 grams per ton (g/t) global grade resource.</v>
    <v>36</v>
    <v>Australian Securities Exchange</v>
    <v>XASX</v>
    <v>XASX</v>
    <v>Ground Floor, 24 Outram St, PERTH, WESTERN AUSTRALIA, 6005 AU</v>
    <v>1.2749999999999999</v>
    <v>Metals &amp; Mining</v>
    <v>Stock</v>
    <v>45693.181733367972</v>
    <v>114</v>
    <v>1.24</v>
    <v>1598283000</v>
    <v>BELLEVUE GOLD LIMITED</v>
    <v>BELLEVUE GOLD LIMITED</v>
    <v>1.2549999999999999</v>
    <v>19.170000000000002</v>
    <v>1.25</v>
    <v>1.2575000000000001</v>
    <v>1283762000</v>
    <v>BGL</v>
    <v>BELLEVUE GOLD LIMITED (XASX:BGL)</v>
    <v>4532752</v>
    <v>7326070</v>
    <v>2004</v>
  </rv>
  <rv s="2">
    <v>2394</v>
  </rv>
  <rv s="4">
    <v>8</v>
    <v>AI-MEDIA TECHNOLOGIES LIMITED (XASX:AIM)</v>
    <v>2</v>
    <v>9</v>
    <v>Finance</v>
    <v>4</v>
    <v>en-GB</v>
    <v>bvsl1h</v>
    <v>268435456</v>
    <v>1</v>
    <v>Powered by Refinitiv</v>
    <v>0.95</v>
    <v>0.27</v>
    <v>1.0862000000000001</v>
    <v>-5.0000000000000001E-3</v>
    <v>-7.3529999999999993E-3</v>
    <v>AUD</v>
    <v>Ai-Media Technologies Limited is a provider of live and recorded captioning, transcription and translation solutions. The Company segments include Australia and New Zealand (ANZ); North America, which includes Canada and United States of America, and Rest of the World (ROW), which includes United Kingdom, Singapore and Malaysia. The Company’s LEXI AI-Powered Captioning Tool Kit includes LEXI Live Automatic Captioning, LEXI Recorded, LEXI Translate, LEXI Local, LEXI Library, and LEXI DR (Disaster Recovery). It provides all the caption display technology to live caption anything from a classroom presentation to a corporate event. Its audio interpretation service allows the audience to hear the content in a different language to the original. The Company’s iCap Cloud Network enables its users to distribute low latency audio and video to generate captions from any source to any screen. It serves various industries, including media, events, education, government, municipalities and others.</v>
    <v>Australian Securities Exchange</v>
    <v>XASX</v>
    <v>XASX</v>
    <v>Level 1 103 Miller Street, NORTH SYDNEY, NEW SOUTH WALES, 2060 AU</v>
    <v>0.67500000000000004</v>
    <v>Software &amp; IT Services</v>
    <v>Stock</v>
    <v>45693.181261574071</v>
    <v>117</v>
    <v>0.65</v>
    <v>135729100</v>
    <v>AI-MEDIA TECHNOLOGIES LIMITED</v>
    <v>AI-MEDIA TECHNOLOGIES LIMITED</v>
    <v>0.67500000000000004</v>
    <v>0.68</v>
    <v>0.67500000000000004</v>
    <v>208814100</v>
    <v>AIM</v>
    <v>AI-MEDIA TECHNOLOGIES LIMITED (XASX:AIM)</v>
    <v>403114</v>
    <v>480290</v>
    <v>2006</v>
  </rv>
  <rv s="2">
    <v>2396</v>
  </rv>
  <rv s="4">
    <v>8</v>
    <v>BLACK CAT SYNDICATE LIMITED (XASX:BC8)</v>
    <v>2</v>
    <v>9</v>
    <v>Finance</v>
    <v>4</v>
    <v>en-GB</v>
    <v>ays3h7</v>
    <v>268435456</v>
    <v>1</v>
    <v>Powered by Refinitiv</v>
    <v>0.77</v>
    <v>0.18</v>
    <v>1.3409</v>
    <v>0.01</v>
    <v>1.4184E-2</v>
    <v>AUD</v>
    <v>Black Cat Syndicate Limited is an Australia-based gold producer with three 100% owned operations. The Company's three operations are the Paulsens Gold Operation (Paulsens), the Coyote Gold Operation (Coyote), and the Kal East Gold Project. Paulsens is located 180 km west of Paraburdoo, WA. Paulsens consists of an underground mine, a 450,000 tpa processing facility, numerous potential open pits, and other related infrastructure. Coyote is located in Northern Australia, approximately 20 kilometers (km) on the Western Australia (WA) side of the WA/Northern Territory (NT) border, on the Tanami Highway. Coyote consists of an open pit and an underground mine, a 300,000 tons per annum (tpa) processing facility, and other related infrastructure. Its Kal East Gold Project comprises approximately 1,070 square kilometers (km2) of prospective ground to the east of the mining center of Kalgoorlie, WA. The Company controls approximately 3,485 km2 in the WA gold regions.</v>
    <v>Australian Securities Exchange</v>
    <v>XASX</v>
    <v>XASX</v>
    <v>Level 3, 52 Kings Park Road, West Perth, PERTH, WESTERN AUSTRALIA, 6005 AU</v>
    <v>0.72750000000000004</v>
    <v>Metals &amp; Mining</v>
    <v>Stock</v>
    <v>45693.180787037039</v>
    <v>120</v>
    <v>0.7</v>
    <v>385974900</v>
    <v>BLACK CAT SYNDICATE LIMITED</v>
    <v>BLACK CAT SYNDICATE LIMITED</v>
    <v>0.71</v>
    <v>0.70499999999999996</v>
    <v>0.71499999999999997</v>
    <v>598410800</v>
    <v>BC8</v>
    <v>BLACK CAT SYNDICATE LIMITED (XASX:BC8)</v>
    <v>1665017</v>
    <v>2405410</v>
    <v>2017</v>
  </rv>
  <rv s="2">
    <v>2398</v>
  </rv>
  <rv s="4">
    <v>8</v>
    <v>ALPHA HPA LIMITED (XASX:A4N)</v>
    <v>2</v>
    <v>9</v>
    <v>Finance</v>
    <v>4</v>
    <v>en-GB</v>
    <v>aa5jc7</v>
    <v>268435456</v>
    <v>1</v>
    <v>Powered by Refinitiv</v>
    <v>1.18</v>
    <v>0.76500000000000001</v>
    <v>1.7523</v>
    <v>-1.4999999999999999E-2</v>
    <v>-1.6393000000000001E-2</v>
    <v>AUD</v>
    <v>Alpha HPA Limited is an Australia-based specialty metals and technology company focused on the delivery of the high purity alumina (HPA) First and Alpha Sapphire Projects, in Gladstone, Queensland. The Company is engaged in the commercialization and production of critical HPA products driving de-carbonization utilizing its proprietary aluminum purification and refining technology. Its segments include HPA First Project and Alpha Sapphire Project. These projects deliver a range of ultra-HPA products that are critical materials to the supply chains of key de-carbonizing high-technology sectors, including light emitting diode (LED) lighting, lithium-ion batteries, semiconductors, and sapphire glass for smartwatches/smartphone screens and wafers for micro-LED technology. Its product range includes Ultra-High Purity Alumina (Al2O3) Powder, Ultra-High Purity Alumina (Al2O3) Tablets, Ultra-High Purity Nano-Alumina (Al2O3) Powder and Ultra Boehmite (Al-O-OH) Powder.</v>
    <v>Australian Securities Exchange</v>
    <v>XASX</v>
    <v>XASX</v>
    <v>L 2 66 Hunter St, SYDNEY, NEW SOUTH WALES, 2000 AU</v>
    <v>0.94</v>
    <v>Chemicals</v>
    <v>Stock</v>
    <v>45693.18167824074</v>
    <v>132</v>
    <v>0.89500000000000002</v>
    <v>1079557000</v>
    <v>ALPHA HPA LIMITED</v>
    <v>ALPHA HPA LIMITED</v>
    <v>0.91500000000000004</v>
    <v>0.91500000000000004</v>
    <v>0.9</v>
    <v>1136376000</v>
    <v>A4N</v>
    <v>ALPHA HPA LIMITED (XASX:A4N)</v>
    <v>536530</v>
    <v>1159290</v>
    <v>2003</v>
  </rv>
  <rv s="2">
    <v>2400</v>
  </rv>
  <rv s="4">
    <v>8</v>
    <v>NOVATTI GROUP LIMITED (XASX:NOV)</v>
    <v>2</v>
    <v>9</v>
    <v>Finance</v>
    <v>4</v>
    <v>en-GB</v>
    <v>aa891h</v>
    <v>268435456</v>
    <v>1</v>
    <v>Powered by Refinitiv</v>
    <v>9.0999999999999998E-2</v>
    <v>2.7E-2</v>
    <v>2.9359999999999999</v>
    <v>2E-3</v>
    <v>6.25E-2</v>
    <v>AUD</v>
    <v>Novatti Group Limited is a fintech that enables businesses to pay and be paid from any device, anywhere from corner stores and start-ups to global organizations. The Company’s solutions include issuing, acquiring, processing, and billing. Its segments include Payments AU and NZ, Payments International, and Technology Solutions. Payments AU/NZ segment include Payments Acquiring, Card Issuing, Cross Border Payments and Novatti Billpay. Payments International segment include ATX Payments (Malaysia) and Flexepin Payments (Europe). Technology Solutions include enterprise, automation and billing software. It provides cash voucher services to a global customer base to enable cash to be transferred to a digital form for use on e-commerce trading and services Websites, with operations in Australia and Canada and pin-point solutions for other countries and regions. It also offers Cross-border Payments provides wholesale payment facilitation in and out of Australia for its own affiliated agents.</v>
    <v>Australian Securities Exchange</v>
    <v>XASX</v>
    <v>XASX</v>
    <v>Level 3, 461 Bourke Street, MELBOURNE, VICTORIA, 3000 AU</v>
    <v>3.4000000000000002E-2</v>
    <v>Financial Technology (Fintech) &amp; Infrastructure</v>
    <v>Stock</v>
    <v>45693.181388888886</v>
    <v>135</v>
    <v>3.2000000000000001E-2</v>
    <v>17307070</v>
    <v>NOVATTI GROUP LIMITED</v>
    <v>NOVATTI GROUP LIMITED</v>
    <v>3.3000000000000002E-2</v>
    <v>3.2000000000000001E-2</v>
    <v>3.4000000000000002E-2</v>
    <v>540846000</v>
    <v>NOV</v>
    <v>NOVATTI GROUP LIMITED (XASX:NOV)</v>
    <v>339685</v>
    <v>711560</v>
    <v>2015</v>
  </rv>
  <rv s="2">
    <v>2402</v>
  </rv>
  <rv s="3">
    <v>5</v>
    <v>IMMUTEP LIMITED (XASX:IMM)</v>
    <v>2</v>
    <v>6</v>
    <v>Finance</v>
    <v>4</v>
    <v>en-GB</v>
    <v>aws6dm</v>
    <v>268435456</v>
    <v>1</v>
    <v>Powered by Refinitiv</v>
    <v>0.48099999999999998</v>
    <v>0.23</v>
    <v>2.0743999999999998</v>
    <v>5.0000000000000001E-3</v>
    <v>1.5625E-2</v>
    <v>AUD</v>
    <v>Immutep Limited is an Australia-based clinical-stage biotechnology company. The Company is focused on developing Lymphocyte Activation Gene (LAG)-3 immunotherapies for cancer and autoimmune diseases. Its lead product candidate, Eftilagimod alpha (efti or IMP321), is a soluble LAG-3Ig fusion protein that is an antigen-presenting cell (APC) agonist designed to capitalize on LAG-3’s ability to drive the adaptive and innate immune systems against cancer. IMP761 is an immunosuppressive agonist antibody to LAG-3, which has the potential to address the root cause of autoimmune diseases by specifically silencing autoimmune memory T cells. Its third product candidate is LAG525, an antagonist (blocking) antibody targeting the LAG-3 molecule on T cells with potential applications in the treatment of cancer. Its fourth product candidate is IMP731 (GSK 781), a depleting (cytotoxic) antibody that is intended to destroy LAG-3 expressing activated T cells involved in autoimmunity.</v>
    <v>19</v>
    <v>Australian Securities Exchange</v>
    <v>XASX</v>
    <v>XASX</v>
    <v>LEVEL 32, SUITE 32.07 AUSTRALIA SQUARE, 264 GEORGE STREET, SYDNEY, NEW SOUTH WALES, NSW 2000 AU</v>
    <v>0.33</v>
    <v>Biotechnology &amp; Medical Research</v>
    <v>Stock</v>
    <v>45693.181276481249</v>
    <v>138</v>
    <v>0.32500000000000001</v>
    <v>465788700</v>
    <v>IMMUTEP LIMITED</v>
    <v>IMMUTEP LIMITED</v>
    <v>0.32500000000000001</v>
    <v>0.32</v>
    <v>0.32500000000000001</v>
    <v>1455590000</v>
    <v>IMM</v>
    <v>IMMUTEP LIMITED (XASX:IMM)</v>
    <v>804341</v>
    <v>2148430</v>
    <v>1987</v>
  </rv>
  <rv s="2">
    <v>2404</v>
  </rv>
  <rv s="4">
    <v>8</v>
    <v>GALAN LITHIUM LIMITED (XASX:GLN)</v>
    <v>2</v>
    <v>9</v>
    <v>Finance</v>
    <v>4</v>
    <v>en-GB</v>
    <v>aa5wh7</v>
    <v>268435456</v>
    <v>1</v>
    <v>Powered by Refinitiv</v>
    <v>0.45800000000000002</v>
    <v>0.1</v>
    <v>2.6282000000000001</v>
    <v>-5.0000000000000001E-3</v>
    <v>-0.04</v>
    <v>AUD</v>
    <v>Galan Lithium Limited is an Australia-based lithium exploration and development company. The Company is focused on its lithium brine projects located in the Hombre Muerto Basin in Argentina. It holds two lithium brine projects across approximately 36,000 hectares on the Hombre Muerto salar. The Company's Hombre Muerto West (HMW) Project comprises exploration permits covering approximately 11,600 hectares. The HMW Project is located in the geological province of Puna, 90 kilometers (km) north of the town of Antofagasta de la Sierra, and to the west and south of the Salar del Hombre Muerto in Argentina. Its Candelas Project comprises over 14 exploration permits covering over 24,000 hectares hosted within an approximately 15km by 3-4 km wide structurally controlled basin. It owns 100% of the tenement package that makes up the Greenbushes South Project which covers a total area of approximately 315 km2. The project is located over 250 km south of Perth in Western Australia.</v>
    <v>Australian Securities Exchange</v>
    <v>XASX</v>
    <v>XASX</v>
    <v>Level 1, 50 Kings Park Road, PERTH, WESTERN AUSTRALIA, 6005 AU</v>
    <v>0.125</v>
    <v>Metals &amp; Mining</v>
    <v>Stock</v>
    <v>45693.164548611108</v>
    <v>144</v>
    <v>0.12</v>
    <v>98406360</v>
    <v>GALAN LITHIUM LIMITED</v>
    <v>GALAN LITHIUM LIMITED</v>
    <v>0.125</v>
    <v>0.125</v>
    <v>0.12</v>
    <v>820053000</v>
    <v>GLN</v>
    <v>GALAN LITHIUM LIMITED (XASX:GLN)</v>
    <v>168236</v>
    <v>2508430</v>
    <v>2011</v>
  </rv>
  <rv s="2">
    <v>2406</v>
  </rv>
  <rv s="3">
    <v>5</v>
    <v>CORONADO GLOBAL RESOURCES INC. (XASX:CRN)</v>
    <v>2</v>
    <v>6</v>
    <v>Finance</v>
    <v>4</v>
    <v>en-GB</v>
    <v>bne4f2</v>
    <v>268435456</v>
    <v>1</v>
    <v>Powered by Refinitiv</v>
    <v>1.59</v>
    <v>0.63300000000000001</v>
    <v>0.89019999999999999</v>
    <v>1.4999999999999999E-2</v>
    <v>2.2900999999999998E-2</v>
    <v>AUD</v>
    <v>Coronado Global Resources Inc. is a global producer, marketer, and exporter of a full range of metallurgical coals. The Company has a portfolio of operating mines and development projects in Queensland, Australia, and in the states of Pennsylvania, Virginia and West Virginia in the United States. It has operations in Australia and the United States. Its Australian Operations comprise the Curragh Mine complex (Curragh). Its Curragh complex is located in the Bowen Basin, approximately 10 kilometers (km) north of Blackwater in central Queensland. Curragh produces a variety of low-ash metallurgical coal products. The United States operations are located in the Central Appalachian region in Virginia and West Virginia and produce a suite of metallurgical coal products. It has three producing mining complexes in the United States, which include Buchanan Mine Complex, Logan Mine Complex and Greenbrier Mine Complex. It serves customers throughout the Asia-Pacific, the Americas and Europe.</v>
    <v>1878</v>
    <v>Australian Securities Exchange</v>
    <v>XASX</v>
    <v>XASX</v>
    <v>Level 33, Central Plaza One,, 345 Queen Street, BRISBANE, QUEENSLAND, 4000 AU</v>
    <v>0.7</v>
    <v>Metals &amp; Mining</v>
    <v>Stock</v>
    <v>45693.181608796294</v>
    <v>150</v>
    <v>0.66749999999999998</v>
    <v>1098077000</v>
    <v>CORONADO GLOBAL RESOURCES INC.</v>
    <v>CORONADO GLOBAL RESOURCES INC.</v>
    <v>0.67</v>
    <v>0.65500000000000003</v>
    <v>0.67</v>
    <v>1676454000</v>
    <v>CRN</v>
    <v>CORONADO GLOBAL RESOURCES INC. (XASX:CRN)</v>
    <v>2771980</v>
    <v>3107850</v>
    <v>2017</v>
  </rv>
  <rv s="2">
    <v>2408</v>
  </rv>
  <rv s="4">
    <v>8</v>
    <v>BCI MINERALS LIMITED (XASX:BCI)</v>
    <v>2</v>
    <v>9</v>
    <v>Finance</v>
    <v>4</v>
    <v>en-GB</v>
    <v>aa4wur</v>
    <v>268435456</v>
    <v>1</v>
    <v>Powered by Refinitiv</v>
    <v>0.33</v>
    <v>0.22</v>
    <v>1.448</v>
    <v>7.4999999999999997E-3</v>
    <v>2.8302000000000001E-2</v>
    <v>AUD</v>
    <v>BCI Minerals Limited (BCI) is an Australia-based mineral resources company, which is engaged in developing an industrial minerals business with salt and potash as its initial focus. The Company is focused on its 100% owned Mardie Salt and Potash Project, which is located approximately 100 kilometers from Karratha on the Pilbara coast of Western Australia (WA). The Mardie Salt and Potash Project (the Project) 100% owned by Mardie Minerals Pty Ltd, a wholly owned subsidiary of BCI. The project's primary components are nine large evaporation ponds; salt crystallizers and salt wash plant; KTMS crystallisers and SOP plant; port facilities and supporting infrastructure. BCI’s other assets include potential royalties and/or deferred payments from iron ore projects at Koodaideri South, Bungaroo South, Kumina and Nullagine.</v>
    <v>Australian Securities Exchange</v>
    <v>XASX</v>
    <v>XASX</v>
    <v>Level 1, 1 Altona Street,, PERTH, WESTERN AUSTRALIA, 6005 AU</v>
    <v>0.28000000000000003</v>
    <v>Metals &amp; Mining</v>
    <v>Stock</v>
    <v>45693.175497685188</v>
    <v>153</v>
    <v>0.27</v>
    <v>750279700</v>
    <v>BCI MINERALS LIMITED</v>
    <v>BCI MINERALS LIMITED</v>
    <v>0.27</v>
    <v>0.26500000000000001</v>
    <v>0.27250000000000002</v>
    <v>2885691000</v>
    <v>BCI</v>
    <v>BCI MINERALS LIMITED (XASX:BCI)</v>
    <v>196822</v>
    <v>402570</v>
    <v>2006</v>
  </rv>
  <rv s="2">
    <v>2410</v>
  </rv>
  <rv s="1">
    <v>0</v>
    <v>EARLYPAY LTD (XASX:EPY)</v>
    <v>2</v>
    <v>3</v>
    <v>Finance</v>
    <v>4</v>
    <v>en-GB</v>
    <v>aa5hgh</v>
    <v>268435456</v>
    <v>1</v>
    <v>Powered by Refinitiv</v>
    <v>0.25</v>
    <v>0.153</v>
    <v>0.87990000000000002</v>
    <v>0</v>
    <v>0</v>
    <v>AUD</v>
    <v>Earlypay Limited is engaged in the provision of financial services to Australian small to medium enterprises. The Company’s products and services by segment include Invoice Finance and Equipment Finance. Invoice Finance segment includes debtor finance and trade finance. Debtor finance provides an advance payment (typically up to 80%) against a client’s invoices to help their business overcome the cash pressure of delivering goods or services in advance of payment from the debtor (typically 30 - 60 days). Its Equipment Finance segment refers to equipment finance for both new and old equipment. This includes sale-back of owned or partially owned equipment, private sales, and midterm refinancing. The Company offers invoice finance, low doc invoice finance, invoice factoring, invoice discounting, business line of credit, equipment finance, asset finance, supplier early payments, clean energy finance, trade finance and ATO tax debt.</v>
    <v>44</v>
    <v>Australian Securities Exchange</v>
    <v>XASX</v>
    <v>XASX</v>
    <v>Level 11, 201 Miller Street, NORTH SYDNEY, NEW SOUTH WALES, 2060 AU</v>
    <v>0.215</v>
    <v>Banking Services</v>
    <v>Stock</v>
    <v>45692.122662037036</v>
    <v>156</v>
    <v>0.215</v>
    <v>58524950</v>
    <v>EARLYPAY LTD</v>
    <v>EARLYPAY LTD</v>
    <v>0.215</v>
    <v>25</v>
    <v>0.215</v>
    <v>0.215</v>
    <v>272209100</v>
    <v>EPY</v>
    <v>EARLYPAY LTD (XASX:EPY)</v>
    <v>5000</v>
    <v>170010</v>
    <v>2001</v>
  </rv>
  <rv s="2">
    <v>2412</v>
  </rv>
  <rv s="1">
    <v>0</v>
    <v>MITCHELL SERVICES LIMITED (XASX:MSV)</v>
    <v>2</v>
    <v>3</v>
    <v>Finance</v>
    <v>4</v>
    <v>en-GB</v>
    <v>aa7wlh</v>
    <v>268435456</v>
    <v>1</v>
    <v>Powered by Refinitiv</v>
    <v>0.48499999999999999</v>
    <v>0.31</v>
    <v>1.3456999999999999</v>
    <v>-5.0000000000000001E-3</v>
    <v>-1.4493000000000001E-2</v>
    <v>AUD</v>
    <v>Mitchell Services Limited is an Australia-based drilling services provider. The Company is engaged in providing exploration and mine site drilling services to the exploration and mining industries within Australia. The Company provides drilling solutions at all stages of the mining lifecycle, in both the energy and minerals sectors. Its various stages of the mining lifecycle for which the Company provides drilling services, including greenfield exploration, project feasibility, mine site exploration and resource definition, development, and production. Its geographical areas include Queensland, New South Wales, Tasmania, Western Australia, Victoria and Northern Territory. The Company’s wholly owned subsidiaries include Notch Holdings Pty Ltd, Notch No. 2 Pty Ltd, Mitchell Services Share Plan Pty Ltd and Radco Group Australia Pty Ltd.</v>
    <v>750</v>
    <v>Australian Securities Exchange</v>
    <v>XASX</v>
    <v>XASX</v>
    <v>112 Bluestone Cct, Seventeen Mile Rocks, BRISBANE, QUEENSLAND, 4073 AU</v>
    <v>0.34499999999999997</v>
    <v>Metals &amp; Mining</v>
    <v>Stock</v>
    <v>45693.166666666664</v>
    <v>159</v>
    <v>0.33</v>
    <v>69214860</v>
    <v>MITCHELL SERVICES LIMITED</v>
    <v>MITCHELL SERVICES LIMITED</v>
    <v>0.33</v>
    <v>8.02</v>
    <v>0.34499999999999997</v>
    <v>0.34</v>
    <v>212968800</v>
    <v>MSV</v>
    <v>MITCHELL SERVICES LIMITED (XASX:MSV)</v>
    <v>75377</v>
    <v>401400</v>
    <v>2011</v>
  </rv>
  <rv s="2">
    <v>2414</v>
  </rv>
  <rv s="3">
    <v>5</v>
    <v>POWER MINERALS LIMITED (XASX:PNN)</v>
    <v>2</v>
    <v>6</v>
    <v>Finance</v>
    <v>4</v>
    <v>en-GB</v>
    <v>aa8mqh</v>
    <v>268435456</v>
    <v>1</v>
    <v>Powered by Refinitiv</v>
    <v>0.21</v>
    <v>7.4999999999999997E-2</v>
    <v>1.4921</v>
    <v>2E-3</v>
    <v>2.2727000000000001E-2</v>
    <v>AUD</v>
    <v>Power Minerals Limited is an Australia-based exploration and development company. The Company is engaged in the development of its lithium assets in Argentina into lithium producing operations, the exploration of the Lltio Niobium Project in Brazil and delivering value from its non-core Australian assets. Its projects include Salta Lithium Brine Project, Lltio Niobium Project, Eyre Peninsula Kaolin-Halloysite Project, Musgrave Ni-Cu-Co and PGE Project, Waterlander Niobium &amp; REE Project and Santa Ines Copper-Gold Project. The Salta Lithium Brine Project comprises 147 square kilometers (km2) of licenses over five salt lakes, or salares, located in South America’s lithium triangle. Lltio Project comprises three permits totaling 27km2, strategically positioned adjacent to Summit Minerals’ Equador Niobium Project in Brazil. Its Eyre Peninsula Kaolin-Halloysite Project consists of four Exploration Licenses (EL6677, EL6681, EL6689 and EL6961) and exploration license application ELA2023/033.</v>
    <v>6</v>
    <v>Australian Securities Exchange</v>
    <v>XASX</v>
    <v>XASX</v>
    <v>Level 1, 6/68 North Terrace, KENT, SOUTH AUSTRALIA, 5067 AU</v>
    <v>0.09</v>
    <v>Metals &amp; Mining</v>
    <v>Stock</v>
    <v>45693.174803240741</v>
    <v>171</v>
    <v>0.09</v>
    <v>10019230</v>
    <v>POWER MINERALS LIMITED</v>
    <v>POWER MINERALS LIMITED</v>
    <v>0.09</v>
    <v>8.7999999999999995E-2</v>
    <v>0.09</v>
    <v>113854900</v>
    <v>PNN</v>
    <v>POWER MINERALS LIMITED (XASX:PNN)</v>
    <v>5444</v>
    <v>37350</v>
    <v>2002</v>
  </rv>
  <rv s="2">
    <v>2416</v>
  </rv>
  <rv s="1">
    <v>0</v>
    <v>PALADIN ENERGY LTD (XASX:PDN)</v>
    <v>2</v>
    <v>3</v>
    <v>Finance</v>
    <v>4</v>
    <v>en-GB</v>
    <v>az1az2</v>
    <v>268435456</v>
    <v>1</v>
    <v>Powered by Refinitiv</v>
    <v>17.98</v>
    <v>6.83</v>
    <v>2.4434999999999998</v>
    <v>0.36499999999999999</v>
    <v>4.2050999999999998E-2</v>
    <v>AUD</v>
    <v>Paladin Energy Ltd is an Australia-based independent uranium producer with a 75% ownership in the Langer Heinrich Mine (LHM) located in Namibia. The Company also owns a portfolio of uranium exploration and development assets in Canada and Australia. Its segments include Exploration, Namibia and Australia. The LHM is located in central western Namibia approximately 80 kilometers (km) east of Swakopmund and 85 km northeast of the Walvis Bay major deepwater harbor. Its Patterson Lake South (PLS) Project hosts the Triple R deposit, a large, high-grade and near-surface uranium deposit. The property comprises over 17 contiguous claims totaling 31,039 hectares. Its exploration projects include West Cluff, Larocque, Seahawk, Merlin, Corsair, Typhoon, Michelin, Manyingee and Mount Isa. The Company, through its subsidiary Aurora Energy Ltd, holds a 100% interest in over 98,320 hectares of mineral exploration licenses. These are located within the Central Mineral Belt of Labrador, Canada.</v>
    <v>307</v>
    <v>Australian Securities Exchange</v>
    <v>XASX</v>
    <v>XASX</v>
    <v>Level 11, 197 St Georges Terrace, PERTH, WESTERN AUSTRALIA, 6000 AU</v>
    <v>9.1950000000000003</v>
    <v>Uranium</v>
    <v>Stock</v>
    <v>45693.18167824074</v>
    <v>174</v>
    <v>8.81</v>
    <v>3418654000</v>
    <v>PALADIN ENERGY LTD</v>
    <v>PALADIN ENERGY LTD</v>
    <v>8.9</v>
    <v>32.119999999999997</v>
    <v>8.68</v>
    <v>9.0449999999999999</v>
    <v>398909400</v>
    <v>PDN</v>
    <v>PALADIN ENERGY LTD (XASX:PDN)</v>
    <v>2191148</v>
    <v>4191560</v>
    <v>1993</v>
  </rv>
  <rv s="2">
    <v>2418</v>
  </rv>
  <rv s="3">
    <v>5</v>
    <v>ELIXIR ENERGY LIMITED (XASX:EXR)</v>
    <v>2</v>
    <v>6</v>
    <v>Finance</v>
    <v>4</v>
    <v>en-GB</v>
    <v>aa68c7</v>
    <v>268435456</v>
    <v>1</v>
    <v>Powered by Refinitiv</v>
    <v>0.20799999999999999</v>
    <v>0.04</v>
    <v>1.6344000000000001</v>
    <v>5.0000000000000001E-4</v>
    <v>1.2195000000000001E-2</v>
    <v>AUD</v>
    <v>Elixir Energy Limited is an Australia-based gas exploration and development company. The Company is focused on primarily focused on an exploration and appraisal program targeting natural gas in the form of coal-bed methane (CBM) in Queensland, Australia and the South Gobi, Mongolia. It is also developing Gobi H2 green hydrogen project and solar project in Mongolia. The Company holds 100% of a Queensland exploration permit ATP 2044, named Grandis Gas Project, located in the Taroom Trough of the Bowen Basin, Queensland. Its Grandis Gas Project covers an area of 1,000 square kilometers (km2) located close to existing gas transmission infrastructure centered on the Wallumbilla gas hub. he Nomgon IX CBM PSC (Nomgon Project) is located on the Mongolian Chinese border, around 400 kilometers (km) North of China’s main gas transmission grid. The Nomgon Project license area covers 30,000 km2 (seven million acres). Its subsidiaries include Golden Horde Pty Ltd, GOH LLC, GOH Clean Energy LLC.</v>
    <v>3</v>
    <v>Australian Securities Exchange</v>
    <v>XASX</v>
    <v>XASX</v>
    <v>Level 3B, Level3,, 60 Hindmarsh Square, ADELAIDE, SOUTH AUSTRALIA, 5000 AU</v>
    <v>4.2999999999999997E-2</v>
    <v>Oil &amp; Gas</v>
    <v>Stock</v>
    <v>45693.180818263281</v>
    <v>177</v>
    <v>4.1000000000000002E-2</v>
    <v>51462860</v>
    <v>ELIXIR ENERGY LIMITED</v>
    <v>ELIXIR ENERGY LIMITED</v>
    <v>4.1000000000000002E-2</v>
    <v>4.1000000000000002E-2</v>
    <v>4.1500000000000002E-2</v>
    <v>1196811000</v>
    <v>EXR</v>
    <v>ELIXIR ENERGY LIMITED (XASX:EXR)</v>
    <v>1993295</v>
    <v>658910</v>
    <v>2004</v>
  </rv>
  <rv s="2">
    <v>2420</v>
  </rv>
  <rv s="4">
    <v>8</v>
    <v>STRATA MINERALS LIMITED (XASX:SMX)</v>
    <v>2</v>
    <v>9</v>
    <v>Finance</v>
    <v>4</v>
    <v>en-GB</v>
    <v>c22fsm</v>
    <v>268435456</v>
    <v>1</v>
    <v>Powered by Refinitiv</v>
    <v>0.05</v>
    <v>1.6E-2</v>
    <v>0.69920000000000004</v>
    <v>-3.0000000000000001E-3</v>
    <v>-8.8234999999999994E-2</v>
    <v>AUD</v>
    <v>Strata Minerals Limited, formerly NickelX Limited, is an Australia-based exploration company with a focus on acquiring, exploring and developing mineral projects in various jurisdictions. Its primary focus is Penny South Gold Project (E57/1045), which is located over 450 kilometers (km) northeast of Perth and 100km southwest of Sandstone and consists of four blocks covering over 9.95 square kilometers (km2). The Elliot Lake Uranium Project, which is highly prospective for uranium and rare earths, and the Biranup Project, which is highly prospective for gold. The Elliot Lake Uranium Project comprises over 41 multi-cell mining claims covering approximately 180 km2. The Biranup project, is an early-stage gold project located in the north-eastern Albany-Fraser belt, approximately 350 km north-east of Kalgoorlie and covers a total area of over 342 km2. The Dalwallinu Nickel Project is located approximately 208 km northeast of Perth and 1km off the Great Northern Highway, Western Australia.</v>
    <v>Australian Securities Exchange</v>
    <v>XASX</v>
    <v>XASX</v>
    <v>Level 5, 191 St Georges Terrace, PERTH, WESTERN AUSTRALIA, 6000 AU</v>
    <v>3.1E-2</v>
    <v>Metals &amp; Mining</v>
    <v>Stock</v>
    <v>45693.180567129632</v>
    <v>180</v>
    <v>3.1E-2</v>
    <v>6487720</v>
    <v>STRATA MINERALS LIMITED</v>
    <v>STRATA MINERALS LIMITED</v>
    <v>3.1E-2</v>
    <v>3.4000000000000002E-2</v>
    <v>3.1E-2</v>
    <v>190815200</v>
    <v>SMX</v>
    <v>STRATA MINERALS LIMITED (XASX:SMX)</v>
    <v>337030</v>
    <v>550620</v>
    <v>2019</v>
  </rv>
  <rv s="2">
    <v>2422</v>
  </rv>
  <rv s="4">
    <v>8</v>
    <v>STATE GAS LIMITED (XASX:GAS)</v>
    <v>2</v>
    <v>9</v>
    <v>Finance</v>
    <v>4</v>
    <v>en-GB</v>
    <v>aa6im7</v>
    <v>268435456</v>
    <v>1</v>
    <v>Powered by Refinitiv</v>
    <v>0.152</v>
    <v>0.03</v>
    <v>1.1222000000000001</v>
    <v>-1E-3</v>
    <v>-2.5000000000000001E-2</v>
    <v>AUD</v>
    <v>State Gas Limited is an Australia-based gas exploration and development company focused on the Bowen Basin in Central Queensland. The Company 100% owns and operates the contiguous Reid’s Dome Gas (PL-231) and Rolleston-West (ATP 2062) Gas Projects, both of which contain both coal seam gas (CSG) and conventional gas. Reid’s Dome Gas (PL-231) and Rolleston-West (ATP 2062) Gas Projects, together cover approximately 1,595 square kilometers (km2), and are located south of Rolleston, approximately 50 and 30 kms respectively from the Queensland Gas Pipeline and interconnected east coast gas network. It also holds a 35% interest in ATP 2068 and ATP 2069 in a joint venture with Santos QNT Pty Ltd (65%). It is also participating in a carbon capture and sequestration initiative with minerals explorer Rockminsolutions Pty Ltd in respect of EPM 27596 which is located on the western border of ATP 2062. It has also developed a CSG to High Density Natural Gas plant (the HDNG Facility) in Australia.</v>
    <v>Australian Securities Exchange</v>
    <v>XASX</v>
    <v>XASX</v>
    <v>Suite 4, Level 1, 40 Edward Street, BRISBANE, QUEENSLAND, 4000 AU</v>
    <v>0.04</v>
    <v>Oil &amp; Gas Related Equipment and Services</v>
    <v>Stock</v>
    <v>45693.171597222223</v>
    <v>186</v>
    <v>3.9E-2</v>
    <v>15704030</v>
    <v>STATE GAS LIMITED</v>
    <v>STATE GAS LIMITED</v>
    <v>0.04</v>
    <v>0.04</v>
    <v>3.9E-2</v>
    <v>392600900</v>
    <v>GAS</v>
    <v>STATE GAS LIMITED (XASX:GAS)</v>
    <v>323373</v>
    <v>199000</v>
    <v>2017</v>
  </rv>
  <rv s="2">
    <v>2424</v>
  </rv>
  <rv s="4">
    <v>8</v>
    <v>ALCIDION GROUP LIMITED (XASX:ALC)</v>
    <v>2</v>
    <v>9</v>
    <v>Finance</v>
    <v>4</v>
    <v>en-GB</v>
    <v>aa4dfr</v>
    <v>268435456</v>
    <v>1</v>
    <v>Powered by Refinitiv</v>
    <v>0.09</v>
    <v>0.04</v>
    <v>1.5123</v>
    <v>3.0000000000000001E-3</v>
    <v>4.3478000000000003E-2</v>
    <v>AUD</v>
    <v>Alcidion Group Limited is a healthcare technology company. The Company's principal activities include the development and licensing of its own healthcare software products (Miya Precision and its associated modules, including Miya Observations, Flow, Task Management and PAS), the reselling of selected healthcare software products from its strategic partners and the delivery of product implementation, product support and maintenance, systems integration, and data analysis services to healthcare customers in Australia, New Zealand, and the United Kingdom. Its product, Miya Precision, is a smart clinical solution based on a FHIR-event platform that facilitates multiple clinical and operational applications. The Company's other products include Smartpage, Patientrack, and Silverlink PCS. Smartpage is an advanced smartphone and Web-based system for hospital communication and task management, addressing the requirements of both clinical and non-clinical users.</v>
    <v>Australian Securities Exchange</v>
    <v>XASX</v>
    <v>XASX</v>
    <v>L 10 9 Yarra Street, South Yarra, MELBOURNE, VICTORIA, 3141 AU</v>
    <v>7.3999999999999996E-2</v>
    <v>Software &amp; IT Services</v>
    <v>Stock</v>
    <v>45693.161689814813</v>
    <v>189</v>
    <v>6.9000000000000006E-2</v>
    <v>88634880</v>
    <v>ALCIDION GROUP LIMITED</v>
    <v>ALCIDION GROUP LIMITED</v>
    <v>6.9000000000000006E-2</v>
    <v>6.9000000000000006E-2</v>
    <v>7.1999999999999995E-2</v>
    <v>1342953000</v>
    <v>ALC</v>
    <v>ALCIDION GROUP LIMITED (XASX:ALC)</v>
    <v>1313668</v>
    <v>930680</v>
    <v>2010</v>
  </rv>
  <rv s="2">
    <v>2426</v>
  </rv>
  <rv s="4">
    <v>8</v>
    <v>COBALT BLUE HOLDINGS LIMITED (XASX:COB)</v>
    <v>2</v>
    <v>9</v>
    <v>Finance</v>
    <v>4</v>
    <v>en-GB</v>
    <v>aa5l7w</v>
    <v>268435456</v>
    <v>1</v>
    <v>Powered by Refinitiv</v>
    <v>0.189</v>
    <v>5.3999999999999999E-2</v>
    <v>1.4575</v>
    <v>-2E-3</v>
    <v>-3.4483E-2</v>
    <v>AUD</v>
    <v>Cobalt Blue Holdings Limited is an Australia-based mining and mineral processing company. The Company’s operations include Broken Hill Cobalt Project (BHCP), near Broken Hill, New South Wales, the Kwinana Refinery Project (KRP) and Cobalt in Waste Streams Projects. The Broken Hill Cobalt Project is located approximately 25 kilometers (km) southwest of Broken Hill, in far western New South Wales. The Project covers an area of roughly 37 square kilometers (km2) within a tenement holding of almost 220 km2. The Broken Hill Cobalt Project has seven tenement holdings, which include EL 6622, EL 8143, EL 8891, EL 9139, EL 9254, ML 86 and ML 87. The portfolio of tenements is located about 23 km southwest of Broken Hill. The Kwinana Refinery Project is a proposed cobalt/nickel refinery located in Western Australia producing battery ready sulphates as feedstock for electric vehicle batteries. Its processing technology provides sustainable solutions for recycling mine waste.</v>
    <v>Australian Securities Exchange</v>
    <v>XASX</v>
    <v>XASX</v>
    <v>Suite 17.03, 100 Miller Street,, NORTH SYDNEY, NEW SOUTH WALES, 2060 AU</v>
    <v>0.06</v>
    <v>Metals &amp; Mining</v>
    <v>Stock</v>
    <v>45693.180926515626</v>
    <v>192</v>
    <v>5.3999999999999999E-2</v>
    <v>26638430</v>
    <v>COBALT BLUE HOLDINGS LIMITED</v>
    <v>COBALT BLUE HOLDINGS LIMITED</v>
    <v>0.06</v>
    <v>5.8000000000000003E-2</v>
    <v>5.6000000000000001E-2</v>
    <v>436695500</v>
    <v>COB</v>
    <v>COBALT BLUE HOLDINGS LIMITED (XASX:COB)</v>
    <v>458347</v>
    <v>258620</v>
    <v>2016</v>
  </rv>
  <rv s="2">
    <v>2428</v>
  </rv>
  <rv s="1">
    <v>0</v>
    <v>STRIKE ENERGY LIMITED (XASX:STX)</v>
    <v>2</v>
    <v>3</v>
    <v>Finance</v>
    <v>4</v>
    <v>en-GB</v>
    <v>aa9n6h</v>
    <v>268435456</v>
    <v>1</v>
    <v>Powered by Refinitiv</v>
    <v>0.44</v>
    <v>0.16</v>
    <v>1.1169</v>
    <v>0</v>
    <v>0</v>
    <v>AUD</v>
    <v>Strike Energy Limited is an Australia-based energy company. The Company is an independent gas producer, developer and explorer focused on its quality conventional gas resources in the Perth Basin. Its projects in the Perth Basin include the producing Walyering gas facility, South Erregulla peaking gas power project, West Erregulla and Ocean Hill. The Walyering gas field sits in production license L23. The field is situated approximately 150 km north of Perth near the town of Cataby in the Mid-West. The South Erregulla field sits within L 24 and EP 503. It is situated approximately 350 km north of Perth near the town of Dongara in the Mid-West. The West Erregulla field sits within EP 469 which is operated and owned 50% by the Company. The Ocean Hill sits within EP495, situated approximately 350km north of Perth near the town of Eneabba. The Company also owns 100% of the geothermal rights in the Perth Basin, covering approximately 3,500 square kilometers (km2), namely The Precinct.</v>
    <v>24</v>
    <v>Australian Securities Exchange</v>
    <v>XASX</v>
    <v>XASX</v>
    <v>Level 2, 66 Kings Park Road, PERTH, WESTERN AUSTRALIA, 6005 AU</v>
    <v>0.23</v>
    <v>Oil &amp; Gas</v>
    <v>Stock</v>
    <v>45693.181142048437</v>
    <v>195</v>
    <v>0.22</v>
    <v>645052000</v>
    <v>STRIKE ENERGY LIMITED</v>
    <v>STRIKE ENERGY LIMITED</v>
    <v>0.22</v>
    <v>68.75</v>
    <v>0.22</v>
    <v>0.22</v>
    <v>2866898000</v>
    <v>STX</v>
    <v>STRIKE ENERGY LIMITED (XASX:STX)</v>
    <v>2609434</v>
    <v>6363760</v>
    <v>1997</v>
  </rv>
  <rv s="2">
    <v>2430</v>
  </rv>
  <rv s="3">
    <v>5</v>
    <v>EMPIRE ENERGY GROUP LIMITED (XASX:EEG)</v>
    <v>2</v>
    <v>6</v>
    <v>Finance</v>
    <v>4</v>
    <v>en-GB</v>
    <v>aa61mw</v>
    <v>268435456</v>
    <v>1</v>
    <v>Powered by Refinitiv</v>
    <v>0.33</v>
    <v>0.16</v>
    <v>1.0408999999999999</v>
    <v>0</v>
    <v>0</v>
    <v>AUD</v>
    <v>Empire Energy Group Limited is an Australia-based oil and gas company. The Company holds a 100% working interest and operatorship in approximately 28.9 million acres of petroleum exploration tenements across the McArthur Basin and its Beetaloo Sub-basin in the onshore Northern Territory, Australia. The Company's segments include Northern territory and Corporate. The Northern territory segment includes all exploration and drilling activity of the Group in the Northern Territory, conducted through Imperial Oil &amp; Gas Pty Limited and Imperial Oil &amp; Gas A Pty Limited.</v>
    <v>39</v>
    <v>Australian Securities Exchange</v>
    <v>XASX</v>
    <v>XASX</v>
    <v>Level 5, 6-10 O Connell Street, SYDNEY, NEW SOUTH WALES, 2000 AU</v>
    <v>0.20499999999999999</v>
    <v>Oil &amp; Gas</v>
    <v>Stock</v>
    <v>45693.176006944443</v>
    <v>198</v>
    <v>0.2</v>
    <v>203460600</v>
    <v>EMPIRE ENERGY GROUP LIMITED</v>
    <v>EMPIRE ENERGY GROUP LIMITED</v>
    <v>0.2</v>
    <v>0.20499999999999999</v>
    <v>0.20499999999999999</v>
    <v>1017303000</v>
    <v>EEG</v>
    <v>EMPIRE ENERGY GROUP LIMITED (XASX:EEG)</v>
    <v>33642</v>
    <v>338400</v>
    <v>1981</v>
  </rv>
  <rv s="2">
    <v>2432</v>
  </rv>
  <rv s="3">
    <v>5</v>
    <v>CANN GROUP LIMITED (XASX:CAN)</v>
    <v>2</v>
    <v>6</v>
    <v>Finance</v>
    <v>4</v>
    <v>en-GB</v>
    <v>aa5bnm</v>
    <v>268435456</v>
    <v>1</v>
    <v>Powered by Refinitiv</v>
    <v>0.128</v>
    <v>2.5999999999999999E-2</v>
    <v>1.6575</v>
    <v>0</v>
    <v>0</v>
    <v>AUD</v>
    <v>Cann Group Limited is an Australia-based company that is focused on developing, producing, and supplying innovative cannabis medicines. The principal activities of the Company include the cultivation of medicinal cannabis for both medicinal and research purposes pursuant to the licenses and permits issued to the group, the development and manufacture (via third party arrangements) of finished product formulations, and the pursuit and execution of various supply agreements with third parties. It operates through cultivation of the medicinal cannabis segment. The Company supplies a range of dried flower and oil products, as well as active pharmaceutical ingredients and extracts, to customers in Australia and around the world. It also owns Satipharm and its patent-protected capsule technology. The Company's research, cultivation, and good manufacturing practices (GMP) manufacturing facilities are in Melbourne, and a cultivation and GMP manufacturing facility is near Mildura, Victoria.</v>
    <v>40</v>
    <v>Australian Securities Exchange</v>
    <v>XASX</v>
    <v>XASX</v>
    <v>Ground Floor, 262-276 Lorimer Street, Port, MELBOURNE, VICTORIA, 3207 AU</v>
    <v>3.1E-2</v>
    <v>Healthcare Providers &amp; Services</v>
    <v>Stock</v>
    <v>45693.180028772658</v>
    <v>204</v>
    <v>0.03</v>
    <v>16082580</v>
    <v>CANN GROUP LIMITED</v>
    <v>CANN GROUP LIMITED</v>
    <v>3.1E-2</v>
    <v>0.03</v>
    <v>0.03</v>
    <v>536086100</v>
    <v>CAN</v>
    <v>CANN GROUP LIMITED (XASX:CAN)</v>
    <v>244618</v>
    <v>1440460</v>
    <v>2015</v>
  </rv>
  <rv s="2">
    <v>2434</v>
  </rv>
  <rv s="3">
    <v>5</v>
    <v>CORE LITHIUM LTD (XASX:CXO)</v>
    <v>2</v>
    <v>6</v>
    <v>Finance</v>
    <v>4</v>
    <v>en-GB</v>
    <v>aa5rw7</v>
    <v>268435456</v>
    <v>1</v>
    <v>Powered by Refinitiv</v>
    <v>0.26</v>
    <v>7.8E-2</v>
    <v>2.4722</v>
    <v>3.0000000000000001E-3</v>
    <v>3.3708000000000002E-2</v>
    <v>AUD</v>
    <v>Core Lithium Ltd is an Australia-based lithium mining company. It owns and operates Finniss Lithium project, which is located south of Darwin Port in the Northern Territory. The project lies within a prospective area for lithium in the NT, the Bynoe Pegmatite Field, and covers approximately 500 square kilometers (km2) of granted tenements. The project is approximately 88 kilometers (km) by sealed road from Darwin Port, Northern Territory. Its other projects include Shoobridge Lithium, Anningie and Barrow Creek Lithium, Napperby Uranium, Yerelina and Mt Freeling, and Blueys-Inkheart. The Shoobridge Lithium Project is located approximately 80 km south-southeast of Finniss near Darwin in the Northern Territory. The Anningie and Barrow Creek encompass eight exploration licenses over approximately 2,000 km2 in and around the Anningie and Barrow Creek tin-tantalum pegmatite fields in the Northern Territory. Napperby is an advanced uranium project within the central Northern Territory.</v>
    <v>7</v>
    <v>Australian Securities Exchange</v>
    <v>XASX</v>
    <v>XASX</v>
    <v>Level 9, 2 Mill Street, PERTH, WESTERN AUSTRALIA, 6000 AU</v>
    <v>9.5000000000000001E-2</v>
    <v>Metals &amp; Mining</v>
    <v>Stock</v>
    <v>45693.179619305469</v>
    <v>213</v>
    <v>8.9499999999999996E-2</v>
    <v>188585400</v>
    <v>CORE LITHIUM LTD</v>
    <v>CORE LITHIUM LTD</v>
    <v>0.09</v>
    <v>8.8999999999999996E-2</v>
    <v>9.1999999999999998E-2</v>
    <v>2143016000</v>
    <v>CXO</v>
    <v>CORE LITHIUM LTD (XASX:CXO)</v>
    <v>13150846</v>
    <v>10336430</v>
    <v>2010</v>
  </rv>
  <rv s="2">
    <v>2436</v>
  </rv>
  <rv s="3">
    <v>5</v>
    <v>GREENWING RESOURCES LTD (XASX:GW1)</v>
    <v>2</v>
    <v>6</v>
    <v>Finance</v>
    <v>4</v>
    <v>en-GB</v>
    <v>aa57z2</v>
    <v>268435456</v>
    <v>1</v>
    <v>Powered by Refinitiv</v>
    <v>9.5000000000000001E-2</v>
    <v>3.2000000000000001E-2</v>
    <v>0.99219999999999997</v>
    <v>-4.0000000000000001E-3</v>
    <v>-9.090899999999999E-2</v>
    <v>AUD</v>
    <v>Greenwing Resources Ltd is an Australia-based critical minerals exploration and development company. The Company operates through three segments: Advanced materials, Graphite mining, and Lithium exploration. Its projects include Graphmada Graphite Mining Complex, Madagascar; San Jorge Lithium Project, Argentina, and Millie’s Reward Lithium Project, Madagascar. The San Jorge Lithium Project located in Argentina's prolific Lithium Triangle. The San Jorge Project consists of approximately 15 granted exploration licenses (ELs) covering 36,600 hectares, inclusive of the San Francisco Salar. The Graphmada Graphite Mining Complex project is located three kilometers off the national highway and approximately 120 kilometers (km) from the port of Tamatave. Millie’s Reward Lithium project has over 200 multiple pegmatite surface occurrences spread across a 10km strike. The Company is also a producer of industrial mineral concentrates from its 100% owned Graphmada Large Flake Graphite Mine.</v>
    <v>18</v>
    <v>Australian Securities Exchange</v>
    <v>XASX</v>
    <v>XASX</v>
    <v>Level 21, Matisse Tower, 110 Mary Street, BRISBANE, QUEENSLAND, 4000 AU</v>
    <v>4.1000000000000002E-2</v>
    <v>Metals &amp; Mining</v>
    <v>Stock</v>
    <v>45693.168564814812</v>
    <v>219</v>
    <v>0.04</v>
    <v>9626060</v>
    <v>GREENWING RESOURCES LTD</v>
    <v>GREENWING RESOURCES LTD</v>
    <v>4.1000000000000002E-2</v>
    <v>4.3999999999999997E-2</v>
    <v>0.04</v>
    <v>240651500</v>
    <v>GW1</v>
    <v>GREENWING RESOURCES LTD (XASX:GW1)</v>
    <v>80219</v>
    <v>46180</v>
    <v>2004</v>
  </rv>
  <rv s="2">
    <v>2438</v>
  </rv>
  <rv s="4">
    <v>8</v>
    <v>ARCHTIS LIMITED (XASX:AR9)</v>
    <v>2</v>
    <v>9</v>
    <v>Finance</v>
    <v>4</v>
    <v>en-GB</v>
    <v>bjojbh</v>
    <v>268435456</v>
    <v>1</v>
    <v>Powered by Refinitiv</v>
    <v>0.115</v>
    <v>0.06</v>
    <v>1.7110000000000001</v>
    <v>5.0000000000000001E-3</v>
    <v>6.8492999999999998E-2</v>
    <v>AUD</v>
    <v>archTIS Limited is a global provider of software solutions for the secure collaboration of sensitive information. Its data-centric information security solutions protect sensitive content in government, defense, supply chain, enterprises and regulated industries through attribute-based access and control policies. Its products include Kojensi, a multi-government certified platform for the secure access, sharing and collaboration of sensitive and classified information, and NC Protect for enhanced information protection for file access and sharing, messaging and emailing of sensitive and classified content across Microsoft 365 apps, SharePoint on-premises, Nutanix Files, NetApp ONTAP, and Windows file shares. It offers consulting and solutions services for secure information sharing and interorganizational collaboration related to its software sales. Its Trusted Data Integration expands its product stack to offer a solution for integrating, visualizing and securing structured data.</v>
    <v>Australian Securities Exchange</v>
    <v>XASX</v>
    <v>XASX</v>
    <v>L 3 10 National Circuit, BARTON, AUSTRALIAN CAPITAL TERRITORY, 2600 AU</v>
    <v>7.8E-2</v>
    <v>Software &amp; IT Services</v>
    <v>Stock</v>
    <v>45693.168969907405</v>
    <v>222</v>
    <v>7.0000000000000007E-2</v>
    <v>20636950</v>
    <v>ARCHTIS LIMITED</v>
    <v>ARCHTIS LIMITED</v>
    <v>7.2999999999999995E-2</v>
    <v>7.2999999999999995E-2</v>
    <v>7.8E-2</v>
    <v>286624300</v>
    <v>AR9</v>
    <v>ARCHTIS LIMITED (XASX:AR9)</v>
    <v>206792</v>
    <v>130480</v>
    <v>2006</v>
  </rv>
  <rv s="2">
    <v>2440</v>
  </rv>
  <rv s="4">
    <v>8</v>
    <v>SANTANA MINERALS LIMITED (XASX:SMI)</v>
    <v>2</v>
    <v>9</v>
    <v>Finance</v>
    <v>4</v>
    <v>en-GB</v>
    <v>aa9gvh</v>
    <v>268435456</v>
    <v>1</v>
    <v>Powered by Refinitiv</v>
    <v>0.82</v>
    <v>0.32800000000000001</v>
    <v>1.5974999999999999</v>
    <v>0.01</v>
    <v>1.9802E-2</v>
    <v>AUD</v>
    <v>Santana Minerals Limited is an Australia-based precious metal explorer, focusing on the Bendigo-Ophir Project in New Zealand. The Company's Bendigo-Ophir covers 251 square kilometers in the Central Otago goldfields, 90 kilometers (km) northwest of Oceana Gold’s Macraes gold mine. Its Cuitaboca silver + gold project comprises 5,500 hectares (ha) of exploration tenements and is located on the Pacific side of the Sierra Madre. Its Mojardina Prospect is situated in the south of the Cuitaboca Project. Its La Lupita Prospect is situated in the north of the Cuitaboca Project and located on a north-east trending mineralized corridor that hosts the 1Moz Au San Jose mine, 15km to the south-east. The Company's Cambodian Project comprises two exploration licenses targeting gold. Its Phnom Kthung exploration license covers 210.75 square kilometers and has three main prospects: Skar, Central, and Oh Tron. Its Snoul exploration license covers 198 square kilometers.</v>
    <v>Australian Securities Exchange</v>
    <v>XASX</v>
    <v>XASX</v>
    <v>Level 1, 371 Queen Street, BRISBANE, QUEENSLAND, 4000 AU</v>
    <v>0.52500000000000002</v>
    <v>Metals &amp; Mining</v>
    <v>Stock</v>
    <v>45693.181157407409</v>
    <v>228</v>
    <v>0.49</v>
    <v>323771500</v>
    <v>SANTANA MINERALS LIMITED</v>
    <v>SANTANA MINERALS LIMITED</v>
    <v>0.52</v>
    <v>0.505</v>
    <v>0.51500000000000001</v>
    <v>654083900</v>
    <v>SMI</v>
    <v>SANTANA MINERALS LIMITED (XASX:SMI)</v>
    <v>1638615</v>
    <v>1222620</v>
    <v>2013</v>
  </rv>
  <rv s="2">
    <v>2442</v>
  </rv>
  <rv s="6">
    <v>12</v>
    <v>DROPSUITE LIMITED (XASX:DSE)</v>
    <v>2</v>
    <v>13</v>
    <v>Finance</v>
    <v>4</v>
    <v>en-GB</v>
    <v>aa5ya2</v>
    <v>268435456</v>
    <v>1</v>
    <v>Powered by Refinitiv</v>
    <v>5.78</v>
    <v>2.5</v>
    <v>0.63700000000000001</v>
    <v>0</v>
    <v>0</v>
    <v>AUD</v>
    <v>Dropsuite Limited is an Australia-based company, which provides cloud software platform enabling businesses and organizations globally to back up, recover and protect their important business information. The Company’s products include GovCloud Backup; Microsoft 365 Backup; Google Workspace Backup; Email Backup, which include Hosted Exchange, IMAP/POP and Open-Xchange, and Email Archiving. Dropsuite QuickBooks Online Backup, Email Backup and Email Archiving solutions are the cloud backup, archiving, and recovery software-as-a-service (SaaS) solutions. Its Microsoft 365 backup and archiving solutions can be stored in Amazon Web Services (AWS) GovCloud (United States), allowing users to back up and restore sensitive and classified data in the cloud while maintaining FedRAMP moderate security requirements. Dropsuite’s QuickBooks Online Backup (QBO) offers a secure and affordable backup solution for accounting data.</v>
    <v>Australian Securities Exchange</v>
    <v>XASX</v>
    <v>XASX</v>
    <v>Level 30,, 35 Collins Street, MELBOURNE, VICTORIA, 3000 AU</v>
    <v>5.77</v>
    <v>Software &amp; IT Services</v>
    <v>Stock</v>
    <v>45693.18172453704</v>
    <v>237</v>
    <v>5.72</v>
    <v>401883700</v>
    <v>DROPSUITE LIMITED</v>
    <v>DROPSUITE LIMITED</v>
    <v>5.73</v>
    <v>385.23</v>
    <v>5.74</v>
    <v>5.74</v>
    <v>70259390</v>
    <v>DSE</v>
    <v>DROPSUITE LIMITED (XASX:DSE)</v>
    <v>234599</v>
    <v>1031040</v>
    <v>1983</v>
  </rv>
  <rv s="2">
    <v>2444</v>
  </rv>
  <rv s="4">
    <v>8</v>
    <v>MAYUR RESOURCES LIMITED (XASX:MRL)</v>
    <v>2</v>
    <v>9</v>
    <v>Finance</v>
    <v>4</v>
    <v>en-GB</v>
    <v>aa7var</v>
    <v>268435456</v>
    <v>1</v>
    <v>Powered by Refinitiv</v>
    <v>0.35499999999999998</v>
    <v>0.16500000000000001</v>
    <v>0.47589999999999999</v>
    <v>-0.01</v>
    <v>-3.3898000000000005E-2</v>
    <v>AUD</v>
    <v>Mayur Resources Limited is focused on the development of natural resources and renewable energy in Papua New Guinea. The Company’s business units include Industrial Minerals, Iron and Industrial Sands, Coal and Power and Renewable Energy. Its Industrial Minerals include the Central Lime Project. Iron and Industrial Sands includes construction sands, magnetite sands, heavy mineral sands, and industrial sands. The focus of this business unit is the development of the Orokolo Bay Industrial Sands Project located along the southern coast of Papua New Guinea. Coal and Power comprising the Depot Creek coal resource in the Gulf Project of Papua New Guinea and is developing a proposal for vertically integrated domestic power projects in Papua New Guinea with a focus on the Lae region. Renewable Energy includes the development of a portfolio of renewable energy opportunities in Papua New Guinea with interests in nature-based forestry carbon credits, large scale solar, battery and geothermal.</v>
    <v>Australian Securities Exchange</v>
    <v>XASX</v>
    <v>XASX</v>
    <v>300 Adelaide St, BRISBANE, QUEENSLAND, 4000 AU</v>
    <v>0.28999999999999998</v>
    <v>Metals &amp; Mining</v>
    <v>Stock</v>
    <v>45693.171134259261</v>
    <v>246</v>
    <v>0.28499999999999998</v>
    <v>127780700</v>
    <v>MAYUR RESOURCES LIMITED</v>
    <v>MAYUR RESOURCES LIMITED</v>
    <v>0.28999999999999998</v>
    <v>0.29499999999999998</v>
    <v>0.28499999999999998</v>
    <v>425935800</v>
    <v>MRL</v>
    <v>MAYUR RESOURCES LIMITED (XASX:MRL)</v>
    <v>6627</v>
    <v>126640</v>
    <v>2011</v>
  </rv>
  <rv s="2">
    <v>2446</v>
  </rv>
  <rv s="4">
    <v>8</v>
    <v>Aurumin Ltd (XASX:AUN)</v>
    <v>2</v>
    <v>9</v>
    <v>Finance</v>
    <v>4</v>
    <v>en-GB</v>
    <v>bx1szr</v>
    <v>268435456</v>
    <v>1</v>
    <v>Powered by Refinitiv</v>
    <v>7.6999999999999999E-2</v>
    <v>0.03</v>
    <v>0.66790000000000005</v>
    <v>1E-3</v>
    <v>1.4924999999999999E-2</v>
    <v>AUD</v>
    <v>Aurumin Limited is an Australia-based mineral exploration company focused on the Sandstone region in Western Australia. In addition to the Sandstone Operations, the Company has a significant landholding at its Southern Cross Operations. Its main projects are the Sandstone Operations and the Mt Palmer Project. The Sandstone Operations consists of the Sandstone and Birrigrin Projects as well as the Johnson Range Project. The Sandstone project is centered approximately 10 kilometers (km) south of Sandstone, approximately 600 km northeast of Perth in the East Murchison Mineral Field, Western Australia (WA). The Birrigrin Project area is 70 km north of the Central Sandstone Gold Project. The Johnson Range Project is located midway between Southern Cross and Sandstone. The Mt Palmer Project is located around 15 km east of the Marvel Loch townsite in the Shire of Yilgarn, Western Australia. Mt Palmer is located in the central area of the Southern Cross Greenstone Belt.</v>
    <v>Australian Securities Exchange</v>
    <v>XASX</v>
    <v>XASX</v>
    <v>295 Rokeby Road, Unit 1, SUBIACO, WESTERN AUSTRALIA, 6008 AU</v>
    <v>6.8000000000000005E-2</v>
    <v>Metals &amp; Mining</v>
    <v>Stock</v>
    <v>45693.174664351849</v>
    <v>249</v>
    <v>6.2E-2</v>
    <v>31907850</v>
    <v>Aurumin Ltd</v>
    <v>Aurumin Ltd</v>
    <v>6.2E-2</v>
    <v>6.7000000000000004E-2</v>
    <v>6.8000000000000005E-2</v>
    <v>498560200</v>
    <v>AUN</v>
    <v>Aurumin Ltd (XASX:AUN)</v>
    <v>352323</v>
    <v>255150</v>
    <v>2020</v>
  </rv>
  <rv s="2">
    <v>2448</v>
  </rv>
  <rv s="3">
    <v>5</v>
    <v>KINGSTON RESOURCES LIMITED (XASX:KSN)</v>
    <v>2</v>
    <v>6</v>
    <v>Finance</v>
    <v>4</v>
    <v>en-GB</v>
    <v>aa7coc</v>
    <v>268435456</v>
    <v>1</v>
    <v>Powered by Refinitiv</v>
    <v>0.12</v>
    <v>6.6000000000000003E-2</v>
    <v>1.9043000000000001</v>
    <v>2E-3</v>
    <v>2.5640999999999997E-2</v>
    <v>AUD</v>
    <v>Kingston Resources Limited is an Australia-based gold and copper company. The Company is producing gold from its Mineral Hill gold and copper mine in New South Wales (NSW) and is developing the 3.8 million ounces (Moz) Misima Gold Project in Papua New Guinea (PNG). The Mineral Hill Mine Project is 100% owned by the Company, which is an open pit and underground mine. It is focused on Tailings Project gold production in Mineral Hill Mine. The Mineral Hill Mine boasts an extensive gold, copper, zinc, lead and silver resource, alongside existing gold production and outstanding exploration upside. The 100% owned Misima Gold Project has the potential for a robust, scalable, and low-cost open pit operation. The Misima Gold Project consists of two deposits (Umuna and Ewatinona) and several exploration targets. The deposit style is low sulphidation carbonate base-metal epithermal, characterized by vein features and dominant silver, zinc, lead, gold, copper and manganese geochemistry.</v>
    <v>6</v>
    <v>Australian Securities Exchange</v>
    <v>XASX</v>
    <v>XASX</v>
    <v>202 / 201 Miller Street, NORTH SYDNEY, NEW SOUTH WALES, 2060 AU</v>
    <v>0.08</v>
    <v>Metals &amp; Mining</v>
    <v>Stock</v>
    <v>45693.169953703706</v>
    <v>252</v>
    <v>7.8E-2</v>
    <v>61540070</v>
    <v>KINGSTON RESOURCES LIMITED</v>
    <v>KINGSTON RESOURCES LIMITED</v>
    <v>7.8E-2</v>
    <v>7.8E-2</v>
    <v>0.08</v>
    <v>820534300</v>
    <v>KSN</v>
    <v>KINGSTON RESOURCES LIMITED (XASX:KSN)</v>
    <v>860766</v>
    <v>870940</v>
    <v>1985</v>
  </rv>
  <rv s="2">
    <v>2450</v>
  </rv>
  <rv s="3">
    <v>5</v>
    <v>CYPRIUM METALS LIMITED (XASX:CYM)</v>
    <v>2</v>
    <v>6</v>
    <v>Finance</v>
    <v>4</v>
    <v>en-GB</v>
    <v>aa4ojc</v>
    <v>268435456</v>
    <v>1</v>
    <v>Powered by Refinitiv</v>
    <v>5.5E-2</v>
    <v>1.2E-2</v>
    <v>2.0175000000000001</v>
    <v>0</v>
    <v>0</v>
    <v>AUD</v>
    <v>Cyprium Metals Limited is an Australia-based copper company. The Company’s flagship property is the Nifty Copper Mine in Western Australia, which produces copper from both oxide and sulfide resources. The Nifty Copper Mine is located on the western edge of the Great Sandy Desert in the north-eastern Pilbara region of Western Australia, approximately 350 kilometers (km) southeast of Port Hedland. Its other assets include copper-focused properties in the Paterson and Murchison Provinces, including multiple defined resources. Its Maroochydore deposit is located in the north-eastern Pilbara region of Western Australia, approximately 85km southeast of Nifty. Paterson Exploration Project is located in the north-eastern Pilbara region of Western Australia and covers over 2,400 km2 land package. The Murchison Copper Gold Project, comprising the Cue and Nanadie Well Copper Projects, is in the eastern Murchison region of Western Australia, over 20km east of Cue and 75km southeast of Meekatharra.</v>
    <v>6</v>
    <v>Australian Securities Exchange</v>
    <v>XASX</v>
    <v>XASX</v>
    <v>Level 1, 437 Roberts Road, SUBIACO, WESTERN AUSTRALIA, 6008 AU</v>
    <v>2.7E-2</v>
    <v>Metals &amp; Mining</v>
    <v>Stock</v>
    <v>45693.181469907409</v>
    <v>258</v>
    <v>2.5999999999999999E-2</v>
    <v>45466410</v>
    <v>CYPRIUM METALS LIMITED</v>
    <v>CYPRIUM METALS LIMITED</v>
    <v>2.7E-2</v>
    <v>2.5999999999999999E-2</v>
    <v>2.5999999999999999E-2</v>
    <v>1818656000</v>
    <v>CYM</v>
    <v>CYPRIUM METALS LIMITED (XASX:CYM)</v>
    <v>1020372</v>
    <v>2272060</v>
    <v>1983</v>
  </rv>
  <rv s="2">
    <v>2452</v>
  </rv>
  <rv s="3">
    <v>5</v>
    <v>AMPLIA THERAPEUTICS LIMITED (XASX:ATX)</v>
    <v>2</v>
    <v>6</v>
    <v>Finance</v>
    <v>4</v>
    <v>en-GB</v>
    <v>aa6z4c</v>
    <v>268435456</v>
    <v>1</v>
    <v>Powered by Refinitiv</v>
    <v>0.17599999999999999</v>
    <v>5.3999999999999999E-2</v>
    <v>1.2115</v>
    <v>-3.0000000000000001E-3</v>
    <v>-3.4483E-2</v>
    <v>AUD</v>
    <v>Amplia Therapeutics Limited is an Australia-based clinical-stage, drug development company. The Company is focused on developing proprietary, orally available, small molecule Focal Adhesion Kinase (FAK) inhibitors as candidate drugs for the treatment of cancer and various fibrotic diseases. The Company's pipeline includes narmafotinib (AMP945) and AMP886. narmafotinib is a selective and potent inhibitor of FAK and is in clinical development for pancreatic cancer and advanced preclinical development for idiopathic pulmonary fibrosis (IPF). The Company's second pipeline drug, AMP886, inhibits FAK and inhibits two key disease drug targets (VEGFR3 and FLT3). This drug is being evaluated in preclinical models of cancer. Its fibrosis program uses its FAK inhibitors to block fibrosis and cell migration in cancers. Its cancer Program is directed at using its FAK inhibitors to block FAK activity in the cancer cells and the surrounding tissue and therefore block survival/proliferation signals.</v>
    <v>1</v>
    <v>Australian Securities Exchange</v>
    <v>XASX</v>
    <v>XASX</v>
    <v>Level 17, 350 Queen Street, MELBOURNE, VICTORIA, 3000 AU</v>
    <v>8.5000000000000006E-2</v>
    <v>Biotechnology &amp; Medical Research</v>
    <v>Stock</v>
    <v>45693.148773148147</v>
    <v>261</v>
    <v>8.4000000000000005E-2</v>
    <v>32975980</v>
    <v>AMPLIA THERAPEUTICS LIMITED</v>
    <v>AMPLIA THERAPEUTICS LIMITED</v>
    <v>8.5000000000000006E-2</v>
    <v>8.6999999999999994E-2</v>
    <v>8.4000000000000005E-2</v>
    <v>387952700</v>
    <v>ATX</v>
    <v>AMPLIA THERAPEUTICS LIMITED (XASX:ATX)</v>
    <v>127872</v>
    <v>414230</v>
    <v>2013</v>
  </rv>
  <rv s="2">
    <v>2454</v>
  </rv>
  <rv s="6">
    <v>12</v>
    <v>VERBREC LIMITED (XASX:VBC)</v>
    <v>2</v>
    <v>13</v>
    <v>Finance</v>
    <v>4</v>
    <v>en-GB</v>
    <v>aa7dtc</v>
    <v>268435456</v>
    <v>1</v>
    <v>Powered by Refinitiv</v>
    <v>0.17</v>
    <v>0.08</v>
    <v>0.70320000000000005</v>
    <v>0</v>
    <v>0</v>
    <v>AUD</v>
    <v>Verbrec Limited is an Australia-based engineering, asset management, project delivery, operations and maintenance, training and mining technology service provider that supports customers across Australia, New Zealand, Papua New Guinea and beyond. The Company serves the energy, infrastructure, and mining industries through their technical specialties; asset management, automation and control, pipelines, power, process plant and training, with capabilities that span across the entire life cycle of an asset. It operates through two segments: Engineering services and Training services. The Company's services include engineering, asset management, infrastructure and industry training. It provides engineering and project delivery solutions to clients. Its infrastructure services offer full lifecycle services for project delivery from inception through procurement and/or construction, commissioning, operations and maintenance. Its StacksOn product is a digital twin for stockyards.</v>
    <v>Australian Securities Exchange</v>
    <v>XASX</v>
    <v>XASX</v>
    <v>Gio, L 14 200 Mary St, BRISBANE, QUEENSLAND, 4000 AU</v>
    <v>0.13500000000000001</v>
    <v>Construction &amp; Engineering</v>
    <v>Stock</v>
    <v>45691.333344907405</v>
    <v>267</v>
    <v>0.125</v>
    <v>39192530</v>
    <v>VERBREC LIMITED</v>
    <v>VERBREC LIMITED</v>
    <v>0.13</v>
    <v>18</v>
    <v>0.13500000000000001</v>
    <v>0.13500000000000001</v>
    <v>290315100</v>
    <v>VBC</v>
    <v>VERBREC LIMITED (XASX:VBC)</v>
    <v>101099</v>
    <v>62130</v>
    <v>2007</v>
  </rv>
  <rv s="2">
    <v>2456</v>
  </rv>
  <rv s="3">
    <v>5</v>
    <v>AERIS RESOURCES LIMITED (XASX:AIS)</v>
    <v>2</v>
    <v>6</v>
    <v>Finance</v>
    <v>4</v>
    <v>en-GB</v>
    <v>aa4c27</v>
    <v>268435456</v>
    <v>1</v>
    <v>Powered by Refinitiv</v>
    <v>0.35499999999999998</v>
    <v>8.2000000000000003E-2</v>
    <v>1.7075</v>
    <v>-2.5000000000000001E-3</v>
    <v>-1.6129000000000001E-2</v>
    <v>AUD</v>
    <v>Aeris Resources Limited is a mid-tier base and precious metals producer. It is engaged in the production, sale and exploration of copper, zinc, gold and silver. Its segments include Tritton Copper Operations; Cracow Gold Operations; North West Copper Operations; Jaguar Zinc and Copper Operations; Stockman Copper and Zinc Project, Other. Tritton Copper Operations is an underground copper operation located in the Cobar region of central New South Wales. Cracow Gold Operations is an underground gold operation located in central Queensland. Jaguar Operations is an underground zinc, copper and silver mining operation located in the Eastern Goldfields region of Western Australia. North Queensland Operations comprises of underground Mt Colin copper mine, Barbara development project and a prospective, 1,102 square kilometers (km2) tenement package. The Stockman Copper and Zinc Project is a copper and zinc development project located 300 kilometers (km) northeast of Melbourne.</v>
    <v>1091</v>
    <v>Australian Securities Exchange</v>
    <v>XASX</v>
    <v>XASX</v>
    <v>Level 6, 120 Edward Street, BRISBANE, QUEENSLAND, 4000 AU</v>
    <v>0.16</v>
    <v>Metals &amp; Mining</v>
    <v>Stock</v>
    <v>45693.180925925924</v>
    <v>270</v>
    <v>0.15</v>
    <v>140402800</v>
    <v>AERIS RESOURCES LIMITED</v>
    <v>AERIS RESOURCES LIMITED</v>
    <v>0.16</v>
    <v>0.155</v>
    <v>0.1525</v>
    <v>968295500</v>
    <v>AIS</v>
    <v>AERIS RESOURCES LIMITED (XASX:AIS)</v>
    <v>555256</v>
    <v>1683200</v>
    <v>2010</v>
  </rv>
  <rv s="2">
    <v>2458</v>
  </rv>
  <rv s="1">
    <v>0</v>
    <v>ORA BANDA MINING LTD (XASX:OBM)</v>
    <v>2</v>
    <v>3</v>
    <v>Finance</v>
    <v>4</v>
    <v>en-GB</v>
    <v>aa62m7</v>
    <v>268435456</v>
    <v>1</v>
    <v>Powered by Refinitiv</v>
    <v>0.96299999999999997</v>
    <v>0.21</v>
    <v>1.8536999999999999</v>
    <v>0.02</v>
    <v>2.3256000000000002E-2</v>
    <v>AUD</v>
    <v>Ora Banda Mining Limited is an Australia-based gold exploration and development company. The Company is engaged in mineral exploration, mine development and operation and the sale of gold in Western Australia. Its projects include Davyhurst, Riverina-Mulline, Siberia, Callion, and Walhalla. The Davyhurst Gold Project is located approximately 120 kilometers north-west of Kalgoorlie, within the tier one gold mining province of the Eastern Goldfields in Western Australia. The Company’s tenement package consists of approximately 92 granted tenements covering an area of approximately 1,200 square kilometers (km2). It offers a coverage of approximately 130 strike kilometers of greenstone sequences prospective for gold as well as nickel sulfide and base metal mineralization. The Riverina-Mulline Project area is approximately 44 drive-km north of the Davyhurst processing plant. The Callion Project area is located approximately 13 km south-west of the Davyhurst processing plant.</v>
    <v>7</v>
    <v>Australian Securities Exchange</v>
    <v>XASX</v>
    <v>XASX</v>
    <v>Level 1,, 2 Kings Park Road, PERTH, WESTERN AUSTRALIA, 6005 AU</v>
    <v>0.88749999999999996</v>
    <v>Metals &amp; Mining</v>
    <v>Stock</v>
    <v>45693.18153835625</v>
    <v>273</v>
    <v>0.86499999999999999</v>
    <v>1542244000</v>
    <v>ORA BANDA MINING LTD</v>
    <v>ORA BANDA MINING LTD</v>
    <v>0.87</v>
    <v>54.166699999999999</v>
    <v>0.86</v>
    <v>0.88</v>
    <v>1880785000</v>
    <v>OBM</v>
    <v>ORA BANDA MINING LTD (XASX:OBM)</v>
    <v>2809018</v>
    <v>3867390</v>
    <v>2002</v>
  </rv>
  <rv s="2">
    <v>2460</v>
  </rv>
  <rv s="4">
    <v>8</v>
    <v>COBRE LIMITED (XASX:CBE)</v>
    <v>2</v>
    <v>9</v>
    <v>Finance</v>
    <v>4</v>
    <v>en-GB</v>
    <v>btmy9c</v>
    <v>268435456</v>
    <v>1</v>
    <v>Powered by Refinitiv</v>
    <v>9.1999999999999998E-2</v>
    <v>4.8000000000000001E-2</v>
    <v>3.9436</v>
    <v>6.0000000000000001E-3</v>
    <v>0.117647</v>
    <v>AUD</v>
    <v>Cobre Limited is a copper exploration and development company with a focus on the Kalahari Copper Belt (KCB) in Botswana. The Company is engaged in advanced exploration of 100%-owned assets in the Kalahari Copper Belt (KCB), Botswana which spans across an extensive licensed area of 5,393 square kilometers (km2), prospective for sedimentary hosted copper-silver mineralization. Its Botswana projects include Ngami Copper Project (NCP), Kitlanya West Copper Project, Okavango Copper Project and Kitlanya East. The NCP project covers an area of approximately 727 km2. Kitlanya West Copper Project straddles the northern margin of the KCB, including an estimated 500 km of prospective D’Kar / Ngwako Pan Formation contact. The Perrinvale Project covers over 306km2 of the Panhandle and Illaara Greenstone Belts in Western Australia. Its Sandiman Tenement is located in the Gascoyne Province, in Western Australia and spans across 202km2 on the eastern edge of the Carnarvon Basin.</v>
    <v>Australian Securities Exchange</v>
    <v>XASX</v>
    <v>XASX</v>
    <v>Level 7, 151 Macquarie Street, Sydney, NEW SOUTH WALES, 2000 AU</v>
    <v>5.7000000000000002E-2</v>
    <v>Metals &amp; Mining</v>
    <v>Stock</v>
    <v>45693.178182870368</v>
    <v>276</v>
    <v>5.3999999999999999E-2</v>
    <v>22648610</v>
    <v>COBRE LIMITED</v>
    <v>COBRE LIMITED</v>
    <v>5.3999999999999999E-2</v>
    <v>5.0999999999999997E-2</v>
    <v>5.7000000000000002E-2</v>
    <v>427332200</v>
    <v>CBE</v>
    <v>COBRE LIMITED (XASX:CBE)</v>
    <v>246826</v>
    <v>600030</v>
    <v>2018</v>
  </rv>
  <rv s="2">
    <v>2462</v>
  </rv>
  <rv s="4">
    <v>8</v>
    <v>QPM ENERGY LIMITED (XASX:QPM)</v>
    <v>2</v>
    <v>9</v>
    <v>Finance</v>
    <v>4</v>
    <v>en-GB</v>
    <v>aa8lzr</v>
    <v>268435456</v>
    <v>1</v>
    <v>Powered by Refinitiv</v>
    <v>7.9000000000000001E-2</v>
    <v>2.8000000000000001E-2</v>
    <v>1.5145999999999999</v>
    <v>0</v>
    <v>0</v>
    <v>AUD</v>
    <v>QPM Energy Limited, formerly Queensland Pacific Metals Limited, is an Australia-based company. The Company operates an integrated energy business comprising gas production, processing and compression, gas supply and electricity generation. It is the 100% owner of the Moranbah Gas Project (MGP), a mature producing asset. It is an independent gas producer, with production at the MGP around 30TJ/day. The MGP also has a reserve base-331 2P Reserves. It focuses on the strategic capture and beneficial use of waste coal mine gas. The MGP is connected to five operating coal mines, collecting waste gas from operations, including Anglo American’s Grosvenor mine, Anglo American’s Teviot Brook mine, Anglo American’s Moranbah North mine, Fitzroy Resources’ Carborough Downs mine, and Stanmore’s Isaac Plains mine. The MGP consists of four Petroleum Licenses (PL196, 191, 223, 224). Within these PLs, all gas rights are owned by the Company. It has operating control of two gas-fired power stations.</v>
    <v>Australian Securities Exchange</v>
    <v>XASX</v>
    <v>XASX</v>
    <v>Level 10, 307 Queen Street, BRISBANE, QUEENSLAND, 4000 AU</v>
    <v>0.06</v>
    <v>Chemicals</v>
    <v>Stock</v>
    <v>45693.181423611109</v>
    <v>282</v>
    <v>5.8000000000000003E-2</v>
    <v>148755300</v>
    <v>QPM ENERGY LIMITED</v>
    <v>QPM ENERGY LIMITED</v>
    <v>5.8000000000000003E-2</v>
    <v>5.8000000000000003E-2</v>
    <v>5.8000000000000003E-2</v>
    <v>2521276000</v>
    <v>QPM</v>
    <v>QPM ENERGY LIMITED (XASX:QPM)</v>
    <v>738320</v>
    <v>6846070</v>
    <v>2007</v>
  </rv>
  <rv s="2">
    <v>2464</v>
  </rv>
  <rv s="3">
    <v>5</v>
    <v>BOWEN COKING COAL LIMITED (XASX:BCB)</v>
    <v>2</v>
    <v>6</v>
    <v>Finance</v>
    <v>4</v>
    <v>en-GB</v>
    <v>aa4wrw</v>
    <v>268435456</v>
    <v>1</v>
    <v>Powered by Refinitiv</v>
    <v>7.9000000000000001E-2</v>
    <v>5.0000000000000001E-3</v>
    <v>0.75780000000000003</v>
    <v>5.0000000000000001E-4</v>
    <v>8.333299999999999E-2</v>
    <v>AUD</v>
    <v>Bowen Coking Coal Limited is an Australia-based coking coal company. The Company is engaged in the development, production and sale of coal in Queensland, Australia, with a primary focus on metallurgical coal. The Company's flagship Burton Mine Complex (90% owned) near Moranbah encompasses multiple operations with the Ellensfield South and Broadmeadow East Mines serving a co-located coal handling and preparation plant and train loadout facility connected by a haul road. In addition, the Company fully owns the Bluff PCI Mine near Blackwater (in care and maintenance) and holds the Isaac River (100%), Hillalong (85%) Cooroorah (100%), Carborough (100%) and Comet Ridge (100%) coking coal projects. It is also a joint venture partner in Lilyvale (15% interest) and Mackenzie (5% interest) with Stanmore Resources Limited. It also continues to review potential future projects and conduct exploration activity. Its subsidiaries include Bowen PCI Pty Ltd, Coking Coal One Pty Ltd and others.</v>
    <v>3</v>
    <v>Australian Securities Exchange</v>
    <v>XASX</v>
    <v>XASX</v>
    <v>Level 4,, 167 Eagle Street, BRISBANE, QUEENSLAND, 4000 AU</v>
    <v>7.0000000000000001E-3</v>
    <v>Metals &amp; Mining</v>
    <v>Stock</v>
    <v>45693.178587962961</v>
    <v>285</v>
    <v>6.0000000000000001E-3</v>
    <v>75428690</v>
    <v>BOWEN COKING COAL LIMITED</v>
    <v>BOWEN COKING COAL LIMITED</v>
    <v>7.0000000000000001E-3</v>
    <v>6.0000000000000001E-3</v>
    <v>6.4999999999999997E-3</v>
    <v>10775530000</v>
    <v>BCB</v>
    <v>BOWEN COKING COAL LIMITED (XASX:BCB)</v>
    <v>3484403</v>
    <v>14866200</v>
    <v>1994</v>
  </rv>
  <rv s="2">
    <v>2466</v>
  </rv>
  <rv s="4">
    <v>8</v>
    <v>LCL RESOURCES LIMITED (XASX:LCL)</v>
    <v>2</v>
    <v>9</v>
    <v>Finance</v>
    <v>4</v>
    <v>en-GB</v>
    <v>aa7qvh</v>
    <v>268435456</v>
    <v>1</v>
    <v>Powered by Refinitiv</v>
    <v>1.4E-2</v>
    <v>6.0000000000000001E-3</v>
    <v>1.2186999999999999</v>
    <v>-5.0000000000000001E-4</v>
    <v>-5.8823999999999994E-2</v>
    <v>AUD</v>
    <v>LCL Resources Limited is an Australia-based exploration and mining company. The Company is a gold/copper/nickel explorer with multiple assets in Papua New Guinea (PNG) and the mid-Cauca Gold Belt of Colombia. The Company’s segments include Mineral Exploration Colombia and Mineral Exploration Papua New Guinea. It holds approximately 3890 square kilometers (Km2) of exploration titles in five regions of Papua New Guinea prospective for copper, gold, and nickel. The Company also holds position within the Quinchia region of the Mid-Cauca Gold Belt of Colombia. The Company is actively exploring in PNG while the 100% owned, 10,500 hectares (ha) Quinchia Gold Project in Colombia progresses through early-stage feasibility related studies. Its Quinchia Gold Project is located in central west Colombia, 100 kilometers (km) south of Medellin, in the department of Risaralda. Its Ono project consists of Kusi Target is prospective for high-grade gold skarn and copper/gold porphyry.</v>
    <v>Australian Securities Exchange</v>
    <v>XASX</v>
    <v>XASX</v>
    <v>Suite 6, Level 1, 389 Oxford Street, Mount Hawthorn, PERTH, WESTERN AUSTRALIA, 6016 AU</v>
    <v>8.0000000000000002E-3</v>
    <v>Metals &amp; Mining</v>
    <v>Stock</v>
    <v>45693.114856017972</v>
    <v>288</v>
    <v>8.0000000000000002E-3</v>
    <v>9558500</v>
    <v>LCL RESOURCES LIMITED</v>
    <v>LCL RESOURCES LIMITED</v>
    <v>8.0000000000000002E-3</v>
    <v>8.5000000000000006E-3</v>
    <v>8.0000000000000002E-3</v>
    <v>1194813000</v>
    <v>LCL</v>
    <v>LCL RESOURCES LIMITED (XASX:LCL)</v>
    <v>29700</v>
    <v>916670</v>
    <v>2006</v>
  </rv>
  <rv s="2">
    <v>2468</v>
  </rv>
  <rv s="3">
    <v>5</v>
    <v>CARAVEL MINERALS LIMITED (XASX:CVV)</v>
    <v>2</v>
    <v>6</v>
    <v>Finance</v>
    <v>4</v>
    <v>en-GB</v>
    <v>aa5r6h</v>
    <v>268435456</v>
    <v>1</v>
    <v>Powered by Refinitiv</v>
    <v>0.28499999999999998</v>
    <v>0.14000000000000001</v>
    <v>2.4201999999999999</v>
    <v>5.0000000000000001E-3</v>
    <v>2.5000000000000001E-2</v>
    <v>AUD</v>
    <v>Caravel Minerals Limited is an Australia-based company, which is engaged in the exploration of mineral tenements in Western Australia. The Company’s Caravel Copper Project is located 150 kilometers north-east of Perth in Western Australia’s Wheatbelt region. The Project has a Mineral Resource Estimate of 3.03 million tons of contained copper and an Ore Reserve of 1.4 million tons. The project is located in the Southwest Native Title Settlement Area of Western Australia where all residual Native Title rights and interests have been settled by agreement between the State of Western Australia and Noongar Groups. The Company’s other projects include Mt William, Dalwallinu, Brookton, Gillingarra, Caravel Copper, Mukinbudin, Burakin, and Cadoux.</v>
    <v>0</v>
    <v>Australian Securities Exchange</v>
    <v>XASX</v>
    <v>XASX</v>
    <v>Suite 1, 245 Churchill Ave, SUBIACO, WESTERN AUSTRALIA, 6008 AU</v>
    <v>0.20499999999999999</v>
    <v>Metals &amp; Mining</v>
    <v>Stock</v>
    <v>45693.173727383597</v>
    <v>291</v>
    <v>0.19500000000000001</v>
    <v>108703200</v>
    <v>CARAVEL MINERALS LIMITED</v>
    <v>CARAVEL MINERALS LIMITED</v>
    <v>0.19500000000000001</v>
    <v>0.2</v>
    <v>0.20499999999999999</v>
    <v>557452200</v>
    <v>CVV</v>
    <v>CARAVEL MINERALS LIMITED (XASX:CVV)</v>
    <v>197702</v>
    <v>199080</v>
    <v>2006</v>
  </rv>
  <rv s="2">
    <v>2470</v>
  </rv>
  <rv s="1">
    <v>0</v>
    <v>MATRIX COMPOSITES &amp; ENGINEERING LTD (XASX:MCE)</v>
    <v>2</v>
    <v>3</v>
    <v>Finance</v>
    <v>4</v>
    <v>en-GB</v>
    <v>aa7k4c</v>
    <v>268435456</v>
    <v>1</v>
    <v>Powered by Refinitiv</v>
    <v>0.38500000000000001</v>
    <v>0.20499999999999999</v>
    <v>0.62060000000000004</v>
    <v>-0.01</v>
    <v>-4.4443999999999997E-2</v>
    <v>AUD</v>
    <v>Matrix Composites &amp; Engineering Ltd is an Australia-based company specializing in the design, engineering and manufacturing of engineered polymer products for the energy, mining and resource, and defense industries. The Company’s principal activities include the manufacture and supply of capital drilling equipment (primarily comprised of syntactic foam buoyancy) and provision of inspection, maintenance and repair services to the oil and gas sector; manufacture and supply of subsea umbilical risers and flowline (SURF) ancillary equipment and associated services; manufacture and supply of VIV suppression equipment for rigid pipelines; manufacture and supply of well construction products, including centralizers and conductors; distribution of epoxy based coating system and related equipment hire and technical support, and consultancy for, and manufacture of, advanced composite materials and products for the defense, energy, resource and transport sectors.</v>
    <v>383</v>
    <v>Australian Securities Exchange</v>
    <v>XASX</v>
    <v>XASX</v>
    <v>150 Quill Way, Henderson, PERTH, WESTERN AUSTRALIA, 6166 AU</v>
    <v>0.22500000000000001</v>
    <v>Oil &amp; Gas Related Equipment and Services</v>
    <v>Stock</v>
    <v>45693.169722222221</v>
    <v>294</v>
    <v>0.215</v>
    <v>51476570</v>
    <v>MATRIX COMPOSITES &amp; ENGINEERING LTD</v>
    <v>MATRIX COMPOSITES &amp; ENGINEERING LTD</v>
    <v>0.22500000000000001</v>
    <v>13.55</v>
    <v>0.22500000000000001</v>
    <v>0.215</v>
    <v>223811200</v>
    <v>MCE</v>
    <v>MATRIX COMPOSITES &amp; ENGINEERING LTD (XASX:MCE)</v>
    <v>72609</v>
    <v>171100</v>
    <v>1990</v>
  </rv>
  <rv s="2">
    <v>2472</v>
  </rv>
  <rv s="3">
    <v>5</v>
    <v>ANDROMEDA METALS LIMITED (XASX:ADN)</v>
    <v>2</v>
    <v>6</v>
    <v>Finance</v>
    <v>4</v>
    <v>en-GB</v>
    <v>aa48jc</v>
    <v>268435456</v>
    <v>1</v>
    <v>Powered by Refinitiv</v>
    <v>3.3000000000000002E-2</v>
    <v>6.0000000000000001E-3</v>
    <v>1.0677000000000001</v>
    <v>-1E-3</v>
    <v>-0.14285700000000001</v>
    <v>AUD</v>
    <v>Andromeda Metals Limited is an Australia-based industrial minerals company. The Company is engaged in the sustainable supply of industrial minerals and the advancement of nanotechnologies. The Company's Great White Project (GWP) contains several deposits containing a naturally occurring blend of halloysite tubes and kaolinite plates. The Great White Project is located within the District Council of Streaky Bay, near the community of Poochera on the Eyre Peninsula in South Australia. Its Mount Hope Kaolin Project is located 80 kilometers (km) northwest of Port Lincoln on the Eyre Peninsula in South Australia. It contains some of the brightest, whitest kaolin in the world. Together with its portfolio of halloysite-kaolin projects, it is also developing several copper and gold prospects across Australia. Its Eyre Kaolin Project is composed of four exploration tenements totaling 2,799 square kilometers on the Western Eyre Peninsula, South Australia.</v>
    <v>3</v>
    <v>Australian Securities Exchange</v>
    <v>XASX</v>
    <v>XASX</v>
    <v>Level 10, 431 King William Street, ADELAIDE, SOUTH AUSTRALIA, 5000 AU</v>
    <v>7.0000000000000001E-3</v>
    <v>Metals &amp; Mining</v>
    <v>Stock</v>
    <v>45693.17800925926</v>
    <v>297</v>
    <v>6.0000000000000001E-3</v>
    <v>24001090</v>
    <v>ANDROMEDA METALS LIMITED</v>
    <v>ANDROMEDA METALS LIMITED</v>
    <v>7.0000000000000001E-3</v>
    <v>7.0000000000000001E-3</v>
    <v>6.0000000000000001E-3</v>
    <v>3428728000</v>
    <v>ADN</v>
    <v>ANDROMEDA METALS LIMITED (XASX:ADN)</v>
    <v>37445930</v>
    <v>1835900</v>
    <v>1993</v>
  </rv>
  <rv s="2">
    <v>2474</v>
  </rv>
  <rv s="3">
    <v>5</v>
    <v>BURU ENERGY LIMITED (XASX:BRU)</v>
    <v>2</v>
    <v>6</v>
    <v>Finance</v>
    <v>4</v>
    <v>en-GB</v>
    <v>aa57f2</v>
    <v>268435456</v>
    <v>1</v>
    <v>Powered by Refinitiv</v>
    <v>0.125</v>
    <v>3.2000000000000001E-2</v>
    <v>1.5444</v>
    <v>0</v>
    <v>0</v>
    <v>AUD</v>
    <v>Buru Energy Limited is an Australia-based diversified energy company focused on exploration and production of hydrocarbon and non-hydrocarbon energy resources in Australia. The Company’s petroleum assets and tenements are located onshore in the Canning Basin in the southwest Kimberley region of Western Australia. In the Kimberley, it owns and operates 100% of the conventional Ungani Oilfield project and the conventional gas condensate discovery at Rafael 1. The Ungani Oilfield is located approximately 90 kilometers east of Broome and includes six production wells and associated production facilities. It also operates a Canning Basin wide portfolio of exploration permits and licenses for prospective conventional and unconventional resources with working interests ranging from 60% to 100%. It owns over 22,500 square kilometers (km2) of permits, including 100% of EP 129, EP 391, EP428, EP431 and EP 436, and 60% of the EP 457 and EP 458 permits it shares with Rey Resources Ltd.</v>
    <v>41</v>
    <v>Australian Securities Exchange</v>
    <v>XASX</v>
    <v>XASX</v>
    <v>L 2 16 Ord Street, West Perth, PERTH, WESTERN AUSTRALIA, 6005 AU</v>
    <v>4.8000000000000001E-2</v>
    <v>Oil &amp; Gas</v>
    <v>Stock</v>
    <v>45693.175612395309</v>
    <v>300</v>
    <v>4.7E-2</v>
    <v>36632250</v>
    <v>BURU ENERGY LIMITED</v>
    <v>BURU ENERGY LIMITED</v>
    <v>4.7E-2</v>
    <v>4.8000000000000001E-2</v>
    <v>4.8000000000000001E-2</v>
    <v>779409600</v>
    <v>BRU</v>
    <v>BURU ENERGY LIMITED (XASX:BRU)</v>
    <v>154478</v>
    <v>623200</v>
    <v>2008</v>
  </rv>
  <rv s="2">
    <v>2476</v>
  </rv>
  <rv s="3">
    <v>5</v>
    <v>PENINSULA ENERGY LIMITED (XASX:PEN)</v>
    <v>2</v>
    <v>6</v>
    <v>Finance</v>
    <v>4</v>
    <v>en-GB</v>
    <v>aa8jk2</v>
    <v>268435456</v>
    <v>1</v>
    <v>Powered by Refinitiv</v>
    <v>2.8239999999999998</v>
    <v>0.94</v>
    <v>0.4556</v>
    <v>7.7499999999999999E-2</v>
    <v>6.9195999999999994E-2</v>
    <v>AUD</v>
    <v>Peninsula Energy Limited is an Australia-based uranium mining company. The Company owns the Lance Project (Lance) and Dagger Project. The Lance Project is located in Wyoming, United States of America, operated through its 100% owned subsidiary, Strata Energy Inc (Strata). The Lance Projects comprise the Ross Production Project Area, Kendrick Development Project Area and Barber Exploration Area. The Lance Projects are located in Crook County, in northeastern Wyoming, approximately 31 miles east-northeast of the town of Gillette and extend over a strike length of 37 kilometers (kms) to the north, and over a strike width of eight km. It holds mineral rights and surface access rights over a non-contiguous north-south distance of about 50 km. It has mineral rights over 34,068 acres and surface access rights over land holdings 8,426 acres. The Dagger Project in Crook County, Wyoming lies within the North Black Hills district in the northeast corner of the state.</v>
    <v>0</v>
    <v>Australian Securities Exchange</v>
    <v>XASX</v>
    <v>XASX</v>
    <v>Units 32/33, Level 3, 22 Railway Road, SUBIACO, WESTERN AUSTRALIA, 6008 AU</v>
    <v>1.2250000000000001</v>
    <v>Uranium</v>
    <v>Stock</v>
    <v>45693.181356782028</v>
    <v>306</v>
    <v>1.1499999999999999</v>
    <v>174003400</v>
    <v>PENINSULA ENERGY LIMITED</v>
    <v>PENINSULA ENERGY LIMITED</v>
    <v>1.1499999999999999</v>
    <v>1.1200000000000001</v>
    <v>1.1975</v>
    <v>159636200</v>
    <v>PEN</v>
    <v>PENINSULA ENERGY LIMITED (XASX:PEN)</v>
    <v>1057222</v>
    <v>1557620</v>
    <v>1993</v>
  </rv>
  <rv s="2">
    <v>2478</v>
  </rv>
  <rv s="3">
    <v>5</v>
    <v>SAYONA MINING LIMITED (XASX:SYA)</v>
    <v>2</v>
    <v>6</v>
    <v>Finance</v>
    <v>4</v>
    <v>en-GB</v>
    <v>aa9qcw</v>
    <v>268435456</v>
    <v>1</v>
    <v>Powered by Refinitiv</v>
    <v>7.1999999999999995E-2</v>
    <v>2.1000000000000001E-2</v>
    <v>1.8388</v>
    <v>1E-3</v>
    <v>4.3478000000000003E-2</v>
    <v>AUD</v>
    <v>Sayona Mining Limited is an Australia-based lithium producer with projects in Quebec, Canada and Western Australia. The Company's projects include Authier Lithium Project, Tansim Lithium Project, Moblan Lithium Project, Lac Albert Lithium Project, Western Australia Lithium Projects, Western Australia Gold Projects, and Western Australia Graphite Projects. The Authier Lithium project is situated approximately 45 kilometers (km) northwest of the city of Val d'Or, a mining service center in Quebec. The project area comprises 19 mineral claims totaling 653 hectares and extends approximately 3.4 km in the east-west, and 3.1 km in a north-south direction, respectively. The Tansim Lithium project is situated approximately 82 km southwest of the Authier Lithium Project. The project comprises 355 mineral claims spanning 20,546 hectares (ha) and is prospective for lithium, tantalum, and beryllium. The Moblan Lithium project is located in the Eeyou-Istchee James Bay region of northern Quebec.</v>
    <v>0</v>
    <v>Australian Securities Exchange</v>
    <v>XASX</v>
    <v>XASX</v>
    <v>Level 28, 10 Eagle St, BRISBANE, QUEENSLAND, 4000 AU</v>
    <v>2.5000000000000001E-2</v>
    <v>Metals &amp; Mining</v>
    <v>Stock</v>
    <v>45693.181562500002</v>
    <v>309</v>
    <v>2.3E-2</v>
    <v>265495800</v>
    <v>SAYONA MINING LIMITED</v>
    <v>SAYONA MINING LIMITED</v>
    <v>2.3E-2</v>
    <v>2.3E-2</v>
    <v>2.4E-2</v>
    <v>11543300000</v>
    <v>SYA</v>
    <v>SAYONA MINING LIMITED (XASX:SYA)</v>
    <v>44883001</v>
    <v>59189180</v>
    <v>2000</v>
  </rv>
  <rv s="2">
    <v>2480</v>
  </rv>
  <rv s="4">
    <v>8</v>
    <v>ACTINOGEN MEDICAL LIMITED (XASX:ACW)</v>
    <v>2</v>
    <v>9</v>
    <v>Finance</v>
    <v>4</v>
    <v>en-GB</v>
    <v>aa47vh</v>
    <v>268435456</v>
    <v>1</v>
    <v>Powered by Refinitiv</v>
    <v>9.9000000000000005E-2</v>
    <v>2.1000000000000001E-2</v>
    <v>1.4871000000000001</v>
    <v>1E-3</v>
    <v>3.4483E-2</v>
    <v>AUD</v>
    <v>Actinogen Medical Limited is an Australia-based biotechnology company. The Company is engaged in the development of a therapy for neurological and neuropsychiatric diseases associated with dysregulated brain cortisol. The Company is engaged in the development of its lead compound, Xanamem, as a therapy for Alzheimer’s Disease, Major Depressive Disorder, Fragile X Syndrome, and other neurological diseases where reducing cortisol inside brain cells could have a positive impact. Xanamem’s mechanism of action is to block the production of cortisol inside cells through the inhibition of the 11B-HSD1 enzyme in the brain. Xanamem is designed to get into the brain after it is absorbed in the intestines upon swallowing its capsule. It has studied 11B-HSD1 inhibition by Xanamem in approximately 300 volunteers and patients. The Company conducts a series of Phase II studies in multiple diseases to further confirm and characterize Xanamem’s therapeutic potential.</v>
    <v>Australian Securities Exchange</v>
    <v>XASX</v>
    <v>XASX</v>
    <v>Select House, SE 901 L 9, 109 Pitt Street, SYDNEY, NEW SOUTH WALES, 2000 AU</v>
    <v>3.3500000000000002E-2</v>
    <v>Biotechnology &amp; Medical Research</v>
    <v>Stock</v>
    <v>45693.177939814814</v>
    <v>324</v>
    <v>2.9000000000000001E-2</v>
    <v>84585980</v>
    <v>ACTINOGEN MEDICAL LIMITED</v>
    <v>ACTINOGEN MEDICAL LIMITED</v>
    <v>0.03</v>
    <v>2.9000000000000001E-2</v>
    <v>0.03</v>
    <v>3132814000</v>
    <v>ACW</v>
    <v>ACTINOGEN MEDICAL LIMITED (XASX:ACW)</v>
    <v>17937576</v>
    <v>1745710</v>
    <v>1999</v>
  </rv>
  <rv s="2">
    <v>2482</v>
  </rv>
  <rv s="1">
    <v>0</v>
    <v>BPH ENERGY LTD (XASX:BPH)</v>
    <v>2</v>
    <v>3</v>
    <v>Finance</v>
    <v>4</v>
    <v>en-GB</v>
    <v>aa55xm</v>
    <v>268435456</v>
    <v>1</v>
    <v>Powered by Refinitiv</v>
    <v>3.7999999999999999E-2</v>
    <v>8.9999999999999993E-3</v>
    <v>1.5285</v>
    <v>0</v>
    <v>0</v>
    <v>AUD</v>
    <v>BPH Energy Limited is an Australia-based diversified company holding investments in resources and medical technology. The Company holds a significant interest in an unlisted oil and gas exploration company. The Company’s principal activities include investments in various companies, which include Clean Hydrogen Technologies Corporation (Clean Hydrogen Technologies), Cortical Dynamics Limited (Cortical), Advent Energy Limited, and Molecular Discovery Systems Limited (MDSystems). Clean Hydrogen Technologies is a USA Delaware registered company with technology to produce clean hydrogen. The Advent Energy Limited is an unlisted oil and gas exploration and production company based in Perth, Western Australia. The Cortical is a medical device company focused on developing brain function monitors by employing theories and technologies in the field. MDSystems focuses on drug discovery and the validation of biomarkers for disease, therapy and diagnostics.</v>
    <v>2000</v>
    <v>Australian Securities Exchange</v>
    <v>XASX</v>
    <v>XASX</v>
    <v>Level 1, Unit 12/114 Cedric Street, Stirling, PERTH, WESTERN AUSTRALIA, 6021 AU</v>
    <v>0.01</v>
    <v>Biotechnology &amp; Medical Research</v>
    <v>Stock</v>
    <v>45693.173735161719</v>
    <v>327</v>
    <v>8.9999999999999993E-3</v>
    <v>10964100</v>
    <v>BPH ENERGY LTD</v>
    <v>BPH ENERGY LTD</v>
    <v>0.01</v>
    <v>2.0499999999999998</v>
    <v>8.9999999999999993E-3</v>
    <v>8.9999999999999993E-3</v>
    <v>1218233000</v>
    <v>BPH</v>
    <v>BPH ENERGY LTD (XASX:BPH)</v>
    <v>700557</v>
    <v>1856820</v>
    <v>2001</v>
  </rv>
  <rv s="2">
    <v>2484</v>
  </rv>
  <rv s="4">
    <v>8</v>
    <v>ALICANTO MINERALS LIMITED (XASX:AQI)</v>
    <v>2</v>
    <v>9</v>
    <v>Finance</v>
    <v>4</v>
    <v>en-GB</v>
    <v>aa4mw7</v>
    <v>268435456</v>
    <v>1</v>
    <v>Powered by Refinitiv</v>
    <v>4.2999999999999997E-2</v>
    <v>1.2999999999999999E-2</v>
    <v>1.8282</v>
    <v>3.0000000000000001E-3</v>
    <v>8.1081E-2</v>
    <v>AUD</v>
    <v>Alicanto Minerals Limited is an Australia-based mineral exploration company. The Company is pursuing aggressive exploration campaigns in Sweden’s highly regarded mining region of Bergslagen. These include exploring its tenements around the Falun copper-gold and polymetallic skarn project, as well as seeking to identify high-grade silver extensions at the historic Sala silver-zinc-lead deposit. Its projects include the Falun Copper-Gold Project and the Sala Zinc-Silver Project. The Company holds permits covering an area of 312 square kilometers (km2), which includes the historic Falun mine and surrounds. Within these permits, the Company controls over 60 kilometers (km) of the target limestone horizon. The Sala Zinc-Silver Project consists of several exploration permits covering an area of 91km2 prospective for zinc and silver. Sala Zinc-Silver is located 85km from the Falun Project and 50km away from Boliden’s operating Garpenberg mine.</v>
    <v>Australian Securities Exchange</v>
    <v>XASX</v>
    <v>XASX</v>
    <v>Level 2, 8 Richardson St, West Perth, PERTH, WESTERN AUSTRALIA, 6005 AU</v>
    <v>0.04</v>
    <v>Metals &amp; Mining</v>
    <v>Stock</v>
    <v>45693.162662037037</v>
    <v>330</v>
    <v>3.5999999999999997E-2</v>
    <v>29492500</v>
    <v>ALICANTO MINERALS LIMITED</v>
    <v>ALICANTO MINERALS LIMITED</v>
    <v>3.5999999999999997E-2</v>
    <v>3.6999999999999998E-2</v>
    <v>0.04</v>
    <v>842642900</v>
    <v>AQI</v>
    <v>ALICANTO MINERALS LIMITED (XASX:AQI)</v>
    <v>498441</v>
    <v>320360</v>
    <v>2011</v>
  </rv>
  <rv s="2">
    <v>2486</v>
  </rv>
  <rv s="3">
    <v>5</v>
    <v>ARGOSY MINERALS LIMITED (XASX:AGY)</v>
    <v>2</v>
    <v>6</v>
    <v>Finance</v>
    <v>4</v>
    <v>en-GB</v>
    <v>aa4aw7</v>
    <v>268435456</v>
    <v>1</v>
    <v>Powered by Refinitiv</v>
    <v>0.19</v>
    <v>2.5000000000000001E-2</v>
    <v>1.7509999999999999</v>
    <v>0</v>
    <v>0</v>
    <v>AUD</v>
    <v>Argosy Minerals Limited is an Australia-based company, which is engaged in the development of the Rincon Lithium Project and exploration of the Tonopah Lithium Project. The Company has interest in the Rincon Lithium Project in Salta Province, Argentina and a 100% interest in the Tonopah Lithium Project in Nevada, United States. The Rincon Lithium Project comprises up to 2,794 hectares of Mining Titles and mining easement landholdings at the Salar del Rincon in Salta Province, Argentina. The Project is located in the elevated and arid Puna region of Argentina and forms part of a number of highly mineralized salars in production and development. The Company’s Tonopah Lithium Project is located within the Big Smokey Valley region in Nevada, United States, and comprises 425 claims covering an area of approximately 34.25 square kilometers (km2). The Tonopah Lithium Project is directly analogous to the neighboring Silver Peak Lithium Mine deposit model, both geologically and structurally.</v>
    <v>2</v>
    <v>Australian Securities Exchange</v>
    <v>XASX</v>
    <v>XASX</v>
    <v>Level 2, 22 Mount Street, PERTH, WESTERN AUSTRALIA, 6000 AU</v>
    <v>2.7E-2</v>
    <v>Metals &amp; Mining</v>
    <v>Stock</v>
    <v>45693.180300925924</v>
    <v>333</v>
    <v>2.5000000000000001E-2</v>
    <v>36398020</v>
    <v>ARGOSY MINERALS LIMITED</v>
    <v>ARGOSY MINERALS LIMITED</v>
    <v>2.7E-2</v>
    <v>2.5999999999999999E-2</v>
    <v>2.5999999999999999E-2</v>
    <v>1455921000</v>
    <v>AGY</v>
    <v>ARGOSY MINERALS LIMITED (XASX:AGY)</v>
    <v>503888</v>
    <v>1616550</v>
    <v>2010</v>
  </rv>
  <rv s="2">
    <v>2488</v>
  </rv>
  <rv s="4">
    <v>8</v>
    <v>TURACO GOLD LIMITED (XASX:TCG)</v>
    <v>2</v>
    <v>9</v>
    <v>Finance</v>
    <v>4</v>
    <v>en-GB</v>
    <v>aa7wim</v>
    <v>268435456</v>
    <v>1</v>
    <v>Powered by Refinitiv</v>
    <v>0.39</v>
    <v>0.105</v>
    <v>2.3635000000000002</v>
    <v>5.0000000000000001E-3</v>
    <v>1.5152000000000001E-2</v>
    <v>AUD</v>
    <v>Turaco Gold Limited is an Australia-based gold exploration company. The Company is engaged in exploration and evaluation of mineral interests in Cote d’lvoire with a prospective Birimian greenstone terrain tenement package proximal to mines or discoveries. Its exploration focus concentrates the Afema Gold Project on the border of Ghana, the Eburnea Gold Project in central Cote d’Ivoire and advancing its prospective projects in northern Cote d’Ivoire. The Afema Gold Project area is approximately 1,250 square kilometers (km2) in southeast Cote d’Ivoire. The Eburnea Gold Project comprises two granted exploration permits covering 690 km2 on the Oume-Fetekro greenstone belt of central Cote d’Ivoire, approximately 35 kilometers (km) south of the 2.5 Moz Fetekro project of Endeavour Mining Corporation. Its other projects include Boundiali Gold Project, Ferke Gold Project, Tongon North Project, Odienne Project, Oume Gold Project, and Molonou Gold Project.</v>
    <v>Australian Securities Exchange</v>
    <v>XASX</v>
    <v>XASX</v>
    <v>Level 1, 50 Ord Street, West Perth, WESTERN AUSTRALIA, 6005 AU</v>
    <v>0.34</v>
    <v>Metals &amp; Mining</v>
    <v>Stock</v>
    <v>45693.181111111109</v>
    <v>348</v>
    <v>0.32500000000000001</v>
    <v>277145500</v>
    <v>TURACO GOLD LIMITED</v>
    <v>TURACO GOLD LIMITED</v>
    <v>0.32500000000000001</v>
    <v>0.33</v>
    <v>0.33500000000000002</v>
    <v>866079700</v>
    <v>TCG</v>
    <v>TURACO GOLD LIMITED (XASX:TCG)</v>
    <v>627223</v>
    <v>973210</v>
    <v>2007</v>
  </rv>
  <rv s="2">
    <v>2490</v>
  </rv>
  <rv s="3">
    <v>5</v>
    <v>ARAFURA RARE EARTHS LTD (XASX:ARU)</v>
    <v>2</v>
    <v>6</v>
    <v>Finance</v>
    <v>4</v>
    <v>en-GB</v>
    <v>aa4odm</v>
    <v>268435456</v>
    <v>1</v>
    <v>Powered by Refinitiv</v>
    <v>0.27500000000000002</v>
    <v>0.105</v>
    <v>1.5595000000000001</v>
    <v>-2.5000000000000001E-3</v>
    <v>-1.8519000000000001E-2</v>
    <v>AUD</v>
    <v>Arafura Rare Earths Limited is an Australia-based company that is engaged in the production of rare earth products. The Company produces rare earth products from the Nolans Project. The Nolans Project consists of a mine, process plant, including beneficiation, extraction and separation plants, and related infrastructure to be constructed and located at the Nolans site, approximately 135 kilometers north of Alice Springs in Australia's Northern Territory. Its rare earth products are Neodymium-Praseodymium (NdPr) oxide, and Mixed middle-heavy rare earths (SEG/HRE) oxide. NdPr oxide is the Company's flagship product, which is used by magnet and magnet alloy customers. The Company’s primary products from the Nolans project are rare earths, which are used in catalytic converters in automobiles, consumer electronics, energy efficiency lighting, optics, alloys, advanced ceramics and permanent magnets that enable e-mobility and renewable energy applications.</v>
    <v>19</v>
    <v>Australian Securities Exchange</v>
    <v>XASX</v>
    <v>XASX</v>
    <v>Level 6, 432 Murray St, PERTH, WESTERN AUSTRALIA, 6000 AU</v>
    <v>0.13750000000000001</v>
    <v>Metals &amp; Mining</v>
    <v>Stock</v>
    <v>45693.180152592191</v>
    <v>354</v>
    <v>0.13250000000000001</v>
    <v>308041100</v>
    <v>ARAFURA RARE EARTHS LTD</v>
    <v>ARAFURA RARE EARTHS LTD</v>
    <v>0.13500000000000001</v>
    <v>0.13500000000000001</v>
    <v>0.13250000000000001</v>
    <v>2464329000</v>
    <v>ARU</v>
    <v>ARAFURA RARE EARTHS LTD (XASX:ARU)</v>
    <v>2685921</v>
    <v>4034660</v>
    <v>1997</v>
  </rv>
  <rv s="2">
    <v>2492</v>
  </rv>
  <rv s="4">
    <v>8</v>
    <v>HELIOS ENERGY LTD (XASX:HE8)</v>
    <v>2</v>
    <v>9</v>
    <v>Finance</v>
    <v>4</v>
    <v>en-GB</v>
    <v>aa6r1h</v>
    <v>268435456</v>
    <v>1</v>
    <v>Powered by Refinitiv</v>
    <v>5.6000000000000001E-2</v>
    <v>8.0000000000000002E-3</v>
    <v>0.23039999999999999</v>
    <v>0</v>
    <v>0</v>
    <v>AUD</v>
    <v>Helios Energy Ltd is an Australia-based oil and gas exploration company. The Company’s principal activity includes the exploration activities in Presidio Oil Project located in Presidio County, Texas, United States. The Company is organized into two segments, being oil and gas exploration in the USA and helium in China. The Presidio Oil &amp; Gas Project is comprised of a large wet gas resource. The Company has a 70% working interest (WI) in a total of approximately 17,850 gross acres (12,495 net acres) and a 70% WI in the four wells drilled by Helios in the Presidio Oil &amp; Gas Project, namely, Presidio 52#1, Presidio 141#2, Quinn Creek 141#1 and Quinn Mesa 113. It has drilled two vertical wildcat wells into the Presidio Oil Project: Quinn Creek 141 and Quinn Mesa 113 (two miles apart). The Company’s subsidiaries include Helios Energy USA, Ltd, Helios Operating, LLC, Helios Energy (China) Ltd and Helios Energy Holdings Ltd.</v>
    <v>Australian Securities Exchange</v>
    <v>XASX</v>
    <v>XASX</v>
    <v>Suite 6, 295 Rokeby Road, SUBIACO, WESTERN AUSTRALIA, 6008 AU</v>
    <v>1.2999999999999999E-2</v>
    <v>Oil &amp; Gas</v>
    <v>Stock</v>
    <v>45693.16914351852</v>
    <v>360</v>
    <v>1.2999999999999999E-2</v>
    <v>33852640</v>
    <v>HELIOS ENERGY LTD</v>
    <v>HELIOS ENERGY LTD</v>
    <v>1.2999999999999999E-2</v>
    <v>1.2999999999999999E-2</v>
    <v>1.2999999999999999E-2</v>
    <v>2604050000</v>
    <v>HE8</v>
    <v>HELIOS ENERGY LTD (XASX:HE8)</v>
    <v>105857</v>
    <v>401910</v>
    <v>2010</v>
  </rv>
  <rv s="2">
    <v>2494</v>
  </rv>
  <rv s="3">
    <v>5</v>
    <v>SENSEN NETWORKS LIMITED (XASX:SNS)</v>
    <v>2</v>
    <v>6</v>
    <v>Finance</v>
    <v>4</v>
    <v>en-GB</v>
    <v>aa9hm7</v>
    <v>268435456</v>
    <v>1</v>
    <v>Powered by Refinitiv</v>
    <v>6.4000000000000001E-2</v>
    <v>1.7999999999999999E-2</v>
    <v>2.3138000000000001</v>
    <v>2E-3</v>
    <v>5.4054000000000005E-2</v>
    <v>AUD</v>
    <v>Sensen Networks Limited is an Australia-based sensor artificial intelligence (AI) solutions provider. The principal activities of the Company include developing and selling SenDISA platform-based products and services into smart city and retail markets across three market segments: Smart Cities, Casinos, and Retail. Smart Cities include civic compliance, traffic data and law enforcement solutions to city councils, national parks, road authorities and transit agencies across the globe. Casinos include delivering actionable insights about casino table game occupancy, hands per hour, bet type and value for every bet placed on the gaming floor. Retail provides anti-theft and debt recovery services to fuel retailers. The Company’s geographical segments include Australia and New Zealand, North America (comprising USA and Canada), and Asia. SenDISA’s Live Awareness automates processes and ensures other decisions can be made more quickly and accurately.</v>
    <v>394</v>
    <v>Australian Securities Exchange</v>
    <v>XASX</v>
    <v>XASX</v>
    <v>Unit 2, 570 City Rd,, SOUTH MELBOURNE, VICTORIA, 3205 AU</v>
    <v>3.9E-2</v>
    <v>Software &amp; IT Services</v>
    <v>Stock</v>
    <v>45693.176222673435</v>
    <v>363</v>
    <v>3.7999999999999999E-2</v>
    <v>29342390</v>
    <v>SENSEN NETWORKS LIMITED</v>
    <v>SENSEN NETWORKS LIMITED</v>
    <v>3.7999999999999999E-2</v>
    <v>3.6999999999999998E-2</v>
    <v>3.9E-2</v>
    <v>793037500</v>
    <v>SNS</v>
    <v>SENSEN NETWORKS LIMITED (XASX:SNS)</v>
    <v>103042</v>
    <v>112160</v>
    <v>2006</v>
  </rv>
  <rv s="2">
    <v>2496</v>
  </rv>
  <rv s="3">
    <v>5</v>
    <v>AURORA LABS LTD (XASX:A3D)</v>
    <v>2</v>
    <v>6</v>
    <v>Finance</v>
    <v>4</v>
    <v>en-GB</v>
    <v>aa45cw</v>
    <v>268435456</v>
    <v>1</v>
    <v>Powered by Refinitiv</v>
    <v>0.115</v>
    <v>2.3E-2</v>
    <v>1.0564</v>
    <v>1E-3</v>
    <v>1.3158000000000001E-2</v>
    <v>AUD</v>
    <v>Aurora Labs Limited is an Australia-based industrial technology and innovation company. The Company’s principal activities include the design and development of three-dimensional (3D) metal printers, digital parts, and their associated intellectual property. The Company provides a range of vehicle software intelligence product suites, such as Auto Validate, Auto Detect, and Auto update. Auto Validate includes dependency analysis and management, map software functionalities, system integrity vulnerabilities, automated change validation, functional relations analysis, and regulatory evidence documentation. Auto Detect detects faults in software behavior and predicts downtime events. Auto Detect includes predictive downtime, anomaly detection, change risk analysis, testing unscripted scenarios, and accurate error resolution. Auto update offers an over-the-air update solution for any and all electronic control unit using standard protocols without reprogramming.</v>
    <v>19</v>
    <v>Australian Securities Exchange</v>
    <v>XASX</v>
    <v>XASX</v>
    <v>41-43 Wittenberg Drive, CANNING VALE, WESTERN AUSTRALIA, 6155 AU</v>
    <v>7.6999999999999999E-2</v>
    <v>Electronic Equipment &amp; Parts</v>
    <v>Stock</v>
    <v>45693.178373159375</v>
    <v>366</v>
    <v>7.4999999999999997E-2</v>
    <v>31011270</v>
    <v>AURORA LABS LTD</v>
    <v>AURORA LABS LTD</v>
    <v>7.5999999999999998E-2</v>
    <v>7.5999999999999998E-2</v>
    <v>7.6999999999999999E-2</v>
    <v>397580400</v>
    <v>A3D</v>
    <v>AURORA LABS LTD (XASX:A3D)</v>
    <v>496816</v>
    <v>517460</v>
    <v>2014</v>
  </rv>
  <rv s="2">
    <v>2498</v>
  </rv>
  <rv s="3">
    <v>5</v>
    <v>TREK METALS LIMITED (XASX:TKM)</v>
    <v>2</v>
    <v>6</v>
    <v>Finance</v>
    <v>4</v>
    <v>en-GB</v>
    <v>aa9v3m</v>
    <v>268435456</v>
    <v>1</v>
    <v>Powered by Refinitiv</v>
    <v>0.05</v>
    <v>1.7999999999999999E-2</v>
    <v>1.0444</v>
    <v>-3.0000000000000001E-3</v>
    <v>-0.111111</v>
    <v>AUD</v>
    <v>Trek Metals Limited is a Bermuda-based battery metals focused mineral explorer. The principal activities of the Company and its subsidiaries is the exploration of its mineral properties and to identify suitable acquisitions in the mineral resources sector. Its portfolio is focused on Western Australia. Its projects include Tambourah, McEwen Hills, Christmas Creek, Hendeka, and Jimblebar. The Tambourah Lithium Project is located approximately 70 kilometers (km) south-east of the Pilgangoora lithium mine site in the Pilbara region. The Tambourah Project (E45/5484 &amp; E45/5839) is considered for gold and lithium cesium tantalum (LCT) pegmatite deposits. It has an agreement with Gempart (NT) Pty Ltd over exploration license application ELA 33191 in the Northern Territory, the McEwen Hills Project, which is located along strike from the Tier-1 Luni niobium discovery of WA1 Resources. The Christmas Creek Project is concealed district-scale of gold and rare earths exploration.</v>
    <v>100</v>
    <v>Australian Securities Exchange</v>
    <v>XASX</v>
    <v>XASX</v>
    <v>Trinity Hall, 43 Cedar Avenue, HAMILTON, HM 12 BM</v>
    <v>2.7E-2</v>
    <v>Metals &amp; Mining</v>
    <v>Stock</v>
    <v>45693.179780092592</v>
    <v>369</v>
    <v>2.4E-2</v>
    <v>13003070</v>
    <v>TREK METALS LIMITED</v>
    <v>TREK METALS LIMITED</v>
    <v>2.7E-2</v>
    <v>2.7E-2</v>
    <v>2.4E-2</v>
    <v>520122900</v>
    <v>TKM</v>
    <v>TREK METALS LIMITED (XASX:TKM)</v>
    <v>617176</v>
    <v>202070</v>
    <v>2004</v>
  </rv>
  <rv s="2">
    <v>2500</v>
  </rv>
  <rv s="3">
    <v>5</v>
    <v>NOVA MINERALS LIMITED (XASX:NVA)</v>
    <v>2</v>
    <v>6</v>
    <v>Finance</v>
    <v>4</v>
    <v>en-GB</v>
    <v>axvojc</v>
    <v>268435456</v>
    <v>1</v>
    <v>Powered by Refinitiv</v>
    <v>0.45500000000000002</v>
    <v>0.125</v>
    <v>1.7992999999999999</v>
    <v>-1.4999999999999999E-2</v>
    <v>-4.8386999999999999E-2</v>
    <v>AUD</v>
    <v>Nova Minerals Limited is an Australia-based gold, antimony and critical minerals exploration and development company. The Company is focused on advancing the Estelle Project, comprised of 514 square kilometers (km2) of State of Alaska mining claims, which contains multiple mining complexes across a 35 kilometers long mineralized corridor of over 20 advanced gold and antimony prospects, including two multi-million-ounce resources, and several drill ready antimony prospects. The Estelle Project is located 150 kilometers northwest of Anchorage, Alaska, the United States of America, in the prolific Tintina Gold Belt, a province which hosts a 220 million ounce (Moz) documented gold endowment and some of gold mines and discoveries including, Barrick's Donlin Creek Gold Project and Kinross Gold Corporation's Fort Knox Gold Mine. The RPM project is located in the south of the tenement and comprises: The RPM North Deposit and The RPM South Deposit.</v>
    <v>0</v>
    <v>Australian Securities Exchange</v>
    <v>XASX</v>
    <v>XASX</v>
    <v>242 Hawthorn Road, Suite 5, MELBOURNE, VICTORIA, 3161 AU</v>
    <v>0.3</v>
    <v>Metals &amp; Mining</v>
    <v>Stock</v>
    <v>45693.171473367969</v>
    <v>378</v>
    <v>0.28999999999999998</v>
    <v>103032800</v>
    <v>NOVA MINERALS LIMITED</v>
    <v>NOVA MINERALS LIMITED</v>
    <v>0.29499999999999998</v>
    <v>0.31</v>
    <v>0.29499999999999998</v>
    <v>321977400</v>
    <v>NVA</v>
    <v>NOVA MINERALS LIMITED (XASX:NVA)</v>
    <v>528758</v>
    <v>343160</v>
    <v>1987</v>
  </rv>
  <rv s="2">
    <v>2502</v>
  </rv>
  <rv s="3">
    <v>5</v>
    <v>POSEIDON NICKEL LIMITED (XASX:POS)</v>
    <v>2</v>
    <v>6</v>
    <v>Finance</v>
    <v>4</v>
    <v>en-GB</v>
    <v>aa8nbh</v>
    <v>268435456</v>
    <v>1</v>
    <v>Powered by Refinitiv</v>
    <v>7.0000000000000001E-3</v>
    <v>3.0000000000000001E-3</v>
    <v>0.9405</v>
    <v>0</v>
    <v>0</v>
    <v>AUD</v>
    <v>Poseidon Nickel Limited is a nickel sulfide exploration and development company. The Company has three projects located within a radius of 300 kilometers (km) from Kalgoorlie in the Goldfields region of Western Australia and a resource base of over 420,000 tons of nickel and 180,000 ounces of gold. It owns the Black Swan, Lake Johnston and Windarra Nickel Projects. The Black Swan Project is located approximately 600 km east of Perth and 50 km northeast of Kalgoorlie, Western Australia. Its operations include the Silver Swan underground mine, Black Swan open pit, a 2.2 metric tons per annum (Mtpa) nickel sulfide concentrator and associated infrastructure. The Mt Windarra Nickel Project is located in the Mt Margaret Goldfields of Western Australia and is situated about 25 km north-west of Laverton. The Windarra Gold Tailings Project is located over 720 km north-east of Perth, 260 km north-north-east of the major mining town of Kalgoorlie, and about 18 km north-west of Laverton.</v>
    <v>3</v>
    <v>Australian Securities Exchange</v>
    <v>XASX</v>
    <v>XASX</v>
    <v>Level 1, 3 Ord Street, West Perth, PERTH, WESTERN AUSTRALIA, 6005 AU</v>
    <v>4.4999999999999997E-3</v>
    <v>Metals &amp; Mining</v>
    <v>Stock</v>
    <v>45693.171481481484</v>
    <v>381</v>
    <v>4.0000000000000001E-3</v>
    <v>18917510</v>
    <v>POSEIDON NICKEL LIMITED</v>
    <v>POSEIDON NICKEL LIMITED</v>
    <v>4.0000000000000001E-3</v>
    <v>4.4999999999999997E-3</v>
    <v>4.4999999999999997E-3</v>
    <v>4203892000</v>
    <v>POS</v>
    <v>POSEIDON NICKEL LIMITED (XASX:POS)</v>
    <v>1141519</v>
    <v>1667020</v>
    <v>1993</v>
  </rv>
  <rv s="2">
    <v>2504</v>
  </rv>
  <rv s="3">
    <v>5</v>
    <v>ALTECH BATTERIES LTD (XASX:ATC)</v>
    <v>2</v>
    <v>6</v>
    <v>Finance</v>
    <v>4</v>
    <v>en-GB</v>
    <v>aa4pu2</v>
    <v>268435456</v>
    <v>1</v>
    <v>Powered by Refinitiv</v>
    <v>9.5000000000000001E-2</v>
    <v>3.5000000000000003E-2</v>
    <v>0.53080000000000005</v>
    <v>5.0000000000000001E-4</v>
    <v>1.1364000000000001E-2</v>
    <v>AUD</v>
    <v>Altech Batteries Limited is a specialty battery technology company. The Company has a joint venture agreement with the German battery institute Fraunhofer IKTS (IKTS) to commercialize the CERENERGY Sodium Chloride Solid State (SCSS) Battery. Its segments include Silumina Anodes, CERENERGY, High Purity Alumina (HPA), and Corporate. The Silumina Anodes project involves coating silicon with a nanometre layer of high-purity alumina, for inclusion in lithium battery anodes to increase lithium battery capacity. CERENERGY batteries are the game-changing alternative to lithium-ion batteries. CERENERGY batteries are fire and explosion-proof; have a life span of more than 15 years, and operate in extreme cold and desert climates. The battery technology uses table salt and is lithium-free; cobalt-free; graphite-free; and copper-free, eliminating exposure to critical metal price rises and supply chain concerns. It commercializes 120 MWh Sodium Chloride Solid State Batteries for Grid Storage.</v>
    <v>24</v>
    <v>Australian Securities Exchange</v>
    <v>XASX</v>
    <v>XASX</v>
    <v>Suite 8, 295 Rokeby Road, SUBIACO, WESTERN AUSTRALIA, 6008 AU</v>
    <v>4.4999999999999998E-2</v>
    <v>Machinery, Equipment &amp; Components</v>
    <v>Stock</v>
    <v>45693.155678541407</v>
    <v>384</v>
    <v>4.3999999999999997E-2</v>
    <v>90114140</v>
    <v>ALTECH BATTERIES LTD</v>
    <v>ALTECH BATTERIES LTD</v>
    <v>4.3999999999999997E-2</v>
    <v>4.3999999999999997E-2</v>
    <v>4.4499999999999998E-2</v>
    <v>2002536000</v>
    <v>ATC</v>
    <v>ALTECH BATTERIES LTD (XASX:ATC)</v>
    <v>683934</v>
    <v>1199450</v>
    <v>2007</v>
  </rv>
  <rv s="2">
    <v>2506</v>
  </rv>
  <rv s="4">
    <v>8</v>
    <v>TRIGG MINERALS LIMITED (XASX:TMG)</v>
    <v>2</v>
    <v>9</v>
    <v>Finance</v>
    <v>4</v>
    <v>en-GB</v>
    <v>bplnxm</v>
    <v>268435456</v>
    <v>1</v>
    <v>Powered by Refinitiv</v>
    <v>5.7000000000000002E-2</v>
    <v>5.0000000000000001E-3</v>
    <v>2.4485999999999999</v>
    <v>2E-3</v>
    <v>0.05</v>
    <v>AUD</v>
    <v>Trigg Minerals Limited is an Australia-based exploration and development company focused on gold and base metals exploration in the Drummond Basin and Charters Towers region of northern Queensland. The Company owns 100% of the Drummond epithermal gold project, which incorporates five granted exploration permits covering approximately 540 square kilometers (km2) in the Drummond Basin, over 150 kilometers (km) south of Townsville, Queensland. It also has a 90% interest in four new license areas comprising over 431km2 in northern Queensland. Clarke Reward (EPM27834) covers an area of 96km2 in Queensland’s Drummond Basin, and is 17km west of the Mt Coolon gold mine. Mt Carmel (EPM27991) covers over 118km2 of a highly anomalous magnetic feature in a structural position within Queensland’s Drummond Basin. West Ravenswood (EPM27752) covers over 117km2 southeast of Charters Towers in northern Queensland. It also owns the Lake Throssell sulfate of potash (SOP) project in Western Australia.</v>
    <v>Australian Securities Exchange</v>
    <v>XASX</v>
    <v>XASX</v>
    <v>Suite 6, Level 1, 389 Oxford Street, Mount Hawthorn, WESTERN AUSTRALIA, 6019 AU</v>
    <v>4.3999999999999997E-2</v>
    <v>Metals &amp; Mining</v>
    <v>Stock</v>
    <v>45693.18155693281</v>
    <v>390</v>
    <v>4.1000000000000002E-2</v>
    <v>33522420</v>
    <v>TRIGG MINERALS LIMITED</v>
    <v>TRIGG MINERALS LIMITED</v>
    <v>4.2999999999999997E-2</v>
    <v>0.04</v>
    <v>4.2000000000000003E-2</v>
    <v>817619900</v>
    <v>TMG</v>
    <v>TRIGG MINERALS LIMITED (XASX:TMG)</v>
    <v>24604609</v>
    <v>24995120</v>
    <v>2014</v>
  </rv>
  <rv s="2">
    <v>2508</v>
  </rv>
  <rv s="3">
    <v>5</v>
    <v>INVICTUS ENERGY LTD (XASX:IVZ)</v>
    <v>2</v>
    <v>6</v>
    <v>Finance</v>
    <v>4</v>
    <v>en-GB</v>
    <v>b1i427</v>
    <v>268435456</v>
    <v>1</v>
    <v>Powered by Refinitiv</v>
    <v>0.115</v>
    <v>5.1999999999999998E-2</v>
    <v>1.6282000000000001</v>
    <v>-1E-3</v>
    <v>-1.3698999999999999E-2</v>
    <v>AUD</v>
    <v>Invictus Energy Limited is an Australia-based independent upstream oil and gas company. The Company is focused on energy resources in sub-Saharan Africa. Its asset portfolio consists of 360,000 hectares within the Cabora Bassa Basin in Zimbabwe, SG 4571 and EPOs 1848/49 contain the Mukuyu and multiple Basin Margin prospects. SG 4571 covers approximately 250,000 acres located in the prospective portion of the Cabora Bassa Basin in northern Zimbabwe. SG 4571 and EPOs 1848/49 contain the Mukuyu and multiple Basin Margin prospects. The Company’s subsidiaries include HIS Texas LLC, Invictus Energy Resources Pty Limited, Invictus Energy Mauritius Limited, Invictus Energy Resources Zimbabwe (Pvt) Ltd, Geo Associates (Pvt) Ltd, Miombo Forest Carbon Investments Pty Ltd, Miombo Forest Carbon Investments Mauritius Ltd, and Miombo Forest Carbon Investments Zimbabwe (Pvt) Ltd.</v>
    <v>503</v>
    <v>Australian Securities Exchange</v>
    <v>XASX</v>
    <v>XASX</v>
    <v>Level 1, 10 Outram Street, PERTH, WESTERN AUSTRALIA, 6005 AU</v>
    <v>7.2999999999999995E-2</v>
    <v>Oil &amp; Gas</v>
    <v>Stock</v>
    <v>45693.155878541409</v>
    <v>399</v>
    <v>7.1999999999999995E-2</v>
    <v>117054200</v>
    <v>INVICTUS ENERGY LTD</v>
    <v>INVICTUS ENERGY LTD</v>
    <v>7.2999999999999995E-2</v>
    <v>7.2999999999999995E-2</v>
    <v>7.1999999999999995E-2</v>
    <v>1603482000</v>
    <v>IVZ</v>
    <v>INVICTUS ENERGY LTD (XASX:IVZ)</v>
    <v>869655</v>
    <v>1510820</v>
    <v>2011</v>
  </rv>
  <rv s="2">
    <v>2510</v>
  </rv>
  <rv s="1">
    <v>0</v>
    <v>HAMMER METALS LIMITED (XASX:HMX)</v>
    <v>2</v>
    <v>3</v>
    <v>Finance</v>
    <v>4</v>
    <v>en-GB</v>
    <v>aa6sf2</v>
    <v>268435456</v>
    <v>1</v>
    <v>Powered by Refinitiv</v>
    <v>6.3E-2</v>
    <v>2.8000000000000001E-2</v>
    <v>2.2997999999999998</v>
    <v>-2E-3</v>
    <v>-5.8823999999999994E-2</v>
    <v>AUD</v>
    <v>Hammer Metals Limited is an Australia-based company, which is involved in mineral exploration in Western Australia and Queensland. The Company’s projects include Bronzewing South Au/Li/Ni Project and Mount Isa Projects. The Bronzewing South Project is located in Western Australian within the heart of the highly prospective Yandal Belt. It holds a 100% interest in over 290 square kilometers (km2) of tenements, located within the Yandal greenstone belt in Western Australia. It holds a strategic tenement position covering approximately 2,800 km2 within the Mount Isa mining district, with 100% interests in the Kalman (Cu-Au-Mo-Re) deposit, the Overlander North and Overlander South (Cu-Co) deposits, the Lakeview (Cu-Au) deposit and the Elaine (Cu-Au) deposit. It also has a 51% interest in the Jubilee (Cu-Au) deposit. It is an active mineral explorer, focused on discovering large copper-gold deposits of Ernest Henry style and has a range of prospective targets at various stages of testing.</v>
    <v>3</v>
    <v>Australian Securities Exchange</v>
    <v>XASX</v>
    <v>XASX</v>
    <v>Unit 1 &amp; 2, 28-30 Mayfair Street,, West Perth, PERTH, WESTERN AUSTRALIA, 6005 AU</v>
    <v>3.2000000000000001E-2</v>
    <v>Metals &amp; Mining</v>
    <v>Stock</v>
    <v>45693.112810485938</v>
    <v>405</v>
    <v>3.2000000000000001E-2</v>
    <v>27520520</v>
    <v>HAMMER METALS LIMITED</v>
    <v>HAMMER METALS LIMITED</v>
    <v>3.2000000000000001E-2</v>
    <v>4.5069999999999997</v>
    <v>3.4000000000000002E-2</v>
    <v>3.2000000000000001E-2</v>
    <v>887758700</v>
    <v>HMX</v>
    <v>HAMMER METALS LIMITED (XASX:HMX)</v>
    <v>129290</v>
    <v>313540</v>
    <v>2000</v>
  </rv>
  <rv s="2">
    <v>2512</v>
  </rv>
  <rv s="4">
    <v>8</v>
    <v>ANSON RESOURCES LIMITED (XASX:ASN)</v>
    <v>2</v>
    <v>9</v>
    <v>Finance</v>
    <v>4</v>
    <v>en-GB</v>
    <v>aa4oxm</v>
    <v>268435456</v>
    <v>1</v>
    <v>Powered by Refinitiv</v>
    <v>0.17</v>
    <v>5.2999999999999999E-2</v>
    <v>1.2578</v>
    <v>-1E-3</v>
    <v>-1.6393000000000001E-2</v>
    <v>AUD</v>
    <v>Anson Resources Limited is an Australia-based mineral resources company with a portfolio of minerals projects in key demand-driven commodities. Its core asset is the Paradox Lithium Project, which is an advanced development project, covering an area of 167 square kilometers (km2) in the Paradox Basin in southern Utah, in the United States. It is focused on developing the Paradox Project into a significant lithium producing operation. Its other projects include Green River Lithium Project, Yellow Cat Uranium- Vanadium Project, and Western Australian Exploration Projects. The Western Australian Exploration Projects include Bull Nickel-Copper-PGE Project, Ajana Project, and Hooley Well Cobalt-Nickel Laterite Project. Green River Lithium Project is located 50 kilometers (km) northwest of its Paradox Lithium Project. Yellow Cat Project is located 30 km north of the city Moab, in the Thompson District of Utah, United States. Ajana Project is in the mid-west region of Western Australia.</v>
    <v>Australian Securities Exchange</v>
    <v>XASX</v>
    <v>XASX</v>
    <v>Level 3, 10 Eagle Street, BRISBANE, QUEENSLAND, 4000 AU</v>
    <v>6.0999999999999999E-2</v>
    <v>Metals &amp; Mining</v>
    <v>Stock</v>
    <v>45693.169895833336</v>
    <v>408</v>
    <v>0.06</v>
    <v>83079190</v>
    <v>ANSON RESOURCES LIMITED</v>
    <v>ANSON RESOURCES LIMITED</v>
    <v>0.06</v>
    <v>6.0999999999999999E-2</v>
    <v>0.06</v>
    <v>1384653000</v>
    <v>ASN</v>
    <v>ANSON RESOURCES LIMITED (XASX:ASN)</v>
    <v>624722</v>
    <v>1827380</v>
    <v>2009</v>
  </rv>
  <rv s="2">
    <v>2514</v>
  </rv>
  <rv s="3">
    <v>5</v>
    <v>AGUIA RESOURCES LIMITED (XASX:AGR)</v>
    <v>2</v>
    <v>6</v>
    <v>Finance</v>
    <v>4</v>
    <v>en-GB</v>
    <v>aa4aqh</v>
    <v>268435456</v>
    <v>1</v>
    <v>Powered by Refinitiv</v>
    <v>0.06</v>
    <v>1.2E-2</v>
    <v>1.3366</v>
    <v>1E-3</v>
    <v>3.0303E-2</v>
    <v>AUD</v>
    <v>Aguia Resources Limited is an Australia-based multi-commodity company with pre-production phosphate projects located in Rio Grande do Sul, the southernmost state of Brazil. The Company controls over 1,834 square kilometers (km2) of land in the Brazilian states of Rio Grande do Sul, Paraiba and Minas Gerais containing phosphate and copper mineralization through exploration permits. The Company’s projects consist of the Phosphate Project and the Copper Project. It also holds additional assets in the Rio Grande copper belt. All projects and assets are located within Rio Grande do Sul, the southernmost state of Brazil. Its Metallic Copper Project is located about 255 kilometers (km) from Port Alegre, the State Capital. Its phosphate project is located in the rich agricultural heartland of Rio Grande do Sul in southern Brazil, about three hours from the capital Port Alegre. The Company also has a portfolio of gold, silver and copper projects in its asset base.</v>
    <v>1</v>
    <v>Australian Securities Exchange</v>
    <v>XASX</v>
    <v>XASX</v>
    <v>Level 12, 680 George Street, SYDNEY, NEW SOUTH WALES, 2000 AU</v>
    <v>3.5999999999999997E-2</v>
    <v>Chemicals</v>
    <v>Stock</v>
    <v>45693.180959385936</v>
    <v>414</v>
    <v>3.3000000000000002E-2</v>
    <v>42229440</v>
    <v>AGUIA RESOURCES LIMITED</v>
    <v>AGUIA RESOURCES LIMITED</v>
    <v>3.4000000000000002E-2</v>
    <v>3.3000000000000002E-2</v>
    <v>3.4000000000000002E-2</v>
    <v>1362240000</v>
    <v>AGR</v>
    <v>AGUIA RESOURCES LIMITED (XASX:AGR)</v>
    <v>3635717</v>
    <v>4072460</v>
    <v>2007</v>
  </rv>
  <rv s="2">
    <v>2516</v>
  </rv>
  <rv s="3">
    <v>5</v>
    <v>RTG MINING INC. (XASX:RTG)</v>
    <v>2</v>
    <v>22</v>
    <v>Finance</v>
    <v>4</v>
    <v>en-GB</v>
    <v>aa96a2</v>
    <v>268435456</v>
    <v>1</v>
    <v>Powered by Refinitiv</v>
    <v>0.05</v>
    <v>1.7000000000000001E-2</v>
    <v>0.2445</v>
    <v>-2E-3</v>
    <v>-7.4074000000000001E-2</v>
    <v>AUD</v>
    <v>RTG Mining Inc. is a mining and exploration company. The Company is focused primarily on progressing the Mabilo Project to start-up, with a view to moving quickly and safely to a producing gold and copper company. It also has a number of new opportunities, including the Panguna Project in Bougainville. The Company holds a 40% interest in Mt. Labo Exploration and Development Corporation (Mt. Labo), which owns the high-grade Copper and Gold Mabilo Project in the Philippines. It holds a 90% interest in the Chanach Project. The Chanach Project is located in the prolific southern Tien Shan metallogenic belt. Its Bunawan Project includes four project areas situated in the mineral province of the Pacific Cordillera volcanic arc in the South Philippines. Its Nalesbitan Project is only 15 kilometers (km) west of the Mabilo development project in the historic Paracale Gold District in Eastern Luzon. Its Panguna Copper-Gold Project is located in the Central Region of the island of Bougainville.</v>
    <v>5</v>
    <v>Australian Securities Exchange</v>
    <v>XASX</v>
    <v>XASX</v>
    <v>Level 1, 516 Hay Street, SUBIACO, WESTERN AUSTRALIA, 6008 AU</v>
    <v>2.5999999999999999E-2</v>
    <v>Metals &amp; Mining</v>
    <v>Stock</v>
    <v>45693.175011574072</v>
    <v>417</v>
    <v>2.4E-2</v>
    <v>22423830</v>
    <v>RTG MINING INC.</v>
    <v>RTG MINING INC.</v>
    <v>2.5999999999999999E-2</v>
    <v>2.7E-2</v>
    <v>2.5000000000000001E-2</v>
    <v>1128652000</v>
    <v>RTG</v>
    <v>RTG MINING INC. (XASX:RTG)</v>
    <v>1527088</v>
    <v>15260</v>
    <v>2012</v>
  </rv>
  <rv s="2">
    <v>2518</v>
  </rv>
  <rv s="3">
    <v>5</v>
    <v>PEAK RARE EARTHS LIMITED (XASX:PEK)</v>
    <v>2</v>
    <v>6</v>
    <v>Finance</v>
    <v>4</v>
    <v>en-GB</v>
    <v>aa8jec</v>
    <v>268435456</v>
    <v>1</v>
    <v>Powered by Refinitiv</v>
    <v>0.31</v>
    <v>0.1</v>
    <v>1.5408999999999999</v>
    <v>5.0000000000000001E-3</v>
    <v>3.5714000000000003E-2</v>
    <v>AUD</v>
    <v>Peak Rare Earths Limited is an Australia-based company, which is engaged in the exploration and evaluation of mineral licenses. The Company is focused on delivering its high-grade Ngualla rare earth project to enable low carbon technologies to power green transformation. The Ngualla Project is a rare earth development located near the Ngwala Village and approximately 150 kilometers (km) from the City of Mbeya in the Songwe Region and on the edge of the East African Rift Valley. The Ngualla Project SML has initially been granted over the original SML application area of approximately 18.14 square kilometers (km2). Under the Framework Agreement, the Government of Tanzania has undertaken to expand the SML area to include an existing prospecting license (PL 10897/2016) and a recently expired prospecting license (PL 9157/2013), which would increase the SML area to approximately 54.64 km2.</v>
    <v>2</v>
    <v>Australian Securities Exchange</v>
    <v>XASX</v>
    <v>XASX</v>
    <v>190 St Georges Terrace,Level 9, Mezzanine Floor,, PERTH, WESTERN AUSTRALIA, 6000 AU</v>
    <v>0.14499999999999999</v>
    <v>Metals &amp; Mining</v>
    <v>Stock</v>
    <v>45693.15702071719</v>
    <v>420</v>
    <v>0.14499999999999999</v>
    <v>49234140</v>
    <v>PEAK RARE EARTHS LIMITED</v>
    <v>PEAK RARE EARTHS LIMITED</v>
    <v>0.14499999999999999</v>
    <v>0.14000000000000001</v>
    <v>0.14499999999999999</v>
    <v>351672400</v>
    <v>PEK</v>
    <v>PEAK RARE EARTHS LIMITED (XASX:PEK)</v>
    <v>135000</v>
    <v>559570</v>
    <v>2005</v>
  </rv>
  <rv s="2">
    <v>2520</v>
  </rv>
  <rv s="4">
    <v>8</v>
    <v>DATELINE RESOURCES LIMITED (XASX:DTR)</v>
    <v>2</v>
    <v>9</v>
    <v>Finance</v>
    <v>4</v>
    <v>en-GB</v>
    <v>aa5yoc</v>
    <v>268435456</v>
    <v>1</v>
    <v>Powered by Refinitiv</v>
    <v>0.02</v>
    <v>2E-3</v>
    <v>1.35E-2</v>
    <v>0</v>
    <v>0</v>
    <v>AUD</v>
    <v>Dateline Resources Limited is an Australia-based company, which is focused on mining and exploration in North America. The Company owns 100% of the Colosseum Gold- rare-earth elements (REE) Project in California. The Colosseum Mine is located in the Walker Lane Trend in East San Bernardino County, California. The Company’s Colosseum is located less than 10 kilometers north of the Mountain Rare Earth mine. Its segments include Australia, the USA and Fiji. The Company’s Argos Strontium Project is located approximately 100 kilometers from its flagship Colosseum Gold and Rare Earths project in San Bernardino, California. The Company's Nagasauva target is located 1.8km south of the Udu mine. Its Korobotoni target is approximately 7.2km south-west of the Udu mine. Its Nukasa target is approximately 8.5km south-west of the Udu Mine.</v>
    <v>Australian Securities Exchange</v>
    <v>XASX</v>
    <v>XASX</v>
    <v>Level 29, 2 Chifley Square, SYDNEY, NEW SOUTH WALES, 2000 AU</v>
    <v>3.0000000000000001E-3</v>
    <v>Metals &amp; Mining</v>
    <v>Stock</v>
    <v>45693.166851851849</v>
    <v>423</v>
    <v>3.0000000000000001E-3</v>
    <v>7548780</v>
    <v>DATELINE RESOURCES LIMITED</v>
    <v>DATELINE RESOURCES LIMITED</v>
    <v>3.0000000000000001E-3</v>
    <v>3.0000000000000001E-3</v>
    <v>3.0000000000000001E-3</v>
    <v>2516260000</v>
    <v>DTR</v>
    <v>DATELINE RESOURCES LIMITED (XASX:DTR)</v>
    <v>8273516</v>
    <v>340220</v>
    <v>2011</v>
  </rv>
  <rv s="2">
    <v>2522</v>
  </rv>
  <rv s="4">
    <v>8</v>
    <v>VINTAGE ENERGY LTD (XASX:VEN)</v>
    <v>2</v>
    <v>9</v>
    <v>Finance</v>
    <v>4</v>
    <v>en-GB</v>
    <v>bh8hyc</v>
    <v>268435456</v>
    <v>1</v>
    <v>Powered by Refinitiv</v>
    <v>2.3E-2</v>
    <v>3.0000000000000001E-3</v>
    <v>1.3</v>
    <v>-5.0000000000000001E-4</v>
    <v>-0.111111</v>
    <v>AUD</v>
    <v>Vintage Energy Limited is an Australia-based oil and gas exploration production company. Its operations involve exploration, appraisal, development and commercialization of hydrocarbon accumulations onshore Australia. It holds interests in petroleum exploration licenses in the Cooper/Eromanga basins, South Australia and Queensland; the Otway Basin, onshore South Australia and Victoria; the Galilee Basin, Queensland, and the Bonaparte Basin, Northern Territory. The Otway Basin includes PRL 249 and PEP 17. The Cooper/Eromanga Basins are the premier onshore oil and gas-producing basins in Australia. The Cooper Basin is a Permo-Carboniferous to Triassic basin with sediment up to 2,500 meters thick which consists of interbedded sandstones, shales and coals. The Galilee Basin is a lightly explored gas province in proximity to market and the proposed Galilee-Moranbah pipeline. The Bonaparte Basin is a frontier basin in the north of the Northern Territory with a proven hydrocarbon system.</v>
    <v>Australian Securities Exchange</v>
    <v>XASX</v>
    <v>XASX</v>
    <v>58 King William Road, Goodwood, ADELAIDE, SOUTH AUSTRALIA, 5034 AU</v>
    <v>4.4999999999999997E-3</v>
    <v>Oil &amp; Gas</v>
    <v>Stock</v>
    <v>45693.172465277778</v>
    <v>432</v>
    <v>4.0000000000000001E-3</v>
    <v>8347660</v>
    <v>VINTAGE ENERGY LTD</v>
    <v>VINTAGE ENERGY LTD</v>
    <v>4.0000000000000001E-3</v>
    <v>4.4999999999999997E-3</v>
    <v>4.0000000000000001E-3</v>
    <v>1669531000</v>
    <v>VEN</v>
    <v>VINTAGE ENERGY LTD (XASX:VEN)</v>
    <v>12358822</v>
    <v>4232080</v>
    <v>2015</v>
  </rv>
  <rv s="2">
    <v>2524</v>
  </rv>
  <rv s="3">
    <v>5</v>
    <v>ENERGY WORLD CORPORATION LTD (XASX:EWC)</v>
    <v>2</v>
    <v>6</v>
    <v>Finance</v>
    <v>4</v>
    <v>en-GB</v>
    <v>aa67ww</v>
    <v>268435456</v>
    <v>1</v>
    <v>Powered by Refinitiv</v>
    <v>2.5999999999999999E-2</v>
    <v>8.0000000000000002E-3</v>
    <v>0.60609999999999997</v>
    <v>1E-3</v>
    <v>0.05</v>
    <v>AUD</v>
    <v>Energy World Corporation Limited is an Australia-based independent energy company, primarily engaged in the production and sale of power, and development of liquefied natural gas (LNG) projects. The Company operates through four segments: Oil and Gas in Australia, Oil and Gas in Indonesia, Power in Indonesia, and Project Development. The Company’s operations are in three countries: Philippines, Indonesia, and Australia. Its Philippines operations is engaged in the development of the LNG Hub terminal in the Philippines and development of 650 megawatts (MW) combined cycle gas fired power plant. Its Indonesia operations include a 315 MW Senkang combined cycle gas fired power plant, development of a 2 million tons per annum (mtpa) LNG liquification plant and Sengkang gas field. Its Australia operations include ownership interests in various gas fields, development of a 56,000 tpa LNG Liquification plant, an 8 MW Alice Springs power plant, and Alice Springs LNG plant.</v>
    <v>239</v>
    <v>Australian Securities Exchange</v>
    <v>XASX</v>
    <v>XASX</v>
    <v>9A Seaforth Crescent, SYDNEY, NEW SOUTH WALES, 2092 AU</v>
    <v>2.1000000000000001E-2</v>
    <v>Electrical Utilities &amp; IPPs</v>
    <v>Stock</v>
    <v>45693.148800312498</v>
    <v>441</v>
    <v>2.1000000000000001E-2</v>
    <v>64657350</v>
    <v>ENERGY WORLD CORPORATION LTD</v>
    <v>ENERGY WORLD CORPORATION LTD</v>
    <v>2.1000000000000001E-2</v>
    <v>0.02</v>
    <v>2.1000000000000001E-2</v>
    <v>3078921000</v>
    <v>EWC</v>
    <v>ENERGY WORLD CORPORATION LTD (XASX:EWC)</v>
    <v>50000</v>
    <v>750240</v>
    <v>1985</v>
  </rv>
  <rv s="2">
    <v>2526</v>
  </rv>
  <rv s="3">
    <v>5</v>
    <v>MATSA RESOURCES LIMITED (XASX:MAT)</v>
    <v>2</v>
    <v>6</v>
    <v>Finance</v>
    <v>4</v>
    <v>en-GB</v>
    <v>aa7jgh</v>
    <v>268435456</v>
    <v>1</v>
    <v>Powered by Refinitiv</v>
    <v>5.1999999999999998E-2</v>
    <v>2.3E-2</v>
    <v>1.1626000000000001</v>
    <v>2E-3</v>
    <v>0.05</v>
    <v>AUD</v>
    <v>Matsa Resources Limited is an exploration and gold mining company operating south of Laverton in the northeastern goldfields of Western Australia. The Company’s exploration activities are focused on its flagship Lake Carey Gold Project in Western Australia and its lithium projects in western Thailand. Its lithium projects are located within Thailand’s prospective western granite belt. The Company holds a ground position of about 449 square kilometers at Lake Carey within the Laverton tectonic zone, located in Western Australia. The Lake Carey Gold Project includes three gold mines that are in care and maintenance, including the underground Red October gold mine and open pit Fortitude and Devon gold pits. Its key exploration focus at Lake Carey is centered on defining a new resource at the Fortitude North prospect, located about six kilometers (km) to the north and along the strike of the Fortitude Gold Mine. Its lithium projects cover approximately 1,700 square kilometers.</v>
    <v>20</v>
    <v>Australian Securities Exchange</v>
    <v>XASX</v>
    <v>XASX</v>
    <v>Unit 11 139 Newcastle Street, PERTH, WESTERN AUSTRALIA, 6000 AU</v>
    <v>4.3999999999999997E-2</v>
    <v>Metals &amp; Mining</v>
    <v>Stock</v>
    <v>45693.148541666669</v>
    <v>447</v>
    <v>4.1000000000000002E-2</v>
    <v>30036620</v>
    <v>MATSA RESOURCES LIMITED</v>
    <v>MATSA RESOURCES LIMITED</v>
    <v>4.1000000000000002E-2</v>
    <v>0.04</v>
    <v>4.2000000000000003E-2</v>
    <v>732600600</v>
    <v>MAT</v>
    <v>MATSA RESOURCES LIMITED (XASX:MAT)</v>
    <v>694943</v>
    <v>273570</v>
    <v>2003</v>
  </rv>
  <rv s="2">
    <v>2528</v>
  </rv>
  <rv s="1">
    <v>0</v>
    <v>RENASCOR RESOURCES LIMITED (XASX:RNU)</v>
    <v>2</v>
    <v>3</v>
    <v>Finance</v>
    <v>4</v>
    <v>en-GB</v>
    <v>aa9527</v>
    <v>268435456</v>
    <v>1</v>
    <v>Powered by Refinitiv</v>
    <v>0.13</v>
    <v>5.3999999999999999E-2</v>
    <v>2.0440999999999998</v>
    <v>0</v>
    <v>0</v>
    <v>AUD</v>
    <v>Renascor Resources Limited is an Australia-based company, which is focused on the development of economically viable deposits containing graphite, gold, copper and other minerals. The Company's projects include Siviour, Carnding, Marree, and Olary. The Carnding Project contains several near-surface, high-grade gold prospects (up to 16 g/t from previous drilling) in South Australia's Central Gawler Craton. At Carnding, the Company is targeting shallow, high-grade gold occurrences. Within the project area, the Company has identified multiple high priority gold targets based on shallow drilling. The Marree Project is a copper-prospective ground position within South Australia's Adelaide Fold Belt. Its exploration program is focused on identifying and drilling prospects for large tonnage Zambian Copper Belt-style, sedimentary copper deposits. It holds 100% interest in the remaining Marree Project exploration licenses, EL 6170 and EL 6403.</v>
    <v>9</v>
    <v>Australian Securities Exchange</v>
    <v>XASX</v>
    <v>XASX</v>
    <v>Level 5, 149 Flinders Street, Adelaide SA 5000, ADELAIDE, SOUTH AUSTRALIA, 5000 AU</v>
    <v>5.5E-2</v>
    <v>Metals &amp; Mining</v>
    <v>Stock</v>
    <v>45693.172476851854</v>
    <v>450</v>
    <v>5.3999999999999999E-2</v>
    <v>137269700</v>
    <v>RENASCOR RESOURCES LIMITED</v>
    <v>RENASCOR RESOURCES LIMITED</v>
    <v>5.3999999999999999E-2</v>
    <v>78.569999999999993</v>
    <v>5.5E-2</v>
    <v>5.5E-2</v>
    <v>2542032000</v>
    <v>RNU</v>
    <v>RENASCOR RESOURCES LIMITED (XASX:RNU)</v>
    <v>1241626</v>
    <v>2046700</v>
    <v>2009</v>
  </rv>
  <rv s="2">
    <v>2530</v>
  </rv>
  <rv s="3">
    <v>5</v>
    <v>ANTILLES GOLD LIMITED (XASX:AAU)</v>
    <v>2</v>
    <v>6</v>
    <v>Finance</v>
    <v>4</v>
    <v>en-GB</v>
    <v>aa8k7w</v>
    <v>268435456</v>
    <v>1</v>
    <v>Powered by Refinitiv</v>
    <v>2.4E-2</v>
    <v>3.0000000000000001E-3</v>
    <v>1.3704000000000001</v>
    <v>-5.0000000000000001E-4</v>
    <v>-0.125</v>
    <v>AUD</v>
    <v>Antilles Gold Limited is an Australia-based mining company. The Company's mining projects include La Demajagua Project, and El Pilar Project. La Demajagua sulphide gold-silver deposit is located on the Isle of Youth in southwest Cuba, approximately 60 kilometers (km) off the southwest coast. The El Pilar copper-gold porphyry deposit has approximately 60 meters (m) to 80 m, overlying oxide deposit with high grade gold and copper domains. Its exploration projects include El Pilar Concession and Sierra Maestra Copper Belt. The El Pilar, Gaspar, and San Nicholas porphyry deposits are located within the 17,800 hectares (ha) El Pilar concession near Ciego de Avila in central Cuba and are individual intrusions with the potential for multiple copper-gold discoveries. The Sierra Maestra Copper Belt deposit has approximately 200km in east-west trending island.</v>
    <v>183</v>
    <v>Australian Securities Exchange</v>
    <v>XASX</v>
    <v>XASX</v>
    <v>55 Kirkham Road, BOWRAL, NEW SOUTH WALES, 2576 AU</v>
    <v>4.0000000000000001E-3</v>
    <v>Metals &amp; Mining</v>
    <v>Stock</v>
    <v>45693.180032245313</v>
    <v>462</v>
    <v>3.5000000000000001E-3</v>
    <v>7431500</v>
    <v>ANTILLES GOLD LIMITED</v>
    <v>ANTILLES GOLD LIMITED</v>
    <v>3.5000000000000001E-3</v>
    <v>4.0000000000000001E-3</v>
    <v>3.5000000000000001E-3</v>
    <v>1857876000</v>
    <v>AAU</v>
    <v>ANTILLES GOLD LIMITED (XASX:AAU)</v>
    <v>238089</v>
    <v>2780330</v>
    <v>1984</v>
  </rv>
  <rv s="2">
    <v>2532</v>
  </rv>
  <rv s="3">
    <v>5</v>
    <v>ARIZONA LITHIUM LIMITED (XASX:AZL)</v>
    <v>2</v>
    <v>6</v>
    <v>Finance</v>
    <v>4</v>
    <v>en-GB</v>
    <v>aa6uar</v>
    <v>268435456</v>
    <v>1</v>
    <v>Powered by Refinitiv</v>
    <v>3.1E-2</v>
    <v>0.01</v>
    <v>1.6435</v>
    <v>-1E-3</v>
    <v>-9.090899999999999E-2</v>
    <v>AUD</v>
    <v>Arizona Lithium Limited is an Australia-based mineral exploration company. The Company is focused on the Big Sandy, Prairie Lithium and Lordsburg Projects in North America exploring for lithium. The Big Sandy lithium project is located on interstate I93 between Phoenix and Las Vegas. The project comprises 331 Bureau of Land Management (BLM) claims in Arizona, covering approximately 25 square kilometers (km2). The Lordsburg Lithium Project comprises about 291 BLM claims covering approximately 25 square kilometers and is located in the southwest corner of the state of New Mexico and is accessed along the I10 Interstate between Tucson and La Cruces close to the New Mexico, Arizona border. The Lordsburg Lithium Project lies within the playa lake system at the northernmost end of the Animas Valley, New Mexico. The Prairie Lithium project is located in southeast Saskatchewan and comprises over 390,000 acres of subsurface permits.</v>
    <v>0</v>
    <v>Australian Securities Exchange</v>
    <v>XASX</v>
    <v>XASX</v>
    <v>Level 2, 10 Outram Street, PERTH, WESTERN AUSTRALIA, 6005 AU</v>
    <v>1.0999999999999999E-2</v>
    <v>Metals &amp; Mining</v>
    <v>Stock</v>
    <v>45693.181250000001</v>
    <v>468</v>
    <v>0.01</v>
    <v>50179960</v>
    <v>ARIZONA LITHIUM LIMITED</v>
    <v>ARIZONA LITHIUM LIMITED</v>
    <v>1.0999999999999999E-2</v>
    <v>1.0999999999999999E-2</v>
    <v>0.01</v>
    <v>4561814000</v>
    <v>AZL</v>
    <v>ARIZONA LITHIUM LIMITED (XASX:AZL)</v>
    <v>25280975</v>
    <v>5764330</v>
    <v>1969</v>
  </rv>
  <rv s="2">
    <v>2534</v>
  </rv>
  <rv s="4">
    <v>8</v>
    <v>ADALTA LIMITED (XASX:1AD)</v>
    <v>2</v>
    <v>9</v>
    <v>Finance</v>
    <v>4</v>
    <v>en-GB</v>
    <v>aa4452</v>
    <v>268435456</v>
    <v>1</v>
    <v>Powered by Refinitiv</v>
    <v>4.1000000000000002E-2</v>
    <v>1.2999999999999999E-2</v>
    <v>0.71719999999999995</v>
    <v>0</v>
    <v>0</v>
    <v>AUD</v>
    <v>AdAlta Limited is an Australia-based clinical-stage biotechnology company. The Company uses its i-body platform to discover and develop protein therapeutics addressing drug targets that are challenging for other technologies. The Company's first-in-class lead asset, AD-214, is being developed for the treatment of idiopathic pulmonary fibrosis (IPF) and other fibrotic diseases, for which current therapies are sub-optimal. AD-214 is an Fc-Fusion protein that contains two AD-114 i-body molecules at the front end, that bind with high affinity to the human target, CXCR4. It is also engaged in developing i-body enabled Chimeric antigen receptor T cell (CAR-T) cells. It co-develops i-bodies as diagnostic imaging agents (i-PET imaging) against Granzyme B, a biomarker of response to immuno-oncology drugs.</v>
    <v>Australian Securities Exchange</v>
    <v>XASX</v>
    <v>XASX</v>
    <v>Unit 15 / 2 Park Drive, Bundoora, VICTORIA, 3083 AU</v>
    <v>1.7000000000000001E-2</v>
    <v>Biotechnology &amp; Medical Research</v>
    <v>Stock</v>
    <v>45692.007268518515</v>
    <v>474</v>
    <v>1.7000000000000001E-2</v>
    <v>11050520</v>
    <v>ADALTA LIMITED</v>
    <v>ADALTA LIMITED</v>
    <v>1.7000000000000001E-2</v>
    <v>1.7000000000000001E-2</v>
    <v>1.7000000000000001E-2</v>
    <v>631458100</v>
    <v>1AD</v>
    <v>ADALTA LIMITED (XASX:1AD)</v>
    <v>1</v>
    <v>169780</v>
    <v>2006</v>
  </rv>
  <rv s="2">
    <v>2536</v>
  </rv>
  <rv s="4">
    <v>8</v>
    <v>FIRSTWAVE CLOUD TECHNOLOGY LIMITED (XASX:FCT)</v>
    <v>2</v>
    <v>9</v>
    <v>Finance</v>
    <v>4</v>
    <v>en-GB</v>
    <v>aa69bh</v>
    <v>268435456</v>
    <v>1</v>
    <v>Powered by Refinitiv</v>
    <v>3.4000000000000002E-2</v>
    <v>8.0000000000000002E-3</v>
    <v>1.2202</v>
    <v>2E-3</v>
    <v>9.090899999999999E-2</v>
    <v>AUD</v>
    <v>Firstwave Cloud Technology Limited is an Australia-based technology company. The Company is engaged in the development and sale of network monitoring and Internet security software. The Company is engaged in offering a comprehensive end-to-end solution for network discovery, management and cybersecurity. The Open-AudIT scans an organization’s network and stores the configurations of the discovered devices. Its networking management and monitoring software includes Network Management Information System (NMIS), opEvents, opReports, opHA, opCharts, opConfig, and opAddress. The Company’s cybersecurity solutions include CyberCision Platform, Email Security, Web Security, and Firewall Security. CyberCision is a cybersecurity-as-a-service platform that enables service providers to sell, provision, and deliver security services to their customers. The Company offers solutions to the industries, such as Telco and Internet service providers, large enterprises, among others.</v>
    <v>Australian Securities Exchange</v>
    <v>XASX</v>
    <v>XASX</v>
    <v>Level 14, 132 Arthur Street, NORTH SYDNEY, NEW SOUTH WALES, 2060 AU</v>
    <v>2.4E-2</v>
    <v>Software &amp; IT Services</v>
    <v>Stock</v>
    <v>45693.172858796293</v>
    <v>477</v>
    <v>2.1999999999999999E-2</v>
    <v>37697410</v>
    <v>FIRSTWAVE CLOUD TECHNOLOGY LIMITED</v>
    <v>FIRSTWAVE CLOUD TECHNOLOGY LIMITED</v>
    <v>2.4E-2</v>
    <v>2.1999999999999999E-2</v>
    <v>2.4E-2</v>
    <v>1713519000</v>
    <v>FCT</v>
    <v>FIRSTWAVE CLOUD TECHNOLOGY LIMITED (XASX:FCT)</v>
    <v>787281</v>
    <v>475820</v>
    <v>2010</v>
  </rv>
  <rv s="2">
    <v>2538</v>
  </rv>
  <rv s="4">
    <v>8</v>
    <v>MAXIMUS RESOURCES LIMITED (XASX:MXR)</v>
    <v>2</v>
    <v>9</v>
    <v>Finance</v>
    <v>4</v>
    <v>en-GB</v>
    <v>aa7zar</v>
    <v>268435456</v>
    <v>1</v>
    <v>Powered by Refinitiv</v>
    <v>6.7000000000000004E-2</v>
    <v>2.4E-2</v>
    <v>1.5022</v>
    <v>0</v>
    <v>0</v>
    <v>AUD</v>
    <v>Maximus Resources Limited is an Australian mining company focused on the exploration and development of gold, lithium, and nickel projects. The Company holds a diversified portfolio of exploration projects in the Kambalda region of Western Australia, with 335,000 ounces of gold resources across its granted mining tenements. Its primary focus is the Spargoville Project, located about 25 kilometers (km) from Kambalda, Western Australia. It holds about 60 square kilometer of gold rights to the south of the Wattle Dam Gold Project. Its Redback Gold Deposit is located about 600 meters south-southeast of the previously mined high-grade Wattle Dam. Its Larkinville Gold Project is located about five km south-west of Wattle Dam and proximal to Eagles Nest, Larkinville. Its Eagles Nest Gold Project is located around seven km south of Wattle Dam site. In addition to its gold prospects, its Spargoville tenements are prospective for Kambalda-style komatiite-hosted nickel sulfide mineralization.</v>
    <v>Australian Securities Exchange</v>
    <v>XASX</v>
    <v>XASX</v>
    <v>Suite 12, 198 Greenhill Road, Eastwoo, SOUTH AUSTRALIA, 5063 AU</v>
    <v>6.6000000000000003E-2</v>
    <v>Metals &amp; Mining</v>
    <v>Stock</v>
    <v>45693.170121423434</v>
    <v>480</v>
    <v>6.5000000000000002E-2</v>
    <v>27871200</v>
    <v>MAXIMUS RESOURCES LIMITED</v>
    <v>MAXIMUS RESOURCES LIMITED</v>
    <v>6.5000000000000002E-2</v>
    <v>6.5000000000000002E-2</v>
    <v>6.5000000000000002E-2</v>
    <v>428787700</v>
    <v>MXR</v>
    <v>MAXIMUS RESOURCES LIMITED (XASX:MXR)</v>
    <v>2306508</v>
    <v>2030710</v>
    <v>2004</v>
  </rv>
  <rv s="2">
    <v>2540</v>
  </rv>
  <rv s="3">
    <v>5</v>
    <v>WEST WITS MINING LIMITED (XASX:WWI)</v>
    <v>2</v>
    <v>6</v>
    <v>Finance</v>
    <v>4</v>
    <v>en-GB</v>
    <v>aaanww</v>
    <v>268435456</v>
    <v>1</v>
    <v>Powered by Refinitiv</v>
    <v>2.1000000000000001E-2</v>
    <v>0.01</v>
    <v>0.8478</v>
    <v>2E-3</v>
    <v>0.13333300000000001</v>
    <v>AUD</v>
    <v>West Wits Mining Limited is an Australia-based company focused on the exploration, development, and production of precious and base metals. The Company’s projects include Witwatersrand Basin project (WBP) and Mt Cecelia project. The Witwatersrand Basin project is located in the gold region of Central Rand Goldfield of South Africa boasts, a 4.28 million ounces (Moz) gold project. The Witwatersrand Basin is a largely underground geological formation which surfaces in the Witwatersrand. In Western Australia, the Company is exploring for gold and base metals at the Mt Cecelia project in a district that supports several projects, such as Woodie Woodie manganese mine, Nifty copper, and Telfer gold/copper/silver mines. The Mt Cecelia project is located on the border of the East Pilbara and Paterson Provinces of Western Australia and covers approximately 225 square kilometers (km2) of prospective ground, strategically located adjacent to tenements held by Rio Tinto Ltd.</v>
    <v>5</v>
    <v>Australian Securities Exchange</v>
    <v>XASX</v>
    <v>XASX</v>
    <v>Level 6, 400 Collins Street,, MELBOURNE, VICTORIA, 3000 AU</v>
    <v>1.7000000000000001E-2</v>
    <v>Metals &amp; Mining</v>
    <v>Stock</v>
    <v>45693.181421250003</v>
    <v>492</v>
    <v>1.6E-2</v>
    <v>38447540</v>
    <v>WEST WITS MINING LIMITED</v>
    <v>WEST WITS MINING LIMITED</v>
    <v>1.6E-2</v>
    <v>1.4999999999999999E-2</v>
    <v>1.7000000000000001E-2</v>
    <v>2563169000</v>
    <v>WWI</v>
    <v>WEST WITS MINING LIMITED (XASX:WWI)</v>
    <v>2642071</v>
    <v>2565270</v>
    <v>2007</v>
  </rv>
  <rv s="2">
    <v>2542</v>
  </rv>
  <rv s="3">
    <v>5</v>
    <v>HILLGROVE RESOURCES LIMITED (XASX:HGO)</v>
    <v>2</v>
    <v>6</v>
    <v>Finance</v>
    <v>4</v>
    <v>en-GB</v>
    <v>aa6rim</v>
    <v>268435456</v>
    <v>1</v>
    <v>Powered by Refinitiv</v>
    <v>8.8999999999999996E-2</v>
    <v>3.9E-2</v>
    <v>1.3906000000000001</v>
    <v>3.0000000000000001E-3</v>
    <v>7.4999999999999997E-2</v>
    <v>AUD</v>
    <v>Hillgrove Resources Limited is an Australia-based mining company. The Company's flagship project The Kanmantoo Underground project is located approximately 55km from Adelaide. The Kanmantoo features the recently completed Giant, Nugent and Emily Star Open Pits, and a fully permitted and operational ore processing plant, and tailings storage facility with spare capacity. The Company's pipeline of exploration opportunities over more than 6,100 square kilometers (km2) of tenements. These tenements comprise three project areas: the Mine Lease Exploration, Near Mine Exploration and the Regional Exploration areas within the Kanmantoo Province in the south-east of South Australia. In addition to the Kanmantoo operation, The Company holds over 6,150 km2 of granted Exploration Licenses in South-eastern South Australia which are prospective for the discovery of economic copper deposits within a variety of geological settings (Southeastern Copper Project).</v>
    <v>55</v>
    <v>Australian Securities Exchange</v>
    <v>XASX</v>
    <v>XASX</v>
    <v>5-7 King William Road, Unley, ADELAIDE, SOUTH AUSTRALIA, 5061 AU</v>
    <v>4.2999999999999997E-2</v>
    <v>Metals &amp; Mining</v>
    <v>Stock</v>
    <v>45693.181388888886</v>
    <v>510</v>
    <v>4.2000000000000003E-2</v>
    <v>85917780</v>
    <v>HILLGROVE RESOURCES LIMITED</v>
    <v>HILLGROVE RESOURCES LIMITED</v>
    <v>4.2000000000000003E-2</v>
    <v>0.04</v>
    <v>4.2999999999999997E-2</v>
    <v>2095556000</v>
    <v>HGO</v>
    <v>HILLGROVE RESOURCES LIMITED (XASX:HGO)</v>
    <v>3379027</v>
    <v>6756560</v>
    <v>1952</v>
  </rv>
  <rv s="2">
    <v>2544</v>
  </rv>
  <rv s="4">
    <v>8</v>
    <v>EUROPEAN LITHIUM LIMITED (XASX:EUR)</v>
    <v>2</v>
    <v>9</v>
    <v>Finance</v>
    <v>4</v>
    <v>en-GB</v>
    <v>aws9h7</v>
    <v>268435456</v>
    <v>1</v>
    <v>Powered by Refinitiv</v>
    <v>0.115</v>
    <v>2.1999999999999999E-2</v>
    <v>2.6413000000000002</v>
    <v>8.0000000000000002E-3</v>
    <v>0.140351</v>
    <v>AUD</v>
    <v>European Lithium Limited is an Australia-based mining exploration and development company focusing on its wholly owned Wolfsberg Lithium Project in Austria. The Wolfsberg Lithium Project is located about 270 kilometers (km) south-west (SW) of Vienna, in Carinthia, Austria. The Project is located 20 km east of Wolfsberg, an industrial town, with established infrastructure, including access to the European motorway and railway network. The Project comprises about 22 original and 32 overlapping exploration licenses and a mining license over 11 mining areas issued by the Austrian mining authority. The Company’s Bretstein-Lachtal Project, Klementkogel Project and the Wildbachgraben Project (Austrian Lithium Projects) consist of about 245 exploration licenses covering a total area of 114.6 square kilometers and are located approximately 80 km from the Wolfsberg Project. It also holds 100% of the rights, title and interest in the Leinster Lithium Project in Ireland.</v>
    <v>Australian Securities Exchange</v>
    <v>XASX</v>
    <v>XASX</v>
    <v>32 Harrogate Street, LEEDERVILLE, WESTERN AUSTRALIA, 6007 AU</v>
    <v>6.5000000000000002E-2</v>
    <v>Metals &amp; Mining</v>
    <v>Stock</v>
    <v>45693.170428240737</v>
    <v>513</v>
    <v>0.06</v>
    <v>80930160</v>
    <v>EUROPEAN LITHIUM LIMITED</v>
    <v>EUROPEAN LITHIUM LIMITED</v>
    <v>0.06</v>
    <v>5.7000000000000002E-2</v>
    <v>6.5000000000000002E-2</v>
    <v>1445182000</v>
    <v>EUR</v>
    <v>EUROPEAN LITHIUM LIMITED (XASX:EUR)</v>
    <v>1434150</v>
    <v>3380060</v>
    <v>2010</v>
  </rv>
  <rv s="2">
    <v>2546</v>
  </rv>
  <rv s="4">
    <v>8</v>
    <v>4DS Memory Limited (XASX:4DS)</v>
    <v>2</v>
    <v>9</v>
    <v>Finance</v>
    <v>4</v>
    <v>en-GB</v>
    <v>aa44p2</v>
    <v>268435456</v>
    <v>1</v>
    <v>Powered by Refinitiv</v>
    <v>0.13500000000000001</v>
    <v>3.2000000000000001E-2</v>
    <v>1.3346</v>
    <v>0</v>
    <v>0</v>
    <v>AUD</v>
    <v>4DS Memory Limited is an Australia-based semiconductor development company. The Company is engaged in the development of a non-volatile memory technology, pioneering Interface Switching resistive random-access memory (ReRAM) for gigabyte storage in mobile and cloud. Interface Switching ReRAM, an area-based ReRAM technology positioned for Storage Class Memory in mobile devices and cloud data centers. It owns a patented Internet protocol (IP) portfolio, comprising 34 United States patents granted, which has been developed in-house to create high-density storage class memory. The 4DS Interface Switching ReRAM meets the essential requirements for Storage Class Memory close to DRAM. The Company also collaborates with imec, a research and hub in nanoelectronics and digital technologies.</v>
    <v>Australian Securities Exchange</v>
    <v>XASX</v>
    <v>XASX</v>
    <v>PO Box 271, West Perth, PERTH, WESTERN AUSTRALIA, 6872 AU</v>
    <v>3.5000000000000003E-2</v>
    <v>Computers, Phones &amp; Household Electronics</v>
    <v>Stock</v>
    <v>45693.180534525003</v>
    <v>522</v>
    <v>3.4000000000000002E-2</v>
    <v>65151230</v>
    <v>4DS Memory Limited</v>
    <v>4DS Memory Limited</v>
    <v>3.5000000000000003E-2</v>
    <v>3.4000000000000002E-2</v>
    <v>3.4000000000000002E-2</v>
    <v>1916213000</v>
    <v>4DS</v>
    <v>4DS Memory Limited (XASX:4DS)</v>
    <v>1009160</v>
    <v>8431620</v>
    <v>2010</v>
  </rv>
  <rv s="2">
    <v>2548</v>
  </rv>
  <rv s="3">
    <v>5</v>
    <v>FBR LTD (XASX:FBR)</v>
    <v>2</v>
    <v>6</v>
    <v>Finance</v>
    <v>4</v>
    <v>en-GB</v>
    <v>aa68qh</v>
    <v>268435456</v>
    <v>1</v>
    <v>Powered by Refinitiv</v>
    <v>6.2E-2</v>
    <v>1.9E-2</v>
    <v>1.9298</v>
    <v>-2E-3</v>
    <v>-4.7618999999999995E-2</v>
    <v>AUD</v>
    <v>FBR Limited designs, develops, and builds dynamically stabilized robots to address global needs in a safer, efficient, and sustainable way. These robots are designed to work outdoors using the Company’s core Dynamic Stabilization Technology (DST). The first application of DST is the Hadrian X, a bricklaying robot that builds structural walls faster and safer, with less wastage than traditional manual methods. Hadrian X has been designed to be able to lay at speeds of up to 500 blocks per hour and has the potential to complete both the external and internal walls of a standard double brick house in a single day. The Hadrian X provides Wall as a Service, its commercial offering, to builders on demand. Its Hadrian X builds block structures from a three-dimensional (3D) computer-aided design (CAD) model, producing far less waste than traditional construction methods while improving site safety. Hadrian X uses its DST, to work with precision in outdoor environments.</v>
    <v>11</v>
    <v>Australian Securities Exchange</v>
    <v>XASX</v>
    <v>XASX</v>
    <v>122 Sultana Rd W, High Wycombe, PERTH, WESTERN AUSTRALIA, 6057 AU</v>
    <v>4.1500000000000002E-2</v>
    <v>Machinery, Equipment &amp; Components</v>
    <v>Stock</v>
    <v>45693.18074074074</v>
    <v>525</v>
    <v>3.9E-2</v>
    <v>207454200</v>
    <v>FBR LTD</v>
    <v>FBR LTD</v>
    <v>4.1000000000000002E-2</v>
    <v>4.2000000000000003E-2</v>
    <v>0.04</v>
    <v>5059859000</v>
    <v>FBR</v>
    <v>FBR LTD (XASX:FBR)</v>
    <v>6983082</v>
    <v>5730530</v>
    <v>1999</v>
  </rv>
  <rv s="2">
    <v>2550</v>
  </rv>
  <rv s="4">
    <v>8</v>
    <v>ANTIPA MINERALS LTD. (XASX:AZY)</v>
    <v>2</v>
    <v>9</v>
    <v>Finance</v>
    <v>4</v>
    <v>en-GB</v>
    <v>aa4vmw</v>
    <v>268435456</v>
    <v>1</v>
    <v>Powered by Refinitiv</v>
    <v>0.04</v>
    <v>8.9999999999999993E-3</v>
    <v>1.2874000000000001</v>
    <v>-1E-3</v>
    <v>-2.7027000000000002E-2</v>
    <v>AUD</v>
    <v>Antipa Minerals Ltd is a mineral exploration company engaged in discovering gold-copper deposits in the highly prospective Paterson Province of Western Australia. Its tenement holding covers over 5,100 square kilometers (km2) situated within an underexplored gold-copper-silver-cobalt province. The 100%-owned Minyari Dome Project area covers over 900 km2 and hosts the Minyari and WACA gold-copper-silver-cobalt deposits. It has three growth projects covering a total of 4,200 km2, including Citadel Project, Wilki Project and Paterson Project. The Wilki Project comprises approximately 1,470km2 in total landholding and is located on the southern portion of its tenement ground in the Paterson Province of Western Australia. The Paterson Project comes to within 22 km of Newmont’s Telfer gold-copper mine and 8km of Rio Tinto’s Winu copper-gold-silver development project. The 1,200 km2 Citadel JV Project adjoins its Paterson Project and includes the Magnum Dome, an area of approximately 30km2.</v>
    <v>Australian Securities Exchange</v>
    <v>XASX</v>
    <v>XASX</v>
    <v>Level 2/16 Ord Street, PERTH, WESTERN AUSTRALIA, 6005 AU</v>
    <v>0.04</v>
    <v>Metals &amp; Mining</v>
    <v>Stock</v>
    <v>45693.181388888886</v>
    <v>531</v>
    <v>3.5000000000000003E-2</v>
    <v>177153000</v>
    <v>ANTIPA MINERALS LTD.</v>
    <v>ANTIPA MINERALS LTD.</v>
    <v>3.6999999999999998E-2</v>
    <v>3.6999999999999998E-2</v>
    <v>3.5999999999999997E-2</v>
    <v>5536033000</v>
    <v>AZY</v>
    <v>ANTIPA MINERALS LTD. (XASX:AZY)</v>
    <v>57517712</v>
    <v>24214930</v>
    <v>2010</v>
  </rv>
  <rv s="2">
    <v>2552</v>
  </rv>
  <rv s="3">
    <v>5</v>
    <v>DORSAVI LTD (XASX:DVL)</v>
    <v>2</v>
    <v>6</v>
    <v>Finance</v>
    <v>4</v>
    <v>en-GB</v>
    <v>aa5z3m</v>
    <v>268435456</v>
    <v>1</v>
    <v>Powered by Refinitiv</v>
    <v>3.2000000000000001E-2</v>
    <v>8.0000000000000002E-3</v>
    <v>1.7992999999999999</v>
    <v>-1E-3</v>
    <v>-0.111111</v>
    <v>AUD</v>
    <v>dorsaVi Ltd is an Australia-based company focused on developing motion analysis device technologies for use in clinical applications, elite sports, and occupational health and safety. Its segments include Clinical and Workplace. The Company's products include Workplace Solutions, ViMove+, ViSafe, and Research+. Workplace Solution enables employers to assess risk of injury for employees as well as test the effectiveness of proposed changes to OHS workplace design, equipment or methods based on objective evidence. Its clinical solutions (ViMove, ViMove2 and Professional Suite) provides objective assessment, monitoring outside the clinic and immediate biofeedback. The clinical market is segmented into physical therapy (physiotherapists), hospital in the home, and elite sports. Hospital in the home refers to the remote management of patients by clinicians outside of physical therapy. Elite sports refer to the management and optimization of athletes through objective evidence.</v>
    <v>34</v>
    <v>Australian Securities Exchange</v>
    <v>XASX</v>
    <v>XASX</v>
    <v>Unit 3, 11-13 Milgate Street,, Oakleigh South,, VICTORIA, 3167 AU</v>
    <v>8.0000000000000002E-3</v>
    <v>Machinery, Equipment &amp; Components</v>
    <v>Stock</v>
    <v>45693.154629629629</v>
    <v>546</v>
    <v>8.0000000000000002E-3</v>
    <v>6581140</v>
    <v>DORSAVI LTD</v>
    <v>DORSAVI LTD</v>
    <v>8.0000000000000002E-3</v>
    <v>8.9999999999999993E-3</v>
    <v>8.0000000000000002E-3</v>
    <v>731237900</v>
    <v>DVL</v>
    <v>DORSAVI LTD (XASX:DVL)</v>
    <v>764000</v>
    <v>719200</v>
    <v>2008</v>
  </rv>
  <rv s="2">
    <v>2554</v>
  </rv>
  <rv s="4">
    <v>8</v>
    <v>ADNEO LIMITED (XASX:AD1)</v>
    <v>2</v>
    <v>9</v>
    <v>Finance</v>
    <v>4</v>
    <v>en-GB</v>
    <v>aa4827</v>
    <v>268435456</v>
    <v>1</v>
    <v>Powered by Refinitiv</v>
    <v>0.16</v>
    <v>0.04</v>
    <v>1.7357</v>
    <v>2E-3</v>
    <v>0.04</v>
    <v>AUD</v>
    <v>AdNeo Limited, formerly AD1 Holdings Limited, is a technology company with a portfolio of software businesses. The Company acquires, owns, and manages companies in the software-as-a-service (SaaS) and service sectors that develop specialized software solutions to address the specific needs of the global workforce. It operates in two main verticals: HR Services and Niche Services. Under HR services, it provides talent recruitment solutions in the form of ApplyDirect and mentoring products under the Art of Mentoring banner. ApplyDirect provides customer-branded recruitment marketing platforms and related digital services. Jobtale provides a purpose-built recruitment platform that organizations can use to create appealing and informative job ads to attract top talent. Its utility software services provide a suite of software solutions that support energy retailers to optimize their operations from billing and payments to customer relationship management and end-to-end customer portals.</v>
    <v>Australian Securities Exchange</v>
    <v>XASX</v>
    <v>XASX</v>
    <v>Level 4, 90 William Street,, MELBOURNE, VICTORIA, 3000 AU</v>
    <v>5.2999999999999999E-2</v>
    <v>Software &amp; IT Services</v>
    <v>Stock</v>
    <v>45692.333344907405</v>
    <v>549</v>
    <v>0.05</v>
    <v>7320350</v>
    <v>ADNEO LIMITED</v>
    <v>ADNEO LIMITED</v>
    <v>0.05</v>
    <v>0.05</v>
    <v>5.1999999999999998E-2</v>
    <v>146407000</v>
    <v>AD1</v>
    <v>ADNEO LIMITED (XASX:AD1)</v>
    <v>29001</v>
    <v>11840</v>
    <v>2006</v>
  </rv>
  <rv s="2">
    <v>2556</v>
  </rv>
  <rv s="3">
    <v>5</v>
    <v>88 ENERGY LIMITED (XASX:88E)</v>
    <v>2</v>
    <v>6</v>
    <v>Finance</v>
    <v>4</v>
    <v>en-GB</v>
    <v>aa44ur</v>
    <v>268435456</v>
    <v>1</v>
    <v>Powered by Refinitiv</v>
    <v>8.0000000000000002E-3</v>
    <v>1E-3</v>
    <v>-0.69499999999999995</v>
    <v>-5.0000000000000001E-4</v>
    <v>-0.25</v>
    <v>AUD</v>
    <v>88 Energy Limited is an Australia-based oil and gas exploration and production company with a North American focus. The Company has operator exploration interests in onshore Alaska and non-operator production interests in onshore Texas. Its Project Phoenix is situated on the Central North Slope, Alaska. Its Project Leonis is strategically located immediately south of Prudhoe Bay and superbly located adjacent to TAPS and the Dalton Highway. It owns a 45% non-operated working interest in onshore Petroleum Exploration License 93 (PEL 93), located in the Owambo Basin, Republic of Namibia (Namibia). Its Project Icewine is situated on the Central North Slope, Alaska and covers an area of approximately 193,000 acres. The Company, through its joint venture subsidiary, Bighorn Energy, LLC, holds a 75% ownership interest in Bighorn Phase 3, which is located in the Permian Basin, Texas, United States.</v>
    <v>10</v>
    <v>Australian Securities Exchange</v>
    <v>XASX</v>
    <v>XASX</v>
    <v>Ground Floor, 516 Hay Street, West Perth, SUBIACO, WESTERN AUSTRALIA, 6008 AU</v>
    <v>2E-3</v>
    <v>Oil &amp; Gas</v>
    <v>Stock</v>
    <v>45693.176759259259</v>
    <v>558</v>
    <v>1.5E-3</v>
    <v>57867620</v>
    <v>88 ENERGY LIMITED</v>
    <v>88 ENERGY LIMITED</v>
    <v>2E-3</v>
    <v>2E-3</v>
    <v>1.5E-3</v>
    <v>28933810000</v>
    <v>88E</v>
    <v>88 ENERGY LIMITED (XASX:88E)</v>
    <v>14473750</v>
    <v>13743930</v>
    <v>1996</v>
  </rv>
  <rv s="2">
    <v>2558</v>
  </rv>
  <rv s="1">
    <v>0</v>
    <v>PO VALLEY ENERGY LIMITED (XASX:PVE)</v>
    <v>2</v>
    <v>3</v>
    <v>Finance</v>
    <v>4</v>
    <v>en-GB</v>
    <v>aa8r2w</v>
    <v>268435456</v>
    <v>1</v>
    <v>Powered by Refinitiv</v>
    <v>4.5999999999999999E-2</v>
    <v>2.7E-2</v>
    <v>-0.1353</v>
    <v>0</v>
    <v>0</v>
    <v>AUD</v>
    <v>Po Valley Energy Limited is an Australia-based gas and condensate development company. The Company is an explorer and developer of natural gas for domestic consumption in Italy. The Company is focused on developing two of its fields, Podere Maiar (Selva) and the Teodorico project. Selva is an onshore natural gas field in the eastern part of the Po Plan, among the Ferarra and Bologna provinces, in the Emilia Romagna region. The exploration permit measures approximately 506 square kilometers (km2) and within this permit, the Selva Malvezzi production concession is 80.68 km2. The Company's 100%-owned Teodorico (AR94PY) license is located off the east coast of Italy, approximately 30 km southeast of Venice and 40 km northeast of Ravenna, in the shallow waters of the Adriatic Sea. The Company is active in Italy’s main onshore gas production fields of Po Valley in the north of Italy and offshore gas fields in the Adriatic Sea. Its subsidiary is Po Valley Operations Pty Limited (PVO).</v>
    <v>20</v>
    <v>Australian Securities Exchange</v>
    <v>XASX</v>
    <v>XASX</v>
    <v>Suite 8, 7 The Esplanade, Mt Pleasant, PERTH, WESTERN AUSTRALIA, 6153 AU</v>
    <v>3.9E-2</v>
    <v>Oil &amp; Gas</v>
    <v>Stock</v>
    <v>45693.181104640622</v>
    <v>561</v>
    <v>3.7999999999999999E-2</v>
    <v>47517430</v>
    <v>PO VALLEY ENERGY LIMITED</v>
    <v>PO VALLEY ENERGY LIMITED</v>
    <v>3.9E-2</v>
    <v>14.07</v>
    <v>3.7999999999999999E-2</v>
    <v>3.7999999999999999E-2</v>
    <v>1158962000</v>
    <v>PVE</v>
    <v>PO VALLEY ENERGY LIMITED (XASX:PVE)</v>
    <v>40158</v>
    <v>302760</v>
    <v>1999</v>
  </rv>
  <rv s="2">
    <v>2560</v>
  </rv>
  <rv s="3">
    <v>5</v>
    <v>KALINA POWER LIMITED (XASX:KPO)</v>
    <v>2</v>
    <v>6</v>
    <v>Finance</v>
    <v>4</v>
    <v>en-GB</v>
    <v>aa7c1h</v>
    <v>268435456</v>
    <v>1</v>
    <v>Powered by Refinitiv</v>
    <v>1.9E-2</v>
    <v>3.0000000000000001E-3</v>
    <v>1.1163000000000001</v>
    <v>1E-3</v>
    <v>0.111111</v>
    <v>AUD</v>
    <v>Kalina Power Limited is an Australia-based clean-tech company. The Company is engaged in two core business activities: the power project development arm of the Company operates out of Calgary, Alberta and is assembling a portfolio of various power projects in the province and the technology development arm of the Company is responsible for advancing various applications of the Company’s KALiNA Cycle technology for global deployment to international markets. Power Project Development is the primary business of the Company’s subsidiary, KALiNA Distributed Power (KDP). The KALiNA Cycle Technology generates zero-emissions power from heat produced by energy-intensive industrial processes and geothermal resources. The technology has been commercially deployed across a range of geothermal and industrial applications at 16 plants around the world. Its worldwide patents relating to the KALiNA Cycle Technology represents substantial intellectual property portfolios in the sector.</v>
    <v>1</v>
    <v>Australian Securities Exchange</v>
    <v>XASX</v>
    <v>XASX</v>
    <v>Suite 6, 795 Glenferrie Road, HAWTHORN, VICTORIA, 3122 AU</v>
    <v>1.2E-2</v>
    <v>Investment Banking &amp; Investment Services</v>
    <v>Stock</v>
    <v>45693.171969628907</v>
    <v>564</v>
    <v>0.01</v>
    <v>24659940</v>
    <v>KALINA POWER LIMITED</v>
    <v>KALINA POWER LIMITED</v>
    <v>1.0999999999999999E-2</v>
    <v>8.9999999999999993E-3</v>
    <v>0.01</v>
    <v>2739994000</v>
    <v>KPO</v>
    <v>KALINA POWER LIMITED (XASX:KPO)</v>
    <v>20482765</v>
    <v>709490</v>
    <v>1950</v>
  </rv>
  <rv s="2">
    <v>2562</v>
  </rv>
  <rv s="4">
    <v>8</v>
    <v>ALLIGATOR ENERGY LTD (XASX:AGE)</v>
    <v>2</v>
    <v>9</v>
    <v>Finance</v>
    <v>4</v>
    <v>en-GB</v>
    <v>aa4a9c</v>
    <v>268435456</v>
    <v>1</v>
    <v>Powered by Refinitiv</v>
    <v>8.1000000000000003E-2</v>
    <v>2.9000000000000001E-2</v>
    <v>1.6332</v>
    <v>5.0000000000000001E-4</v>
    <v>1.5152000000000001E-2</v>
    <v>AUD</v>
    <v>Alligator Energy Limited is an Australian exploration company focused on uranium and energy related minerals, principally cobalt and nickel. The Company's projects include Samphire, Big Lake, Alligator Rivers (ARUP), and Piedmont. The Samphire Project is located 20 kilometers (km) south of Whyalla in regional South Australia. Samphire comprises two uranium historical prospects (Blackbush and Plumbush). The Company owns 100% of the Big Lake Uranium Project in the Cooper Basin, South Australia, a project targeting discovery of Australia’s next in situ recovery (ISR) uranium field. The Alligator Rivers Uranium Province contains multiple uranium targets, which include the Caramal uranium resource bearing 6.5 million pounds of uranium at a high-grade of 3,100 parts per million. The Piedmont Project comprises five licenses in Northern Italy, with the Company in joint venture for four of these, focused on a 30km strike zone with multiple historic Nickel-Copper-Cobalt mines.</v>
    <v>Australian Securities Exchange</v>
    <v>XASX</v>
    <v>XASX</v>
    <v>Suite 2, 128 Bowen St, Spring Hill, BRISBANE, QUEENSLAND, 4000 AU</v>
    <v>3.5000000000000003E-2</v>
    <v>Uranium</v>
    <v>Stock</v>
    <v>45693.180073483592</v>
    <v>567</v>
    <v>3.3000000000000002E-2</v>
    <v>127828800</v>
    <v>ALLIGATOR ENERGY LTD</v>
    <v>ALLIGATOR ENERGY LTD</v>
    <v>3.5000000000000003E-2</v>
    <v>3.3000000000000002E-2</v>
    <v>3.3500000000000002E-2</v>
    <v>3873599000</v>
    <v>AGE</v>
    <v>ALLIGATOR ENERGY LTD (XASX:AGE)</v>
    <v>2406396</v>
    <v>10002240</v>
    <v>2009</v>
  </rv>
  <rv s="2">
    <v>2564</v>
  </rv>
  <rv s="4">
    <v>8</v>
    <v>AUSTRALIAN VANADIUM LIMITED (XASX:AVL)</v>
    <v>2</v>
    <v>9</v>
    <v>Finance</v>
    <v>4</v>
    <v>en-GB</v>
    <v>aa4s27</v>
    <v>268435456</v>
    <v>1</v>
    <v>Powered by Refinitiv</v>
    <v>0.02</v>
    <v>1.2E-2</v>
    <v>1.7431000000000001</v>
    <v>0</v>
    <v>0</v>
    <v>AUD</v>
    <v>Australian Vanadium Limited is engaged in the advancement of the Australian Vanadium Project, exploration for vanadium/titanium and other economic resources, development of vanadium electrolyte production and the sale of vanadium flow batteries (VFB) systems. The Exploration segment includes Australian Vanadium Project and other exploration projects. The Energy storage segment include VSUN Energy Pty Limited's vanadium redox flow battery marketing and sales activities. The Electrolyte Plant segment is its vanadium electrolyte manufacturing facility in Western Australia. The Australian Vanadium Project consists of V-Ti-Fe deposit located in the Murchison Province 43 kilometers (kms) south of the mining town of Meekatharra in Western Australia and 740 km north-east of Perth. The Project consists of 15 tenements covering 200 square km. The Coates Project is located in the Shire of Northam, approximately 60 km east of Perth. The Nowthanna Hill deposit is located 50 km south of Meekatharra.</v>
    <v>Australian Securities Exchange</v>
    <v>XASX</v>
    <v>XASX</v>
    <v>Level 2, 50 Kings Park Road, PERTH, WESTERN AUSTRALIA, 6005 AU</v>
    <v>1.4E-2</v>
    <v>Machinery, Equipment &amp; Components</v>
    <v>Stock</v>
    <v>45693.167453703703</v>
    <v>570</v>
    <v>1.2999999999999999E-2</v>
    <v>112250500</v>
    <v>AUSTRALIAN VANADIUM LIMITED</v>
    <v>AUSTRALIAN VANADIUM LIMITED</v>
    <v>1.2999999999999999E-2</v>
    <v>1.2999999999999999E-2</v>
    <v>1.2999999999999999E-2</v>
    <v>8634658000</v>
    <v>AVL</v>
    <v>AUSTRALIAN VANADIUM LIMITED (XASX:AVL)</v>
    <v>1335225</v>
    <v>4080740</v>
    <v>2005</v>
  </rv>
  <rv s="2">
    <v>2566</v>
  </rv>
  <rv s="3">
    <v>5</v>
    <v>VOLT RESOURCES LIMITED (XASX:VRC)</v>
    <v>2</v>
    <v>6</v>
    <v>Finance</v>
    <v>4</v>
    <v>en-GB</v>
    <v>aaa9pr</v>
    <v>268435456</v>
    <v>1</v>
    <v>Powered by Refinitiv</v>
    <v>7.0000000000000001E-3</v>
    <v>3.0000000000000001E-3</v>
    <v>2.1686000000000001</v>
    <v>0</v>
    <v>0</v>
    <v>AUD</v>
    <v>Volt Resources Limited is an Australia-based minerals and battery material company. The Company is focused on the exploration and development of its wholly owned graphite and gold projects in Tanzania and Guinea, as well as its 70% interest in the Zavalievsky Graphite business in Ukraine. It acquired three license applications that are considered prospective for lithium-borate mineralization. The license applications are in respect of a total area of approximately 291 square kilometers (km2), located in Serbia and are west and south-west of the Serbian capital, Belgrade. The Bunyu Graphite Project is located near to critical infrastructure with sealed roads running through the project area and ready access to the deep-water port of Mtwara, over 140 km from the Project. The Guinea Gold Projects consist of three projects named Kouroussa, Mandiana, and Konsolon, covering an area of 388km2 in the mineralized Birimian Greenstone Belt in Guinea, West Africa.</v>
    <v>6</v>
    <v>Australian Securities Exchange</v>
    <v>XASX</v>
    <v>XASX</v>
    <v>Level 25, 108 St. Georges Terrace, PERTH, WESTERN AUSTRALIA, 6000 AU</v>
    <v>4.0000000000000001E-3</v>
    <v>Metals &amp; Mining</v>
    <v>Stock</v>
    <v>45693.165154282033</v>
    <v>573</v>
    <v>3.0000000000000001E-3</v>
    <v>13224720</v>
    <v>VOLT RESOURCES LIMITED</v>
    <v>VOLT RESOURCES LIMITED</v>
    <v>4.0000000000000001E-3</v>
    <v>3.0000000000000001E-3</v>
    <v>3.0000000000000001E-3</v>
    <v>4408240000</v>
    <v>VRC</v>
    <v>VOLT RESOURCES LIMITED (XASX:VRC)</v>
    <v>725252</v>
    <v>2702830</v>
    <v>2003</v>
  </rv>
  <rv s="2">
    <v>2568</v>
  </rv>
  <rv s="3">
    <v>5</v>
    <v>INVION LIMITED (XASX:IVX)</v>
    <v>2</v>
    <v>6</v>
    <v>Finance</v>
    <v>4</v>
    <v>en-GB</v>
    <v>aa768m</v>
    <v>268435456</v>
    <v>1</v>
    <v>Powered by Refinitiv</v>
    <v>0.7</v>
    <v>0.105</v>
    <v>0.59670000000000001</v>
    <v>1.4999999999999999E-2</v>
    <v>0.11538500000000002</v>
    <v>AUD</v>
    <v>Invion Limited is an Australia-based life science company. The Company is engaged in the research and development of Photosoft technology for the treatment of a range of cancers, atherosclerosis and infectious diseases. The Company is developing Photosoft technology as a Photodynamic Therapy (PDT). PDT uses non-toxic photosensitizers and light to selectively kill cancer cells and promote an anti-cancer immune response. PDT also offers an alternative treatment option aimed at achieving complete tumor regression and long-lasting remission. PDT has also demonstrated broad-spectrum activity across multiple infectious diseases, including bacteria, fungi and viruses. It holds the Australia and New Zealand license rights and distribution rights to Hong Kong and the rest of Asia Pacific, excluding China, Macau, Taiwan and Japan, to the Photosoft technology for all cancer indications. The Company’s wholly owned subsidiary is Epitech Dermal Science Pty Ltd.</v>
    <v>8</v>
    <v>Australian Securities Exchange</v>
    <v>XASX</v>
    <v>XASX</v>
    <v>100 Albert Road, South Melbourne, MELBOURNE, VICTORIA, 3205 AU</v>
    <v>0.16500000000000001</v>
    <v>Biotechnology &amp; Medical Research</v>
    <v>Stock</v>
    <v>45693.181402661721</v>
    <v>582</v>
    <v>0.14000000000000001</v>
    <v>11256910</v>
    <v>INVION LIMITED</v>
    <v>INVION LIMITED</v>
    <v>0.14499999999999999</v>
    <v>0.13</v>
    <v>0.14499999999999999</v>
    <v>70355670</v>
    <v>IVX</v>
    <v>INVION LIMITED (XASX:IVX)</v>
    <v>161896</v>
    <v>77410</v>
    <v>2000</v>
  </rv>
  <rv s="2">
    <v>2570</v>
  </rv>
  <rv s="4">
    <v>8</v>
    <v>EDEN INNOVATIONS LTD (XASX:EDE)</v>
    <v>2</v>
    <v>9</v>
    <v>Finance</v>
    <v>4</v>
    <v>en-GB</v>
    <v>aa61k2</v>
    <v>268435456</v>
    <v>1</v>
    <v>Powered by Refinitiv</v>
    <v>3.0000000000000001E-3</v>
    <v>1E-3</v>
    <v>1.2299</v>
    <v>5.0000000000000001E-4</v>
    <v>0.5</v>
    <v>AUD</v>
    <v>Eden Innovations Ltd produces and sells a high-performance concrete admixture, EdenCrete and retrofit dual fuel technology, OptiBlend developed for diesel generator sets. Its segments include Eden Innovations LLC and Eden Innovations India Pvt Ltd. Eden Innovations LLC segment includes EdenCrete sales and development and Optiblend sales, service, and manufacturing in United States. Eden Innovations India Pvt Ltd segment includes Optiblend sales, service, and manufacturing in India. The Company’s innovations include EdenCrete, OptiBlend, EdenPlast, and Other Technologies. Its EdenCrete is a carbon nanotube enriched admixture for concrete that improves tensile and flexural strength. Its OptiBlend technology allows a conventional diesel engine to run natural gas as its primary fuel without modifying the engine or the current diesel fuel system. Its EdenPlast is a CNT enriched polypropylene tape. Its other technologies are Pyrolysis Project and Hythane.</v>
    <v>Australian Securities Exchange</v>
    <v>XASX</v>
    <v>XASX</v>
    <v>Level 15, 197 St Georges Terrace, PERTH, WESTERN AUSTRALIA, 6000 AU</v>
    <v>1.5E-3</v>
    <v>Construction Materials</v>
    <v>Stock</v>
    <v>45692.104386574072</v>
    <v>585</v>
    <v>1E-3</v>
    <v>8219760</v>
    <v>EDEN INNOVATIONS LTD</v>
    <v>EDEN INNOVATIONS LTD</v>
    <v>1E-3</v>
    <v>1E-3</v>
    <v>1.5E-3</v>
    <v>4109881000</v>
    <v>EDE</v>
    <v>EDEN INNOVATIONS LTD (XASX:EDE)</v>
    <v>353048</v>
    <v>435680</v>
    <v>2004</v>
  </rv>
  <rv s="2">
    <v>2572</v>
  </rv>
  <rv s="3">
    <v>5</v>
    <v>KORE POTASH PLC (XASX:KP2)</v>
    <v>2</v>
    <v>31</v>
    <v>Finance</v>
    <v>4</v>
    <v>en-GB</v>
    <v>aa7bp2</v>
    <v>268435456</v>
    <v>1</v>
    <v>Powered by Refinitiv</v>
    <v>7.3999999999999996E-2</v>
    <v>8.9999999999999993E-3</v>
    <v>2.1355</v>
    <v>-1E-3</v>
    <v>-2.5000000000000001E-2</v>
    <v>AUD</v>
    <v>Kore Potash Plc is a United Kingdom-based potash development company. The Company has ownership of the Kola Potash Project (Kola Project) and Dougou Extension (DX) Potash Project in the Sintoukola Basin, located in the Republic of Congo. The Kola Deposit is located within the Kola Mining Lease. Kola has a measured and indicated sylvinite mineral resource of 508 metric tons (Mt) grading 35.4% potassium chloride (KCl). The Dougou Deposit is about 15 kilometers (km) southwest of Kola and is a large, thick carnallite deposit with a measured and indicated mineral resource of about 1.1 billion tons grading 20.6% KCl. The Dougou Deposit comprises only carnallite, hosted by four horizontal or gently dipping seams, between seven and 12 meters (m) thick, with a combined thickness of 30 to 40 m. Its DX Potash Project occupies an area of approximately 10 by 15 km, immediately west of the Dougou Deposit. The DX Sylvinite project lies immediately west of the Dougou Deposit.</v>
    <v>21</v>
    <v>Australian Securities Exchange</v>
    <v>XASX</v>
    <v>XASX</v>
    <v>45 Gresham Street, LONDON, EC2V 7BG GB</v>
    <v>3.9E-2</v>
    <v>Chemicals</v>
    <v>Stock</v>
    <v>45692.004467592589</v>
    <v>588</v>
    <v>3.7999999999999999E-2</v>
    <v>90870620</v>
    <v>KORE POTASH PLC</v>
    <v>KORE POTASH PLC</v>
    <v>3.7999999999999999E-2</v>
    <v>0.04</v>
    <v>3.9E-2</v>
    <v>4348129000</v>
    <v>KP2</v>
    <v>KORE POTASH PLC (XASX:KP2)</v>
    <v>83543</v>
    <v>2128340</v>
    <v>2017</v>
  </rv>
  <rv s="2">
    <v>2574</v>
  </rv>
  <rv s="14">
    <v>32</v>
    <v>RANGE INTERNATIONAL LIMITED (XASX:RAN)</v>
    <v>2</v>
    <v>33</v>
    <v>Finance</v>
    <v>4</v>
    <v>en-GB</v>
    <v>aa8wdm</v>
    <v>268435456</v>
    <v>1</v>
    <v>Powered by Refinitiv</v>
    <v>6.0000000000000001E-3</v>
    <v>3.0000000000000001E-3</v>
    <v>-5.0000000000000001E-4</v>
    <v>-0.125</v>
    <v>AUD</v>
    <v>Range International Limited is an Australia-based manufacturer of plastic pallets. The principal activity of the Company is manufacturing of recycled plastic products. In Indonesia, its ThermoFusion technology allows the Company to make plastic pallets from 100% mixed waste plastics. The Company has production lines operating in its East Java factory in Indonesia and sells its pallets under the brand Re&gt;Pal, supplying pallets into Indonesia and across Asia Pacific. Re&gt;Pal manages and supplies its superior pallets to many global and domestic companies, including Unilever, Veolia, Nestle and Givaudan businesses. Its geographic segments include Indonesia, Australia &amp; New Zealand, Thailand, Philippines, and Other segments. Its products include NP 1090-Nestable Pallet, NSP 1210 4 Ways-Nestable &amp; Stackable Pallet, NP 1210-Nestable Pallet, NSP 1210 2 Ways-Nestable &amp; Stackable Pallet, NP 1210L-Nestable Pallet, HD 1107-Heavy Duty Pallet, and NSP 1090-Nestable &amp; Stackable Pallet.</v>
    <v>Australian Securities Exchange</v>
    <v>XASX</v>
    <v>XASX</v>
    <v>Level 5, 137-139 Bathurst Street, SYDNEY, NEW SOUTH WALES, 2000 AU</v>
    <v>4.0000000000000001E-3</v>
    <v>Chemicals</v>
    <v>Stock</v>
    <v>45693.17402521953</v>
    <v>591</v>
    <v>3.5000000000000001E-3</v>
    <v>3757160</v>
    <v>RANGE INTERNATIONAL LIMITED</v>
    <v>RANGE INTERNATIONAL LIMITED</v>
    <v>3.5000000000000001E-3</v>
    <v>4.0000000000000001E-3</v>
    <v>3.5000000000000001E-3</v>
    <v>939290300</v>
    <v>RAN</v>
    <v>RANGE INTERNATIONAL LIMITED (XASX:RAN)</v>
    <v>225651</v>
    <v>1876040</v>
    <v>2016</v>
  </rv>
  <rv s="2">
    <v>2576</v>
  </rv>
  <rv s="4">
    <v>8</v>
    <v>LEGACY IRON ORE LTD (XASX:LCY)</v>
    <v>2</v>
    <v>9</v>
    <v>Finance</v>
    <v>4</v>
    <v>en-GB</v>
    <v>aa7e2w</v>
    <v>268435456</v>
    <v>1</v>
    <v>Powered by Refinitiv</v>
    <v>1.7999999999999999E-2</v>
    <v>8.0000000000000002E-3</v>
    <v>0.83919999999999995</v>
    <v>0</v>
    <v>0</v>
    <v>AUD</v>
    <v>Legacy Iron Ore Limited is an Australia-based exploration company. The Company is focused on the development of iron ore, base metal, tungsten and gold development and mineral discovery. Its South Laverton Project includes the Mt Celia, Yerilla, Yilgangi, Sunrise Bore and Patricia North tenements. Its Mt Celia Project lies within the Laverton Tectonic Zone, some 40 kilometers (km) south of the Sunrise Dam gold mine. Its Yilgangi Project includes two exploration tenements (E31/1019 and E31/1020) and two mining leases (M31/426 and M31/427). Its Sunrise Bore project lies some 12 km east of the world-class Sunrise Dam gold mine operated by Anglo Gold Ashanti. The Patricia North Project lies in and adjacent to a deformation zone that hosts significant gold mineralization. It operates the Mt Bevan Joint Venture in the Yilgarn of Western Australia. The East Kimberley Project is in the Halls Creek area, 350 km south of Kununurra and is readily accessible via the Great Northern Highway.</v>
    <v>Australian Securities Exchange</v>
    <v>XASX</v>
    <v>XASX</v>
    <v>Level 6, 200 Adelaide Terrace, PERTH, WESTERN AUSTRALIA, 6000 AU</v>
    <v>0.01</v>
    <v>Metals &amp; Mining</v>
    <v>Stock</v>
    <v>45692.985324074078</v>
    <v>597</v>
    <v>8.9999999999999993E-3</v>
    <v>87858380</v>
    <v>LEGACY IRON ORE LTD</v>
    <v>LEGACY IRON ORE LTD</v>
    <v>0.01</v>
    <v>8.9999999999999993E-3</v>
    <v>8.9999999999999993E-3</v>
    <v>9762043000</v>
    <v>LCY</v>
    <v>LEGACY IRON ORE LTD (XASX:LCY)</v>
    <v>156089</v>
    <v>311440</v>
    <v>2007</v>
  </rv>
  <rv s="2">
    <v>2578</v>
  </rv>
  <rv s="1">
    <v>0</v>
    <v>Melbana Energy Limited (XASX:MAY)</v>
    <v>2</v>
    <v>3</v>
    <v>Finance</v>
    <v>4</v>
    <v>en-GB</v>
    <v>aa7jm7</v>
    <v>268435456</v>
    <v>1</v>
    <v>Powered by Refinitiv</v>
    <v>7.9000000000000001E-2</v>
    <v>1.7999999999999999E-2</v>
    <v>1.9634</v>
    <v>-1E-3</v>
    <v>-3.5714000000000003E-2</v>
    <v>AUD</v>
    <v>Melbana Energy Limited is an Australia-based independent oil and gas company. The Company has a portfolio of exploration, appraisal and development stage opportunities in Cuba and Australia. Its projects include Cuba-Block 9 PSC, Cuba-Santa Cruz, Australia-Bonaparte Gulf, Tassie Shoal Projects and Australia-Vulcan Sub-Basin exploration. Cuba-Block 9 PSC covers approximately 2,344 square kilometers (km2) onshore on the north coast of Cuba, approximately 140 kilometers (km) east of Havana in a hydrocarbon system and along trend with the barrel Varadero oil field. The Santa Cruz oil field is located approximately 45 km from Havana between Boca de Jaruco and Canasi oil fields and 150 km west of Company’s existing Cuba - Block 9 PSC. The Company has a 100% interest in two contiguous permits WA-544-P and NT/P87, covering an area of 4,000 square kilometers in the Petrel sub-basin, a shallow water area of the Timor Sea southwest of Darwin.</v>
    <v>4</v>
    <v>Australian Securities Exchange</v>
    <v>XASX</v>
    <v>XASX</v>
    <v>Mezzanine Floor, 388 George Street, SYDNEY, NEW SOUTH WALES, 2000 AU</v>
    <v>2.8000000000000001E-2</v>
    <v>Oil &amp; Gas</v>
    <v>Stock</v>
    <v>45693.174895833334</v>
    <v>600</v>
    <v>2.7E-2</v>
    <v>90995510</v>
    <v>Melbana Energy Limited</v>
    <v>Melbana Energy Limited</v>
    <v>2.8000000000000001E-2</v>
    <v>28</v>
    <v>2.8000000000000001E-2</v>
    <v>2.7E-2</v>
    <v>3370204000</v>
    <v>MAY</v>
    <v>Melbana Energy Limited (XASX:MAY)</v>
    <v>742048</v>
    <v>1511660</v>
    <v>1994</v>
  </rv>
  <rv s="2">
    <v>2580</v>
  </rv>
  <rv s="4">
    <v>8</v>
    <v>PEPPERMINT INNOVATION LIMITED (XASX:PIL)</v>
    <v>2</v>
    <v>9</v>
    <v>Finance</v>
    <v>4</v>
    <v>en-GB</v>
    <v>aa8kxm</v>
    <v>268435456</v>
    <v>1</v>
    <v>Powered by Refinitiv</v>
    <v>2.3E-2</v>
    <v>4.0000000000000001E-3</v>
    <v>0.74570000000000003</v>
    <v>-5.0000000000000001E-4</v>
    <v>-0.1</v>
    <v>AUD</v>
    <v>Peppermint Innovation Limited is an Australia-based company, which is focused on the commercialization and further development of the Peppermint Platform. The Peppermint Platform is a technology platform, which targets four business sectors, namely mobile payments, e-commerce, delivery and logistics, and mobile financial services. The Company also helps in developing applications and offering a managed service subscription to maintain, enhance and upgrade them. Its products include Bizmoto, bizmoTinda, bizmoGO, bizmoPay, bizmoProtect, Banking, and Cooperative. The Bizmoto agent network provides bill payment, buy load, cash transfer services and remittance. The BizmoTinda is an e-commerce platform accessible to agents, merchants, and consumers. The BizmoGo riders provide on-demand curbside delivery and logistics services. The BizmoLoan provides alternative non-bank microenterprise lending. The BizmoProtect provides access to micro-insurance products.</v>
    <v>Australian Securities Exchange</v>
    <v>XASX</v>
    <v>XASX</v>
    <v>Level 2 East ,The wentworth Builing ,300 Murray street , (Off Raine Lane), PERTH, WESTERN AUSTRALIA, 6000 AU</v>
    <v>4.4999999999999997E-3</v>
    <v>Software &amp; IT Services</v>
    <v>Stock</v>
    <v>45693.133576388886</v>
    <v>609</v>
    <v>4.4999999999999997E-3</v>
    <v>8635430</v>
    <v>PEPPERMINT INNOVATION LIMITED</v>
    <v>PEPPERMINT INNOVATION LIMITED</v>
    <v>4.4999999999999997E-3</v>
    <v>5.0000000000000001E-3</v>
    <v>4.4999999999999997E-3</v>
    <v>2158858000</v>
    <v>PIL</v>
    <v>PEPPERMINT INNOVATION LIMITED (XASX:PIL)</v>
    <v>937500</v>
    <v>1897340</v>
    <v>2007</v>
  </rv>
  <rv s="2">
    <v>2582</v>
  </rv>
  <rv s="3">
    <v>5</v>
    <v>ADMIRALTY RESOURCES NL (XASX:ADY)</v>
    <v>2</v>
    <v>6</v>
    <v>Finance</v>
    <v>4</v>
    <v>en-GB</v>
    <v>aa48xm</v>
    <v>268435456</v>
    <v>1</v>
    <v>Powered by Refinitiv</v>
    <v>1.6E-2</v>
    <v>5.0000000000000001E-3</v>
    <v>0.218</v>
    <v>1E-3</v>
    <v>0.2</v>
    <v>AUD</v>
    <v>Admiralty Resources NL is an Australia-based diversified mineral exploration company with mineral interests in Chile and Australia. The Company is engaged in advancing the production at its flagship Mariposa Iron Ore Project in Chile (Mariposa Project). It has approximately 32 mineral exploration and exploitation concessions covering approximately 6,600 hectares (ha) and is located within the Chilean iron belt in the Atacama Desert at an altitude of 380 meters above sea level and 10 kilometers south from the city of Vallenar in the Third Region of Chile. Its exploration projects in the Company’s Harper South district (2,498 ha) include La Chulula and Soberana, with the potential for further growth in iron ore resources. Other exploration areas in Chile include the Pampa Tololo district (3,455 ha) and El Cojin (600 ha). In Australia, the Company holds a 50% stake in the Pyke Hill Project, a cobalt and nickel project in Western Australia.</v>
    <v>102</v>
    <v>Australian Securities Exchange</v>
    <v>XASX</v>
    <v>XASX</v>
    <v>Suite 109, Level 1, 150 Pacific Highway, North Sydney, SYDNEY, NEW SOUTH WALES, 2060 AU</v>
    <v>6.0000000000000001E-3</v>
    <v>Metals &amp; Mining</v>
    <v>Stock</v>
    <v>45693.157650462963</v>
    <v>618</v>
    <v>6.0000000000000001E-3</v>
    <v>13147400</v>
    <v>ADMIRALTY RESOURCES NL</v>
    <v>ADMIRALTY RESOURCES NL</v>
    <v>6.0000000000000001E-3</v>
    <v>5.0000000000000001E-3</v>
    <v>6.0000000000000001E-3</v>
    <v>2629479000</v>
    <v>ADY</v>
    <v>ADMIRALTY RESOURCES NL (XASX:ADY)</v>
    <v>390000</v>
    <v>119150</v>
    <v>1981</v>
  </rv>
  <rv s="2">
    <v>2584</v>
  </rv>
  <rv s="4">
    <v>8</v>
    <v>DREADNOUGHT RESOURCES LTD (XASX:DRE)</v>
    <v>2</v>
    <v>9</v>
    <v>Finance</v>
    <v>4</v>
    <v>en-GB</v>
    <v>aaa3fr</v>
    <v>268435456</v>
    <v>1</v>
    <v>Powered by Refinitiv</v>
    <v>2.9000000000000001E-2</v>
    <v>0.01</v>
    <v>1.4621999999999999</v>
    <v>-1E-3</v>
    <v>-8.333299999999999E-2</v>
    <v>AUD</v>
    <v>Dreadnought Resources Limited is an exploration and development company focusing on acquiring and exploring quality projects within the state of Western Australia (WA). The Company's projects include Kimberley Project, Mangaroon Project, and Bresnahan Project. It controls approximately 420 square kilometers (km) in the highly prospective West Kimberley region of WA. The Tarraji-Yampi Copper-Silver-Gold-Cobalt Project is located only 85 km from the port of Derby. Its Mangaroon Project covers approximately 5,000 km2, located 250 km south-east of Exmouth in the underexplored Gascoyne Region of WA. Mangaroon has three focus areas, the Mangaroon Critical Metals, Mangaroon Gold and Base Metals. Bresnahan is located over 125km southwest of Newman in the Ashburton Basin. The project comprises over 3,700 km2 covering over 200kms strike along the Bresnahan Basin / Wyloo Group unconformity. Bresnahan is prospective for unconformity related heavy rare earth (HREE) deposits.</v>
    <v>Australian Securities Exchange</v>
    <v>XASX</v>
    <v>XASX</v>
    <v>Unit 1, 4 Burgay Court, Osborne Park, WESTERN AUSTRALIA, 6017 AU</v>
    <v>1.2E-2</v>
    <v>Metals &amp; Mining</v>
    <v>Stock</v>
    <v>45693.17769675926</v>
    <v>621</v>
    <v>0.01</v>
    <v>45213600</v>
    <v>DREADNOUGHT RESOURCES LTD</v>
    <v>DREADNOUGHT RESOURCES LTD</v>
    <v>1.0999999999999999E-2</v>
    <v>1.2E-2</v>
    <v>1.0999999999999999E-2</v>
    <v>3767800000</v>
    <v>DRE</v>
    <v>DREADNOUGHT RESOURCES LTD (XASX:DRE)</v>
    <v>38530283</v>
    <v>1407920</v>
    <v>2006</v>
  </rv>
  <rv s="2">
    <v>2586</v>
  </rv>
  <rv s="4">
    <v>8</v>
    <v>Adherium Limited (XASX:ADR)</v>
    <v>2</v>
    <v>9</v>
    <v>Finance</v>
    <v>4</v>
    <v>en-GB</v>
    <v>aa48p2</v>
    <v>268435456</v>
    <v>1</v>
    <v>Powered by Refinitiv</v>
    <v>8.8999999999999996E-2</v>
    <v>8.9999999999999993E-3</v>
    <v>2.8534999999999999</v>
    <v>-1E-3</v>
    <v>-8.333299999999999E-2</v>
    <v>AUD</v>
    <v>Adherium Limited is a digital health company. The Company provides integrated digital health solutions and connected respiratory medical devices. The Company’s Hailie platform solution provides clinicians, healthcare providers and patients access to remotely monitor medication usage parameters and adherence, supporting reimbursement for qualifying patient management. The Hailie solution includes a suite of integration tools to enable the capture and sharing of health data through mobile and desktop apps, software development kit (SDK) and application programming interface (API) integration tools, and the Company’s own broad range of sensors connected to respiratory medications. The Company’s Hailie solution is designed to provide visibility to healthcare providers of medication use history to better understand patterns in patient respiratory disease. Its Hailie Smartinhaler system is transforming management of chronic respiratory conditions.</v>
    <v>Australian Securities Exchange</v>
    <v>XASX</v>
    <v>XASX</v>
    <v>Level 4, 447 Collins Street, MELBOURNE, VICTORIA, 3000 AU</v>
    <v>1.15E-2</v>
    <v>Healthcare Equipment &amp; Supplies</v>
    <v>Stock</v>
    <v>45693.16097222222</v>
    <v>636</v>
    <v>1.0999999999999999E-2</v>
    <v>9102960</v>
    <v>Adherium Limited</v>
    <v>Adherium Limited</v>
    <v>1.0999999999999999E-2</v>
    <v>1.2E-2</v>
    <v>1.0999999999999999E-2</v>
    <v>758580000</v>
    <v>ADR</v>
    <v>Adherium Limited (XASX:ADR)</v>
    <v>150000</v>
    <v>1296740</v>
    <v>2015</v>
  </rv>
  <rv s="2">
    <v>2588</v>
  </rv>
  <rv s="6">
    <v>12</v>
    <v>CZR RESOURCES LTD (XASX:CZR)</v>
    <v>2</v>
    <v>13</v>
    <v>Finance</v>
    <v>4</v>
    <v>en-GB</v>
    <v>aa5t52</v>
    <v>268435456</v>
    <v>1</v>
    <v>Powered by Refinitiv</v>
    <v>0.315</v>
    <v>0.15</v>
    <v>0.217</v>
    <v>3.5000000000000003E-2</v>
    <v>0.212121</v>
    <v>AUD</v>
    <v>CZR Resources Ltd is a mineral exploration and development company. Its projects include Croydon, Yarraloola, Buddadoo, Shepherd’s Well, and Yarrie. The Croydon project is located in the Mallina Basin between Karratha and Port Hedland. The project covers approximately 40 kilometers (km) strike of the Mallina Basin, about 50 km south-east of Hemi. The Yarraloola Iron Ore Project is located 140 km southwest of Karratha, and 100 km east of Onslow. It hosts two distinct types of iron-ore mineralization: magnetite in the Ashburton Prospect and channel iron-ore in the Robe Mesa. The Buddadoo Project covers 125 square kilometers (kms2) approximately 200 km east of the port of Geraldton in the mid-west region of Western Australia. Shepherd’s Well Project is a multi-commodity prospect located 75 km south of Karratha. The Yarrie project includes geology that extends from the BHP-owned Yarrie iron ore operation about 180 km east of Port Hedland and 90 km north-east of Marble Bar in the Pilbara.</v>
    <v>Australian Securities Exchange</v>
    <v>XASX</v>
    <v>XASX</v>
    <v>Suite 9, Level 3, 47 Havelock Street, West Perth, PERTH, WESTERN AUSTRALIA, 6005 AU</v>
    <v>0.2</v>
    <v>Metals &amp; Mining</v>
    <v>Stock</v>
    <v>45693.175370370373</v>
    <v>660</v>
    <v>0.185</v>
    <v>37877540</v>
    <v>CZR RESOURCES LTD</v>
    <v>CZR RESOURCES LTD</v>
    <v>0.185</v>
    <v>3.71</v>
    <v>0.16500000000000001</v>
    <v>0.2</v>
    <v>236734600</v>
    <v>CZR</v>
    <v>CZR RESOURCES LTD (XASX:CZR)</v>
    <v>462348</v>
    <v>125450</v>
    <v>2005</v>
  </rv>
  <rv s="2">
    <v>2590</v>
  </rv>
  <rv s="3">
    <v>5</v>
    <v>ALICE QUEEN LIMITED (XASX:AQX)</v>
    <v>2</v>
    <v>6</v>
    <v>Finance</v>
    <v>4</v>
    <v>en-GB</v>
    <v>aa4n5r</v>
    <v>268435456</v>
    <v>1</v>
    <v>Powered by Refinitiv</v>
    <v>0.01</v>
    <v>5.0000000000000001E-3</v>
    <v>1.7897000000000001</v>
    <v>0</v>
    <v>0</v>
    <v>AUD</v>
    <v>Alice Queen Limited is an Australia-based resources company engaged in developing gold and copper exploration and mining opportunities in Australia and Fiji. The Company’s projects include Sabeto, Viani, Mendooran and Boda East and Byrock and Gongolgon. The Sabeto project is located on the Sabeto range, which hosts the Vuda deposit to the west and Lion One Metals’ operating Tuvatu gold mine six km to the east. The Viani Project is located on Vanua Levu. Viani has the potential to host a high-grade vein style epithermal gold system. The Horn Island project is an intrusive related gold system (IRGS) located in the Torres Strait Queensland. Mendooran is located on the Lachlan Fold Belt in New South Wales and is prospective for a large-scale copper gold porphyry system. Boda East (Yarindury) is located adjacent to Alkane’s Boda and Kaiser porphyry copper gold deposits in the Lachlan Fold Belt and is also prospective for a large-scale copper gold porphyry system.</v>
    <v>2</v>
    <v>Australian Securities Exchange</v>
    <v>XASX</v>
    <v>XASX</v>
    <v>L 2 568 Chapel Street, South Yarra, MELBOURNE, VICTORIA, 3141 AU</v>
    <v>8.0000000000000002E-3</v>
    <v>Metals &amp; Mining</v>
    <v>Stock</v>
    <v>45692.958472233593</v>
    <v>663</v>
    <v>8.0000000000000002E-3</v>
    <v>9175120</v>
    <v>ALICE QUEEN LIMITED</v>
    <v>ALICE QUEEN LIMITED</v>
    <v>8.0000000000000002E-3</v>
    <v>8.0000000000000002E-3</v>
    <v>8.0000000000000002E-3</v>
    <v>1146890000</v>
    <v>AQX</v>
    <v>ALICE QUEEN LIMITED (XASX:AQX)</v>
    <v>1</v>
    <v>48350</v>
    <v>2002</v>
  </rv>
  <rv s="2">
    <v>2592</v>
  </rv>
  <rv s="4">
    <v>8</v>
    <v>RED SKY ENERGY LIMITED (XASX:ROG)</v>
    <v>2</v>
    <v>9</v>
    <v>Finance</v>
    <v>4</v>
    <v>en-GB</v>
    <v>aa95ar</v>
    <v>268435456</v>
    <v>1</v>
    <v>Powered by Refinitiv</v>
    <v>1.2999999999999999E-2</v>
    <v>3.0000000000000001E-3</v>
    <v>0.91779999999999995</v>
    <v>1E-3</v>
    <v>0.2</v>
    <v>AUD</v>
    <v>Red Sky Energy Limited is an Australia-based oil and gas exploration and development company. The principal activities of the Company include exploration for economic deposits of oil and gas. The Company’s projects include Killanoola and Innamincka. The Killanoola Oil Project is the Company’s 100% owned flagship project located in South Australia’s onshore Otway Basin. Its PRL-13 license covers an area of 17.5 square kilometers (sq km) and is located in southeastern South Australia close to the Jacaranda Ridge and Haselgrove Gas Fields and Katnook Gas Processing Facility in the Penola Trough of the onshore Otway Basin. It has 20% working interest in Innamincka Project, which holds interests in Petroleum Retention License (PRL)-14, PRL-17, PRL-18, PRL-180, PRL-181 and PRL-182, which are located in South Australia. The Gold Nugget Project is located in the Wind River Basin, Wyoming. The Company’s subsidiaries include Red Sky NT Pty Ltd and Red Sky Killanoola Pty Ltd.</v>
    <v>Australian Securities Exchange</v>
    <v>XASX</v>
    <v>XASX</v>
    <v>Level 2, 480 Collins Street, MELBOURNE, VICTORIA, 3000 AU</v>
    <v>6.0000000000000001E-3</v>
    <v>Oil &amp; Gas</v>
    <v>Stock</v>
    <v>45693.176111111112</v>
    <v>675</v>
    <v>5.4999999999999997E-3</v>
    <v>32533360</v>
    <v>RED SKY ENERGY LIMITED</v>
    <v>RED SKY ENERGY LIMITED</v>
    <v>5.4999999999999997E-3</v>
    <v>5.0000000000000001E-3</v>
    <v>6.0000000000000001E-3</v>
    <v>5422227000</v>
    <v>ROG</v>
    <v>RED SKY ENERGY LIMITED (XASX:ROG)</v>
    <v>54303</v>
    <v>7727030</v>
    <v>2001</v>
  </rv>
  <rv s="2">
    <v>2594</v>
  </rv>
  <rv s="3">
    <v>5</v>
    <v>PANCONTINENTAL ENERGY NL (XASX:PCL)</v>
    <v>2</v>
    <v>6</v>
    <v>Finance</v>
    <v>4</v>
    <v>en-GB</v>
    <v>aa8iz2</v>
    <v>268435456</v>
    <v>1</v>
    <v>Powered by Refinitiv</v>
    <v>2.8000000000000001E-2</v>
    <v>1.2999999999999999E-2</v>
    <v>-1.5256000000000001</v>
    <v>0</v>
    <v>0</v>
    <v>AUD</v>
    <v>Pancontinental Energy NL is an Australia-based petroleum (oil and gas) exploration company. The Company is focused on conventional oil and gas projects. It has key assets in Africa (Namibia) and Australia (Queensland). The Company’s portfolio includes resource potential, offshore oil projects. The project in Namibia includes Orange Basin PEL 87. The project in Australia includes Onshore Cooper Eromanga Basin, which includes ATP 920 and ATP 924. The Orange Basin PEL 87 is located approximately 10,947 square kilometers in Orange Basin, Offshore Namibia. The ATP 924 is located approximately 2,220 square kilometers in Cooper Eromanga Basin.</v>
    <v>1</v>
    <v>Australian Securities Exchange</v>
    <v>XASX</v>
    <v>XASX</v>
    <v>Level 2, 30 Richardson St, PERTH, WESTERN AUSTRALIA, 6005 AU</v>
    <v>0.02</v>
    <v>Oil &amp; Gas</v>
    <v>Stock</v>
    <v>45693.179328703707</v>
    <v>693</v>
    <v>0.02</v>
    <v>154595100</v>
    <v>PANCONTINENTAL ENERGY NL</v>
    <v>PANCONTINENTAL ENERGY NL</v>
    <v>0.02</v>
    <v>0.02</v>
    <v>0.02</v>
    <v>8136586000</v>
    <v>PCL</v>
    <v>PANCONTINENTAL ENERGY NL (XASX:PCL)</v>
    <v>4662061</v>
    <v>9031450</v>
    <v>1985</v>
  </rv>
  <rv s="2">
    <v>2596</v>
  </rv>
  <rv s="1">
    <v>0</v>
    <v>DICKER DATA LIMITED (XASX:DDR)</v>
    <v>2</v>
    <v>3</v>
    <v>Finance</v>
    <v>4</v>
    <v>en-GB</v>
    <v>aa5u4c</v>
    <v>268435456</v>
    <v>1</v>
    <v>Powered by Refinitiv</v>
    <v>12.76</v>
    <v>8.17</v>
    <v>0.70299999999999996</v>
    <v>7.0000000000000007E-2</v>
    <v>8.3040000000000006E-3</v>
    <v>AUD</v>
    <v>Dicker Data Limited is an Australia-based company, which is locally owned and operated distributor of information and communications technology (ICT) hardware, software, cloud and Internet of things (IoT) solutions. It also distributes information technology (IT) hardware, software, cloud, access control, surveillance and emerging technology solutions for the corporate and commercial market. It provides a range of solutions, which include access and surveillance, accessories, backup and recovery, business applications, business monitors, cloud, components, data center, data management, desktops, gaming, Internet of Things (IoT), networking, notebooks, peripherals, printers, pro AV and displays, power solutions, remote working, scanners and mobility, security, uninterruptible power supply (UPS), workstations, storage, servers, and video conferencing. Its subsidiaries include Express Data Holdings Pty Ltd, Dicker Data Financial Services Pty Ltd, and Dicker Data GP Pty Ltd.</v>
    <v>920</v>
    <v>Australian Securities Exchange</v>
    <v>XASX</v>
    <v>XASX</v>
    <v>230 Captain Cook Drive, SYDNEY, NEW SOUTH WALES, 2231 AU</v>
    <v>8.51</v>
    <v>Computers, Phones &amp; Household Electronics</v>
    <v>Stock</v>
    <v>45693.18172453704</v>
    <v>699</v>
    <v>8.2799999999999994</v>
    <v>1541903000</v>
    <v>DICKER DATA LIMITED</v>
    <v>DICKER DATA LIMITED</v>
    <v>8.4600000000000009</v>
    <v>19</v>
    <v>8.43</v>
    <v>8.5</v>
    <v>180550700</v>
    <v>DDR</v>
    <v>DICKER DATA LIMITED (XASX:DDR)</v>
    <v>358706</v>
    <v>195700</v>
    <v>1972</v>
  </rv>
  <rv s="2">
    <v>2598</v>
  </rv>
  <rv s="3">
    <v>5</v>
    <v>LIFE360, INC. (XASX:360)</v>
    <v>2</v>
    <v>6</v>
    <v>Finance</v>
    <v>4</v>
    <v>en-GB</v>
    <v>bpusgh</v>
    <v>268435456</v>
    <v>1</v>
    <v>Powered by Refinitiv</v>
    <v>27.18</v>
    <v>7.25</v>
    <v>1.4927999999999999</v>
    <v>-0.03</v>
    <v>-1.2330000000000002E-3</v>
    <v>AUD</v>
    <v>Life360, Inc. is a provider of technology platform used to locate the people, pets and things that matter to families. The Company has a category at the intersection of family, technology, and safety to help keep families connected and safe. Its products include Life360 Subscription Offerings, Life360 Platform, Tile Product Line, Tile Subscription Offerings, Jiobit Product Line and Jiobit Subscription Offerings. The Life360 mobile application operates under a freemium model where its core offering is available to users. In addition, three paid membership subscription options are available for users looking for a variety of features, such as additional safety features for the everyday family: Life360 Silver, Life360 Gold, and Life360 Platinum, which offer users a comprehensive suite of premium safety services. It offers four key product features that combined make up the Life360 Platform: location coordination and safety, driving safety, digital safety, and emergency assistance.</v>
    <v>383</v>
    <v>Australian Securities Exchange</v>
    <v>XASX</v>
    <v>XASX</v>
    <v>1900 South Norfolk Street, Suite 310, SAN MATEO, CA, 94403 US</v>
    <v>24.73</v>
    <v>Software &amp; IT Services</v>
    <v>Stock</v>
    <v>45693.181727789066</v>
    <v>702</v>
    <v>23.89</v>
    <v>5496317000</v>
    <v>LIFE360, INC.</v>
    <v>LIFE360, INC.</v>
    <v>24.65</v>
    <v>24.33</v>
    <v>24.3</v>
    <v>224002000</v>
    <v>360</v>
    <v>LIFE360, INC. (XASX:360)</v>
    <v>377865</v>
    <v>544900</v>
    <v>2007</v>
  </rv>
  <rv s="2">
    <v>2600</v>
  </rv>
  <rv s="3">
    <v>5</v>
    <v>CALIX LTD (XASX:CXL)</v>
    <v>2</v>
    <v>6</v>
    <v>Finance</v>
    <v>4</v>
    <v>en-GB</v>
    <v>bguf3m</v>
    <v>268435456</v>
    <v>1</v>
    <v>Powered by Refinitiv</v>
    <v>2.44</v>
    <v>0.53500000000000003</v>
    <v>1.1966000000000001</v>
    <v>-0.02</v>
    <v>-3.5714000000000003E-2</v>
    <v>AUD</v>
    <v>Calix Limited is an Australia-based environmental technology company. The Company is engaged in solving global challenges in industrial decarbonization and sustainability. Its segments include Leilac (a CO2 mitigation business), Sustainable Processing, Advanced Batteries and Magnesia. The Leilac segment is accelerating the transition to net-zero by providing the most compelling decarbonization solution for global cement and lime. The Sustainable Processing segment enables mineral processing to enter the electric age with applications targeting green iron and steel, zero emissions alumina, and sustainable lithium and other critical minerals. The Advanced Batteries segment is focused on the development of cathode materials. Magnesia segment offers safe and sustainable magnesium-based products solving global environmental challenges in water and agriculture. In addition, it develops and commercializes applications for antimicrobial resistance and sustainable processing of magnesium metal.</v>
    <v>155</v>
    <v>Australian Securities Exchange</v>
    <v>XASX</v>
    <v>XASX</v>
    <v>Suite 301, Building 1, 20 Bridge Street, PYMBLE, NEW SOUTH WALES, 2073 AU</v>
    <v>0.57499999999999996</v>
    <v>Chemicals</v>
    <v>Stock</v>
    <v>45693.181550925925</v>
    <v>705</v>
    <v>0.53500000000000003</v>
    <v>118638500</v>
    <v>CALIX LTD</v>
    <v>CALIX LTD</v>
    <v>0.55000000000000004</v>
    <v>0.56000000000000005</v>
    <v>0.54</v>
    <v>211854500</v>
    <v>CXL</v>
    <v>CALIX LTD (XASX:CXL)</v>
    <v>108289</v>
    <v>329990</v>
    <v>2005</v>
  </rv>
  <rv s="2">
    <v>2602</v>
  </rv>
  <rv s="3">
    <v>5</v>
    <v>HASTINGS TECHNOLOGY METALS LTD (XASX:HAS)</v>
    <v>2</v>
    <v>6</v>
    <v>Finance</v>
    <v>4</v>
    <v>en-GB</v>
    <v>aa6qm7</v>
    <v>268435456</v>
    <v>1</v>
    <v>Powered by Refinitiv</v>
    <v>0.71199999999999997</v>
    <v>0.2</v>
    <v>1.4055</v>
    <v>1.4999999999999999E-2</v>
    <v>4.9180000000000001E-2</v>
    <v>AUD</v>
    <v>Hastings Technology Metals Limited is an Australia-based rare earths company focused on the development of its 100% owned Yangibana Rare Earths Project. The Company's flagship Yangibana Project, located 250 kilometers (km) north-east of Carnarvon in Western Australia’s Gascoyne region, covers a total area of approximately 650 square kilometers and is underpinned by one of the world's most highly valued deposits of neodymium and praseodymium (NdPr), with an average life of mine NdPr to Total Rare Earth Oxides ratio of 37% and up to 52% in some areas of the orebody. Its projects also include Brockman and Ark Gold. Ark Gold project has two Exploration Licenses which are located approximately 15 km southeast of the Yangibana Project and cover an area of 85 square kilometers. Brockman project is located in East Kimberley region of Western Australia. It holds a 21.15% shareholding in Neo Performance Materials, which is a global rare earth processing and advanced permanent magnets producer.</v>
    <v>28</v>
    <v>Australian Securities Exchange</v>
    <v>XASX</v>
    <v>XASX</v>
    <v>Level 3, 5 Mill Street, PERTH, WESTERN AUSTRALIA, 6000 AU</v>
    <v>0.32500000000000001</v>
    <v>Metals &amp; Mining</v>
    <v>Stock</v>
    <v>45693.17920304375</v>
    <v>711</v>
    <v>0.31</v>
    <v>55322770</v>
    <v>HASTINGS TECHNOLOGY METALS LTD</v>
    <v>HASTINGS TECHNOLOGY METALS LTD</v>
    <v>0.31</v>
    <v>0.30499999999999999</v>
    <v>0.32</v>
    <v>181386100</v>
    <v>HAS</v>
    <v>HASTINGS TECHNOLOGY METALS LTD (XASX:HAS)</v>
    <v>93797</v>
    <v>127490</v>
    <v>2006</v>
  </rv>
  <rv s="2">
    <v>2604</v>
  </rv>
  <rv s="1">
    <v>0</v>
    <v>MAAS Group Holdings Ltd (XASX:MGH)</v>
    <v>2</v>
    <v>3</v>
    <v>Finance</v>
    <v>4</v>
    <v>en-GB</v>
    <v>bwzskr</v>
    <v>268435456</v>
    <v>1</v>
    <v>Powered by Refinitiv</v>
    <v>5.05</v>
    <v>3.78</v>
    <v>0.89</v>
    <v>0.04</v>
    <v>8.9289999999999994E-3</v>
    <v>AUD</v>
    <v>Maas Group Holdings Limited is a construction material, equipment, and service provider with diversified exposures across the civil, infrastructure, mining, and real estate end market. The Company’s Residential Real Estate segment develops, invests, builds, and sells residential land and housing. Its Commercial Real Estate segment includes commercial construction that builds and constructs commercial developments; commercial development and investment that delivers commercial property and industrial developments, and investing in commercial real estate. Its Civil, Construction and Hire segment includes civil construction, electrical services, plant hire and sales, and underground equipment hire and repair. The Manufacturing segment is engaged in the manufacturing, sales and distribution of underground construction and mining equipment and parts. The Construction Materials segment consists of quarries that supply quarry materials for construction projects; and crushing and screening.</v>
    <v>1800</v>
    <v>Australian Securities Exchange</v>
    <v>XASX</v>
    <v>XASX</v>
    <v>20l Sheraton Road, Dubbo, NEW SOUTH WALES, 2830 AU</v>
    <v>4.53</v>
    <v>Construction &amp; Engineering</v>
    <v>Stock</v>
    <v>45693.18146438594</v>
    <v>714</v>
    <v>4.47</v>
    <v>1601951000</v>
    <v>MAAS Group Holdings Ltd</v>
    <v>MAAS Group Holdings Ltd</v>
    <v>4.5</v>
    <v>20.09</v>
    <v>4.4800000000000004</v>
    <v>4.5199999999999996</v>
    <v>356781900</v>
    <v>MGH</v>
    <v>MAAS Group Holdings Ltd (XASX:MGH)</v>
    <v>146786</v>
    <v>386800</v>
    <v>2019</v>
  </rv>
  <rv s="2">
    <v>2606</v>
  </rv>
  <rv s="6">
    <v>12</v>
    <v>REGAL PARTNERS LIMITED (XASX:RPL)</v>
    <v>2</v>
    <v>13</v>
    <v>Finance</v>
    <v>4</v>
    <v>en-GB</v>
    <v>bq8sk2</v>
    <v>268435456</v>
    <v>1</v>
    <v>Powered by Refinitiv</v>
    <v>4.2699999999999996</v>
    <v>2.59</v>
    <v>1.8722000000000001</v>
    <v>7.0000000000000007E-2</v>
    <v>1.8616999999999998E-2</v>
    <v>AUD</v>
    <v>Regal Partners Limited is an Australia-based company, which operates as specialist alternatives investment manager. The principal activity of the Company is the provision of investment management services, specializing in alternative investments. It is engaged in managing a diverse range of investment strategies covering hedge funds, private markets, real and natural assets, and capital solutions on behalf of institutions, family offices, charitable groups and private investors. The Company has seven alternative investment management businesses: Regal Funds Management, PM Capital, VGI Partners, Taurus Funds Management, Attunga Capital, Kilter Rural, and Merricks Capital. The Company operates offices across Australia, Asia, United Kingdom/Europe, and North America.</v>
    <v>Australian Securities Exchange</v>
    <v>XASX</v>
    <v>XASX</v>
    <v>GATEWAY BUILDING LEVEL 47, 1 MACQUARIE PLACE, SYDNEY, NEW SOUTH WALES, 2000 AU</v>
    <v>3.8450000000000002</v>
    <v>Investment Banking &amp; Investment Services</v>
    <v>Stock</v>
    <v>45693.181435185186</v>
    <v>717</v>
    <v>3.75</v>
    <v>1274413000</v>
    <v>REGAL PARTNERS LIMITED</v>
    <v>REGAL PARTNERS LIMITED</v>
    <v>3.8</v>
    <v>17.510000000000002</v>
    <v>3.76</v>
    <v>3.83</v>
    <v>338040500</v>
    <v>RPL</v>
    <v>REGAL PARTNERS LIMITED (XASX:RPL)</v>
    <v>259747</v>
    <v>270480</v>
    <v>2008</v>
  </rv>
  <rv s="2">
    <v>2608</v>
  </rv>
  <rv s="6">
    <v>12</v>
    <v>BOSS ENERGY LTD (XASX:BOE)</v>
    <v>2</v>
    <v>13</v>
    <v>Finance</v>
    <v>4</v>
    <v>en-GB</v>
    <v>aa5552</v>
    <v>268435456</v>
    <v>1</v>
    <v>Powered by Refinitiv</v>
    <v>6.09</v>
    <v>2.21</v>
    <v>1.2377</v>
    <v>0.12</v>
    <v>3.6473999999999999E-2</v>
    <v>AUD</v>
    <v>Boss Energy Limited is an Australia-based uranium company focused on the Honeymoon Uranium Project in South Australia. The Honeymoon Uranium Project is located in South Australia, 80 kilometer (km) northwest of the town of Broken Hill. Its Project consists of two main exploration areas (the Eastern and Western tenement regions) with one granted Mining Lease 6109 (ML6109), totaling a 2,595 square kilometer (km2) tenement package, which covers approximately 980 km2 of pastoral leases. The project also consists of five Exploration Leases (EL) covering prospects at Honeymoon and Gould's Dam, 70 km northwest of Honeymoon. It operates through two segments: Australian uranium operations and Alta Mesa operations. It also operates 30%-owned Alta Mesa Project in South Texas is a high-grade uranium In-Situ Recovery (ISR) project in South Texas, a prolific United States district for sandstone-hosted ISR production, having produced approximately 80 million pounds (Mlb) historically.</v>
    <v>Australian Securities Exchange</v>
    <v>XASX</v>
    <v>XASX</v>
    <v>Level 1, 420 Hay Street, SUBIACO, WESTERN AUSTRALIA, 6008 AU</v>
    <v>3.5</v>
    <v>Uranium</v>
    <v>Stock</v>
    <v>45693.181655092594</v>
    <v>723</v>
    <v>3.355</v>
    <v>1368358000</v>
    <v>BOSS ENERGY LTD</v>
    <v>BOSS ENERGY LTD</v>
    <v>3.4</v>
    <v>28.29</v>
    <v>3.29</v>
    <v>3.41</v>
    <v>409688000</v>
    <v>BOE</v>
    <v>BOSS ENERGY LTD (XASX:BOE)</v>
    <v>3256235</v>
    <v>7274360</v>
    <v>2005</v>
  </rv>
  <rv s="2">
    <v>2610</v>
  </rv>
  <rv s="3">
    <v>5</v>
    <v>MEDICAL DEVELOPMENTS INTERNATIONAL LIMITED (XASX:MVP)</v>
    <v>2</v>
    <v>6</v>
    <v>Finance</v>
    <v>4</v>
    <v>en-GB</v>
    <v>aa7yh7</v>
    <v>268435456</v>
    <v>1</v>
    <v>Powered by Refinitiv</v>
    <v>0.98899999999999999</v>
    <v>0.36499999999999999</v>
    <v>2.1534</v>
    <v>-0.03</v>
    <v>-4.0815999999999998E-2</v>
    <v>AUD</v>
    <v>Medical Developments International Limited is an Australia-based company that delivers emergency medical solutions dedicated to improving patient outcomes in both domestic and international markets. The Company operates in two segments: Pain Management and Respiratory. The Pain Management segment is engaged in the supply of analgesia for acute and procedural pain. The Company manufactures inhaled analgesic, Penthrox (the Green Whistle), at manufacturing facilities at Scoresby and Springvale in Victoria, Australia. Penthrox is sold into domestic and international markets through distribution partnerships and direct in-market capability. The Respiratory segment is a supplier of respiratory products including asthma and chronic obstructive pulmonary disease (COPD) space chambers, peak flow meters, portable nebulizers and silicone face masks. Respiratory supplies into Australia, the United States of America, Europe, and Asia through partnerships with distributors.</v>
    <v>68</v>
    <v>Australian Securities Exchange</v>
    <v>XASX</v>
    <v>XASX</v>
    <v>4 Caribbean Drive, Scoresby, VICTORIA, 3179 AU</v>
    <v>0.75</v>
    <v>Pharmaceuticals</v>
    <v>Stock</v>
    <v>45693.180243055554</v>
    <v>726</v>
    <v>0.70499999999999996</v>
    <v>89563370</v>
    <v>MEDICAL DEVELOPMENTS INTERNATIONAL LIMITED</v>
    <v>MEDICAL DEVELOPMENTS INTERNATIONAL LIMITED</v>
    <v>0.74</v>
    <v>0.73499999999999999</v>
    <v>0.70499999999999996</v>
    <v>112658300</v>
    <v>MVP</v>
    <v>MEDICAL DEVELOPMENTS INTERNATIONAL LIMITED (XASX:MVP)</v>
    <v>143919</v>
    <v>531530</v>
    <v>2003</v>
  </rv>
  <rv s="2">
    <v>2612</v>
  </rv>
  <rv s="4">
    <v>8</v>
    <v>TUAS LIMITED (XASX:TUA)</v>
    <v>2</v>
    <v>9</v>
    <v>Finance</v>
    <v>4</v>
    <v>en-GB</v>
    <v>buzh1h</v>
    <v>268435456</v>
    <v>1</v>
    <v>Powered by Refinitiv</v>
    <v>6.84</v>
    <v>2.89</v>
    <v>0.55320000000000003</v>
    <v>7.0000000000000007E-2</v>
    <v>1.0558000000000001E-2</v>
    <v>AUD</v>
    <v>Tuas Limited is an Australia-based company primarily involved in owning and operating a mobile network and providing telecommunications services in Singapore. The Company operates through the Singapore telecommunications segment. The Company’s subsidiaries include Simba Telecom Pte Ltd, Simba 5G Pte Ltd, Netco East Pte Ltd, Netco West Pte Ltd, and Tuas Solutions Sdn Bhd. Tuas Solutions Sdn Bhd employs certain staff to provide services for Simba Telecom Pte Ltd.</v>
    <v>Australian Securities Exchange</v>
    <v>XASX</v>
    <v>XASX</v>
    <v>63-65 Waterloo Road, Macquarie Park, SYDNEY, NEW SOUTH WALES, 2113 AU</v>
    <v>6.84</v>
    <v>Telecommunications Services</v>
    <v>Stock</v>
    <v>45693.181666666664</v>
    <v>729</v>
    <v>6.62</v>
    <v>3078100000</v>
    <v>TUAS LIMITED</v>
    <v>TUAS LIMITED</v>
    <v>6.65</v>
    <v>6.63</v>
    <v>6.7</v>
    <v>466378800</v>
    <v>TUA</v>
    <v>TUAS LIMITED (XASX:TUA)</v>
    <v>362002</v>
    <v>436250</v>
    <v>2020</v>
  </rv>
  <rv s="2">
    <v>2614</v>
  </rv>
  <rv s="1">
    <v>0</v>
    <v>HELLOWORLD TRAVEL LIMITED (XASX:HLO)</v>
    <v>2</v>
    <v>3</v>
    <v>Finance</v>
    <v>4</v>
    <v>en-GB</v>
    <v>aa6s6h</v>
    <v>268435456</v>
    <v>1</v>
    <v>Powered by Refinitiv</v>
    <v>3.05</v>
    <v>1.7350000000000001</v>
    <v>2.2218</v>
    <v>0.04</v>
    <v>2.0202000000000001E-2</v>
    <v>AUD</v>
    <v>Helloworld Travel Limited is a travel-distribution company. It is engaged in selling of international and domestic travel products and services, the operation of retail distribution networks of travel agents and specialized freight operations. Its segments include Travel Operations and Transport, Logistics, and Warehousing. The Company offers retail leisure travel and business travel networks, travel broker networks, destination management services (inbound), air ticket consolidation, tourism transport operations, wholesale travel services, online operations and event-based freight operations, all supported by proprietary and non-proprietary distribution systems. Its brands include Helloworld Travel, Helloworld Business Travel, Magellan Travel, Mobile Travel Agent, My Travel Group, and Travel Brokers. Its wholesale travel businesses in Australia include Viva Holidays, Ultimate Journeys, ReadyRooms, and in New Zealand includes Go Holidays and Williment Travel.</v>
    <v>727</v>
    <v>Australian Securities Exchange</v>
    <v>XASX</v>
    <v>XASX</v>
    <v>179 Normanby Road,South Melbourne, MELBOURNE, NEW SOUTH WALES, 3205 AU</v>
    <v>2.02</v>
    <v>Hotels &amp; Entertainment Services</v>
    <v>Stock</v>
    <v>45693.180127314816</v>
    <v>732</v>
    <v>1.98</v>
    <v>315052100</v>
    <v>HELLOWORLD TRAVEL LIMITED</v>
    <v>HELLOWORLD TRAVEL LIMITED</v>
    <v>1.98</v>
    <v>10.31</v>
    <v>1.98</v>
    <v>2.02</v>
    <v>162817600</v>
    <v>HLO</v>
    <v>HELLOWORLD TRAVEL LIMITED (XASX:HLO)</v>
    <v>303351</v>
    <v>303650</v>
    <v>2000</v>
  </rv>
  <rv s="2">
    <v>2616</v>
  </rv>
  <rv s="3">
    <v>5</v>
    <v>CAMPLIFY HOLDINGS LIMITED (XASX:CHL)</v>
    <v>2</v>
    <v>6</v>
    <v>Finance</v>
    <v>4</v>
    <v>en-GB</v>
    <v>c2k7u2</v>
    <v>268435456</v>
    <v>1</v>
    <v>Powered by Refinitiv</v>
    <v>2.4900000000000002</v>
    <v>0.67500000000000004</v>
    <v>1.6396999999999999</v>
    <v>0.01</v>
    <v>1.2121E-2</v>
    <v>AUD</v>
    <v>Camplify Holdings Limited is an Australia-based company that operates peer-to-peer digital marketplace platforms connecting recreational vehicle (RV) owners to hirers. The Company’s platform delivers a seamless and transparent experience for consumers (potential RV hirers) to connect with RV owners and SMEs with a fleet of RVs. Its segments include Hire, Membership and Other. The Company has a global family of RV rental marketplace brands. The brands include Camplify, PaulCamper, MyWay and Rent a Tent. The Company provides a range of caravans, motorhomes, camper trailers and campervans for hire via the respective platforms. MyWay provides insurance solutions to the RV marketplace customers, and Rent a Tent provides accommodation services to festivals and events. It operates in seven key markets, such as Australia, New Zealand, the United Kingdom, Spain, Germany, Netherlands and Austria. Its subsidiaries include Camplify Co (Australia) Pty Ltd, Camplify Co (NZ) Limited, and others.</v>
    <v>63</v>
    <v>Australian Securities Exchange</v>
    <v>XASX</v>
    <v>XASX</v>
    <v>NEW SOUTH WALES, 2302 AU</v>
    <v>0.83499999999999996</v>
    <v>Software &amp; IT Services</v>
    <v>Stock</v>
    <v>45693.178067129629</v>
    <v>735</v>
    <v>0.82499999999999996</v>
    <v>59702790</v>
    <v>CAMPLIFY HOLDINGS LIMITED</v>
    <v>CAMPLIFY HOLDINGS LIMITED</v>
    <v>0.83</v>
    <v>0.82499999999999996</v>
    <v>0.83499999999999996</v>
    <v>71500350</v>
    <v>CHL</v>
    <v>CAMPLIFY HOLDINGS LIMITED (XASX:CHL)</v>
    <v>8171</v>
    <v>51640</v>
    <v>2021</v>
  </rv>
  <rv s="2">
    <v>2618</v>
  </rv>
  <rv s="6">
    <v>12</v>
    <v>MONEYME LIMITED (XASX:MME)</v>
    <v>2</v>
    <v>13</v>
    <v>Finance</v>
    <v>4</v>
    <v>en-GB</v>
    <v>bt7hm7</v>
    <v>268435456</v>
    <v>1</v>
    <v>Powered by Refinitiv</v>
    <v>0.23799999999999999</v>
    <v>0.06</v>
    <v>3.6431</v>
    <v>0</v>
    <v>0</v>
    <v>AUD</v>
    <v>MoneyMe Limited is an Australia-based company engaged in providing consumer finance. The Company uses smart technology to redefine the borrowing experience with easy and seamless credit products, from digital loans and credit cards to financial wellness tools. Leveraging its proprietary technology platform, Horizon, the Company delivers smart and flexible consumer lending products including secured car loans, personal loans, and credit cards. It targets customers with above average credit profiles through a range of fast, flexible, and competitively priced products, including car loans, personal loans, and credit cards. The Company’s products include personal loans, autopay, Freestyle credit card, debt consolidation and credit score. It offers personal loans from $5,000 up to $50,000. Freestyle is an instant Freestyle Virtual Credit Card up to $5,000 that exists solely in digital format. Its debt consolidation loan is a solution to take control over a number of outstanding debts.</v>
    <v>Australian Securities Exchange</v>
    <v>XASX</v>
    <v>XASX</v>
    <v>131 Macquarie Street, Level 3, NEW SOUTH WALES, 2000 AU</v>
    <v>0.2175</v>
    <v>Banking Services</v>
    <v>Stock</v>
    <v>45693.171851851854</v>
    <v>738</v>
    <v>0.21</v>
    <v>184018100</v>
    <v>MONEYME LIMITED</v>
    <v>MONEYME LIMITED</v>
    <v>0.215</v>
    <v>7.41</v>
    <v>0.215</v>
    <v>0.215</v>
    <v>800078500</v>
    <v>MME</v>
    <v>MONEYME LIMITED (XASX:MME)</v>
    <v>584309</v>
    <v>1523480</v>
    <v>2019</v>
  </rv>
  <rv s="2">
    <v>2620</v>
  </rv>
  <rv s="4">
    <v>8</v>
    <v>PENGANA PRIVATE EQUITY TRUST (XASX:PE1)</v>
    <v>2</v>
    <v>9</v>
    <v>Finance</v>
    <v>4</v>
    <v>en-GB</v>
    <v>bpln52</v>
    <v>268435456</v>
    <v>1</v>
    <v>Powered by Refinitiv</v>
    <v>1.55</v>
    <v>1.1200000000000001</v>
    <v>5.45E-2</v>
    <v>-0.05</v>
    <v>-3.5587000000000001E-2</v>
    <v>AUD</v>
    <v>Pengana Private Equity Trust (the Trust) is an Australia-based registered managed investment scheme, structured as a closed-end unit trust. The Trust's investment objective is to generate, over an investment horizon of at least 10 years, attractive returns and capital growth through a selective and diversified approach to private markets. The Trust operates in one business segment, being investment in securities. The Trust has a portfolio of investments across various sectors, which include information technology, industrials, consumer discretionary, healthcare, consumer staples, financials, real estate, communication services, materials, energy and others. Grosvenor Capital Management, L.P. is the investment manager of the Trust.</v>
    <v>Australian Securities Exchange</v>
    <v>XASX</v>
    <v>XASX</v>
    <v>c/o PENGANA INVESTMENT MANAGEMENT LIMITED, 27 01 Governor Phillip Tower' Level 27, 1 Farrer Place, Sydney, NEW SOUTH WALES, 2000 AU</v>
    <v>1.405</v>
    <v>Investment Banking &amp; Investment Services</v>
    <v>Stock</v>
    <v>45693.173645833333</v>
    <v>741</v>
    <v>1.35</v>
    <v>366672300</v>
    <v>PENGANA PRIVATE EQUITY TRUST</v>
    <v>PENGANA PRIVATE EQUITY TRUST</v>
    <v>1.36</v>
    <v>1.405</v>
    <v>1.355</v>
    <v>277782000</v>
    <v>PE1</v>
    <v>PENGANA PRIVATE EQUITY TRUST (XASX:PE1)</v>
    <v>127944</v>
    <v>212200</v>
    <v>2019</v>
  </rv>
  <rv s="2">
    <v>2622</v>
  </rv>
  <rv s="3">
    <v>5</v>
    <v>ELECTRO OPTIC SYSTEMS HOLDINGS LIMITED (XASX:EOS)</v>
    <v>2</v>
    <v>6</v>
    <v>Finance</v>
    <v>4</v>
    <v>en-GB</v>
    <v>aa658m</v>
    <v>268435456</v>
    <v>1</v>
    <v>Powered by Refinitiv</v>
    <v>2.09</v>
    <v>1.03</v>
    <v>2.1970000000000001</v>
    <v>5.5E-2</v>
    <v>4.7210000000000002E-2</v>
    <v>AUD</v>
    <v>Electro Optic Systems Holdings Limited is an Australia-based company engaged in developing advanced technology products and services for the global defense and space domains. It operates in two divisions: Defence Systems and Space Systems. The Defence Systems division specializes in technology for weapon systems optimization and integration, as well as ISR (Intelligence, Surveillance and Reconnaissance) and C4 systems for land warfare. Its key products include remote weapon systems, vehicle turrets, high-energy laser weapons (directed energy), as well as fully integrated and modular counter-UAS and C4 systems. The Space Systems division includes all EOS space and communications businesses, and operates as two entities, Space Technologies, and EM Solutions. Space Technologies specializes in applying EOS-developed optical sensors and effectors to detect, track and characterize objects in space. EM Solutions delivers radio frequency (RF) and optical space communications technology.</v>
    <v>404</v>
    <v>Australian Securities Exchange</v>
    <v>XASX</v>
    <v>XASX</v>
    <v>18 Wormald Street, Symonston, AUSTRALIAN CAPITAL TERRITORY, 2609 AU</v>
    <v>1.22</v>
    <v>Aerospace &amp; Defense</v>
    <v>Stock</v>
    <v>45693.181574074071</v>
    <v>744</v>
    <v>1.17</v>
    <v>227683500</v>
    <v>ELECTRO OPTIC SYSTEMS HOLDINGS LIMITED</v>
    <v>ELECTRO OPTIC SYSTEMS HOLDINGS LIMITED</v>
    <v>1.17</v>
    <v>1.165</v>
    <v>1.22</v>
    <v>192952100</v>
    <v>EOS</v>
    <v>ELECTRO OPTIC SYSTEMS HOLDINGS LIMITED (XASX:EOS)</v>
    <v>369340</v>
    <v>394370</v>
    <v>2000</v>
  </rv>
  <rv s="2">
    <v>2624</v>
  </rv>
  <rv s="3">
    <v>5</v>
    <v>Opthea Limited (XASX:OPT)</v>
    <v>2</v>
    <v>6</v>
    <v>Finance</v>
    <v>4</v>
    <v>en-GB</v>
    <v>aa8ez2</v>
    <v>268435456</v>
    <v>1</v>
    <v>Powered by Refinitiv</v>
    <v>1.1399999999999999</v>
    <v>0.33500000000000002</v>
    <v>1.4986999999999999</v>
    <v>-5.0000000000000001E-3</v>
    <v>-4.6300000000000004E-3</v>
    <v>AUD</v>
    <v>Opthea Limited is an Australia-based clinical-stage biopharmaceutical company. The Company is engaged in developing novel therapies to address the unmet need in the treatment of prevalent and progressive retinal diseases, including wet age-related macular degeneration (wet AMD) and diabetic macular edema (DME). Its lead product candidate, sozinibercept (OPT-302), is being evaluated in two pivotal Phase 3 clinical trials for use in combination with standard-of-care anti-VEGF-A monotherapies for the treatment of wet AMD and DME. The Company has also manufactured OPT-302 for use in Phase III clinical trials, conducts activities to support the commercialization of the product and expanded its management team in the United States to facilitate broader oversight and execution of its Phase III program. Its development activities are based on an intellectual property portfolio covering key targets (Vascular Endothelial Growth Factors VEGF-C, VEGF-D and VEGF Receptor-3).</v>
    <v>5</v>
    <v>Australian Securities Exchange</v>
    <v>XASX</v>
    <v>XASX</v>
    <v>Suite 0403, Level 4, 650 Chapel Street, South Yarra, MELBOURNE, VICTORIA, 3141 AU</v>
    <v>1.1100000000000001</v>
    <v>Biotechnology &amp; Medical Research</v>
    <v>Stock</v>
    <v>45693.181747685187</v>
    <v>750</v>
    <v>1.07</v>
    <v>1292814000</v>
    <v>Opthea Limited</v>
    <v>Opthea Limited</v>
    <v>1.0900000000000001</v>
    <v>1.08</v>
    <v>1.075</v>
    <v>1231251000</v>
    <v>OPT</v>
    <v>Opthea Limited (XASX:OPT)</v>
    <v>3306391</v>
    <v>4462410</v>
    <v>1984</v>
  </rv>
  <rv s="2">
    <v>2626</v>
  </rv>
  <rv s="6">
    <v>12</v>
    <v>STANMORE RESOURCES LIMITED (XASX:SMR)</v>
    <v>2</v>
    <v>13</v>
    <v>Finance</v>
    <v>4</v>
    <v>en-GB</v>
    <v>aa9har</v>
    <v>268435456</v>
    <v>1</v>
    <v>Powered by Refinitiv</v>
    <v>4.0199999999999996</v>
    <v>2.56</v>
    <v>0.78269999999999995</v>
    <v>6.5000000000000002E-2</v>
    <v>2.4073999999999998E-2</v>
    <v>AUD</v>
    <v>Stanmore Resources Limited is an Australia-based resources company with operations and exploration projects in the Bowen and Surat basins. The Company controls and operates the South Walker Creek, Poitrel, Isaac Plains Complex and Millennium Complex metallurgical coal mines, as well as the undeveloped Wards Well, Isaac Plains underground and Isaac Plains South projects, in Queensland’s Bowen Basin region. South Walker Creek is an open cut mine located approximately 35 kilometers (km) west of Nebo in Queensland's Bowen Basin. Isaac Plains Complex comprises the Isaac Plains Mine and processing facilities, the adjoining Isaac Plains East and Isaac Downs mining areas, and the Isaac Plains Underground development project. The Company has interest in MetRes Pty Limited, a joint venture between Stanmore Resources Limited and M Resources, to own and operate the Millennium and Mavis Downs Mine. Its projects also include Lilyvale, Mackenzie, The Range, Belview and Clifford, among others.</v>
    <v>Australian Securities Exchange</v>
    <v>XASX</v>
    <v>XASX</v>
    <v>Level 32, 12 Creek Street, BRISBANE, QUEENSLAND, 4000 AU</v>
    <v>2.85</v>
    <v>Coal</v>
    <v>Stock</v>
    <v>45693.181504629632</v>
    <v>756</v>
    <v>2.75</v>
    <v>2406716000</v>
    <v>STANMORE RESOURCES LIMITED</v>
    <v>STANMORE RESOURCES LIMITED</v>
    <v>2.75</v>
    <v>6.37</v>
    <v>2.7</v>
    <v>2.7650000000000001</v>
    <v>901391600</v>
    <v>SMR</v>
    <v>STANMORE RESOURCES LIMITED (XASX:SMR)</v>
    <v>514428</v>
    <v>1535190</v>
    <v>2008</v>
  </rv>
  <rv s="2">
    <v>2628</v>
  </rv>
  <rv s="3">
    <v>5</v>
    <v>TALGA GROUP LTD (XASX:TLG)</v>
    <v>2</v>
    <v>6</v>
    <v>Finance</v>
    <v>4</v>
    <v>en-GB</v>
    <v>aa9v6h</v>
    <v>268435456</v>
    <v>1</v>
    <v>Powered by Refinitiv</v>
    <v>0.96</v>
    <v>0.34499999999999997</v>
    <v>1.9846999999999999</v>
    <v>0.02</v>
    <v>4.0404000000000002E-2</v>
    <v>AUD</v>
    <v>Talga Group Ltd is an Australia-based battery materials and technology company. The Company is engaged in the development of sustainable battery materials via technology and vertical integration of its 100% owned Swedish graphite resources. The Company offers a supply of products for the green transition. Its flagship product, Talnode-C, is a natural graphite anode material made using renewable energy for a low emissions footprint. Its battery materials under development include an advanced silicon anode product and conductive additives for cathodes. It is also advancing and the commercialization of its silicon anode, Talnode-Si. It owns 100% of multiple mineral assets of graphite (Cg), copper (Cu), cobalt (Co) and iron (Fe) in northern Sweden. Its projects include Vittangi Graphite Project, Jalkunen Graphite Project, Kiskama Copper-Cobalt Project, Raitajarvi Graphite Project, Vittangi Iron Project and Masugnsbyn Iron Project.</v>
    <v>51</v>
    <v>Australian Securities Exchange</v>
    <v>XASX</v>
    <v>XASX</v>
    <v>Suite 3.03, Level 3, 46 Colin Street, PERTH, WESTERN AUSTRALIA, 6005 AU</v>
    <v>0.53</v>
    <v>Metals &amp; Mining</v>
    <v>Stock</v>
    <v>45693.177534779687</v>
    <v>759</v>
    <v>0.48499999999999999</v>
    <v>214729700</v>
    <v>TALGA GROUP LTD</v>
    <v>TALGA GROUP LTD</v>
    <v>0.495</v>
    <v>0.495</v>
    <v>0.51500000000000001</v>
    <v>429459300</v>
    <v>TLG</v>
    <v>TALGA GROUP LTD (XASX:TLG)</v>
    <v>442254</v>
    <v>406380</v>
    <v>2009</v>
  </rv>
  <rv s="2">
    <v>2630</v>
  </rv>
  <rv s="3">
    <v>5</v>
    <v>DE GREY MINING LTD (XASX:DEG)</v>
    <v>2</v>
    <v>6</v>
    <v>Finance</v>
    <v>4</v>
    <v>en-GB</v>
    <v>aa5ua2</v>
    <v>268435456</v>
    <v>1</v>
    <v>Powered by Refinitiv</v>
    <v>2.08</v>
    <v>0.98499999999999999</v>
    <v>0.80289999999999995</v>
    <v>4.4999999999999998E-2</v>
    <v>2.2166999999999999E-2</v>
    <v>AUD</v>
    <v>De Grey Mining Limited is an Australia-based gold explorer and project development company. The Company’s activities are focused on the 100% owned Hemi Gold Project in the Pilbara region of Western Australia. Hemi is positioned in the central region of the Company’s 1,500 square kilometers (km2) Hemi Gold Project and is located within 10 kilometers (kms) of two sealed highways, approximately 5 km from a gas pipeline and less than 30 km from an electricity transmission line. The tenement package is highly prospective for gold, other precious metals and also comprises significant base metals resources (Zn-Ag-Pb) as well as lithium prospects. Gold mineralization at Hemi is hosted in a series of intrusions associated with stringer and disseminated sulfide rich zones. Hemi comprises six main zones: Aquila, Brolga, Crow, Diucon, Eagle and Falcon. The Greater Hemi region, located within a 15 km radius of Hemi, includes four intrusion targets: Shaggy, Scooby, Antwerp and Alectroenas.</v>
    <v>14</v>
    <v>Australian Securities Exchange</v>
    <v>XASX</v>
    <v>XASX</v>
    <v>Ground Level, 2 Kings Park Road, PERTH, WESTERN AUSTRALIA, 6005 AU</v>
    <v>2.08</v>
    <v>Metals &amp; Mining</v>
    <v>Stock</v>
    <v>45693.18172453704</v>
    <v>765</v>
    <v>2.04</v>
    <v>4759065000</v>
    <v>DE GREY MINING LTD</v>
    <v>DE GREY MINING LTD</v>
    <v>2.04</v>
    <v>2.0299999999999998</v>
    <v>2.0750000000000002</v>
    <v>2397514000</v>
    <v>DEG</v>
    <v>DE GREY MINING LTD (XASX:DEG)</v>
    <v>6667063</v>
    <v>6709330</v>
    <v>2000</v>
  </rv>
  <rv s="2">
    <v>2632</v>
  </rv>
  <rv s="4">
    <v>8</v>
    <v>ELSIGHT LIMITED (XASX:ELS)</v>
    <v>2</v>
    <v>9</v>
    <v>Finance</v>
    <v>4</v>
    <v>en-GB</v>
    <v>aa63cw</v>
    <v>268435456</v>
    <v>1</v>
    <v>Powered by Refinitiv</v>
    <v>0.57499999999999996</v>
    <v>0.28999999999999998</v>
    <v>-0.18140000000000001</v>
    <v>5.0000000000000001E-3</v>
    <v>1.5625E-2</v>
    <v>AUD</v>
    <v>Elsight limited is engaged in providing ground-breaking hybrid (on-the-move or fixed) video/ data capturing, recording and transmission for various real- tactical security and surveillance purposes/applications. Its products include wearable and portable devices, vehicle mounted and fixed/wall mounted devices, including RiderM-04 mobile digital video recorder (DVR), command and control software, and multichannel-secure multi data link unit. RiderM-04 DVR offers encoding resolution (WD1) on all four channels (for transmission or recording), Wi-Fi automatic off load of recorded files, storage hard-disk shock vibration proof, two-way audio in between the command and control center and the vehicle where it is installed. Multichannel-secure multi data link unit is a technology, providing live video and audio transmission as well as recording capabilities through multiple 3G and 4G networks. Its solutions include first responders, intelligence, media and broadcast, telemedicine and transit.</v>
    <v>Australian Securities Exchange</v>
    <v>XASX</v>
    <v>XASX</v>
    <v>3 Ariel Sharon Blvd, OR YEHUDA, 6037606 IL</v>
    <v>0.34</v>
    <v>Software &amp; IT Services</v>
    <v>Stock</v>
    <v>45693.168171296296</v>
    <v>774</v>
    <v>0.315</v>
    <v>57933190</v>
    <v>ELSIGHT LIMITED</v>
    <v>ELSIGHT LIMITED</v>
    <v>0.315</v>
    <v>0.32</v>
    <v>0.32500000000000001</v>
    <v>181041200</v>
    <v>ELS</v>
    <v>ELSIGHT LIMITED (XASX:ELS)</v>
    <v>18955</v>
    <v>25150</v>
    <v>2016</v>
  </rv>
  <rv s="2">
    <v>2634</v>
  </rv>
  <rv s="4">
    <v>8</v>
    <v>PROTEOMICS INTERNATIONAL LABORATORIES LTD (XASX:PIQ)</v>
    <v>2</v>
    <v>9</v>
    <v>Finance</v>
    <v>4</v>
    <v>en-GB</v>
    <v>aa8l4c</v>
    <v>268435456</v>
    <v>1</v>
    <v>Powered by Refinitiv</v>
    <v>1.4</v>
    <v>0.55000000000000004</v>
    <v>0.33989999999999998</v>
    <v>1.4999999999999999E-2</v>
    <v>2.4792999999999999E-2</v>
    <v>AUD</v>
    <v>Proteomics International Laboratories Ltd is an Australia-based medical technology company. The Company is engaged in predictive diagnostics and bioanalytical services. It specializes in the area of proteomics, the industrial scale study of the structure and function of proteins. It focuses on developing and commercializing diagnostic tests for chronic diseases. Its principal activities fall into three key areas: commercialization of PromarkerD, the predictive test for diabetic kidney disease (DKD) and future kidney function decline in patients with type 2 diabetes; precision diagnostic tests in development: the Promarker pipeline, and specialist accredited analytical services on a commercial basis. Its Promarker pipeline and analytical services include PromarkerEndo, PromarkerEso and OxiDx technology. PromarkerEndo is a prototype diagnostic test for endometriosis identified up to 90% of patients with the disease. PromarkerEso is a prototype diagnostic test for esophageal cancer.</v>
    <v>Australian Securities Exchange</v>
    <v>XASX</v>
    <v>XASX</v>
    <v>Harry Perkins Institute, 6 Verdun Street, NEDLANDS, WESTERN AUSTRALIA, 6009 AU</v>
    <v>0.63</v>
    <v>Biotechnology &amp; Medical Research</v>
    <v>Stock</v>
    <v>45693.179756944446</v>
    <v>777</v>
    <v>0.61499999999999999</v>
    <v>78601630</v>
    <v>PROTEOMICS INTERNATIONAL LABORATORIES LTD</v>
    <v>PROTEOMICS INTERNATIONAL LABORATORIES LTD</v>
    <v>0.62</v>
    <v>0.60499999999999998</v>
    <v>0.62</v>
    <v>131002700</v>
    <v>PIQ</v>
    <v>PROTEOMICS INTERNATIONAL LABORATORIES LTD (XASX:PIQ)</v>
    <v>58729</v>
    <v>162760</v>
    <v>2014</v>
  </rv>
  <rv s="2">
    <v>2636</v>
  </rv>
  <rv s="4">
    <v>8</v>
    <v>ARDEA RESOURCES LIMITED (XASX:ARL)</v>
    <v>2</v>
    <v>9</v>
    <v>Finance</v>
    <v>4</v>
    <v>en-GB</v>
    <v>aa4o27</v>
    <v>268435456</v>
    <v>1</v>
    <v>Powered by Refinitiv</v>
    <v>0.95</v>
    <v>0.31</v>
    <v>2.5922999999999998</v>
    <v>0.02</v>
    <v>5.4794999999999996E-2</v>
    <v>AUD</v>
    <v>Ardea Resources Limited is an Australia-based nickel resources company, with a portfolio of 100% controlled West Australia projects. It is focused on the development of the Kalgoorlie Nickel Project (KNP) and its sub-set, the Goongarrie Hub, a globally significant series of nickel-cobalt and Critical Mineral deposits. The KNP is located 80-kilometers (km) north of Kalgoorlie, Western Australia. The Goongarrie Hub is located 70 km northwest of the mining center, the City of Kalgoorlie-Boulder. It is also focused on advanced-stage exploration at compelling nickel sulphide targets, such as Kalpini, and Critical Minerals targets, including scandium and Rare Earth Elements throughout the KNP Eastern Goldfields nickel-gold province, with all exploration targets complementing the KNP nickel development strategy. Its land holding in the Eastern Goldfields of Western Australia comprises over 3480 square kilometers (Km2) of tenements.</v>
    <v>Australian Securities Exchange</v>
    <v>XASX</v>
    <v>XASX</v>
    <v>Suite 2, 45 Ord Street, West Perth, PERTH, WESTERN AUSTRALIA, 6005 AU</v>
    <v>0.38500000000000001</v>
    <v>Metals &amp; Mining</v>
    <v>Stock</v>
    <v>45693.176435185182</v>
    <v>786</v>
    <v>0.36499999999999999</v>
    <v>76877920</v>
    <v>ARDEA RESOURCES LIMITED</v>
    <v>ARDEA RESOURCES LIMITED</v>
    <v>0.36499999999999999</v>
    <v>0.36499999999999999</v>
    <v>0.38500000000000001</v>
    <v>199682900</v>
    <v>ARL</v>
    <v>ARDEA RESOURCES LIMITED (XASX:ARL)</v>
    <v>64372</v>
    <v>91440</v>
    <v>2016</v>
  </rv>
  <rv s="2">
    <v>2638</v>
  </rv>
  <rv s="4">
    <v>8</v>
    <v>SPARC TECHNOLOGIES LIMITED (XASX:SPN)</v>
    <v>2</v>
    <v>9</v>
    <v>Finance</v>
    <v>4</v>
    <v>en-GB</v>
    <v>aa4cdm</v>
    <v>268435456</v>
    <v>1</v>
    <v>Powered by Refinitiv</v>
    <v>0.34499999999999997</v>
    <v>0.15</v>
    <v>0.46100000000000002</v>
    <v>0</v>
    <v>0</v>
    <v>AUD</v>
    <v>Sparc Technologies Limited is engaged in developing new technologies to disrupt and transform industry while seeking to deliver a more sustainable world. It is focused on developing new technologies in graphene additive materials, photocatalytic green hydrogen and sodium-ion batteries, which have a positive impact on climate change and sustainability. It is developing a portfolio of sustainable technologies focused on the renewable energy sector. Its Graphene is a 2D material made of carbon atoms arranged in a hexagonal lattice which creates properties capable of transforming and disrupting global industries. Its renewable energy sector is pioneering a dynamic portfolio of sustainable technologies designed to reshape the future of energy production and storage. Its Graphene Based Additives are developed for targeted applications in the marine and protective coatings market. Its ecosparc products for anticorrosive epoxy coatings deliver a 40% improvement in anticorrosive performance.</v>
    <v>Australian Securities Exchange</v>
    <v>XASX</v>
    <v>XASX</v>
    <v>51 Rundle St, Kent Town, ADELAIDE, SOUTH AUSTRALIA, 5067 AU</v>
    <v>0.23</v>
    <v>Chemicals</v>
    <v>Stock</v>
    <v>45693.177939814814</v>
    <v>789</v>
    <v>0.23</v>
    <v>22530140</v>
    <v>SPARC TECHNOLOGIES LIMITED</v>
    <v>SPARC TECHNOLOGIES LIMITED</v>
    <v>0.23</v>
    <v>0.23</v>
    <v>0.23</v>
    <v>95872950</v>
    <v>SPN</v>
    <v>SPARC TECHNOLOGIES LIMITED (XASX:SPN)</v>
    <v>27818</v>
    <v>110260</v>
    <v>1984</v>
  </rv>
  <rv s="2">
    <v>2640</v>
  </rv>
  <rv s="4">
    <v>8</v>
    <v>PACGOLD LIMITED (XASX:PGO)</v>
    <v>2</v>
    <v>9</v>
    <v>Finance</v>
    <v>4</v>
    <v>en-GB</v>
    <v>aa8kdm</v>
    <v>268435456</v>
    <v>1</v>
    <v>Powered by Refinitiv</v>
    <v>0.19</v>
    <v>5.3999999999999999E-2</v>
    <v>-0.87790000000000001</v>
    <v>2E-3</v>
    <v>3.3898000000000005E-2</v>
    <v>AUD</v>
    <v>Pacgold Limited is a minerals exploration company focused on the Alice River Gold Project situated at the northern end of the Northeast Queensland Mineral Province. This gold-rich province contains several multi-million-oz gold deposits, including Pajingo, Mt Leyshon, Kidston, and Ravenswood. The Company has a 100% interest in the Alice River Gold Project, covering a high-grade goldfield and open pit mine with eight mining leases and five exploration permits over an area spanning approximately 377 square kilometers. The Company has completed more than 27,000 meters of drilling, which has confirmed a district-scale opportunity. The Company controls a 30-kilometer gold bearing shear zone with multiple prospects producing various intercepts.</v>
    <v>Australian Securities Exchange</v>
    <v>XASX</v>
    <v>XASX</v>
    <v>Level 38, 71 Eagle Street, BRISBANE, QUEENSLAND, 4000 AU</v>
    <v>6.0999999999999999E-2</v>
    <v>Metals &amp; Mining</v>
    <v>Stock</v>
    <v>45693.122407407405</v>
    <v>792</v>
    <v>5.8000000000000003E-2</v>
    <v>7755810</v>
    <v>PACGOLD LIMITED</v>
    <v>PACGOLD LIMITED</v>
    <v>5.8000000000000003E-2</v>
    <v>5.8999999999999997E-2</v>
    <v>6.0999999999999999E-2</v>
    <v>131454300</v>
    <v>PGO</v>
    <v>PACGOLD LIMITED (XASX:PGO)</v>
    <v>75765</v>
    <v>158240</v>
    <v>2019</v>
  </rv>
  <rv s="2">
    <v>2642</v>
  </rv>
  <rv s="1">
    <v>0</v>
    <v>ZIP CO LIMITED (XASX:ZIP)</v>
    <v>2</v>
    <v>3</v>
    <v>Finance</v>
    <v>4</v>
    <v>en-GB</v>
    <v>aydtrw</v>
    <v>268435456</v>
    <v>1</v>
    <v>Powered by Refinitiv</v>
    <v>3.56</v>
    <v>0.67500000000000004</v>
    <v>3.6972</v>
    <v>-7.0000000000000007E-2</v>
    <v>-3.0043E-2</v>
    <v>AUD</v>
    <v>Zip Co Limited is an Australia-based company, which is engaged in digital retail finance and payments. The principal activity of the Company is offering point-of-sale credit and digital payment services to customers and providing integrated retail finance solutions to merchants, both online and in-store. The Company offers unsecured loans to consumers, both online and in-store, through the provision of line of credit and installment products. The Company provides services in four countries around the world, in Australia and New Zealand (ANZ), the United States and Canada (Americas). The Company’s segments include ANZ, Americas, Zip Business and Corporate. ANZ segment offers installment or line of credit products to consumers in Australia and New Zealand. Americas segment offers installment products to customers in the United States and Canada. Zip Business segment provides unsecured loans and lines of credit to small and medium-sized businesses in Australia and New Zealand.</v>
    <v>985</v>
    <v>Australian Securities Exchange</v>
    <v>XASX</v>
    <v>XASX</v>
    <v>Level 14, 10 Spring Street, SYDNEY, NEW SOUTH WALES, 2000 AU</v>
    <v>2.38</v>
    <v>Banking Services</v>
    <v>Stock</v>
    <v>45693.181643518517</v>
    <v>795</v>
    <v>2.2349999999999999</v>
    <v>2976747000</v>
    <v>ZIP CO LIMITED</v>
    <v>ZIP CO LIMITED</v>
    <v>2.38</v>
    <v>613.16</v>
    <v>2.33</v>
    <v>2.2599999999999998</v>
    <v>1305591000</v>
    <v>ZIP</v>
    <v>ZIP CO LIMITED (XASX:ZIP)</v>
    <v>19441102</v>
    <v>23150480</v>
    <v>2009</v>
  </rv>
  <rv s="2">
    <v>2644</v>
  </rv>
  <rv s="4">
    <v>8</v>
    <v>BIGTINCAN HOLDINGS LIMITED (XASX:BTH)</v>
    <v>2</v>
    <v>9</v>
    <v>Finance</v>
    <v>4</v>
    <v>en-GB</v>
    <v>aa58k2</v>
    <v>268435456</v>
    <v>1</v>
    <v>Powered by Refinitiv</v>
    <v>0.24099999999999999</v>
    <v>9.7000000000000003E-2</v>
    <v>1.7271000000000001</v>
    <v>0</v>
    <v>0</v>
    <v>AUD</v>
    <v>Bigtincan Holdings Limited is an Australia-based software development company focused on the sales enablement market. Its principal activity is the provision of an integrated, online platform, Bigtincan Hub, a collaborative and secure solution that automatically delivers the relevant content to the right users directly, across any device and any network. It provides a comprehensive range of tools for sales content management (Bigtincan Content Hub), sales readiness (Learning Hub) and sales engagement (Engagement Hub). These Hubs and associated technologies and features are used primarily by larger enterprise organizations looking to create a better sales experience for their customers. Its Content Hub serves as a centralized platform for managing and distributing sales and marketing materials. Engagement Hub is designed to facilitate interactions between sellers and buyers. It operates globally with users in over 50 countries and with a solution localized into more than 40 languages.</v>
    <v>Australian Securities Exchange</v>
    <v>XASX</v>
    <v>XASX</v>
    <v>lvl 6, 338 Pitt Street, SYDNEY, NEW SOUTH WALES, 2000 AU</v>
    <v>0.20499999999999999</v>
    <v>Software &amp; IT Services</v>
    <v>Stock</v>
    <v>45693.18141203704</v>
    <v>798</v>
    <v>0.2</v>
    <v>168443600</v>
    <v>BIGTINCAN HOLDINGS LIMITED</v>
    <v>BIGTINCAN HOLDINGS LIMITED</v>
    <v>0.2</v>
    <v>0.20499999999999999</v>
    <v>0.20499999999999999</v>
    <v>821675900</v>
    <v>BTH</v>
    <v>BIGTINCAN HOLDINGS LIMITED (XASX:BTH)</v>
    <v>237544</v>
    <v>4231520</v>
    <v>2012</v>
  </rv>
  <rv s="2">
    <v>2646</v>
  </rv>
  <rv s="14">
    <v>32</v>
    <v>BELARAROX LIMITED (XASX:BRX)</v>
    <v>2</v>
    <v>33</v>
    <v>Finance</v>
    <v>4</v>
    <v>en-GB</v>
    <v>c4qjfr</v>
    <v>268435456</v>
    <v>1</v>
    <v>Powered by Refinitiv</v>
    <v>0.37</v>
    <v>0.125</v>
    <v>-5.0000000000000001E-3</v>
    <v>-3.125E-2</v>
    <v>AUD</v>
    <v>Belararox Limited is an Australia-based mineral explorer. The Company is focused on securing and developing resources to meet the surge in demand from the technology, battery and renewable energy markets. Its projects in Argentina and Australia include the potential for zinc, copper, gold, silver, nickel and lead resources. Its projects include Toro-Malambo-Tambo (TMT), Belara and Coolgardie . The TMT Project is located in the Valle del Cura region within the San Juan province in Argentina. The TMT Project is an approximately 32,000 hectare project with the potential for large scale Base Metal mineralization and untested porphyry targets. The Belara project has three exploration licenses (EL9184, EL9523, EL9538) located between Wellington and Mudgee in Central Western New South Wales. The Bullabulling Project comprises 26 wholly owned tenements covering an area of approximately 50 square kilometers (Km2) to the west of Coolgardie in the Eastern Goldfields of Western Australia.</v>
    <v>Australian Securities Exchange</v>
    <v>XASX</v>
    <v>XASX</v>
    <v>12 The Esplanade, Level 11, PERTH, WESTERN AUSTRALIA, 6000 AU</v>
    <v>0.16500000000000001</v>
    <v>Metals &amp; Mining</v>
    <v>Stock</v>
    <v>45693.176782407405</v>
    <v>804</v>
    <v>0.15</v>
    <v>21594620</v>
    <v>BELARAROX LIMITED</v>
    <v>BELARAROX LIMITED</v>
    <v>0.16500000000000001</v>
    <v>0.16</v>
    <v>0.155</v>
    <v>143964100</v>
    <v>BRX</v>
    <v>BELARAROX LIMITED (XASX:BRX)</v>
    <v>565161</v>
    <v>480130</v>
    <v>2021</v>
  </rv>
  <rv s="2">
    <v>2648</v>
  </rv>
  <rv s="3">
    <v>5</v>
    <v>BUBS AUSTRALIA LIMITED (XASX:BUB)</v>
    <v>2</v>
    <v>6</v>
    <v>Finance</v>
    <v>4</v>
    <v>en-GB</v>
    <v>aa58sm</v>
    <v>268435456</v>
    <v>1</v>
    <v>Powered by Refinitiv</v>
    <v>0.17799999999999999</v>
    <v>9.5000000000000001E-2</v>
    <v>0.73</v>
    <v>-0.01</v>
    <v>-8.333299999999999E-2</v>
    <v>AUD</v>
    <v>Bubs Australia Limited is a vertically integrated producer of goat milk formula. The Company is engaged in providing a range of organic baby food, goat milk infant formula products, adult goat milk powder products and fresh dairy products. It also provides canning services for nutritional dairy products. Its products include Bubs Easy-digest Goat Milk, Bubs Organic Grass-Fed Cow’s Milk, and Bubs Supreme A2 beta-casein Protein Milk Infant Formula ranges, and organic baby food, cereals and toddler snacks cater for all feeding occasions and stages of development from newborn through to childhood, while Vita Bubs infant and children’s vitamin and mineral supplements are also formulated with goat milk. Its products are sold in supermarkets and pharmacies throughout Australia, as well as exported to the United States of America, China, Southeast Asia, and the Middle East. Its subsidiaries include The Infant Food Holding Co. Pty Limited and The Infant Food Co. Pty Limited.</v>
    <v>77</v>
    <v>Australian Securities Exchange</v>
    <v>XASX</v>
    <v>XASX</v>
    <v>23-29 Nina Link,, Dandenong South, VICTORIA, 3175 AU</v>
    <v>0.115</v>
    <v>Food &amp; Tobacco</v>
    <v>Stock</v>
    <v>45693.178900462961</v>
    <v>810</v>
    <v>0.11</v>
    <v>107175600</v>
    <v>BUBS AUSTRALIA LIMITED</v>
    <v>BUBS AUSTRALIA LIMITED</v>
    <v>0.115</v>
    <v>0.12</v>
    <v>0.11</v>
    <v>893130100</v>
    <v>BUB</v>
    <v>BUBS AUSTRALIA LIMITED (XASX:BUB)</v>
    <v>1611028</v>
    <v>4841430</v>
    <v>1993</v>
  </rv>
  <rv s="2">
    <v>2650</v>
  </rv>
  <rv s="3">
    <v>5</v>
    <v>MACARTHUR MINERALS LIMITED (XASX:MIO)</v>
    <v>2</v>
    <v>22</v>
    <v>Finance</v>
    <v>4</v>
    <v>en-GB</v>
    <v>bt3osm</v>
    <v>268435456</v>
    <v>1</v>
    <v>Powered by Refinitiv</v>
    <v>0.14499999999999999</v>
    <v>3.1E-2</v>
    <v>1.7618</v>
    <v>2E-3</v>
    <v>5.5556000000000001E-2</v>
    <v>AUD</v>
    <v>Macarthur Minerals Limited is an Australia-based iron ore development, and lithium exploration company that is focused on bringing to production its Western Australia iron ore projects. The Company has three iron ore projects in the Yilgarn region of Western Australia and two exploration project areas in the Pilbara, Western Australia for targeting iron ore. In addition, it has lithium brine interests in Railroad Valley, Nevada, United States. Its iron ore projects include Ularring Hematite Project, Moonshine Magnetite Project and Treppo Grande Project. The Lake Giles Iron Ore Projects (Moonshine Magnetite Project and the Ularring Hematite Project) are located on mining tenements covering approximately 62 square kilometers (km2), 175 kilometers northwest of Kalgoorlie in Western Australia. The Treppo Grande Project covers an area of over 68 km2. The Pilbara Projects tenements include E45/5324 and E45/4735. The Reynolds Springs lithium brine project covers an area of around 18 km2.</v>
    <v>2</v>
    <v>Australian Securities Exchange</v>
    <v>XASX</v>
    <v>XASX</v>
    <v>Suite, G 3 555 Coronation Drive, TOOWONG, QUEENSLAND, 4066 AU</v>
    <v>3.7999999999999999E-2</v>
    <v>Metals &amp; Mining</v>
    <v>Stock</v>
    <v>45692.166296296295</v>
    <v>813</v>
    <v>3.7999999999999999E-2</v>
    <v>14472220</v>
    <v>MACARTHUR MINERALS LIMITED</v>
    <v>MACARTHUR MINERALS LIMITED</v>
    <v>3.7999999999999999E-2</v>
    <v>3.5999999999999997E-2</v>
    <v>3.7999999999999999E-2</v>
    <v>399331000</v>
    <v>MIO</v>
    <v>MACARTHUR MINERALS LIMITED (XASX:MIO)</v>
    <v>3337</v>
    <v>86600</v>
    <v>2002</v>
  </rv>
  <rv s="2">
    <v>2652</v>
  </rv>
  <rv s="3">
    <v>5</v>
    <v>IMEXHS LIMITED (XASX:IME)</v>
    <v>2</v>
    <v>6</v>
    <v>Finance</v>
    <v>4</v>
    <v>en-GB</v>
    <v>aa8ef2</v>
    <v>268435456</v>
    <v>1</v>
    <v>Powered by Refinitiv</v>
    <v>0.66</v>
    <v>0.32</v>
    <v>1.0285</v>
    <v>5.5E-2</v>
    <v>0.148649</v>
    <v>AUD</v>
    <v>IMEXHS Limited is an Australia-based provider of medical imaging software and radiology services in 18 countries, including Colombia, the United States and Australia. The Company develops software-as-a-service imaging solutions that includes a Picture Archiving and Communications System (PACS), a Radiology Information System (RIS), a Cardiology Information System (CIS) and an Anatomical Pathology Laboratory Information System (APLIS). Its solutions are cloud-based, vendor neutral and zero footprint, with no need for installed software. Its radiology services provide radiological diagnostic services to hospitals and medical facilities in Colombia and Spain using IMEXHS medical imaging software. The Company's services business also provides it with medical images and radiologists interpretation and reports to develop artificial intelligence (AI) tools. Its solutions include AQUILA - Radiology, ALULA - Pathology, ANTEROS - cardiology, artificial intelligence and advanced visualization.</v>
    <v>400</v>
    <v>Australian Securities Exchange</v>
    <v>XASX</v>
    <v>XASX</v>
    <v>122 O'Riordan Street, MASCOT, NEW SOUTH WALES, 2020 AU</v>
    <v>0.42499999999999999</v>
    <v>Healthcare Equipment &amp; Supplies</v>
    <v>Stock</v>
    <v>45693.181215277778</v>
    <v>816</v>
    <v>0.42</v>
    <v>16979680</v>
    <v>IMEXHS LIMITED</v>
    <v>IMEXHS LIMITED</v>
    <v>0.42</v>
    <v>0.37</v>
    <v>0.42499999999999999</v>
    <v>45891030</v>
    <v>IME</v>
    <v>IMEXHS LIMITED (XASX:IME)</v>
    <v>69129</v>
    <v>13390</v>
    <v>2001</v>
  </rv>
  <rv s="2">
    <v>2654</v>
  </rv>
  <rv s="4">
    <v>8</v>
    <v>AIRTASKER LIMITED (XASX:ART)</v>
    <v>2</v>
    <v>9</v>
    <v>Finance</v>
    <v>4</v>
    <v>en-GB</v>
    <v>bxr8vh</v>
    <v>268435456</v>
    <v>1</v>
    <v>Powered by Refinitiv</v>
    <v>0.495</v>
    <v>0.22</v>
    <v>2.1570999999999998</v>
    <v>-0.01</v>
    <v>-2.4390000000000002E-2</v>
    <v>AUD</v>
    <v>Airtasker Limited is an Australia-based company, which is engaged in the provision of technology-enabled online marketplaces for local services, connecting people and businesses who need work done with people and businesses who want to work. The Company operates through two segments: Established Marketplaces and New Marketplaces. The operations of both segments relate to online marketplace platforms enabling users to outsource everyday tasks. The Company offers a range of tasks around the home like deliveries, cleaning, gardening, and handyman work to tasks for businesses like office admin, promotional work or computer and information technology support. It provides a range of creative tasks like photography, graphic design and Website and blog support. The Company offers services to various categories, such as handyman, lawn care, food delivery, photographers, cleaner, carpet cleaning, plumber, locksmith, auto electricians, mechanic, delivery, accounting, admin, bakers and others.</v>
    <v>Australian Securities Exchange</v>
    <v>XASX</v>
    <v>XASX</v>
    <v>Level 6, 24 Campbell Street, Haymarket, NEW SOUTH WALES, 2000 AU</v>
    <v>0.41499999999999998</v>
    <v>Software &amp; IT Services</v>
    <v>Stock</v>
    <v>45693.180454582813</v>
    <v>822</v>
    <v>0.4</v>
    <v>181407900</v>
    <v>AIRTASKER LIMITED</v>
    <v>AIRTASKER LIMITED</v>
    <v>0.41</v>
    <v>0.41</v>
    <v>0.4</v>
    <v>453519700</v>
    <v>ART</v>
    <v>AIRTASKER LIMITED (XASX:ART)</v>
    <v>232470</v>
    <v>738660</v>
    <v>2011</v>
  </rv>
  <rv s="2">
    <v>2656</v>
  </rv>
  <rv s="4">
    <v>8</v>
    <v>QUANTUM GRAPHITE LIMITED (XASX:QGL)</v>
    <v>2</v>
    <v>9</v>
    <v>Finance</v>
    <v>4</v>
    <v>en-GB</v>
    <v>bh3dgh</v>
    <v>268435456</v>
    <v>1</v>
    <v>Powered by Refinitiv</v>
    <v>0.79</v>
    <v>0.40500000000000003</v>
    <v>-0.19159999999999999</v>
    <v>0</v>
    <v>0</v>
    <v>AUD</v>
    <v>Quantum Graphite Limited is an Australia-based company that is engaged in the exploration and mining of graphite deposits in South Australia and the manufacture of high-grade flake graphite products. The Company is the owner of the Mikkira Graphite Deposit located on the Eyre Peninsula, South Australia. The Company's Uley 2 Project is located on the Eyre Peninsula, South Australia, approximately 20 kilometers west-south-west of Port Lincoln. The Uley Graphite Project consists of a fully permitted mining operation with five contiguous mining tenements. Its Uley 2 processing plant produces a minimum of approximately 55,000 tons of high purity coarse flake. The Uley mine produces high purity coarse flake graphite with a product mix serving a number of thermal applications, including refractories and oil and gas drilling fluids.</v>
    <v>Australian Securities Exchange</v>
    <v>XASX</v>
    <v>XASX</v>
    <v>349 Collins Street, MELBOURNE, VICTORIA, 3000 AU</v>
    <v>0.5</v>
    <v>Metals &amp; Mining</v>
    <v>Stock</v>
    <v>45693.15901703672</v>
    <v>837</v>
    <v>0.5</v>
    <v>172494300</v>
    <v>QUANTUM GRAPHITE LIMITED</v>
    <v>QUANTUM GRAPHITE LIMITED</v>
    <v>0.5</v>
    <v>0.5</v>
    <v>0.5</v>
    <v>344988600</v>
    <v>QGL</v>
    <v>QUANTUM GRAPHITE LIMITED (XASX:QGL)</v>
    <v>48405</v>
    <v>122980</v>
    <v>1986</v>
  </rv>
  <rv s="2">
    <v>2658</v>
  </rv>
  <rv s="4">
    <v>8</v>
    <v>AKORA RESOURCES LIMITED (XASX:AKO)</v>
    <v>2</v>
    <v>9</v>
    <v>Finance</v>
    <v>4</v>
    <v>en-GB</v>
    <v>bx3t52</v>
    <v>268435456</v>
    <v>1</v>
    <v>Powered by Refinitiv</v>
    <v>0.19800000000000001</v>
    <v>0.08</v>
    <v>0.51929999999999998</v>
    <v>5.0000000000000001E-3</v>
    <v>3.7037E-2</v>
    <v>AUD</v>
    <v>Akora Resources Limited is an Australia-based exploration company. The Company is engaged in the exploration and development of the Bekisopa, Satrokala, Tratramarina and Ambodilafa Projects, all iron ore prospects in Madagascar. It holds some 308 square kilometers (km2) of tenements across these four prospective exploration areas. The Company’s flagship Bekisopa Iron Ore Project has a 194.7 million tons (mt) Inferred JORC Resource. The Bekisopa project is located 220km from the West Coast and is accessed from Antananarivo. The Satrokala Project is located around 20km to the south-west of Bekisopa. The Tratramarina Project is located only 16km from the ocean with a potential port/transhipping location south of Mahanoro near the mouth of the Mangoro River. The Ambodilafa Project is located approximately 45km from the coastal town of Nosy Varika and 75 km southwest of Mahanoro, which is a natural transhipping port location. Its geographical segments include Australia and Madagascar.</v>
    <v>Australian Securities Exchange</v>
    <v>XASX</v>
    <v>XASX</v>
    <v>211 Mcilwraith Street, North Carlton, MELBOURNE, VICTORIA, 3054 AU</v>
    <v>0.14000000000000001</v>
    <v>Metals &amp; Mining</v>
    <v>Stock</v>
    <v>45693.158576388887</v>
    <v>852</v>
    <v>0.13500000000000001</v>
    <v>17556390</v>
    <v>AKORA RESOURCES LIMITED</v>
    <v>AKORA RESOURCES LIMITED</v>
    <v>0.13500000000000001</v>
    <v>0.13500000000000001</v>
    <v>0.14000000000000001</v>
    <v>125402800</v>
    <v>AKO</v>
    <v>AKORA RESOURCES LIMITED (XASX:AKO)</v>
    <v>54727</v>
    <v>51560</v>
    <v>2009</v>
  </rv>
  <rv s="2">
    <v>2660</v>
  </rv>
  <rv s="3">
    <v>5</v>
    <v>GALILEE ENERGY LIMITED (XASX:GLL)</v>
    <v>2</v>
    <v>6</v>
    <v>Finance</v>
    <v>4</v>
    <v>en-GB</v>
    <v>aa6lmw</v>
    <v>268435456</v>
    <v>1</v>
    <v>Powered by Refinitiv</v>
    <v>5.2999999999999999E-2</v>
    <v>5.0000000000000001E-3</v>
    <v>0.69669999999999999</v>
    <v>-3.0000000000000001E-3</v>
    <v>-0.25</v>
    <v>AUD</v>
    <v>Galilee Energy Limited is an integrated and diversified sustainable energy company and a key supplier of natural gas to the east coast market of Australia. The principal activity of the Company is oil and gas exploration and production. It has tenement interests and exploration and evaluation activities in Australia, the United States and Chile. The Company holds interests in a diversified exploration portfolio with coal seam gas and conventional oil and gas assets in three of Australia’s east coast basins. Its projects include Glenaras Gas Project, Kumbarilla Project, and Springsure Gas Project Denison. The Glenaras Gas Project is located in the western central Galilee Basin. The Galilee Basin is a sedimentary basin covering approximately 247,000 square kilometers (sq.km). The Kumbarilla Gas Project in ATP 2043 is located in southern Queensland. The Springsure Gas Project, which is located at ATP 2050 in central Queensland.</v>
    <v>7</v>
    <v>Australian Securities Exchange</v>
    <v>XASX</v>
    <v>XASX</v>
    <v>L 6 167 Eagle St, BRISBANE, QUEENSLAND, 4000 AU</v>
    <v>1.0999999999999999E-2</v>
    <v>Oil &amp; Gas</v>
    <v>Stock</v>
    <v>45693.179178240738</v>
    <v>855</v>
    <v>8.9999999999999993E-3</v>
    <v>6686310</v>
    <v>GALILEE ENERGY LIMITED</v>
    <v>GALILEE ENERGY LIMITED</v>
    <v>1.0999999999999999E-2</v>
    <v>1.2E-2</v>
    <v>8.9999999999999993E-3</v>
    <v>557192900</v>
    <v>GLL</v>
    <v>GALILEE ENERGY LIMITED (XASX:GLL)</v>
    <v>1032374</v>
    <v>278810</v>
    <v>1994</v>
  </rv>
  <rv s="2">
    <v>2662</v>
  </rv>
  <rv s="20">
    <v>45</v>
    <v>AMERICAN RARE EARTHS LIMITED (XASX:ARR)</v>
    <v>2</v>
    <v>46</v>
    <v>Finance</v>
    <v>4</v>
    <v>en-GB</v>
    <v>aa561h</v>
    <v>268435456</v>
    <v>1</v>
    <v>Powered by Refinitiv</v>
    <v>0.44500000000000001</v>
    <v>0.13</v>
    <v>5.0000000000000001E-3</v>
    <v>1.8182E-2</v>
    <v>AUD</v>
    <v>American Rare Earths Limited is an Australia-based exploration company. The Company is focused on the discovery and development of rare earths and critical minerals in United States and Australia. The Company is focused on supplying critical materials for renewable energy, green tech, electric vehicles, national security, and a carbon-reduced future. The Company's 100% owned La Paz Rare Earth Project, which is located in La Paz County, Arizona, approximately 170 kilometers northwest of Phoenix. La Paz Project covers over 2779 hectares. Its Searchlight Project is located in metal mining district in the eastern Mojave Desert Region about 119 km south of Las Vegas and 30 km east of the only operating rare earths mine in North America at Mountain Pass. It also owns the Halleck Creek Project in Wyoming, United States, which covers an area of approximately 3304 hectares.</v>
    <v>Australian Securities Exchange</v>
    <v>XASX</v>
    <v>XASX</v>
    <v>89 York Street, Suite 706, Level 7, SYDNEY, NEW SOUTH WALES, 2000 AU</v>
    <v>0.28000000000000003</v>
    <v>Metals &amp; Mining</v>
    <v>Stock</v>
    <v>45693.156226851854</v>
    <v>870</v>
    <v>0.27</v>
    <v>AMERICAN RARE EARTHS LIMITED</v>
    <v>AMERICAN RARE EARTHS LIMITED</v>
    <v>0.28000000000000003</v>
    <v>0.27500000000000002</v>
    <v>0.28000000000000003</v>
    <v>ARR</v>
    <v>AMERICAN RARE EARTHS LIMITED (XASX:ARR)</v>
    <v>362982</v>
    <v>1986</v>
  </rv>
  <rv s="2">
    <v>2664</v>
  </rv>
  <rv s="4">
    <v>8</v>
    <v>BOAB METALS LIMITED (XASX:BML)</v>
    <v>2</v>
    <v>9</v>
    <v>Finance</v>
    <v>4</v>
    <v>en-GB</v>
    <v>aa8mf2</v>
    <v>268435456</v>
    <v>1</v>
    <v>Powered by Refinitiv</v>
    <v>0.19500000000000001</v>
    <v>7.8E-2</v>
    <v>2.3626999999999998</v>
    <v>-5.0000000000000001E-3</v>
    <v>-3.125E-2</v>
    <v>AUD</v>
    <v>Boab Metals Limited is an Australia-based base and precious metals exploration and development company. The Company’s projects include The Sorby Hills, The Manbarrum Project, and The Eight Mile Creek Project. The Company is focused on the development of its 75% owned Sorby Hills Lead-Silver-Zinc Project (Sorby Hills), located within the Kimberley Region of Western Australia. The Project is located 50 kilometers (km) from Kununurra and 150km from Wyndham Port. Its Manbarrum Project is located within the Northern Territory, 25 km east of the Company’s flagship Sorby Hills Project. Its Eight Mile Creek exploration tenements cover 206 square kilometers of relatively under-explored tenure immediately south of Sorby Hills. The Company's subsidiaries include Pacifico Holdings SAS, Pacifico Minerals Sucursal Colombia, Sorby Hills Pty Ltd, Sorby Management Pty Ltd, West Rock Resources Panama Corp., West Rock Resources Pty Ltd, and Manbarrum Pty Ltd.</v>
    <v>Australian Securities Exchange</v>
    <v>XASX</v>
    <v>XASX</v>
    <v>4 Clive Street, West, PERTH, WESTERN AUSTRALIA, 6005 AU</v>
    <v>0.16</v>
    <v>Metals &amp; Mining</v>
    <v>Stock</v>
    <v>45693.176423611112</v>
    <v>874</v>
    <v>0.155</v>
    <v>37343220</v>
    <v>BOAB METALS LIMITED</v>
    <v>BOAB METALS LIMITED</v>
    <v>0.16</v>
    <v>0.16</v>
    <v>0.155</v>
    <v>233395100</v>
    <v>BML</v>
    <v>BOAB METALS LIMITED (XASX:BML)</v>
    <v>74139</v>
    <v>216570</v>
    <v>2003</v>
  </rv>
  <rv s="2">
    <v>2666</v>
  </rv>
  <rv s="3">
    <v>5</v>
    <v>AURA ENERGY LIMITED (XASX:AEE)</v>
    <v>2</v>
    <v>6</v>
    <v>Finance</v>
    <v>4</v>
    <v>en-GB</v>
    <v>aa494c</v>
    <v>268435456</v>
    <v>1</v>
    <v>Powered by Refinitiv</v>
    <v>0.28499999999999998</v>
    <v>0.105</v>
    <v>1.3240000000000001</v>
    <v>5.0000000000000001E-3</v>
    <v>3.8462000000000003E-2</v>
    <v>AUD</v>
    <v>Aura Energy Limited is an Australia-based mineral company with uranium and polymetallic projects in Africa and Europe. The Company is engaged in exploration and evaluation of uranium, vanadium and gold and base metals in Mauritania and Sweden. The Company is focused on uranium production commencing at the Tiris Project, a greenfield uranium discovery in Mauritania. It holds 125 square kilometers of virgin Greenstone belt and is located approximately 36 kilometers south of the Kinross 20 Moz Tasiast Mine. Its Haggan deposit is located in Berg municipality in the province of Jamtland in central Sweden. The Haggan Project is a poly-metallic deposit containing economically significant levels of vanadium, sulphate of potash, nickel, zinc, and molybdenum. It holds a 100% direct interest in the deposit. Its subsidiaries include Vanadis Battery Metals AB, Aura Energy Mauritania Pty Ltd, Tiris Ressources SA, Tiris International Mining Company sarl and others.</v>
    <v>3</v>
    <v>Australian Securities Exchange</v>
    <v>XASX</v>
    <v>XASX</v>
    <v>Level 30, 35 Collins Street, MELBOURNE, VICTORIA, 3000 AU</v>
    <v>0.13500000000000001</v>
    <v>Uranium</v>
    <v>Stock</v>
    <v>45693.181292731249</v>
    <v>880</v>
    <v>0.13</v>
    <v>115797300</v>
    <v>AURA ENERGY LIMITED</v>
    <v>AURA ENERGY LIMITED</v>
    <v>0.13</v>
    <v>0.13</v>
    <v>0.13500000000000001</v>
    <v>890748200</v>
    <v>AEE</v>
    <v>AURA ENERGY LIMITED (XASX:AEE)</v>
    <v>456856</v>
    <v>1366130</v>
    <v>2005</v>
  </rv>
  <rv s="2">
    <v>2668</v>
  </rv>
  <rv s="3">
    <v>5</v>
    <v>BLACK ROCK MINING LIMITED (XASX:BKT)</v>
    <v>2</v>
    <v>6</v>
    <v>Finance</v>
    <v>4</v>
    <v>en-GB</v>
    <v>aa52r7</v>
    <v>268435456</v>
    <v>1</v>
    <v>Powered by Refinitiv</v>
    <v>9.1999999999999998E-2</v>
    <v>0.03</v>
    <v>1.6943999999999999</v>
    <v>-2E-3</v>
    <v>-6.25E-2</v>
    <v>AUD</v>
    <v>Black Rock Mining Limited (Black Rock) is an Australia-based company, which is engaged in producing graphite in Tanzania. Its segments include Graphite and Corporate. The Company has an 84% interest in the Mahenge Graphite Project (Mahenge) located in Tanzania. The Project has a joint ore reserves committee (JORC) compliant mineral resource estimate of approximately 213m tons. It also has ore reserves of approximately 70m tons. The Mahenge Project is spread across 324 square kilometers of exploration tenements in Tanzania’s Ulanga district, approximately 250 km north of the border with Mozambique. The Mahenge Project is also located approximately 250 kilometers west of the coastal port city of Mtwara on the Indian Ocean and 300 kilometers southwest of Tanzania’s city, Dar es Salaam. Its subsidiaries include Mahenge Resources Limited and Faru Grahite Corporation Limited.</v>
    <v>4</v>
    <v>Australian Securities Exchange</v>
    <v>XASX</v>
    <v>XASX</v>
    <v>Level 1, 1 Walker Ave, PERTH, WESTERN AUSTRALIA, 6005 AU</v>
    <v>3.2000000000000001E-2</v>
    <v>Metals &amp; Mining</v>
    <v>Stock</v>
    <v>45693.166527777779</v>
    <v>883</v>
    <v>0.03</v>
    <v>40065550</v>
    <v>BLACK ROCK MINING LIMITED</v>
    <v>BLACK ROCK MINING LIMITED</v>
    <v>3.2000000000000001E-2</v>
    <v>3.2000000000000001E-2</v>
    <v>0.03</v>
    <v>1252049000</v>
    <v>BKT</v>
    <v>BLACK ROCK MINING LIMITED (XASX:BKT)</v>
    <v>2249404</v>
    <v>700120</v>
    <v>2000</v>
  </rv>
  <rv s="2">
    <v>2670</v>
  </rv>
  <rv s="3">
    <v>5</v>
    <v>LOTUS RESOURCES LIMITED (XASX:LOT)</v>
    <v>2</v>
    <v>6</v>
    <v>Finance</v>
    <v>4</v>
    <v>en-GB</v>
    <v>azh1oc</v>
    <v>268435456</v>
    <v>1</v>
    <v>Powered by Refinitiv</v>
    <v>0.49299999999999999</v>
    <v>0.16500000000000001</v>
    <v>2.2835999999999999</v>
    <v>0.01</v>
    <v>4.2553000000000001E-2</v>
    <v>AUD</v>
    <v>Lotus Resources Limited is an advanced uranium company. The principal activities of the Company include exploration for uranium and the evaluation and development of uranium resources. The Company focuses on the Company’s advanced Kayelekera Uranium Project (Kayelekera), in Malawi. It has four business segments and two geographical locations, being the exploration, evaluation and development of Uranium assets in Africa (comprising the geographical locations Malawi and Botswana), nickel-cobalt exploration, evaluation and development in Australia, and corporate activities in Australia. The Kayelekera Uranium Project is located in northern Malawi, southern Africa, 52 kilometers (km) west by road from the town of Karonga. It also owns 100% interest in Letlhakane Uranium Project in Botswana and holds a 55% interest in the Wilconi Nickel Cobalt Project in Western Australia.</v>
    <v>18</v>
    <v>Australian Securities Exchange</v>
    <v>XASX</v>
    <v>XASX</v>
    <v>Level 20, 140 St Georges Terrace, PERTH, WESTERN AUSTRALIA, 6000 AU</v>
    <v>0.2525</v>
    <v>Uranium</v>
    <v>Stock</v>
    <v>45693.181018518517</v>
    <v>886</v>
    <v>0.23499999999999999</v>
    <v>543410000</v>
    <v>LOTUS RESOURCES LIMITED</v>
    <v>LOTUS RESOURCES LIMITED</v>
    <v>0.245</v>
    <v>0.23499999999999999</v>
    <v>0.245</v>
    <v>2362652000</v>
    <v>LOT</v>
    <v>LOTUS RESOURCES LIMITED (XASX:LOT)</v>
    <v>5417661</v>
    <v>16767730</v>
    <v>2006</v>
  </rv>
  <rv s="2">
    <v>2672</v>
  </rv>
  <rv s="4">
    <v>8</v>
    <v>Siren Gold Ltd (XASX:SNG)</v>
    <v>2</v>
    <v>9</v>
    <v>Finance</v>
    <v>4</v>
    <v>en-GB</v>
    <v>bwe8k2</v>
    <v>268435456</v>
    <v>1</v>
    <v>Powered by Refinitiv</v>
    <v>0.15</v>
    <v>4.5999999999999999E-2</v>
    <v>1.7544999999999999</v>
    <v>1E-3</v>
    <v>0.02</v>
    <v>AUD</v>
    <v>Siren Gold Limited is an Australia-based gold and antimony exploration company that holds a large, strategic package of tenements in the Reefton, Lyell and Sams Creek Goldfields in the South Island of New Zealand. It is focused on the high-grade Reefton Goldfield with six projects: Alexander River, Big River, Lyell, Auld Creek, Cumberland and Sams Creek. The Alexander River Project is located 26kms southeast of Reefton. The Big River project (comprised of Exploration Permit 60448) is located 15 kms SE of Reefton. The Lyell Goldfield is located 40kms north of Reefton, where gold-bearing quartz lodes were historically worked over a continuous strike length of 5kms. The Auld Creek Prospect is contained within Siren’s Golden Point exploration permit and is situated between the highly productive Globe Progress mine. The Sams Creek porphyry dyke (SCD) is located 140km north-east of Reefton and 100km north-east of Lyell, which comprises two exploration tenements: EP 54454 and EP 40338.</v>
    <v>Australian Securities Exchange</v>
    <v>XASX</v>
    <v>XASX</v>
    <v>41 - 43 Ord Street, Level 2, PERTH, WESTERN AUSTRALIA, 6005 AU</v>
    <v>5.0999999999999997E-2</v>
    <v>Metals &amp; Mining</v>
    <v>Stock</v>
    <v>45693.181504629632</v>
    <v>895</v>
    <v>4.9000000000000002E-2</v>
    <v>10729560</v>
    <v>Siren Gold Ltd</v>
    <v>Siren Gold Ltd</v>
    <v>0.05</v>
    <v>0.05</v>
    <v>5.0999999999999997E-2</v>
    <v>218970600</v>
    <v>SNG</v>
    <v>Siren Gold Ltd (XASX:SNG)</v>
    <v>1684606</v>
    <v>362240</v>
    <v>2017</v>
  </rv>
  <rv s="2">
    <v>2674</v>
  </rv>
  <rv s="3">
    <v>5</v>
    <v>TAMBORAN RESOURCES CORPORATION (XASX:TBN)</v>
    <v>2</v>
    <v>6</v>
    <v>Finance</v>
    <v>4</v>
    <v>en-GB</v>
    <v>c2mda2</v>
    <v>268435456</v>
    <v>1</v>
    <v>Powered by Refinitiv</v>
    <v>0.25</v>
    <v>0.11</v>
    <v>1.4153</v>
    <v>2.5000000000000001E-3</v>
    <v>1.3158000000000001E-2</v>
    <v>AUD</v>
    <v>Tamboran Resources Corporation is a natural gas company. The Company is focused on supporting the net-zero carbon dioxide (CO2) energy transition in Australia and Asia-Pacific through developing low CO2 unconventional gas resources in the Northern Territory of Australia. It operates approximately 1.9 million net prospective acres in the Beetaloo Sub-basin within the Greater McArthur Basin in the Northern Territory of Australia. The Beetaloo Basin is located in the Northern Territory of Australia, approximately 600 kilometers south of Darwin. Its key assets include a 38.75% working interest and operatorship in EPs 98, 117 and 76, a 100% working interest and operatorship in EP 136 and a 25% non-operated working interest in EP 161, which are all located in the Beetaloo Basin. EP 161 permit covers approximately 540,000 prospective acres. It is also focused on developing the proposed Shenandoah South Pilot Project and Northern Territory LNG (NTLNG) development at Middle Arm in Darwin.</v>
    <v>39</v>
    <v>Australian Securities Exchange</v>
    <v>XASX</v>
    <v>XASX</v>
    <v>Suite 01, Level 39, Tower One, International Towers Sydney, 100 Barangaroo Avenue, Barangaroo, SYDNEY, NEW SOUTH WALES, 2000 AU</v>
    <v>0.19500000000000001</v>
    <v>Oil &amp; Gas</v>
    <v>Stock</v>
    <v>45693.181192129632</v>
    <v>901</v>
    <v>0.185</v>
    <v>341382600</v>
    <v>TAMBORAN RESOURCES CORPORATION</v>
    <v>TAMBORAN RESOURCES CORPORATION</v>
    <v>0.19500000000000001</v>
    <v>0.19</v>
    <v>0.1925</v>
    <v>2844855000</v>
    <v>TBN</v>
    <v>TAMBORAN RESOURCES CORPORATION (XASX:TBN)</v>
    <v>1502825</v>
    <v>2492580</v>
    <v>2023</v>
  </rv>
  <rv s="2">
    <v>2676</v>
  </rv>
  <rv s="1">
    <v>0</v>
    <v>ORBITAL CORPORATION LIMITED (XASX:OEC)</v>
    <v>2</v>
    <v>3</v>
    <v>Finance</v>
    <v>4</v>
    <v>en-GB</v>
    <v>aa8d1h</v>
    <v>268435456</v>
    <v>1</v>
    <v>Powered by Refinitiv</v>
    <v>0.16400000000000001</v>
    <v>7.1999999999999995E-2</v>
    <v>1.0313000000000001</v>
    <v>-1E-3</v>
    <v>-1.0101000000000001E-2</v>
    <v>AUD</v>
    <v>Orbital Corporation Limited provides integrated propulsion systems and flight critical components for tactical uncrewed aerial vehicles (UAVs). The Company’s capabilities include modular propulsion solution, design and development, machining and prototyping, product integration, testing and validation, manufacturing and production, and servicing and support. The modular propulsion solution (MPS) addresses a growing need within the tactical UAV market for aircraft to have the flexibility and versatility to adapt to varying end customer requirements and for the deployment of those aircraft. It provides engine development, testing, validation, production, and refurbishment services. The Company’s FlexDI is a direct fuel injection technology that offers an advanced Spark Ignition solution for UAV engines, including gasoline, JP5, JP8 and JetA. The FlexECU platform has been developed to provide engine controllers to meet the varying requirements for engine applications.</v>
    <v>87</v>
    <v>Australian Securities Exchange</v>
    <v>XASX</v>
    <v>XASX</v>
    <v>4 Whipple Street, BALCATTA, WESTERN AUSTRALIA, 6021 AU</v>
    <v>9.8000000000000004E-2</v>
    <v>Aerospace &amp; Defense</v>
    <v>Stock</v>
    <v>45693.174097222225</v>
    <v>904</v>
    <v>9.5000000000000001E-2</v>
    <v>16267270</v>
    <v>ORBITAL CORPORATION LIMITED</v>
    <v>ORBITAL CORPORATION LIMITED</v>
    <v>9.5000000000000001E-2</v>
    <v>198</v>
    <v>9.9000000000000005E-2</v>
    <v>9.8000000000000004E-2</v>
    <v>164315800</v>
    <v>OEC</v>
    <v>ORBITAL CORPORATION LIMITED (XASX:OEC)</v>
    <v>2939</v>
    <v>112180</v>
    <v>1988</v>
  </rv>
  <rv s="2">
    <v>2678</v>
  </rv>
  <rv s="4">
    <v>8</v>
    <v>GENMIN LIMITED (XASX:GEN)</v>
    <v>2</v>
    <v>9</v>
    <v>Finance</v>
    <v>4</v>
    <v>en-GB</v>
    <v>bzxtm7</v>
    <v>268435456</v>
    <v>1</v>
    <v>Powered by Refinitiv</v>
    <v>0.17299999999999999</v>
    <v>2.8000000000000001E-2</v>
    <v>0.751</v>
    <v>1E-3</v>
    <v>3.5714000000000003E-2</v>
    <v>AUD</v>
    <v>Genmin Limited is an iron ore producer with a pipeline of projects in the Republic of Gabon, west Central Africa. It has 100% interests in three projects comprising one granted exploitation (mining) license and five granted exploration licenses covering approximately 4,530 square kilometers. Its flagship Baniaka and nearby Bakoumba iron ore projects are in south-east Gabon and provide an emerging iron ore hub near the Haut-Ogooue provincial capital city of Franceville. The Baniaka Hub is part of the Magnima Greenstone Belt, prospective for iron and precious metals, in the Chaillu Massif basement. Bakoumba is an advanced exploration project with defined drill targets, which comprises the Bakoumba and Mafoungui exploration licenses. It has additional exploration tenure prospective for polymetallic mineralization at its Bitam project in the north-west of Gabon located near the Woleu-Ntem provincial capital of Oyem. The Bitam project comprises the Bitam and Ntem exploration licenses.</v>
    <v>Australian Securities Exchange</v>
    <v>XASX</v>
    <v>XASX</v>
    <v>London House, Suite 3, Level 8,, 216 St Georges Terrace, PERTH, WESTERN AUSTRALIA, 6000 AU</v>
    <v>2.9000000000000001E-2</v>
    <v>Metals &amp; Mining</v>
    <v>Stock</v>
    <v>45693.17864583333</v>
    <v>913</v>
    <v>2.8000000000000001E-2</v>
    <v>25702300</v>
    <v>GENMIN LIMITED</v>
    <v>GENMIN LIMITED</v>
    <v>2.9000000000000001E-2</v>
    <v>2.8000000000000001E-2</v>
    <v>2.9000000000000001E-2</v>
    <v>886286100</v>
    <v>GEN</v>
    <v>GENMIN LIMITED (XASX:GEN)</v>
    <v>483083</v>
    <v>515040</v>
    <v>2010</v>
  </rv>
  <rv s="2">
    <v>2680</v>
  </rv>
  <rv s="4">
    <v>8</v>
    <v>Lumos Diagnostics Holdings Ltd (XASX:LDX)</v>
    <v>2</v>
    <v>9</v>
    <v>Finance</v>
    <v>4</v>
    <v>en-GB</v>
    <v>c2mrh7</v>
    <v>268435456</v>
    <v>1</v>
    <v>Powered by Refinitiv</v>
    <v>8.5999999999999993E-2</v>
    <v>2.5999999999999999E-2</v>
    <v>1.2146999999999999</v>
    <v>1E-3</v>
    <v>3.3333000000000002E-2</v>
    <v>AUD</v>
    <v>Lumos Diagnostics Holdings Limited is an Australia-based company specializes in point-of-care (POC) diagnostic test technology to help healthcare professionals diagnose and manage medical conditions. The Company offers customized assay development and manufacturing services for POC tests and digital reader platforms. It also directly develops, manufactures, and commercializes, Lumos-branded POC tests that target infectious and inflammatory diseases. Its Products offering is based on developing and commercializing its own suite of POC diagnostic products which are primarily focused on the diagnosis and management of infectious diseases. These include FebriDx, a POC test for detecting and differentiating viral and bacterial respiratory infections and ViraDx, a three-in-one POC test for influenza A, influenza B and COVID-19. Its services include assay development, reader development, cloud and data, and manufacturing. It manages the full development program for POC assays.</v>
    <v>Australian Securities Exchange</v>
    <v>XASX</v>
    <v>XASX</v>
    <v>100 Albert Rd, Level 4, SOUTH MELBOURNE, VICTORIA, 3205 AU</v>
    <v>3.15E-2</v>
    <v>Healthcare Equipment &amp; Supplies</v>
    <v>Stock</v>
    <v>45693.180115022653</v>
    <v>919</v>
    <v>0.03</v>
    <v>23952740</v>
    <v>Lumos Diagnostics Holdings Ltd</v>
    <v>Lumos Diagnostics Holdings Ltd</v>
    <v>3.1E-2</v>
    <v>0.03</v>
    <v>3.1E-2</v>
    <v>748523000</v>
    <v>LDX</v>
    <v>Lumos Diagnostics Holdings Ltd (XASX:LDX)</v>
    <v>800213</v>
    <v>2959880</v>
    <v>2018</v>
  </rv>
  <rv s="2">
    <v>2682</v>
  </rv>
  <rv s="14">
    <v>32</v>
    <v>LARVOTTO RESOURCES LIMITED (XASX:LRV)</v>
    <v>2</v>
    <v>33</v>
    <v>Finance</v>
    <v>4</v>
    <v>en-GB</v>
    <v>c3u7dm</v>
    <v>268435456</v>
    <v>1</v>
    <v>Powered by Refinitiv</v>
    <v>0.79500000000000004</v>
    <v>5.8000000000000003E-2</v>
    <v>0.05</v>
    <v>7.7519000000000005E-2</v>
    <v>AUD</v>
    <v>Larvotto Resources Limited is a resources company. The Company is advancing its portfolio of in-demand minerals projects, including the 1.7Moz AuEq high-grade Hillgrove Gold-Antimony Project in New South Wales (NSW), the Mt Isa copper, gold, and cobalt project adjacent to Mt Isa townsite in Queensland, the Eyre multi-metals and lithium project located 30 kilometers (km) east of Norseman in Western Australia and a gold exploration project at Ohakuri in New Zealand's North Island. The Hillgrove Gold-Antimony Project covers 254 square kilometers and comprises six key mining areas within 48 granted mining licenses. Mt Isa Project is located in northwest Queensland, Australia. The Eyre Project is located approximately 600 km east of Perth, Western Australia, and 200 km south of the major mining center of Kalgoorlie and covers an area of approximately 580 square kilometers. The Ohakuri Project is in the north island of New Zealand and consists of a partially explored epithermal gold system.</v>
    <v>Australian Securities Exchange</v>
    <v>XASX</v>
    <v>XASX</v>
    <v>Larvotto Resources, Suite 1, 88 Broadway, NEDLANDS, WESTERN AUSTRALIA, 6009 AU</v>
    <v>0.70499999999999996</v>
    <v>Metals &amp; Mining</v>
    <v>Stock</v>
    <v>45693.181435185186</v>
    <v>931</v>
    <v>0.65500000000000003</v>
    <v>247492000</v>
    <v>LARVOTTO RESOURCES LIMITED</v>
    <v>LARVOTTO RESOURCES LIMITED</v>
    <v>0.66500000000000004</v>
    <v>0.64500000000000002</v>
    <v>0.69499999999999995</v>
    <v>409077700</v>
    <v>LRV</v>
    <v>LARVOTTO RESOURCES LIMITED (XASX:LRV)</v>
    <v>5654761</v>
    <v>3814030</v>
    <v>2020</v>
  </rv>
  <rv s="2">
    <v>2684</v>
  </rv>
  <rv s="3">
    <v>5</v>
    <v>MAD PAWS HOLDINGS LIMITED (XASX:MPA)</v>
    <v>2</v>
    <v>6</v>
    <v>Finance</v>
    <v>4</v>
    <v>en-GB</v>
    <v>c1d2nm</v>
    <v>268435456</v>
    <v>1</v>
    <v>Powered by Refinitiv</v>
    <v>0.12</v>
    <v>5.6000000000000001E-2</v>
    <v>0.67800000000000005</v>
    <v>4.0000000000000001E-3</v>
    <v>5.3333000000000005E-2</v>
    <v>AUD</v>
    <v>Mad Paws Holdings Limited (Mad Paws) is an Australia-based company engaged in the pet services and products business. The Mad Paws marketplace matches and connects pet owners seeking pet care services, such as pet sitting, walking, day care and grooming, with pet sitters, walkers and other pet service providers, vetted and registered by Mad Paws. Mad Paws is leveraging its community to build a network that delivers other products and services to this community, including healthy human grade pet food through Dinner Bowl and toys and treats, through its Waggly brand. It operates an online only e-commerce division offering pet healthcare, prescription medicine, pet treats and specialty items to improve the everyday life of Australian pets, with brands including Pet Chemist, Waggly, Dinner Bowl and Sash beds. It enables pets to live their lives to the fullest, supporting owners through all stages of the pet lifecycle. The Mad Paws pet ecosystem supports over 300,000 active pet owners.</v>
    <v>26</v>
    <v>Australian Securities Exchange</v>
    <v>XASX</v>
    <v>XASX</v>
    <v>Level 5, 126-130 Phillip Street, SYDNEY, NEW SOUTH WALES, 2000 AU</v>
    <v>7.9000000000000001E-2</v>
    <v>Specialty Retailers</v>
    <v>Stock</v>
    <v>45693.17900462963</v>
    <v>937</v>
    <v>7.8E-2</v>
    <v>30671290</v>
    <v>MAD PAWS HOLDINGS LIMITED</v>
    <v>MAD PAWS HOLDINGS LIMITED</v>
    <v>7.8E-2</v>
    <v>7.4999999999999997E-2</v>
    <v>7.9000000000000001E-2</v>
    <v>406242200</v>
    <v>MPA</v>
    <v>MAD PAWS HOLDINGS LIMITED (XASX:MPA)</v>
    <v>141436</v>
    <v>99770</v>
    <v>2019</v>
  </rv>
  <rv s="2">
    <v>2686</v>
  </rv>
  <rv s="3">
    <v>5</v>
    <v>COMET RIDGE LTD (XASX:COI)</v>
    <v>2</v>
    <v>6</v>
    <v>Finance</v>
    <v>4</v>
    <v>en-GB</v>
    <v>aa5m1h</v>
    <v>268435456</v>
    <v>1</v>
    <v>Powered by Refinitiv</v>
    <v>0.215</v>
    <v>0.13</v>
    <v>1.8912</v>
    <v>0</v>
    <v>0</v>
    <v>AUD</v>
    <v>Comet Ridge Limited is an energy company, which is focused on the development of natural gas resources for the strained east coast Australian market. It has tenement interests and a suite of prospective projects in Queensland. The Company’s flagship gas project comprises the Mahalo Gas Hub assets located in central Queensland, 240 kilometers to the gas demand center of Gladstone. The Mahalo Gas Hub assets comprise the Mahalo Gas Project, which is an appraised coal seam gas project with certified gas reserves and petroleum leases and the Northern Mahalo Projects, which comprising Mahalo North, Mahalo East, and Mahalo Far East. It holds an acreage position of 4,998 square kilometers (km2) in the eastern part of the Galilee Basin. The Galilee Project has various prospects, including ATP 743, ATP 744, and ATP 1015. Its Mahalo North includes a project area of 450 km2. Its Mahalo East includes a project area of approximately 97 km2. Its Mahalo Far East includes a project area of 338 km2.</v>
    <v>0</v>
    <v>Australian Securities Exchange</v>
    <v>XASX</v>
    <v>XASX</v>
    <v>Level 3, 410 Queen Street, BRISBANE, QUEENSLAND, 4000 AU</v>
    <v>0.14000000000000001</v>
    <v>Oil &amp; Gas</v>
    <v>Stock</v>
    <v>45693.181532777344</v>
    <v>940</v>
    <v>0.13500000000000001</v>
    <v>164510300</v>
    <v>COMET RIDGE LTD</v>
    <v>COMET RIDGE LTD</v>
    <v>0.13500000000000001</v>
    <v>0.13500000000000001</v>
    <v>0.13500000000000001</v>
    <v>1196439000</v>
    <v>COI</v>
    <v>COMET RIDGE LTD (XASX:COI)</v>
    <v>410574</v>
    <v>1474210</v>
    <v>2003</v>
  </rv>
  <rv s="2">
    <v>2688</v>
  </rv>
  <rv s="4">
    <v>8</v>
    <v>CHIMERIC THERAPEUTICS LIMITED (XASX:CHM)</v>
    <v>2</v>
    <v>9</v>
    <v>Finance</v>
    <v>4</v>
    <v>en-GB</v>
    <v>bxesur</v>
    <v>268435456</v>
    <v>1</v>
    <v>Powered by Refinitiv</v>
    <v>3.9E-2</v>
    <v>6.0000000000000001E-3</v>
    <v>1.9120999999999999</v>
    <v>0</v>
    <v>0</v>
    <v>AUD</v>
    <v>Chimeric Therapeutics Limited is an Australia-based clinical-stage cell therapy company. The Company is focused on the discovery, development, and commercialization of cell therapies for patients with cancer. Its pipeline includes CHM 1101 and CHM 2101. Its CHM 1101 (CLTX CAR-T) is a CAR-T therapy developed for the treatment of patients with solid tumors. CHM-1101 is being studied in a Phase 1B clinical trial in recurrent/ progressive glioblastoma. CHM 2101 is a third generation CDH17 CAR T, which is in preclinical development with a planned Phase I clinical trial in neuroendocrine tumors, colorectal, pancreatic and gastric cancer. Its pipeline also includes the CORE-NK platform, a clinically validated, off-the-shelf natural killer (NK) cell therapy platform to their portfolio (CHM 0201). The Company is also focused on the development of NK and CAR NK assets with plans for Phase 1B clinical trials in solid tumors and blood cancers.</v>
    <v>Australian Securities Exchange</v>
    <v>XASX</v>
    <v>XASX</v>
    <v>Level 3, 62 Lygon Street, Carlton, MELBOURNE, VICTORIA, 3053 AU</v>
    <v>7.0000000000000001E-3</v>
    <v>Biotechnology &amp; Medical Research</v>
    <v>Stock</v>
    <v>45693.179420161716</v>
    <v>943</v>
    <v>6.0000000000000001E-3</v>
    <v>9450900</v>
    <v>CHIMERIC THERAPEUTICS LIMITED</v>
    <v>CHIMERIC THERAPEUTICS LIMITED</v>
    <v>7.0000000000000001E-3</v>
    <v>6.0000000000000001E-3</v>
    <v>6.0000000000000001E-3</v>
    <v>1575150000</v>
    <v>CHM</v>
    <v>CHIMERIC THERAPEUTICS LIMITED (XASX:CHM)</v>
    <v>894316</v>
    <v>1656040</v>
    <v>2020</v>
  </rv>
  <rv s="2">
    <v>2690</v>
  </rv>
  <rv s="6">
    <v>12</v>
    <v>DELOREAN CORPORATION LIMITED (XASX:DEL)</v>
    <v>2</v>
    <v>13</v>
    <v>Finance</v>
    <v>4</v>
    <v>en-GB</v>
    <v>c1qmlh</v>
    <v>268435456</v>
    <v>1</v>
    <v>Powered by Refinitiv</v>
    <v>0.22</v>
    <v>3.2000000000000001E-2</v>
    <v>2.0739000000000001</v>
    <v>5.0000000000000001E-3</v>
    <v>3.5714000000000003E-2</v>
    <v>AUD</v>
    <v>Delorean Corporation Limited is a vertically integrated business operating in two investment sectors: renewable energy, and waste management. The Company is engaged in the Australian market with bioenergy and driving commercial production of mains-grade renewable gas. It delivers bioenergy projects across the full lifecycle, from project conception to completion; processing organic waste and generating and monetizing renewable electricity, heat, and gas. The core focus of the business is to develop, construct, own and operate bioenergy infrastructure in Australia. Its Infrastructure division rollout its own bioenergy projects through partnerships. Its Engineering division primarily supports EPC and O&amp;M of its own projects whilst selectively taking on third party work. Its Energy Retail Division has licenses for retailing of energy (electricity and gas) generated only from its projects. Its projects include Jandakot Bioenergy plant, Blue Lake Milling Bioenergy plant, and others.</v>
    <v>Australian Securities Exchange</v>
    <v>XASX</v>
    <v>XASX</v>
    <v>1205 Hay Street, Ground Floor, PERTH, WESTERN AUSTRALIA, 6005 AU</v>
    <v>0.16</v>
    <v>Electrical Utilities &amp; IPPs</v>
    <v>Stock</v>
    <v>45693.168993055559</v>
    <v>946</v>
    <v>0.14499999999999999</v>
    <v>30838940</v>
    <v>DELOREAN CORPORATION LIMITED</v>
    <v>DELOREAN CORPORATION LIMITED</v>
    <v>0.16</v>
    <v>6.33</v>
    <v>0.14000000000000001</v>
    <v>0.14499999999999999</v>
    <v>220278200</v>
    <v>DEL</v>
    <v>DELOREAN CORPORATION LIMITED (XASX:DEL)</v>
    <v>249292</v>
    <v>402590</v>
    <v>2019</v>
  </rv>
  <rv s="2">
    <v>2692</v>
  </rv>
  <rv s="3">
    <v>5</v>
    <v>ROX RESOURCES LIMITED (XASX:RXL)</v>
    <v>2</v>
    <v>6</v>
    <v>Finance</v>
    <v>4</v>
    <v>en-GB</v>
    <v>aa976h</v>
    <v>268435456</v>
    <v>1</v>
    <v>Powered by Refinitiv</v>
    <v>0.245</v>
    <v>0.115</v>
    <v>0.56089999999999995</v>
    <v>2.5000000000000001E-3</v>
    <v>1.1628000000000001E-2</v>
    <v>AUD</v>
    <v>Rox Resources Limited is an Australia-based gold exploration and development company. The Company is the 100% owner of the Youanmi Gold Project near Mt Magnet, approximately 480 kilometers (km) northeast of Perth, and owns the Mt Fisher-Mt Eureka Gold and Nickel Project approximately 140 km southeast of Wiluna, with 100% ownership of certain tenure with the remaining tenure held via a joint venture. The Youanmi deposits comprise about 11 granted mining leases. The Youanmi Gold Project covers about 697 square kilometers. The Mt Fisher-Mt Eureka Project is in the Northern Goldfields, approximately 500 km northeast of Kalgoorlie (about 120 km east of Wiluna) within the Mt Fisher greenstone belt, which is located 40 km east of the prolific Yandal greenstone belt, host of significant gold deposits, including Jundee, Bronzewing and Mt McClure. Mt Eureka Nickel Prospect is located about 2.5 km along the strike of the Fisher East Nickel deposits.</v>
    <v>7</v>
    <v>Australian Securities Exchange</v>
    <v>XASX</v>
    <v>XASX</v>
    <v>Level 2, 87 Colin Street, West Perth, PERTH, WESTERN AUSTRALIA, 6005 AU</v>
    <v>0.22</v>
    <v>Metals &amp; Mining</v>
    <v>Stock</v>
    <v>45693.181168981479</v>
    <v>961</v>
    <v>0.21</v>
    <v>127655500</v>
    <v>ROX RESOURCES LIMITED</v>
    <v>ROX RESOURCES LIMITED</v>
    <v>0.215</v>
    <v>0.215</v>
    <v>0.2175</v>
    <v>607883400</v>
    <v>RXL</v>
    <v>ROX RESOURCES LIMITED (XASX:RXL)</v>
    <v>636272</v>
    <v>1072430</v>
    <v>2003</v>
  </rv>
  <rv s="2">
    <v>2694</v>
  </rv>
  <rv s="1">
    <v>0</v>
    <v>RPM AUTOMOTIVE GROUP LIMITED (XASX:RPM)</v>
    <v>2</v>
    <v>3</v>
    <v>Finance</v>
    <v>4</v>
    <v>en-GB</v>
    <v>bgw8r7</v>
    <v>268435456</v>
    <v>1</v>
    <v>Powered by Refinitiv</v>
    <v>9.1999999999999998E-2</v>
    <v>5.8999999999999997E-2</v>
    <v>0.68469999999999998</v>
    <v>0</v>
    <v>0</v>
    <v>AUD</v>
    <v>RPM Automotive Group Limited is an Australia-based company, which is engaged in the automotive aftermarket business. The Company's businesses include importing, wholesaling and retailing of tyres, mechanical repairs, motorsport apparel and safety equipment, niche manufacturing and a roadside assistance service for the transport industry. Its segments include Motorsport, Repairs and Roadside, Wheels and Tyres, and Performance &amp; Accessories. The Motorsport segment includes the sale of specialized motorsport accessories, and manufacturing and sale of FIA accredited motorsport racing suits using its trademarked RPM branding which is recognized and associated with its Revolution Racegear retail outlets. The Performance &amp; Accessories segment manufactures, distributes and retails specialized automotive accessories for the automotive original equipment and aftermarket. The Company owns brands, such as RPM Racewear, Carline, Genie, Formula Off-Road, RPM Autoparts, Safety Dave and Max 4x4.</v>
    <v>4</v>
    <v>Australian Securities Exchange</v>
    <v>XASX</v>
    <v>XASX</v>
    <v>6-18 Antonella Ct, Dandenong, MELBOURNE, VICTORIA, 3175 AU</v>
    <v>6.9000000000000006E-2</v>
    <v>Personal &amp; Household Products &amp; Services</v>
    <v>Stock</v>
    <v>45693.14175958281</v>
    <v>964</v>
    <v>6.8000000000000005E-2</v>
    <v>18977370</v>
    <v>RPM AUTOMOTIVE GROUP LIMITED</v>
    <v>RPM AUTOMOTIVE GROUP LIMITED</v>
    <v>6.9000000000000006E-2</v>
    <v>3.04</v>
    <v>6.9000000000000006E-2</v>
    <v>6.9000000000000006E-2</v>
    <v>271105300</v>
    <v>RPM</v>
    <v>RPM AUTOMOTIVE GROUP LIMITED (XASX:RPM)</v>
    <v>15797</v>
    <v>141820</v>
    <v>1982</v>
  </rv>
  <rv s="2">
    <v>2696</v>
  </rv>
  <rv s="4">
    <v>8</v>
    <v>TITOMIC LIMITED (XASX:TTT)</v>
    <v>2</v>
    <v>9</v>
    <v>Finance</v>
    <v>4</v>
    <v>en-GB</v>
    <v>aaa2p2</v>
    <v>268435456</v>
    <v>1</v>
    <v>Powered by Refinitiv</v>
    <v>0.26300000000000001</v>
    <v>2.9000000000000001E-2</v>
    <v>0.87339999999999995</v>
    <v>1.4999999999999999E-2</v>
    <v>6.25E-2</v>
    <v>AUD</v>
    <v>Titomic Limited is an Australia-based company specializing in integrated solutions for industrial scale metal additive manufacturing, using its patented cold spray additive manufacturing (Cold Spray AM) technology. The Company provides Cold Spray AM solutions, OEM production and R&amp;D services to the global aerospace, defence, shipbuilding, oil &amp; gas, mining, and automotive industries. It operates through three segments: Australia, the USA, and Europe. The Australia segment includes high-pressure, large scale cold spray additive manufacturing machines and manufactured products for customers in the aerospace and defense industry segments. The USA segment includes sales, marketing, and customer relationship activities in the United States and globally to develop business with aerospace and defense industry customers. The Europe segment includes low and medium pressure cold spray additive manufacturing machines for use by end customers in providing various metal coating and repair services.</v>
    <v>Australian Securities Exchange</v>
    <v>XASX</v>
    <v>XASX</v>
    <v>Ground Floor,, 365 Ferntree Gully Road, Mount Waverley, VICTORIA, 3149 AU</v>
    <v>0.255</v>
    <v>Machinery, Equipment &amp; Components</v>
    <v>Stock</v>
    <v>45693.168090277781</v>
    <v>967</v>
    <v>0.23749999999999999</v>
    <v>298295700</v>
    <v>TITOMIC LIMITED</v>
    <v>TITOMIC LIMITED</v>
    <v>0.24</v>
    <v>0.24</v>
    <v>0.255</v>
    <v>1325758000</v>
    <v>TTT</v>
    <v>TITOMIC LIMITED (XASX:TTT)</v>
    <v>825914</v>
    <v>2868770</v>
    <v>2014</v>
  </rv>
  <rv s="2">
    <v>2698</v>
  </rv>
  <rv s="1">
    <v>0</v>
    <v>RESOLUTE MINING LIMITED (XASX:RSG)</v>
    <v>2</v>
    <v>3</v>
    <v>Finance</v>
    <v>4</v>
    <v>en-GB</v>
    <v>aa95p2</v>
    <v>268435456</v>
    <v>1</v>
    <v>Powered by Refinitiv</v>
    <v>0.89</v>
    <v>0.32500000000000001</v>
    <v>1.3244</v>
    <v>-2.5000000000000001E-3</v>
    <v>-6.757E-3</v>
    <v>AUD</v>
    <v>Resolute Mining Ltd is an Australia-based gold miner, developer, and explorer company. The Company owns two producing gold mines: the Syama Gold Mine in Mile (Syama) and the Mako Gold Mine in Senegal (Mako). The Syama is located in the southwest of Mali, approximately 30 kilometers (km) from the Cote d’Ivoire border and 300 km southeast of the capital Bamako. Syama Gold Mine is a large-scale operation, comprising the established Syama Underground Mine, the Tabakoroni Complex and the 3.5 Moz Syama North Resource along with several satellite oxide pits. The Mako Gold Mine, located in eastern Senegal, is an open pit mine with potential life extension through several near-mine exploration opportunities. Mako is owned and operated by the Company's Senegalese subsidiary, Petowal Mining Company S.A. The Company is also active in exploration with drilling campaigns underway across its African tenements with a focus on Mali, Senegal and Guinea.</v>
    <v>741</v>
    <v>Australian Securities Exchange</v>
    <v>XASX</v>
    <v>XASX</v>
    <v>Level 17, 2 The Esplanade, PERTH, WESTERN AUSTRALIA, 6000 AU</v>
    <v>0.38</v>
    <v>Metals &amp; Mining</v>
    <v>Stock</v>
    <v>45693.181698193752</v>
    <v>970</v>
    <v>0.36</v>
    <v>798393700</v>
    <v>RESOLUTE MINING LIMITED</v>
    <v>RESOLUTE MINING LIMITED</v>
    <v>0.375</v>
    <v>5.91</v>
    <v>0.37</v>
    <v>0.36749999999999999</v>
    <v>2129050000</v>
    <v>RSG</v>
    <v>RESOLUTE MINING LIMITED (XASX:RSG)</v>
    <v>13632856</v>
    <v>12698470</v>
    <v>2001</v>
  </rv>
  <rv s="2">
    <v>2700</v>
  </rv>
  <rv s="14">
    <v>32</v>
    <v>NOBLE HELIUM LIMITED (XASX:NHE)</v>
    <v>2</v>
    <v>33</v>
    <v>Finance</v>
    <v>4</v>
    <v>en-GB</v>
    <v>c5tkar</v>
    <v>268435456</v>
    <v>1</v>
    <v>Powered by Refinitiv</v>
    <v>0.13500000000000001</v>
    <v>3.3000000000000002E-2</v>
    <v>0</v>
    <v>0</v>
    <v>AUD</v>
    <v>Noble Helium Limited is an Australia-based company, which is engaged in the exploration of resource projects in the United Republic of Tanzania. The Company's projects include North Rukwa Helium Project, North Nyasa Project, Eyasi Basin and Manyara Basin. The North Rukwa Project is the Company's flagship project located in the Rukwa Basin in southwest Tanzania, which comprises approximately twelve granted prospecting licenses (PL) covering a combined area of 1,467 square kilometers (km2). The North Rukwa Project has an independently certified, summed unrisked mean prospective helium resource of approximately 176 billion cubic feet (Bcf). The North Nyasa Project holds two PL totaling 466 km2 in the North Basin of the Nyasa (Malawi) Rift area. The Eyasi and Manyara Projects have approximately five PL, covering 1,138 km2 in the Eyasi Basin and four PLs applications, covering 855 km2 in the Manyara Basin, both located in central northern Tanzania.</v>
    <v>Australian Securities Exchange</v>
    <v>XASX</v>
    <v>XASX</v>
    <v>Level 10, 127 Creek Street, BRISBANE, QUEENSLAND, 4000 AU</v>
    <v>3.4000000000000002E-2</v>
    <v>Chemicals</v>
    <v>Stock</v>
    <v>45693.181785520312</v>
    <v>979</v>
    <v>3.3000000000000002E-2</v>
    <v>20190400</v>
    <v>NOBLE HELIUM LIMITED</v>
    <v>NOBLE HELIUM LIMITED</v>
    <v>3.3000000000000002E-2</v>
    <v>3.4000000000000002E-2</v>
    <v>3.4000000000000002E-2</v>
    <v>576868600</v>
    <v>NHE</v>
    <v>NOBLE HELIUM LIMITED (XASX:NHE)</v>
    <v>156411</v>
    <v>1565260</v>
    <v>2015</v>
  </rv>
  <rv s="2">
    <v>2702</v>
  </rv>
  <rv s="4">
    <v>8</v>
    <v>LIVE VERDURE LTD (XASX:LV1)</v>
    <v>2</v>
    <v>9</v>
    <v>Finance</v>
    <v>4</v>
    <v>en-GB</v>
    <v>bx3ftc</v>
    <v>268435456</v>
    <v>1</v>
    <v>Powered by Refinitiv</v>
    <v>1.06</v>
    <v>0.36499999999999999</v>
    <v>-1.5244</v>
    <v>-0.03</v>
    <v>-3.3333000000000002E-2</v>
    <v>AUD</v>
    <v>Live Verdure Ltd is an Australia-based health, wellness, and skincare company making a range of naturally based products with effective active ingredients. The Company principal activities include the development and online sale of Australian beauty, functional food and nutraceutical products. The Company’s products are primarily sold direct-to-consumer (D2C). The Company is focused on delivering growth and business-wide optimizations by developing and deploying applications into the existing 13 Seeds and Edible Beauty business ecosystems using technology. The Company also leverages this technology to for new product development, in additional sectors and geographies to unlock growth. The Company’s subsidiaries include 13 Seeds Pty Ltd, 8Skincare Pty Ltd, Therajoint Pty Ltd, and The Beauty Apothecary Australia Pty Ltd.</v>
    <v>Australian Securities Exchange</v>
    <v>XASX</v>
    <v>XASX</v>
    <v>Level 21, 459 Collins Street, MELBOURNE, VICTORIA, 3000 AU</v>
    <v>0.92</v>
    <v>Food &amp; Tobacco</v>
    <v>Stock</v>
    <v>45693.180833333332</v>
    <v>982</v>
    <v>0.86499999999999999</v>
    <v>139677200</v>
    <v>LIVE VERDURE LTD</v>
    <v>LIVE VERDURE LTD</v>
    <v>0.91</v>
    <v>0.9</v>
    <v>0.87</v>
    <v>155196900</v>
    <v>LV1</v>
    <v>LIVE VERDURE LTD (XASX:LV1)</v>
    <v>649277</v>
    <v>499590</v>
    <v>2016</v>
  </rv>
  <rv s="2">
    <v>2704</v>
  </rv>
  <rv s="4">
    <v>8</v>
    <v>OSTEOPORE LIMITED (XASX:OSX)</v>
    <v>2</v>
    <v>9</v>
    <v>Finance</v>
    <v>4</v>
    <v>en-GB</v>
    <v>br4vk2</v>
    <v>268435456</v>
    <v>1</v>
    <v>Powered by Refinitiv</v>
    <v>0.755</v>
    <v>2.9000000000000001E-2</v>
    <v>1.5142</v>
    <v>-1E-3</v>
    <v>-3.2258000000000002E-2</v>
    <v>AUD</v>
    <v>Osteopore Limited is an Australia-based regenerative medicine company engaged in three-dimensional (3D)-printed biomimetic and bioresorbable implants. The Company seeks to commercialize products that stimulate natural bone healing across multiple segments. It creates patented scaffolds using 3D-printed biomimetic and bioresorbable materials to guide and nurture bone-forming cells. Through its proprietary manufacturing process, which uses a naturally dissolving polymer, its patented scaffolds enable bone tissue growth, significantly reducing the post-surgery complications commonly associated with permanent bone implants. The Company’s surgical specialty includes craniotomy, orbital floor reconstruction, socket preservation, cranioplasty patient-specific implants (PSI), craniosynostosis, guided bone regeneration, endoscopic transsphenoidal skull base surgery, burr hole restoration with the shunt drainage system, mandible PSI, and immediate implant loading, among others.</v>
    <v>Australian Securities Exchange</v>
    <v>XASX</v>
    <v>XASX</v>
    <v>WESTERN AUSTRALIA, 6005 AU</v>
    <v>3.1E-2</v>
    <v>Healthcare Equipment &amp; Supplies</v>
    <v>Stock</v>
    <v>45693.181481481479</v>
    <v>985</v>
    <v>2.9000000000000001E-2</v>
    <v>3854440</v>
    <v>OSTEOPORE LIMITED</v>
    <v>OSTEOPORE LIMITED</v>
    <v>0.03</v>
    <v>3.1E-2</v>
    <v>0.03</v>
    <v>116801100</v>
    <v>OSX</v>
    <v>OSTEOPORE LIMITED (XASX:OSX)</v>
    <v>392499</v>
    <v>271980</v>
    <v>2018</v>
  </rv>
  <rv s="2">
    <v>2706</v>
  </rv>
  <rv s="4">
    <v>8</v>
    <v>STAVELY MINERALS LIMITED (XASX:SVY)</v>
    <v>2</v>
    <v>9</v>
    <v>Finance</v>
    <v>4</v>
    <v>en-GB</v>
    <v>aa9osm</v>
    <v>268435456</v>
    <v>1</v>
    <v>Powered by Refinitiv</v>
    <v>5.8000000000000003E-2</v>
    <v>1.6E-2</v>
    <v>1.1901999999999999</v>
    <v>0</v>
    <v>0</v>
    <v>AUD</v>
    <v>Stavely Minerals Limited is an Australia-based mineral exploration company. The Company is focused on the exploring for copper, gold and silver at the Stavely and Ararat Projects in western Victoria, and nickel, copper and cobalt at the Hawkstone Project in west Kimberley, in northern Western Australia. The Stavely Project, covering an area of approximately 1,000 square kilometers (km2) over the prospective Stavely Volcanic Belt in western Victoria, includes a 100% owned retention license RL2017, 100% owned exploration licenses EL6870, EL7347, EL7921, EL7922, EL7923 and EL7924 and the Black Range Joint Venture license EL5425. The Ararat Project comprises a retention license, RL2020, covering an area of approximately 26km2. The Ararat Project is located on part of the western margin of the Stawell-Bendigo Zone, which is part of the western Lachlan Fold Belt. Hawkstone Project covers an area of 1,100km2 over prospective stratigraphy in the west Kimberley, in northern Western Australia.</v>
    <v>Australian Securities Exchange</v>
    <v>XASX</v>
    <v>XASX</v>
    <v>First Fl 168 Stirling Hwy, NEDLANDS, WESTERN AUSTRALIA, 6009 AU</v>
    <v>1.7999999999999999E-2</v>
    <v>Metals &amp; Mining</v>
    <v>Stock</v>
    <v>45693.180914351855</v>
    <v>1000</v>
    <v>1.7000000000000001E-2</v>
    <v>9792760</v>
    <v>STAVELY MINERALS LIMITED</v>
    <v>STAVELY MINERALS LIMITED</v>
    <v>1.7999999999999999E-2</v>
    <v>1.7000000000000001E-2</v>
    <v>1.7000000000000001E-2</v>
    <v>544042100</v>
    <v>SVY</v>
    <v>STAVELY MINERALS LIMITED (XASX:SVY)</v>
    <v>217669</v>
    <v>776300</v>
    <v>2006</v>
  </rv>
  <rv s="2">
    <v>2708</v>
  </rv>
  <rv s="3">
    <v>5</v>
    <v>INTELLIGENT MONITORING GROUP LIMITED (XASX:IMB)</v>
    <v>2</v>
    <v>6</v>
    <v>Finance</v>
    <v>4</v>
    <v>en-GB</v>
    <v>aaa15r</v>
    <v>268435456</v>
    <v>1</v>
    <v>Powered by Refinitiv</v>
    <v>0.82</v>
    <v>0.28000000000000003</v>
    <v>2.9045000000000001</v>
    <v>0</v>
    <v>0</v>
    <v>AUD</v>
    <v>Intelligent Monitoring Group Limited is an Australia-based security company. The Company is engaged in providing provision of security, monitoring and risk management services in Australia. The Company operates through three segments: Monitoring, Protective services and Service. Its Monitoring segment provides security alarm and video monitoring. Its Protective services segment provides security guarding and personnel services. Its Service segment provides alarm and video installation and maintenance services. The Company’s personal solutions include monitored security systems, intruder detection, safe at home, safe haven, high net worth family security and security response. The Company’s business solutions include business security, security and risk consultancy, monitored security systems, security personnel and case studies.</v>
    <v>40</v>
    <v>Australian Securities Exchange</v>
    <v>XASX</v>
    <v>XASX</v>
    <v>Suite 2, 1 Tully Road, East Perth, PERTH, WESTERN AUSTRALIA, 6004 AU</v>
    <v>0.56000000000000005</v>
    <v>Professional &amp; Commercial Services</v>
    <v>Stock</v>
    <v>45693.181215115626</v>
    <v>1003</v>
    <v>0.52500000000000002</v>
    <v>175768700</v>
    <v>INTELLIGENT MONITORING GROUP LIMITED</v>
    <v>INTELLIGENT MONITORING GROUP LIMITED</v>
    <v>0.55000000000000004</v>
    <v>0.54500000000000004</v>
    <v>0.54500000000000004</v>
    <v>355088300</v>
    <v>IMB</v>
    <v>INTELLIGENT MONITORING GROUP LIMITED (XASX:IMB)</v>
    <v>504277</v>
    <v>326960</v>
    <v>1993</v>
  </rv>
  <rv s="2">
    <v>2710</v>
  </rv>
  <rv s="3">
    <v>5</v>
    <v>PANTORO LIMITED (XASX:PNR)</v>
    <v>2</v>
    <v>6</v>
    <v>Finance</v>
    <v>4</v>
    <v>en-GB</v>
    <v>aa8mtc</v>
    <v>268435456</v>
    <v>1</v>
    <v>Powered by Refinitiv</v>
    <v>0.13</v>
    <v>3.7999999999999999E-2</v>
    <v>1.2966</v>
    <v>1.4999999999999999E-2</v>
    <v>0.13636400000000001</v>
    <v>AUD</v>
    <v>Pantoro Limited is an Australia-based gold producer with its 100% owned Norseman Gold Project located in Western Australia. The Company’s Norseman Gold Project is located in the Eastern Goldfields of Western Australia, at the southern end of the Norseman-Wiluna greenstone belt. The project lies approximately 725 km east of Perth, 200 km south of Kalgoorlie, and 200 km north of Esperance. The project comprises various near-contiguous mining tenements, and its tenure includes approximately 70 lineal km of the prospective Norseman-Wiluna greenstone belt covering approximately 800 square kilometers. The Company has a portfolio of regional exploration targets located near the Nicolsons Project, approximately 45 km southwest of Halls Creek in Western Australia.</v>
    <v>2</v>
    <v>Australian Securities Exchange</v>
    <v>XASX</v>
    <v>XASX</v>
    <v>Level 2, 46 Ventnor Ave, PERTH, WESTERN AUSTRALIA, 6005 AU</v>
    <v>0.13</v>
    <v>Metals &amp; Mining</v>
    <v>Stock</v>
    <v>45693.181504490625</v>
    <v>1009</v>
    <v>0.115</v>
    <v>709943400</v>
    <v>PANTORO LIMITED</v>
    <v>PANTORO LIMITED</v>
    <v>0.115</v>
    <v>0.11</v>
    <v>0.125</v>
    <v>6454030000</v>
    <v>PNR</v>
    <v>PANTORO LIMITED (XASX:PNR)</v>
    <v>29915348</v>
    <v>14753470</v>
    <v>1986</v>
  </rv>
  <rv s="2">
    <v>2712</v>
  </rv>
  <rv s="4">
    <v>8</v>
    <v>RADIOPHARM THERANOSTICS LIMITED (XASX:RAD)</v>
    <v>2</v>
    <v>9</v>
    <v>Finance</v>
    <v>4</v>
    <v>en-GB</v>
    <v>c3u7gh</v>
    <v>268435456</v>
    <v>1</v>
    <v>Powered by Refinitiv</v>
    <v>8.5000000000000006E-2</v>
    <v>2.1000000000000001E-2</v>
    <v>0.69799999999999995</v>
    <v>-1E-3</v>
    <v>-0.04</v>
    <v>AUD</v>
    <v>Radiopharm Theranostics Limited is an Australia-based clinical-stage radiotherapeutics company developing a platform of radiopharmaceutical products for diagnostic and therapeutic applications in areas of high unmet medical need. The Company has a pipeline of highly differentiated molecules spanning peptides, small molecules and monoclonal antibodies for use in cancer, in pre-clinical and clinical stages of development. The clinical program includes one Phase II and two Phase I trials in a variety of solid tumor cancers including brain, lung, breast and pancreas. Its technologies include Nano-mAbs, Pivalate, AVB6 Integrin, PSA-mAb, and PTPu. Nano-mAbs is a novel radiopharmaceutical platform made using genetic engineered camelid derived single domain antibodies (sdAb) labelled with a radioisotope of therapeutic radiation. Pivalate is an 18F-FPIA radiotracer, based on a short chain carbohydrate which utilizes the early steps of fatty acid oxidation.</v>
    <v>Australian Securities Exchange</v>
    <v>XASX</v>
    <v>XASX</v>
    <v>Level 3, 62 Lygon Street, Carlton, MELBOURNE, VICTORIA, 3053 AU</v>
    <v>2.5000000000000001E-2</v>
    <v>Pharmaceuticals</v>
    <v>Stock</v>
    <v>45693.178842592592</v>
    <v>1018</v>
    <v>2.4E-2</v>
    <v>56015520</v>
    <v>RADIOPHARM THERANOSTICS LIMITED</v>
    <v>RADIOPHARM THERANOSTICS LIMITED</v>
    <v>2.5000000000000001E-2</v>
    <v>2.5000000000000001E-2</v>
    <v>2.4E-2</v>
    <v>2333980000</v>
    <v>RAD</v>
    <v>RADIOPHARM THERANOSTICS LIMITED (XASX:RAD)</v>
    <v>3624555</v>
    <v>7691820</v>
    <v>2021</v>
  </rv>
  <rv s="2">
    <v>2714</v>
  </rv>
  <rv s="4">
    <v>8</v>
    <v>AMERICAN WEST METALS LIMITED (XASX:AW1)</v>
    <v>2</v>
    <v>9</v>
    <v>Finance</v>
    <v>4</v>
    <v>en-GB</v>
    <v>c3zr5r</v>
    <v>268435456</v>
    <v>1</v>
    <v>Powered by Refinitiv</v>
    <v>0.16500000000000001</v>
    <v>4.1000000000000002E-2</v>
    <v>4.3419999999999996</v>
    <v>-2E-3</v>
    <v>-4.0815999999999998E-2</v>
    <v>AUD</v>
    <v>American West Metals Limited is a mineral exploration company. The principal activities of the Company include development of the zinc-copper-indium deposit at West Desert, Utah as well as exploration across the broader project area, expanding the high-grade discoveries at the Storm Copper and Seal Zinc Projects, Nunavut, and establishing a resource at the expansive Copper Warrior Project, Utah. It is focused on the discovery of copper and other clean energy mineral deposits in North America. Its projects include West Desert, Storm, Seal Zinc and Silver Deposit, and Copper Warrior. The West Desert project is located in west-central Utah, approximately 160 kilometers (km) southwest of Salt Lake City. The Storm Copper Project is located on Somerset Island, Nunavut, Canada. The Project covers an area of over 4,000 square kilometers within the Polaris mineral district. The Copper Warrior project is located 45 km south of Moab, Utah, within the Paradox Basin.</v>
    <v>Australian Securities Exchange</v>
    <v>XASX</v>
    <v>XASX</v>
    <v>Suite 2, 28 Ord Street, PERTH, WESTERN AUSTRALIA, 6005 AU</v>
    <v>4.9000000000000002E-2</v>
    <v>Metals &amp; Mining</v>
    <v>Stock</v>
    <v>45693.176344779691</v>
    <v>1027</v>
    <v>4.5999999999999999E-2</v>
    <v>27999900</v>
    <v>AMERICAN WEST METALS LIMITED</v>
    <v>AMERICAN WEST METALS LIMITED</v>
    <v>4.9000000000000002E-2</v>
    <v>4.9000000000000002E-2</v>
    <v>4.7E-2</v>
    <v>595742600</v>
    <v>AW1</v>
    <v>AMERICAN WEST METALS LIMITED (XASX:AW1)</v>
    <v>344614</v>
    <v>1250550</v>
    <v>2020</v>
  </rv>
  <rv s="2">
    <v>2716</v>
  </rv>
  <rv s="4">
    <v>8</v>
    <v>YANDAL RESOURCES LIMITED (XASX:YRL)</v>
    <v>2</v>
    <v>9</v>
    <v>Finance</v>
    <v>4</v>
    <v>en-GB</v>
    <v>bo9p77</v>
    <v>268435456</v>
    <v>1</v>
    <v>Powered by Refinitiv</v>
    <v>0.41499999999999998</v>
    <v>8.2000000000000003E-2</v>
    <v>0.88470000000000004</v>
    <v>0.02</v>
    <v>0.137931</v>
    <v>AUD</v>
    <v>Yandal Resources Limited is an Australia-based company focused on exploring its portfolio of highly prospective 100% owned gold projects located in the Yandal and Norseman-Wiluna Greenstone Belts in Western Australia. The Company's projects include Ironstone Well and Barwidgee, Mt McClure, and Gordons. The Ironstone Well &amp; Barwidgee Projects covers approximately 370 km2 prospective and under-explored tenure located between the Jundee and Bronzewing mines in the northern. The Mt McClure Project is located 15 km SW of the historic Bronzewing gold mine and 10 km from Orelia gold mine both owned by Northern Star Resources Ltd in the southern Yandal Belt. The Mt McClure Project is located 15 km south-west of the historic Bronzewing gold mine and 10 km from the Orelia gold mine, both owned by Northern Star Resources Ltd in the southern Yandal Greenstone Belt. The project covers a total strike length of 17km of prospective stratigraphy and includes several shallow historical open-cut pits.</v>
    <v>Australian Securities Exchange</v>
    <v>XASX</v>
    <v>XASX</v>
    <v>5/62 Ord Street, West Perth, PERTH, WESTERN AUSTRALIA, 6005 AU</v>
    <v>0.17</v>
    <v>Metals &amp; Mining</v>
    <v>Stock</v>
    <v>45693.156782407408</v>
    <v>1036</v>
    <v>0.15</v>
    <v>47931420</v>
    <v>YANDAL RESOURCES LIMITED</v>
    <v>YANDAL RESOURCES LIMITED</v>
    <v>0.15</v>
    <v>0.14499999999999999</v>
    <v>0.16500000000000001</v>
    <v>309235000</v>
    <v>YRL</v>
    <v>YANDAL RESOURCES LIMITED (XASX:YRL)</v>
    <v>316492</v>
    <v>102710</v>
    <v>2004</v>
  </rv>
  <rv s="2">
    <v>2718</v>
  </rv>
  <rv s="4">
    <v>8</v>
    <v>ENCOUNTER RESOURCES LIMITED (XASX:ENR)</v>
    <v>2</v>
    <v>9</v>
    <v>Finance</v>
    <v>4</v>
    <v>en-GB</v>
    <v>aa64qh</v>
    <v>268435456</v>
    <v>1</v>
    <v>Powered by Refinitiv</v>
    <v>0.92</v>
    <v>0.22500000000000001</v>
    <v>0.47489999999999999</v>
    <v>-5.0000000000000001E-3</v>
    <v>-0.02</v>
    <v>AUD</v>
    <v>Encounter Resources Limited is an Australia-based mineral exploration company. The Company is focused on discovering major copper and niobium/ rare earth element (REE) deposits in Australia. It controls a portfolio of 100% owned projects in Australia's exciting mineral provinces that are prospective for copper and critical minerals. It has numerous large scale copper projects being advanced in partnership and funded through farm-in agreements with miners: South32 and IGO. Its projects include Aileron Critical Minerals Project, Sandover Copper Project, Beetaloo Basin Copper Projects, Junction Lithium Project, Irwin REE Projects, Lamil Copper-Gold Project, Jessica and Carrara Copper-Zinc Projects, Yeneena Copper Project and Elliott Copper Project. The 100% owned Aileron project covers around 1,765 square kilometers and is located in the West Arunta region of Western Australia. The Jessica and Carrara projects are being explored in partnership with South32 under farm-in agreements.</v>
    <v>Australian Securities Exchange</v>
    <v>XASX</v>
    <v>XASX</v>
    <v>Suite 2, 1 Alvan Street, SUBIACO, WESTERN AUSTRALIA, 6008 AU</v>
    <v>0.255</v>
    <v>Metals &amp; Mining</v>
    <v>Stock</v>
    <v>45693.180439814816</v>
    <v>1039</v>
    <v>0.24</v>
    <v>122204100</v>
    <v>ENCOUNTER RESOURCES LIMITED</v>
    <v>ENCOUNTER RESOURCES LIMITED</v>
    <v>0.25</v>
    <v>0.25</v>
    <v>0.245</v>
    <v>498792300</v>
    <v>ENR</v>
    <v>ENCOUNTER RESOURCES LIMITED (XASX:ENR)</v>
    <v>668117</v>
    <v>654930</v>
    <v>2004</v>
  </rv>
  <rv s="2">
    <v>2720</v>
  </rv>
  <rv s="4">
    <v>8</v>
    <v>PETRATHERM LTD (XASX:PTR)</v>
    <v>2</v>
    <v>9</v>
    <v>Finance</v>
    <v>4</v>
    <v>en-GB</v>
    <v>azp5a2</v>
    <v>268435456</v>
    <v>1</v>
    <v>Powered by Refinitiv</v>
    <v>0.49</v>
    <v>1.6E-2</v>
    <v>2.6421000000000001</v>
    <v>5.0000000000000001E-3</v>
    <v>1.2500000000000001E-2</v>
    <v>AUD</v>
    <v>Petratherm Limited is an Australia-based mineral exploration company. The Company’s projects include Mabel Creek Iron-Oxide Copper-Gold, Comet Gold, Comet Rare Earth, Muckanippie, and Woomera and Arcoona Iron-Oxide Copper-Gold (IOCG). The Mabel Creek Project, located approximately 50 kilometers (km) northeast of Coober Pedy in South Australia, is prospective for IOCG and Broken Hill Type (BHT) lead-zinc-silver (Pb-Zn-Ag) mineralization. The Comet Project holds a ground position totaling approximately 1,915 kilometers (km2) in the Northern Gawler Craton of South Australia. The Project consists of exploration license (EL) 6443, EL6633, EL6722, EL6816 and EL6818. The Muckanippie Project comprises two tenements (EL6855 and EL6815) totaling approximately 258 km2 over the central and outer portions of Muckanippie Anorthosite Complex. The Woomera and Arcoona IOCG Project has a landholding of approximately 668 km2 and is located in the province of South Australia.</v>
    <v>Australian Securities Exchange</v>
    <v>XASX</v>
    <v>XASX</v>
    <v>22B Beulah Rd, Norwood, SOUTH AUSTRALIA, 5067 AU</v>
    <v>0.42</v>
    <v>Metals &amp; Mining</v>
    <v>Stock</v>
    <v>45693.154652777775</v>
    <v>1042</v>
    <v>0.4</v>
    <v>120586700</v>
    <v>PETRATHERM LTD</v>
    <v>PETRATHERM LTD</v>
    <v>0.40500000000000003</v>
    <v>0.4</v>
    <v>0.40500000000000003</v>
    <v>309196600</v>
    <v>PTR</v>
    <v>PETRATHERM LTD (XASX:PTR)</v>
    <v>298705</v>
    <v>1990530</v>
    <v>2003</v>
  </rv>
  <rv s="2">
    <v>2722</v>
  </rv>
  <rv s="3">
    <v>5</v>
    <v>AUSTRALIAN MINES LIMITED (XASX:AUZ)</v>
    <v>2</v>
    <v>6</v>
    <v>Finance</v>
    <v>4</v>
    <v>en-GB</v>
    <v>aa4rk2</v>
    <v>268435456</v>
    <v>1</v>
    <v>Powered by Refinitiv</v>
    <v>2.4E-2</v>
    <v>7.0000000000000001E-3</v>
    <v>1.5409999999999999</v>
    <v>5.0000000000000001E-4</v>
    <v>4.3478000000000003E-2</v>
    <v>AUD</v>
    <v>Australian Mines Limited is an Australia-based producer and supplier of technology metal materials to the electric vehicle and energy storage industries. The principal activity of the Company is exploration of mineral properties located in Brazil, which are prospective for those metals critical to the green energy transition, namely Rare Earth Elements (REE) and Lithium, including Niobium. The Company’s 100%-owned Sconi Battery Minerals Project is located in North Queensland, Australia and approximately 220 kilometers (km) northwest of Townsville, focusing on delivering carbon-neutral certified nickel and cobalt. It has two other early stage, green metals, exploration, and development projects, including the Flemington Project (cobalt-scandium-nickel-copper-gold) in New South Wales and the Lennard Project (nickel sulfide) in Western Australia. The Company also operates Jequie Rare Earth Project (Bahia State) and the Resende Lithium Project (Minas Gerais State).</v>
    <v>69</v>
    <v>Australian Securities Exchange</v>
    <v>XASX</v>
    <v>XASX</v>
    <v>Level 34, 1 Eagle Street, BRISBANE, QUEENSLAND, 4000 AU</v>
    <v>1.2E-2</v>
    <v>Metals &amp; Mining</v>
    <v>Stock</v>
    <v>45693.181050647654</v>
    <v>1045</v>
    <v>1.15E-2</v>
    <v>16782150</v>
    <v>AUSTRALIAN MINES LIMITED</v>
    <v>AUSTRALIAN MINES LIMITED</v>
    <v>1.15E-2</v>
    <v>1.15E-2</v>
    <v>1.2E-2</v>
    <v>1398512000</v>
    <v>AUZ</v>
    <v>AUSTRALIAN MINES LIMITED (XASX:AUZ)</v>
    <v>281614</v>
    <v>523440</v>
    <v>1996</v>
  </rv>
  <rv s="2">
    <v>2724</v>
  </rv>
  <rv s="4">
    <v>8</v>
    <v>EMMERSON RESOURCES LIMITED (XASX:ERM)</v>
    <v>2</v>
    <v>9</v>
    <v>Finance</v>
    <v>4</v>
    <v>en-GB</v>
    <v>aa6652</v>
    <v>268435456</v>
    <v>1</v>
    <v>Powered by Refinitiv</v>
    <v>0.11</v>
    <v>0.04</v>
    <v>0.70789999999999997</v>
    <v>-5.0000000000000001E-3</v>
    <v>-4.5454999999999995E-2</v>
    <v>AUD</v>
    <v>Emmerson Resources Limited is engaged in mineral exploration in Australia. The Company's projects include Tennant Creek and New South Wales (NSW). It has a commanding land position and is exploring the Tennant Creek Mineral Field (TCMF), one of Australia's highest-grade gold and copper fields that has produced over 5.5 million ounces (Moz) of gold and 470,000t of copper from deposits including Warrego, White Devil, Orlando, Gecko, Chariot, and Golden Forty. The Company holds approximately 1,800 square kilometers in the TCMF. It is exploring two early-stage gold-copper projects in NSW, identified from the application of two dimensional and three-dimensional predictive targeting models. The highly prospective Macquarie Arc in NSW hosts &gt;80Moz gold and &gt;13Mt copper with these resources heavily weighted to areas of outcrop or limited cover. Its exploration projects contain many attributes of the known deposits within the Macquarie Arc but remain underexplored due to historical impediments.</v>
    <v>Australian Securities Exchange</v>
    <v>XASX</v>
    <v>XASX</v>
    <v>Level 2, 43 Ventnor Avenue, PERTH, WESTERN AUSTRALIA, 6005 AU</v>
    <v>0.11</v>
    <v>Metals &amp; Mining</v>
    <v>Stock</v>
    <v>45693.181400462963</v>
    <v>1048</v>
    <v>0.1</v>
    <v>68329030</v>
    <v>EMMERSON RESOURCES LIMITED</v>
    <v>EMMERSON RESOURCES LIMITED</v>
    <v>0.105</v>
    <v>0.11</v>
    <v>0.105</v>
    <v>635618900</v>
    <v>ERM</v>
    <v>EMMERSON RESOURCES LIMITED (XASX:ERM)</v>
    <v>360512</v>
    <v>1551420</v>
    <v>2005</v>
  </rv>
  <rv s="2">
    <v>2726</v>
  </rv>
  <rv s="4">
    <v>8</v>
    <v>MINBOS RESOURCES LIMITED (XASX:MNB)</v>
    <v>2</v>
    <v>9</v>
    <v>Finance</v>
    <v>4</v>
    <v>en-GB</v>
    <v>aa7qsm</v>
    <v>268435456</v>
    <v>1</v>
    <v>Powered by Refinitiv</v>
    <v>0.10299999999999999</v>
    <v>3.6999999999999998E-2</v>
    <v>0.59050000000000002</v>
    <v>-2E-3</v>
    <v>-4.1666999999999996E-2</v>
    <v>AUD</v>
    <v>Minbos Resources Limited is an Australia-based exploration and development company. The Company is engaged in the nutrient supply and distribution business. The Company is focused on the development of a primary phosphate and nitrogen-based fertilizer business that stimulates agricultural production and promotes food security in Angola and the broader Congo Basin. It is primarily focused on the development of the Cabinda Phosphate Project and the Capanda Green Ammonia Project. Its phosphate fertilizer brand is Prosper Primeiro. The Capanda Green Ammonia Project supplies nitrogen in the grow to sell sector in Angola.</v>
    <v>Australian Securities Exchange</v>
    <v>XASX</v>
    <v>XASX</v>
    <v>Suite 5, 254 Rokeby Road, SUBIACO, WESTERN AUSTRALIA, 6008 AU</v>
    <v>4.7E-2</v>
    <v>Chemicals</v>
    <v>Stock</v>
    <v>45693.163611111115</v>
    <v>1051</v>
    <v>4.5499999999999999E-2</v>
    <v>42682180</v>
    <v>MINBOS RESOURCES LIMITED</v>
    <v>MINBOS RESOURCES LIMITED</v>
    <v>4.7E-2</v>
    <v>4.8000000000000001E-2</v>
    <v>4.5999999999999999E-2</v>
    <v>970049600</v>
    <v>MNB</v>
    <v>MINBOS RESOURCES LIMITED (XASX:MNB)</v>
    <v>1003625</v>
    <v>740120</v>
    <v>2009</v>
  </rv>
  <rv s="2">
    <v>2728</v>
  </rv>
  <rv s="3">
    <v>5</v>
    <v>AJ LUCAS GROUP LIMITED (XASX:AJL)</v>
    <v>2</v>
    <v>6</v>
    <v>Finance</v>
    <v>4</v>
    <v>en-GB</v>
    <v>aa4cm7</v>
    <v>268435456</v>
    <v>1</v>
    <v>Powered by Refinitiv</v>
    <v>2.1000000000000001E-2</v>
    <v>5.0000000000000001E-3</v>
    <v>1.0262</v>
    <v>2E-3</v>
    <v>0.2</v>
    <v>AUD</v>
    <v>AJ Lucas Group Limited is a provider of drilling services primarily to the coal industry in Australia, and an operator, through its United Kingdom subsidiary Cuadrilla Resources Holdings Limited, of exploration and appraisal of conventional and unconventional oil and gas prospects in the United Kingdom. The Company's segments include Drilling and UK Oil and Gas Investments. The Drilling segment encompasses the Australian Drilling business and the Company's head office and corporate costs. The Australian Drilling business provides integrated professional drilling services, predominantly for exploration and degasification of coal mines but may also include the recovery and commercialization of coal seam gas, and associated services. The UK Oil and Gas Investments segment is engaged in the exploration for and commercialization of unconventional and conventional hydrocarbons in the United Kingdom. Its license holdings include Bowland, Elswick, Balcombe and 14th Round Licences-Yorkshire.</v>
    <v>331</v>
    <v>Australian Securities Exchange</v>
    <v>XASX</v>
    <v>XASX</v>
    <v>Lvl 22, 167 Eagle Street, BRISBANE, QUEENSLAND, 4001 AU</v>
    <v>1.2E-2</v>
    <v>Coal</v>
    <v>Stock</v>
    <v>45693.175150462965</v>
    <v>1054</v>
    <v>0.01</v>
    <v>11005840</v>
    <v>AJ LUCAS GROUP LIMITED</v>
    <v>AJ LUCAS GROUP LIMITED</v>
    <v>0.01</v>
    <v>0.01</v>
    <v>1.2E-2</v>
    <v>1375730000</v>
    <v>AJL</v>
    <v>AJ LUCAS GROUP LIMITED (XASX:AJL)</v>
    <v>98533</v>
    <v>2061210</v>
    <v>1993</v>
  </rv>
  <rv s="2">
    <v>2730</v>
  </rv>
  <rv s="4">
    <v>8</v>
    <v>ATOMOS LIMITED (XASX:AMS)</v>
    <v>2</v>
    <v>9</v>
    <v>Finance</v>
    <v>4</v>
    <v>en-GB</v>
    <v>boh2w7</v>
    <v>268435456</v>
    <v>1</v>
    <v>Powered by Refinitiv</v>
    <v>5.8000000000000003E-2</v>
    <v>3.0000000000000001E-3</v>
    <v>2.9319999999999999</v>
    <v>0</v>
    <v>0</v>
    <v>AUD</v>
    <v>Atomos Limited is an Australia-based holding company. The principal activities of the Company are the manufacture and wholesaling of video equipment. The Company creates 4K and HD Apple ProRes monitor recorders. These products give video professionals a production system, whether they create for social media, YouTube, television (TV), or cinema. It implements the professional Apple ProRes RAW format for recording with cinema cameras and innovates RAW recording over HDMI, wireless timecode, multi-cam, asynchronous switching and streaming solutions. Its products include Zato CONNECT, Shinobi, Shinobi 7, Ninja V, Ninja V+, ATOMOS CONNECT, Ninja CAST, Shogun CONNECT, Sumo 19SE, Neon 17 and Neon 24. The Company's subsidiaries include Atomos AU Pty Ltd, Atomos Engineering Pty Ltd, Atomos GmbH, Atomos Group Services Pty Ltd, Atomos Global Pty Ltd, Atomos IP Pty Ltd, Atomos China, Atomos Design kk, Atomos Japan Co. kk, Atomos Inc, Atomos Global (UK) Ltd, and Timecode Systems Limited.</v>
    <v>Australian Securities Exchange</v>
    <v>XASX</v>
    <v>XASX</v>
    <v>VICTORIA, 3121 AU</v>
    <v>5.0000000000000001E-3</v>
    <v>Computers, Phones &amp; Household Electronics</v>
    <v>Stock</v>
    <v>45693.179363425923</v>
    <v>1063</v>
    <v>4.0000000000000001E-3</v>
    <v>4860070</v>
    <v>ATOMOS LIMITED</v>
    <v>ATOMOS LIMITED</v>
    <v>4.0000000000000001E-3</v>
    <v>4.0000000000000001E-3</v>
    <v>4.0000000000000001E-3</v>
    <v>1215018000</v>
    <v>AMS</v>
    <v>ATOMOS LIMITED (XASX:AMS)</v>
    <v>16594733</v>
    <v>3918390</v>
    <v>2009</v>
  </rv>
  <rv s="2">
    <v>2732</v>
  </rv>
  <rv s="6">
    <v>12</v>
    <v>LOCALITY PLANNING ENERGY HOLDINGS LIMITED (XASX:LPE)</v>
    <v>2</v>
    <v>13</v>
    <v>Finance</v>
    <v>4</v>
    <v>en-GB</v>
    <v>aa7hc7</v>
    <v>268435456</v>
    <v>1</v>
    <v>Powered by Refinitiv</v>
    <v>0.17</v>
    <v>3.2000000000000001E-2</v>
    <v>1.2519</v>
    <v>0</v>
    <v>0</v>
    <v>AUD</v>
    <v>Locality Planning Energy Holdings Limited is an Australia-based electricity provider. The Company is engaged in the sale of electricity and utility services to residential and commercial customers throughout the Australian National Electricity Market. The Company delivers renewable solutions for apartment living and carbon-neutral centralized hot water systems. It predominantly serves the Queensland energy market, selling electricity, hot water, solar and battery systems to strata communities. The Company operates through a single segment, the energy retail sector in Australia.</v>
    <v>Australian Securities Exchange</v>
    <v>XASX</v>
    <v>XASX</v>
    <v>PO Box 5737,, MAROOCHYDORE, QUEENSLAND, 4558 AU</v>
    <v>0.15</v>
    <v>Electrical Utilities &amp; IPPs</v>
    <v>Stock</v>
    <v>45693.150358796294</v>
    <v>1066</v>
    <v>0.14499999999999999</v>
    <v>26417730</v>
    <v>LOCALITY PLANNING ENERGY HOLDINGS LIMITED</v>
    <v>LOCALITY PLANNING ENERGY HOLDINGS LIMITED</v>
    <v>0.14499999999999999</v>
    <v>13.39</v>
    <v>0.15</v>
    <v>0.15</v>
    <v>182191300</v>
    <v>LPE</v>
    <v>LOCALITY PLANNING ENERGY HOLDINGS LIMITED (XASX:LPE)</v>
    <v>510458</v>
    <v>178740</v>
    <v>2010</v>
  </rv>
  <rv s="2">
    <v>2734</v>
  </rv>
  <rv s="4">
    <v>8</v>
    <v>Flynn Gold Ltd (XASX:FG1)</v>
    <v>2</v>
    <v>9</v>
    <v>Finance</v>
    <v>4</v>
    <v>en-GB</v>
    <v>c1of52</v>
    <v>268435456</v>
    <v>1</v>
    <v>Powered by Refinitiv</v>
    <v>5.0999999999999997E-2</v>
    <v>2.1000000000000001E-2</v>
    <v>0.5726</v>
    <v>-2E-3</v>
    <v>-7.6923000000000005E-2</v>
    <v>AUD</v>
    <v>Flynn Gold Limited is an Australia-based mineral exploration company. The Company has a portfolio of 100% owned exploration projects in Tasmania and Western Australia. It has nine 100% owned tenements located in northeast Tasmania which are prospective for gold as well as tin/tungsten. The Company's flagship Golden Ridge Project is situated within EL17/2018 in Northeast Tasmania. It also holds the Henty zinc-lead-silver project, which covers approximately 130 square kilometers (km2) on Tasmania’s west coast, and the Firetower gold and battery metals project located in northern Tasmania, within a single exploration license covering 62 km2. The Company also has a portfolio of gold-lithium exploration assets in the Pilbara and Yilgarn regions of Western Australia. Its Western Australia portfolio includes a 100% interest in Mt Dove Li-Au Project, Yarrie Au-Li Project, Lake Johnston Li-Au Project, Forrestania Li-Au-Ni Project and Koolyanobbing Au-Li Project.</v>
    <v>Australian Securities Exchange</v>
    <v>XASX</v>
    <v>XASX</v>
    <v>96-100 Albert Road, Level 4, MELBOURNE, VICTORIA, 3205 AU</v>
    <v>2.5000000000000001E-2</v>
    <v>Metals &amp; Mining</v>
    <v>Stock</v>
    <v>45693.130729166667</v>
    <v>1072</v>
    <v>2.4E-2</v>
    <v>6794230</v>
    <v>Flynn Gold Ltd</v>
    <v>Flynn Gold Ltd</v>
    <v>2.5000000000000001E-2</v>
    <v>2.5999999999999999E-2</v>
    <v>2.4E-2</v>
    <v>261316500</v>
    <v>FG1</v>
    <v>Flynn Gold Ltd (XASX:FG1)</v>
    <v>86945</v>
    <v>75360</v>
    <v>2020</v>
  </rv>
  <rv s="2">
    <v>2736</v>
  </rv>
  <rv s="4">
    <v>8</v>
    <v>MTM CRITICAL METALS LIMITED (XASX:MTM)</v>
    <v>2</v>
    <v>9</v>
    <v>Finance</v>
    <v>4</v>
    <v>en-GB</v>
    <v>c2rh52</v>
    <v>268435456</v>
    <v>1</v>
    <v>Powered by Refinitiv</v>
    <v>0.30499999999999999</v>
    <v>2.4E-2</v>
    <v>1.357</v>
    <v>5.0000000000000001E-3</v>
    <v>2.5000000000000001E-2</v>
    <v>AUD</v>
    <v>MTM Critical Metals Limited is an Australia-based exploration company. The Company is focused on searching for niobium (Nb) and rare earth elements (REE) in Western Australia and Quebec. The Company also holds tenements in other prolific and prospective mineral regions in Western Australia. Its projects include Pomme Project, East Laverton Gold Project, Mt Monger Gold Project and Ravensthorpe REE Project. The Pomme Project, located in Quebec, Canada, consists of 43 mineral claims, covering 2,400 hectares. The East Laverton Project comprises twelve exploration licenses, covering an area of approximately 3,000 square kilometers in the East Laverton region of Western Australia. The Mt Monger Gold Project is centered approximately 45 kilometers (km) east-northeast of Kambalda and 70 km to the southeast of Kalgoorlie-Boulder, within the Goldfields Region of Western Australia. The Ravensthorpe project tenements are located within the Albany-Fraser Orogen of Western Australia.</v>
    <v>Australian Securities Exchange</v>
    <v>XASX</v>
    <v>XASX</v>
    <v>Suite 2, 38 Colin Street, PERTH, WESTERN AUSTRALIA, 6005 AU</v>
    <v>0.20499999999999999</v>
    <v>Metals &amp; Mining</v>
    <v>Stock</v>
    <v>45693.180347222224</v>
    <v>1075</v>
    <v>0.19</v>
    <v>87083250</v>
    <v>MTM CRITICAL METALS LIMITED</v>
    <v>MTM CRITICAL METALS LIMITED</v>
    <v>0.2</v>
    <v>0.2</v>
    <v>0.20499999999999999</v>
    <v>458332900</v>
    <v>MTM</v>
    <v>MTM CRITICAL METALS LIMITED (XASX:MTM)</v>
    <v>2304439</v>
    <v>7598730</v>
    <v>2020</v>
  </rv>
  <rv s="2">
    <v>2738</v>
  </rv>
  <rv s="3">
    <v>5</v>
    <v>HYDRIX LIMITED (XASX:HYD)</v>
    <v>2</v>
    <v>6</v>
    <v>Finance</v>
    <v>4</v>
    <v>en-GB</v>
    <v>aa8q3m</v>
    <v>268435456</v>
    <v>1</v>
    <v>Powered by Refinitiv</v>
    <v>3.2000000000000001E-2</v>
    <v>0.01</v>
    <v>2.137</v>
    <v>-1E-3</v>
    <v>-6.25E-2</v>
    <v>AUD</v>
    <v>Hydrix Limited is an Australia-based specialist product designing, engineering and medical device distribution company. The Company is engaged in the development of comprehensive products. Its segments include Hydrix Services, Hydrix Medical and Hydrix Ventures. Hydrix Services segment offers a comprehensive range of engineering, development and regulatory consulting services, including software, electronics, mechanical, industrial design and general product development services. Hydrix Medical distributes disruptive cardiovascular technologies that address unmet needs of patients and healthcare providers. Products include the Guardian real-time heart attack warning system from Avertix Medical, Implicity’s cloud-based artificial intelligence (AI)-driven remote cardiac patient monitoring and data management solution, and Echo IQ’s AI technology. Hydrix Services segment’s portfolio companies include Gyder Surgical Pty Ltd, Avertix Medical Inc., Memphasys Limited, and Cyban Pty Ltd.</v>
    <v>60</v>
    <v>Australian Securities Exchange</v>
    <v>XASX</v>
    <v>XASX</v>
    <v>30-32 Compark Circuit, MULGRAVE, VICTORIA, 3170 AU</v>
    <v>1.7000000000000001E-2</v>
    <v>Professional &amp; Commercial Services</v>
    <v>Stock</v>
    <v>45693.162048611113</v>
    <v>1081</v>
    <v>1.4999999999999999E-2</v>
    <v>4364300</v>
    <v>HYDRIX LIMITED</v>
    <v>HYDRIX LIMITED</v>
    <v>1.6E-2</v>
    <v>1.6E-2</v>
    <v>1.4999999999999999E-2</v>
    <v>272768900</v>
    <v>HYD</v>
    <v>HYDRIX LIMITED (XASX:HYD)</v>
    <v>1446273</v>
    <v>6704130</v>
    <v>1993</v>
  </rv>
  <rv s="2">
    <v>2740</v>
  </rv>
  <rv s="4">
    <v>8</v>
    <v>WESTAR RESOURCES LIMITED (XASX:WSR)</v>
    <v>2</v>
    <v>9</v>
    <v>Finance</v>
    <v>4</v>
    <v>en-GB</v>
    <v>bx47im</v>
    <v>268435456</v>
    <v>1</v>
    <v>Powered by Refinitiv</v>
    <v>1.9E-2</v>
    <v>7.0000000000000001E-3</v>
    <v>-1.1125</v>
    <v>0</v>
    <v>0</v>
    <v>AUD</v>
    <v>Westar Resources Limited is an Australia-based resource company focused on the discovery, acquisition and development of gold and copper focused projects in supportive jurisdictions. The Company’s projects are located in the highly prospective Pilbara, Murchison and Yilgarn regions of Western Australia, near Nullagine, Cue, Southern Cross and Sandstone. The Company’s projects include Mt Finnerty Project, Mindoolah Project, Gidgee North Project, and Opaline Well Project. The Mt Finnerty Project is located about 430 kilometers (km) east-northeast of Perth and 100km northeast of Southern Cross in the Archean Marda-Diemals greenstone belt. The Opaline Well Project is located in Western Australia’s Pilbara region, approximately 190 km southeast of Port Hedland and 35 km west of Nullagine. The Mindoolah Project consists of approximately 100 square kilometers (km2) of tenure, located 70 km north-west from the town of Cue in Western Australia, within the Murchison Mineral Field.</v>
    <v>Australian Securities Exchange</v>
    <v>XASX</v>
    <v>XASX</v>
    <v>Level 1, 19 Ord Street, PERTH, WESTERN AUSTRALIA, 6005 AU</v>
    <v>8.0000000000000002E-3</v>
    <v>Metals &amp; Mining</v>
    <v>Stock</v>
    <v>45693.166649733597</v>
    <v>1084</v>
    <v>8.0000000000000002E-3</v>
    <v>3189800</v>
    <v>WESTAR RESOURCES LIMITED</v>
    <v>WESTAR RESOURCES LIMITED</v>
    <v>8.0000000000000002E-3</v>
    <v>8.0000000000000002E-3</v>
    <v>8.0000000000000002E-3</v>
    <v>398724800</v>
    <v>WSR</v>
    <v>WESTAR RESOURCES LIMITED (XASX:WSR)</v>
    <v>1545212</v>
    <v>411020</v>
    <v>2019</v>
  </rv>
  <rv s="2">
    <v>2742</v>
  </rv>
  <rv s="4">
    <v>8</v>
    <v>SUVO STRATEGIC MINERALS LIMITED (XASX:SUV)</v>
    <v>2</v>
    <v>9</v>
    <v>Finance</v>
    <v>4</v>
    <v>en-GB</v>
    <v>aaa5mw</v>
    <v>268435456</v>
    <v>1</v>
    <v>Powered by Refinitiv</v>
    <v>6.6000000000000003E-2</v>
    <v>0.03</v>
    <v>1.5578000000000001</v>
    <v>-1E-3</v>
    <v>-2.9411999999999997E-2</v>
    <v>AUD</v>
    <v>Suvo Strategic Minerals Limited is an Australian hydrous kaolin producer. It is focused on expanding sales of hydrous kaolin produced at its 100% owned Pittong operation, located 40 kilometers (km) west of Ballarat in Victoria. It is also progressing commercialization of the Murdoch Technology, namely Intellectual Property for a geopolymer concrete batching plant a low carbon geopolymer concrete formulation known as Colliecrete, which it licenses under a worldwide Intellectual Property License Agreement. Its Pittong comprises the Pittong, Trawalla and Lal Lal deposits located on approved Mining Licenses MIN5408, MIN5365 and MIN5409 respectively. The Pittong processing plant has a name-plate capacity of 60,000 tons per annum. At Pittong mining contractors deliver crude kaolin ore to stockpiles from the two operating mines, Pittong and Lal Lal. Geopolymer concrete is a low carbon concrete that is made by reacting aluminate and silicate bearing materials with a caustic activator.</v>
    <v>Australian Securities Exchange</v>
    <v>XASX</v>
    <v>XASX</v>
    <v>Level 11, 40 The Esplanade, PERTH, WESTERN AUSTRALIA, 6000 AU</v>
    <v>3.3500000000000002E-2</v>
    <v>Construction Materials</v>
    <v>Stock</v>
    <v>45693.169120370374</v>
    <v>1090</v>
    <v>3.2000000000000001E-2</v>
    <v>33314010</v>
    <v>SUVO STRATEGIC MINERALS LIMITED</v>
    <v>SUVO STRATEGIC MINERALS LIMITED</v>
    <v>3.2000000000000001E-2</v>
    <v>3.4000000000000002E-2</v>
    <v>3.3000000000000002E-2</v>
    <v>1009515000</v>
    <v>SUV</v>
    <v>SUVO STRATEGIC MINERALS LIMITED (XASX:SUV)</v>
    <v>53108</v>
    <v>404050</v>
    <v>2009</v>
  </rv>
  <rv s="2">
    <v>2744</v>
  </rv>
  <rv s="4">
    <v>8</v>
    <v>GODOLPHIN RESOURCES LIMITED (XASX:GRL)</v>
    <v>2</v>
    <v>9</v>
    <v>Finance</v>
    <v>4</v>
    <v>en-GB</v>
    <v>bt95z2</v>
    <v>268435456</v>
    <v>1</v>
    <v>Powered by Refinitiv</v>
    <v>4.3999999999999997E-2</v>
    <v>8.9999999999999993E-3</v>
    <v>1.3835</v>
    <v>5.0000000000000001E-4</v>
    <v>3.7037E-2</v>
    <v>AUD</v>
    <v>Godolphin Resources Limited is an Australia-based resources company. The Company is focused on critical minerals and green metals through ongoing exploration and development in central west New South Wales (NSW). The Company's tenements cover over 3,500 square kilometers (km2) of highly prospective ground focused on the Lachlan Fold Belt, a province for the discovery of rare earth elements, copper, gold and base metal deposits. The Company's projects include Narraburra Rare Earth Element Project, Yeoval Porphyry gold-copper-molybdenum-rhenium project, Lewis Ponds, Copper Hill East porphyry copper project, Gundagai gold-copper project and Mt Aubrey epithermal gold-silver project. Its other rare earth element projects are EL9506 - Bingara (New South Wales) and EPM28668 - Eidsvold (Queensland). Additional prospectivity attributes of the Company's tenure include the McPhillamy's gold hosting Godolphin Fault and the Boda gold-copper hosting Molong Volcanic Belt.</v>
    <v>Australian Securities Exchange</v>
    <v>XASX</v>
    <v>XASX</v>
    <v>Unit 13, 11-19 William Street, Orange, NEW SOUTH WALES, 2800 AU</v>
    <v>1.4E-2</v>
    <v>Metals &amp; Mining</v>
    <v>Stock</v>
    <v>45693.166898148149</v>
    <v>1093</v>
    <v>1.35E-2</v>
    <v>5027380</v>
    <v>GODOLPHIN RESOURCES LIMITED</v>
    <v>GODOLPHIN RESOURCES LIMITED</v>
    <v>1.35E-2</v>
    <v>1.35E-2</v>
    <v>1.4E-2</v>
    <v>359098700</v>
    <v>GRL</v>
    <v>GODOLPHIN RESOURCES LIMITED (XASX:GRL)</v>
    <v>540351</v>
    <v>443820</v>
    <v>2019</v>
  </rv>
  <rv s="2">
    <v>2746</v>
  </rv>
  <rv s="4">
    <v>8</v>
    <v>CRITICAL RESOURCES LIMITED (XASX:CRR)</v>
    <v>2</v>
    <v>9</v>
    <v>Finance</v>
    <v>4</v>
    <v>en-GB</v>
    <v>aa44m7</v>
    <v>268435456</v>
    <v>1</v>
    <v>Powered by Refinitiv</v>
    <v>1.9E-2</v>
    <v>5.0000000000000001E-3</v>
    <v>-1.3859999999999999</v>
    <v>0</v>
    <v>0</v>
    <v>AUD</v>
    <v>Critical Resources Limited is an Australia-based lithium exploration and project development company focused on the exploration, development and delivery of the critical metals. The Company has a portfolio of lithium projects in Ontario, Canada to participate in the North American battery materials supply chain. The Company’s principal focus is on its flagship Mavis Lake Lithium Project, which is located approximately 19 kilometers (km) from Dryden in North-Western Ontario. The Mavis Lake Project Area is a single contiguous claim area, covering approximately 23,000 hectares. Its Graphic Lake Lithium Project is located over 55 kilometers (km) south-east of Kenora, Ontario and it is situated in the Sioux Lookout Domain of the Wabigoon Terrane in north-west Ontario. The Halls Peak Base Metals Project (Exploration License (EL) 4474) is located approximately 45km south-east of Armidale, New South Wales in the New England Fold Belt.</v>
    <v>Australian Securities Exchange</v>
    <v>XASX</v>
    <v>XASX</v>
    <v>Level 50, 108 St Georges, PERTH, WESTERN AUSTRALIA, 6000 AU</v>
    <v>5.0000000000000001E-3</v>
    <v>Metals &amp; Mining</v>
    <v>Stock</v>
    <v>45693.172696759262</v>
    <v>1099</v>
    <v>5.0000000000000001E-3</v>
    <v>12159820</v>
    <v>CRITICAL RESOURCES LIMITED</v>
    <v>CRITICAL RESOURCES LIMITED</v>
    <v>5.0000000000000001E-3</v>
    <v>5.0000000000000001E-3</v>
    <v>5.0000000000000001E-3</v>
    <v>2431963000</v>
    <v>CRR</v>
    <v>CRITICAL RESOURCES LIMITED (XASX:CRR)</v>
    <v>91425</v>
    <v>1101870</v>
    <v>2010</v>
  </rv>
  <rv s="2">
    <v>2748</v>
  </rv>
  <rv s="4">
    <v>8</v>
    <v>ARTEMIS RESOURCES LIMITED (XASX:ARV)</v>
    <v>2</v>
    <v>9</v>
    <v>Finance</v>
    <v>4</v>
    <v>en-GB</v>
    <v>aa4ogh</v>
    <v>268435456</v>
    <v>1</v>
    <v>Powered by Refinitiv</v>
    <v>2.4E-2</v>
    <v>7.0000000000000001E-3</v>
    <v>0.84140000000000004</v>
    <v>0</v>
    <v>0</v>
    <v>AUD</v>
    <v>Artemis Resources Limited is gold copper and lithium focused resources company. It holds three projects in Western Australia, including Carlow Castle gold-copper-cobalt project in the West Pilbara; Paterson Central project in the Paterson Province (located adjacent to Greatland Gold / Newcrest’s recent gold-copper discovery at Havieron, and Osborne joint venture in the West Pilbara. The Carlow Castle gold-copper-cobalt project is situated in the mining jurisdiction of Western Australia’s West Pilbara, 25 kilometers (km) from the regional city of Karratha. The Carlow deposit is on granted exploration license E47/1797 and is only 35 km from Artemis resources 100% owned Radio Hill Processing Plant. The Lulu Creek Gold Project lies 20 km to the west of Artemis’s Carlow Castle deposit. The Paterson Central Gold-Copper Project is located within the Yaneena Basin of the Paterson Province. It controls 144 square kilometers (km2) of prospective tenure adjacent to Green Tech and Azure Minerals.</v>
    <v>Australian Securities Exchange</v>
    <v>XASX</v>
    <v>XASX</v>
    <v>Level 2, 10 Ord Street, West Perth, PERTH, WESTERN AUSTRALIA, 6005 AU</v>
    <v>8.5000000000000006E-3</v>
    <v>Metals &amp; Mining</v>
    <v>Stock</v>
    <v>45693.179687707816</v>
    <v>1111</v>
    <v>8.0000000000000002E-3</v>
    <v>17643060</v>
    <v>ARTEMIS RESOURCES LIMITED</v>
    <v>ARTEMIS RESOURCES LIMITED</v>
    <v>8.0000000000000002E-3</v>
    <v>8.0000000000000002E-3</v>
    <v>8.0000000000000002E-3</v>
    <v>2205382000</v>
    <v>ARV</v>
    <v>ARTEMIS RESOURCES LIMITED (XASX:ARV)</v>
    <v>770148</v>
    <v>3506610</v>
    <v>2003</v>
  </rv>
  <rv s="2">
    <v>2750</v>
  </rv>
  <rv s="4">
    <v>8</v>
    <v>THETA GOLD MINES LIMITED (XASX:TGM)</v>
    <v>2</v>
    <v>9</v>
    <v>Finance</v>
    <v>4</v>
    <v>en-GB</v>
    <v>aa9oyc</v>
    <v>268435456</v>
    <v>1</v>
    <v>Powered by Refinitiv</v>
    <v>0.22</v>
    <v>9.0999999999999998E-2</v>
    <v>1.0254000000000001</v>
    <v>-5.0000000000000001E-3</v>
    <v>-3.0303E-2</v>
    <v>AUD</v>
    <v>Theta Gold Mines Limited is an Australia-based gold exploration and development company. The Company holds a range of prospective gold assets through its subsidiary, Transvaal Gold Mining Estate Ltd (TGME), in a South African gold mining region. TGME Project phase one consists of four existing mines, including Beta, Frankfort, CDM and the Rietfontein mine. The Project is located next to the historical gold mining town of Pilgrim’s Rest, in the Mpumalanga Province, some 370km northeast of Johannesburg or 95km north of Nelspruit (the Provincial Capital City) and includes more than 43 historical mines identified across the prospective gold field of 620 square kilometers (62,000 hectares). Beta Mine is a producing mine in the Pilgrim’s Rest area. Rietfontein quartz reef is near vertical, sitting in a 16 km long structure which has been mined and partly drilled over 3.5km. The Glynns Mine is located near the town of Sabie in northeast South Africa. Its subsidiary is Theta Gold SA (Pty) Ltd.</v>
    <v>Australian Securities Exchange</v>
    <v>XASX</v>
    <v>XASX</v>
    <v>Suite 80 level 35(servcrop), International tower one, 100 Barangaroo Avenue, SYDNEY, NEW SOUTH WALES, 2000 AU</v>
    <v>0.17499999999999999</v>
    <v>Metals &amp; Mining</v>
    <v>Stock</v>
    <v>45693.177442129629</v>
    <v>1114</v>
    <v>0.16</v>
    <v>148650000</v>
    <v>THETA GOLD MINES LIMITED</v>
    <v>THETA GOLD MINES LIMITED</v>
    <v>0.17499999999999999</v>
    <v>0.16500000000000001</v>
    <v>0.16</v>
    <v>849428600</v>
    <v>TGM</v>
    <v>THETA GOLD MINES LIMITED (XASX:TGM)</v>
    <v>117408</v>
    <v>100310</v>
    <v>2008</v>
  </rv>
  <rv s="2">
    <v>2752</v>
  </rv>
  <rv s="3">
    <v>5</v>
    <v>SUNSTONE METALS LTD (XASX:STM)</v>
    <v>2</v>
    <v>6</v>
    <v>Finance</v>
    <v>4</v>
    <v>en-GB</v>
    <v>aa9ljc</v>
    <v>268435456</v>
    <v>1</v>
    <v>Powered by Refinitiv</v>
    <v>1.6E-2</v>
    <v>4.0000000000000001E-3</v>
    <v>0.59799999999999998</v>
    <v>5.0000000000000001E-4</v>
    <v>8.333299999999999E-2</v>
    <v>AUD</v>
    <v>Sunstone Metals Limited is an Australia-based mineral exploration company with gold and copper assets in Ecuador. The Company’s assets are the Bramaderos Gold-Copper Project and El Palmar Copper-Gold Project. The Bramaderos Gold-Copper Project is located in southern Ecuador and is centered approximately 69 kilometers (km) west-southwest of the provincial capital city of Loja, 213 km south-southeast of the coastal city of Guayaquil and 460 km south-southwest of Quito. The Bramaderos property covers approximately 4,959 hectares (ha). The El Palmar Copper-Gold Project is located in northern Ecuador and approximately 60 km northwest of Quito, Ecuador’s capital city and covers over 790 ha.</v>
    <v>38</v>
    <v>Australian Securities Exchange</v>
    <v>XASX</v>
    <v>XASX</v>
    <v>9 Gardner CL, Milton, BRISBANE, QUEENSLAND, 4064 AU</v>
    <v>6.4999999999999997E-3</v>
    <v>Metals &amp; Mining</v>
    <v>Stock</v>
    <v>45693.179016203707</v>
    <v>1120</v>
    <v>6.0000000000000001E-3</v>
    <v>36050030</v>
    <v>SUNSTONE METALS LTD</v>
    <v>SUNSTONE METALS LTD</v>
    <v>6.0000000000000001E-3</v>
    <v>6.0000000000000001E-3</v>
    <v>6.4999999999999997E-3</v>
    <v>5150003000</v>
    <v>STM</v>
    <v>SUNSTONE METALS LTD (XASX:STM)</v>
    <v>304678</v>
    <v>5674620</v>
    <v>2006</v>
  </rv>
  <rv s="2">
    <v>2754</v>
  </rv>
  <rv s="4">
    <v>8</v>
    <v>ALTHEA GROUP HOLDINGS LIMITED (XASX:AGH)</v>
    <v>2</v>
    <v>9</v>
    <v>Finance</v>
    <v>4</v>
    <v>en-GB</v>
    <v>bjoinm</v>
    <v>268435456</v>
    <v>1</v>
    <v>Powered by Refinitiv</v>
    <v>5.3999999999999999E-2</v>
    <v>1.7000000000000001E-2</v>
    <v>1.6738999999999999</v>
    <v>-3.0000000000000001E-3</v>
    <v>-0.1</v>
    <v>AUD</v>
    <v>Althea Group Holdings Limited is engaged in the manufacturing, sales and distribution of cannabis-based medicines and recreational cannabis products. The Company operates through two business units: Althea and Peak Processing Solutions. Althea, the Company’s pharmaceutical business, offers a comprehensive range of cannabis-based medicines which are made available to patients through prescription. Peak Processing Solutions, the Company’s recreational cannabis business, produces legal cannabis products purchased by adult consumers in retail stores. The Company operates in highly regulated and legal cannabis markets across the world, with burgeoning operations in North America, Europe and Australia. The Company’s segments include the international pharmaceutical segment (Pharmaceutical Cannabis), the Canadian recreational segment (Recreational Cannabis) and the shared corporate services (Corporate).</v>
    <v>Australian Securities Exchange</v>
    <v>XASX</v>
    <v>XASX</v>
    <v>Suite 2, Level 37, 360 Elizabeth Street,, MELBOURNE, VICTORIA, 3000 AU</v>
    <v>0.03</v>
    <v>Pharmaceuticals</v>
    <v>Stock</v>
    <v>45693.171134259261</v>
    <v>1123</v>
    <v>2.7E-2</v>
    <v>11754640</v>
    <v>ALTHEA GROUP HOLDINGS LIMITED</v>
    <v>ALTHEA GROUP HOLDINGS LIMITED</v>
    <v>0.03</v>
    <v>0.03</v>
    <v>2.7E-2</v>
    <v>405332400</v>
    <v>AGH</v>
    <v>ALTHEA GROUP HOLDINGS LIMITED (XASX:AGH)</v>
    <v>423519</v>
    <v>367150</v>
    <v>2018</v>
  </rv>
  <rv s="2">
    <v>2756</v>
  </rv>
  <rv s="4">
    <v>8</v>
    <v>LIVIUM LTD (XASX:LIT)</v>
    <v>2</v>
    <v>9</v>
    <v>Finance</v>
    <v>4</v>
    <v>en-GB</v>
    <v>aa7fdm</v>
    <v>268435456</v>
    <v>1</v>
    <v>Powered by Refinitiv</v>
    <v>3.2000000000000001E-2</v>
    <v>1.4999999999999999E-2</v>
    <v>1.6428</v>
    <v>0</v>
    <v>0</v>
    <v>AUD</v>
    <v>Livium Ltd., formerly Lithium Australia Limited, is an Australia-based company, which operates battery recycler, produces critical battery material lithium ferro phosphate (LFP), and develops processing technology to produce lithium ferro phosphate, and has developed a lithium extraction technology. Its Lithium Chemicals segment consists of research and development of a suite of extraction and refining technologies for the recovery of lithium chemicals from various materials, including spodumene, lithium micas and end of life lithium-ion batteries. Its Battery Materials segment provides research and development of advanced, battery materials, including lithium ferro phosphate and lithium manganese ferro phosphate. Its Battery Recycling segment offers research and development of processing technology for mixed-battery recycling, as well as the sale of recovered energy metals. The Company shreds and recycles all types of end-of-life batteries at its Melbourne facilities.</v>
    <v>Australian Securities Exchange</v>
    <v>XASX</v>
    <v>XASX</v>
    <v>Unit 1,79-83 High Street, KEWDALE, WESTERN AUSTRALIA, 3101 AU</v>
    <v>1.6E-2</v>
    <v>Metals &amp; Mining</v>
    <v>Stock</v>
    <v>45693.181423611109</v>
    <v>1129</v>
    <v>1.4999999999999999E-2</v>
    <v>20207350</v>
    <v>LIVIUM LTD</v>
    <v>LIVIUM LTD</v>
    <v>1.6E-2</v>
    <v>1.4999999999999999E-2</v>
    <v>1.4999999999999999E-2</v>
    <v>1347157000</v>
    <v>LIT</v>
    <v>LIVIUM LTD (XASX:LIT)</v>
    <v>889781</v>
    <v>1384890</v>
    <v>2007</v>
  </rv>
  <rv s="2">
    <v>2758</v>
  </rv>
  <rv s="3">
    <v>5</v>
    <v>JADE GAS HOLDINGS LIMITED (XASX:JGH)</v>
    <v>2</v>
    <v>6</v>
    <v>Finance</v>
    <v>4</v>
    <v>en-GB</v>
    <v>az2ea2</v>
    <v>268435456</v>
    <v>1</v>
    <v>Powered by Refinitiv</v>
    <v>6.7000000000000004E-2</v>
    <v>3.2000000000000001E-2</v>
    <v>0.21590000000000001</v>
    <v>-1E-3</v>
    <v>-2.9411999999999997E-2</v>
    <v>AUD</v>
    <v>Jade Gas Holdings Limited is an Australia-based gas exploration company. The Company is focused on the coal bed methane (CBM) potential of Mongolia. The Company’s flagship project is the Coal Bed Methane gas project over the Production Sharing Agreement (PSA) area of Tavantolgoi XXXIII unconventional oil basin, (TT CBM Project). It operates and manages the TT CBM Project through its subsidiary Methane Gas Resource LLC (MGR), a joint venture (JV) company partnering with Erdenes Methane LLC (EM). It also holds two prospective CBM permits: Shivee Gobi and Eastern Gobi. Together the permits cover an area of over 18,000 square kilometers (km2) and are located within existing coal basins and near coal deposits and mines. Its Shivee Gobi permit covers an area of over 8,317 km2 and is located approximately 300 km south of Ulaanbaatar. It also holds a prospecting agreement permit over the Baruun Naran coal field (BNG Project), which is located immediately adjacent and west of its TTCBM Project.</v>
    <v>4</v>
    <v>Australian Securities Exchange</v>
    <v>XASX</v>
    <v>XASX</v>
    <v>Level 1, 66 Rundle Street, KENT, SOUTH AUSTRALIA, 5067 AU</v>
    <v>3.3000000000000002E-2</v>
    <v>Oil &amp; Gas</v>
    <v>Stock</v>
    <v>45693.158681620313</v>
    <v>1147</v>
    <v>3.3000000000000002E-2</v>
    <v>53978690</v>
    <v>JADE GAS HOLDINGS LIMITED</v>
    <v>JADE GAS HOLDINGS LIMITED</v>
    <v>3.3000000000000002E-2</v>
    <v>3.4000000000000002E-2</v>
    <v>3.3000000000000002E-2</v>
    <v>1686834000</v>
    <v>JGH</v>
    <v>JADE GAS HOLDINGS LIMITED (XASX:JGH)</v>
    <v>462519</v>
    <v>151030</v>
    <v>1994</v>
  </rv>
  <rv s="2">
    <v>2760</v>
  </rv>
  <rv s="3">
    <v>5</v>
    <v>EQ RESOURCES LIMITED (XASX:EQR)</v>
    <v>2</v>
    <v>6</v>
    <v>Finance</v>
    <v>4</v>
    <v>en-GB</v>
    <v>axungh</v>
    <v>268435456</v>
    <v>1</v>
    <v>Powered by Refinitiv</v>
    <v>7.4999999999999997E-2</v>
    <v>2.5000000000000001E-2</v>
    <v>0.46650000000000003</v>
    <v>1.0999999999999999E-2</v>
    <v>0.37930999999999998</v>
    <v>AUD</v>
    <v>EQ Resources Limited is an Australia-based tungsten mining company. The Company is focused on expanding its tungsten assets at Mt Carbine in North Queensland (Australia) and at Barruecopardo in the Salamanca Province (Spain). It also holds gold exploration licenses in New South Wales, at Panama Hat (Broken Hill) and Crow Mountain. Its Mt Carbine Tungsten Project is located 120 kilometers (km) by sealed road, north-west of Cairns in Far North Queensland. The project is on granted mining leases with power, water, tailings storage and environmental approvals in place for tungsten production and quarrying. The Mt Carbine Tungsten Project tenements include ML4867, ML4919, EPM14871, EPM14872 and EPM27394. At the Mt Carbine site, in addition to the tailing’s retreatment project and the Mt Carbine Quarries business, it is pursuing further expansion and developments, namely in relation to a sorter plant expansion for the XRT Sorter Technology and developing an underground mine.</v>
    <v>231</v>
    <v>Australian Securities Exchange</v>
    <v>XASX</v>
    <v>XASX</v>
    <v>6888 Mulligan Highway, Mt Carbine, QUEENSLAND, 4871 AU</v>
    <v>4.7E-2</v>
    <v>Metals &amp; Mining</v>
    <v>Stock</v>
    <v>45693.181415983592</v>
    <v>1180</v>
    <v>3.4000000000000002E-2</v>
    <v>60710840</v>
    <v>EQ RESOURCES LIMITED</v>
    <v>EQ RESOURCES LIMITED</v>
    <v>3.4000000000000002E-2</v>
    <v>2.9000000000000001E-2</v>
    <v>0.04</v>
    <v>2335032000</v>
    <v>EQR</v>
    <v>EQ RESOURCES LIMITED (XASX:EQR)</v>
    <v>18901614</v>
    <v>3447690</v>
    <v>2005</v>
  </rv>
  <rv s="2">
    <v>2762</v>
  </rv>
  <rv s="4">
    <v>8</v>
    <v>RIVERSGOLD LTD (XASX:RGL)</v>
    <v>2</v>
    <v>9</v>
    <v>Finance</v>
    <v>4</v>
    <v>en-GB</v>
    <v>aa8zsm</v>
    <v>268435456</v>
    <v>1</v>
    <v>Powered by Refinitiv</v>
    <v>0.01</v>
    <v>3.0000000000000001E-3</v>
    <v>2.7955000000000001</v>
    <v>5.0000000000000001E-4</v>
    <v>0.16666699999999998</v>
    <v>AUD</v>
    <v>Riversgold Ltd is an Australia-based exploration company. The Company is focused on discovering and developing large lithium systems in the Pilbara and Yilgarn cratons of Western Australia. Its projects include Pilbara Lithium Projects, Southern Cross-Marvel Loch Lithium Project, Kurnalpi Region Projects, and South Australian Projects. The Pilbara Lithium Projects include Tambourah Project, Wodgina East and Upper Five Mile Creek. The Kurnalpi Project comprises 10 exploration licenses and one application. It is located between 50 kilometers (km) and 120 km east to south-east of the regional mining center town of Kalgoorlie-Boulder in the Eastern Goldfields of Western Australia. The South Australian Projects include the Churchill Dam Iron-Oxide Copper-Gold Project, which is in the Gawler Craton, approximately 20 km west of Woomera and 90 km southwest of the giant Olympic Dam deposit in South Australia. The Upper Five Mile Creek Project is located over 20 km south-east of Nullagine.</v>
    <v>Australian Securities Exchange</v>
    <v>XASX</v>
    <v>XASX</v>
    <v>Suite 23, 513 Hay Street, SUBIACO, WESTERN AUSTRALIA, 6008 AU</v>
    <v>4.0000000000000001E-3</v>
    <v>Metals &amp; Mining</v>
    <v>Stock</v>
    <v>45693.118148148147</v>
    <v>1192</v>
    <v>3.0000000000000001E-3</v>
    <v>5051140</v>
    <v>RIVERSGOLD LTD</v>
    <v>RIVERSGOLD LTD</v>
    <v>4.0000000000000001E-3</v>
    <v>3.0000000000000001E-3</v>
    <v>3.5000000000000001E-3</v>
    <v>1683713000</v>
    <v>RGL</v>
    <v>RIVERSGOLD LTD (XASX:RGL)</v>
    <v>553827</v>
    <v>755660</v>
    <v>2017</v>
  </rv>
  <rv s="2">
    <v>2764</v>
  </rv>
  <rv s="4">
    <v>8</v>
    <v>GRATIFII LIMITED (XASX:GTI)</v>
    <v>2</v>
    <v>9</v>
    <v>Finance</v>
    <v>4</v>
    <v>en-GB</v>
    <v>aa7jur</v>
    <v>268435456</v>
    <v>1</v>
    <v>Powered by Refinitiv</v>
    <v>0.16400000000000001</v>
    <v>4.4999999999999998E-2</v>
    <v>1.38E-2</v>
    <v>5.0000000000000001E-3</v>
    <v>4.7618999999999995E-2</v>
    <v>AUD</v>
    <v>Gratifii Limited is an Australia-based full-stack customer engagement technology provider. The principal activities of the Company include the delivery of loyalty and rewards services to mid- to top-tier brands. It provides end-to-end loyalty solutions and curated reward content for enterprise clients to engage with their customers. The Company’s primary technology offering, Mosaic, is a configurable loyalty and rewards platform that businesses can implement to manage their loyalty programs. The Company also offers bespoke engagement programs, marketing services, and rewards content, such as entertainment, experiences, retail, theme parks and attractions, electronics, and gift cards. It operates in Australia, New Zealand, Singapore, and the United Arab Emirates. The Company serves various sectors, including retail, hospitality, energy, technology, automotive, automobile clubs, health and wellness, and financial services.</v>
    <v>Australian Securities Exchange</v>
    <v>XASX</v>
    <v>XASX</v>
    <v>Suite 2, Level 1, 44a Foveaux, Street, Surry Hills, NEW SOUTH WALES, 2010 AU</v>
    <v>0.11</v>
    <v>Software &amp; IT Services</v>
    <v>Stock</v>
    <v>45693.163101851853</v>
    <v>1222</v>
    <v>9.9000000000000005E-2</v>
    <v>32235920</v>
    <v>GRATIFII LIMITED</v>
    <v>GRATIFII LIMITED</v>
    <v>0.1</v>
    <v>0.105</v>
    <v>0.11</v>
    <v>307008800</v>
    <v>GTI</v>
    <v>GRATIFII LIMITED (XASX:GTI)</v>
    <v>517593</v>
    <v>422900</v>
    <v>2007</v>
  </rv>
  <rv s="2">
    <v>2766</v>
  </rv>
  <rv s="3">
    <v>5</v>
    <v>CELSIUS RESOURCES LIMITED (XASX:CLA)</v>
    <v>2</v>
    <v>6</v>
    <v>Finance</v>
    <v>4</v>
    <v>en-GB</v>
    <v>aa5j3m</v>
    <v>268435456</v>
    <v>1</v>
    <v>Powered by Refinitiv</v>
    <v>0.02</v>
    <v>8.9999999999999993E-3</v>
    <v>5.79E-2</v>
    <v>-5.0000000000000001E-4</v>
    <v>-0.05</v>
    <v>AUD</v>
    <v>Celsius Resources Limited is an Australia-based exploration and development company focusing on its portfolio of copper-gold assets located in Namibia and the Philippines. Its projects include Maalinao-Caigutan-Biyog Copper-Gold Project, Botilao Copper-Gold Prospect, Opuwo Cobalt Project and Sagay Copper-Gold Project. Its Maalinao-Caigutan-Biyog Copper-Gold Project is located approximately nine aerial kilometers to the southwest of the town proper of Pasil at Amdalao and about 12 aerial kilometers west of Lubuagan Municipality, and 43 aerial kilometers west-southwest of Tabuk City, the capital of Kalinga. The Sagay Project is owned and operated by its Philippine subsidiary, Tambuli Mining Company, Inc., and is located in the center of the Philippines archipelago in the northern part of Negros Island. The Botilao Porphyry Copper-Gold Prospect is held by Makilala Mining Company, Inc., which is located in the Cordillera Administrative Region, approximately 320km north of Manila.</v>
    <v>11</v>
    <v>Australian Securities Exchange</v>
    <v>XASX</v>
    <v>XASX</v>
    <v>Level 5, 191 St Georges Terrace, PERTH, WESTERN AUSTRALIA, 6000 AU</v>
    <v>0.01</v>
    <v>Metals &amp; Mining</v>
    <v>Stock</v>
    <v>45693.179855971874</v>
    <v>1237</v>
    <v>9.4999999999999998E-3</v>
    <v>26692380</v>
    <v>CELSIUS RESOURCES LIMITED</v>
    <v>CELSIUS RESOURCES LIMITED</v>
    <v>0.01</v>
    <v>0.01</v>
    <v>9.4999999999999998E-3</v>
    <v>2669239000</v>
    <v>CLA</v>
    <v>CELSIUS RESOURCES LIMITED (XASX:CLA)</v>
    <v>891909</v>
    <v>2648220</v>
    <v>1986</v>
  </rv>
  <rv s="2">
    <v>2768</v>
  </rv>
  <rv s="4">
    <v>8</v>
    <v>METRO MINING LIMITED (XASX:MMI)</v>
    <v>2</v>
    <v>9</v>
    <v>Finance</v>
    <v>4</v>
    <v>en-GB</v>
    <v>aa7pw7</v>
    <v>268435456</v>
    <v>1</v>
    <v>Powered by Refinitiv</v>
    <v>6.5000000000000002E-2</v>
    <v>2.1999999999999999E-2</v>
    <v>0.68920000000000003</v>
    <v>3.0000000000000001E-3</v>
    <v>0.05</v>
    <v>AUD</v>
    <v>Metro Mining Limited is an Australia-based mining and exploration company. The Company is an independent bauxite producer and explorer. The Company’s principal activities include the exploration, mining and sale of bauxite, and the brownfield expansion of the Bauxite Hills Mine. The Company’s flagship project is the Bauxite Hills Mine, which is a single operating mine located 95 kilometers (km) north of Weipa in Western Cape York in Far North Queensland, with a total tenement package covering approximately 1,900 square kilometers (km2). The Bauxite Hills Mine has an estimated ore reserve of 101.5 metric tons (Mt) and total resources of 131.2 Mt. The Company produces a high alumina bauxite and ships directly to customers in large ore carriers.</v>
    <v>Australian Securities Exchange</v>
    <v>XASX</v>
    <v>XASX</v>
    <v>Level 4, 135 Wickham Terrace, BRISBANE, QUEENSLAND, 4000 AU</v>
    <v>6.3E-2</v>
    <v>Metals &amp; Mining</v>
    <v>Stock</v>
    <v>45693.181596503906</v>
    <v>1246</v>
    <v>0.06</v>
    <v>358239900</v>
    <v>METRO MINING LIMITED</v>
    <v>METRO MINING LIMITED</v>
    <v>0.06</v>
    <v>0.06</v>
    <v>6.3E-2</v>
    <v>6071862000</v>
    <v>MMI</v>
    <v>METRO MINING LIMITED (XASX:MMI)</v>
    <v>7640757</v>
    <v>8769500</v>
    <v>2006</v>
  </rv>
  <rv s="2">
    <v>2770</v>
  </rv>
  <rv s="4">
    <v>8</v>
    <v>ESTRELLA RESOURCES LIMITED (XASX:ESR)</v>
    <v>2</v>
    <v>9</v>
    <v>Finance</v>
    <v>4</v>
    <v>en-GB</v>
    <v>aa66jc</v>
    <v>268435456</v>
    <v>1</v>
    <v>Powered by Refinitiv</v>
    <v>3.3000000000000002E-2</v>
    <v>3.0000000000000001E-3</v>
    <v>2.3271999999999999</v>
    <v>0</v>
    <v>0</v>
    <v>AUD</v>
    <v>Estrella Resources Limited is an Australia-based company, which is focused on the exploration and development of nickel projects. The Company’s projects include the Carr Boyd Nickel Project and the Spargoville Project. The Carr Boyd Nickel Project covers the Carr Boyd Layered Complex, 75 square kilometers (km2) mafic igneous complex which hosts several nickel and copper sulfide occurrences. The Carr Boyd Layered Complex is in a Tier 1 jurisdiction approximately 80 kilometers (km) north-north-east of Kalgoorlie, Western Australia. Carr Boyd Nickel Project, north of Kalgoorlie in Western Australia, is a focus for the Company-where it has recently made a nickel and copper discovery while drilling into the T5 electromagnetic target. Its two-reverse circulation (RC) drill holes, CBP042 and CBP043, were completed to test the T5 EM conductor plate. The Spargoville Project is located approximately 20 km southwest of Kambalda, Western Australia.</v>
    <v>Australian Securities Exchange</v>
    <v>XASX</v>
    <v>XASX</v>
    <v>Level 8, 216 St Georges Terrace, PERTH, WESTERN AUSTRALIA, 6000 AU</v>
    <v>3.2000000000000001E-2</v>
    <v>Metals &amp; Mining</v>
    <v>Stock</v>
    <v>45693.17596064815</v>
    <v>1252</v>
    <v>0.03</v>
    <v>58932190</v>
    <v>ESTRELLA RESOURCES LIMITED</v>
    <v>ESTRELLA RESOURCES LIMITED</v>
    <v>3.1E-2</v>
    <v>3.1E-2</v>
    <v>3.1E-2</v>
    <v>1901039000</v>
    <v>ESR</v>
    <v>ESTRELLA RESOURCES LIMITED (XASX:ESR)</v>
    <v>5077388</v>
    <v>7820050</v>
    <v>2011</v>
  </rv>
  <rv s="2">
    <v>2772</v>
  </rv>
  <rv s="3">
    <v>5</v>
    <v>ARGENT MINERALS LIMITED (XASX:ARD)</v>
    <v>2</v>
    <v>6</v>
    <v>Finance</v>
    <v>4</v>
    <v>en-GB</v>
    <v>aa4nmw</v>
    <v>268435456</v>
    <v>1</v>
    <v>Powered by Refinitiv</v>
    <v>3.7999999999999999E-2</v>
    <v>8.0000000000000002E-3</v>
    <v>1.1993</v>
    <v>1E-3</v>
    <v>0.05</v>
    <v>AUD</v>
    <v>Argent Minerals Limited is an Australia-based company engaged in the mineral exploration of silver, lead, zinc, copper, and gold in Australia. The Company’s projects include NSW Kempfield Polymetallic and WA Copperhead Polymetallic. The NSW Kempfield Polymetallic projects include Mount Dudley Gold, Trunkey Creek Gold, and Pine Ridge Gold. The NSW Kempfield Polymetallic project is located approximately 41 kilometers (km) to the south of Newcrest’s Cadia is Kempfield. The Copperhead Project is located approximately 300 km east-northeast of Carnarvon and 950 km north of Perth in Western Australia. The Mt Dudley Exploration License (EL) 5748 is located approximately five km northwest of the township of Trunkey, near Blayney in New South Wales. The Trunkey Creek Project is located over the township of Trunkey approximately 38 km southwest of Bathurst in New South Wales (NSW). The Pine Ridge Exploration License 8213 is located in an undulating region of the Central Tablelands in NSW.</v>
    <v>1</v>
    <v>Australian Securities Exchange</v>
    <v>XASX</v>
    <v>XASX</v>
    <v>Level 2, Havelock Street, West Perth, PERTH, WESTERN AUSTRALIA, 6005 AU</v>
    <v>2.1000000000000001E-2</v>
    <v>Metals &amp; Mining</v>
    <v>Stock</v>
    <v>45693.171909722223</v>
    <v>1261</v>
    <v>2.0500000000000001E-2</v>
    <v>27467170</v>
    <v>ARGENT MINERALS LIMITED</v>
    <v>ARGENT MINERALS LIMITED</v>
    <v>2.1000000000000001E-2</v>
    <v>0.02</v>
    <v>2.1000000000000001E-2</v>
    <v>1445641000</v>
    <v>ARD</v>
    <v>ARGENT MINERALS LIMITED (XASX:ARD)</v>
    <v>1074743</v>
    <v>2466790</v>
    <v>2007</v>
  </rv>
  <rv s="2">
    <v>2774</v>
  </rv>
  <rv s="3">
    <v>5</v>
    <v>TORO ENERGY LIMITED (XASX:TOE)</v>
    <v>2</v>
    <v>6</v>
    <v>Finance</v>
    <v>4</v>
    <v>en-GB</v>
    <v>aa9z3m</v>
    <v>268435456</v>
    <v>1</v>
    <v>Powered by Refinitiv</v>
    <v>0.52</v>
    <v>0.19</v>
    <v>1.5414000000000001</v>
    <v>-5.0000000000000001E-3</v>
    <v>-2.5640999999999997E-2</v>
    <v>AUD</v>
    <v>Toro Energy Limited is an Australia-based uranium development and exploration company with projects in Western Australia. Its tenure in Western Australia is also prospective for gold and base metals. The Company’s Wiluna Uranium Project is centered on its planned processing facility located 30 kilometers (km) south of the town of Wiluna in the northern goldfields of Western Australia. The Project consists of the Centipede, Millipede, Lake Maitland, Lake Way uranium. Its Theseus project is located near Lake Mackay on the Western Australian/Northern Territory border. It owns a 100% interest in two exploration licenses making the Theseus Uranium Project in northern Western Australia with JORC Mineral Resources of 6.9Mlb U3O8; and interest in an incorporated joint venture with Deep Yellow Limited that owns prospective exploration tenure in Namibia, and equity and financial instruments in Strateco Resources Ltd, which owns the Matoush Uranium Project in Quebec, Canada.</v>
    <v>24</v>
    <v>Australian Securities Exchange</v>
    <v>XASX</v>
    <v>XASX</v>
    <v>West Perth, 60 Havelock Street, PERTH, WESTERN AUSTRALIA, 6005 AU</v>
    <v>0.19500000000000001</v>
    <v>Uranium</v>
    <v>Stock</v>
    <v>45693.181493055556</v>
    <v>1279</v>
    <v>0.19</v>
    <v>22853550</v>
    <v>TORO ENERGY LIMITED</v>
    <v>TORO ENERGY LIMITED</v>
    <v>0.19500000000000001</v>
    <v>0.19500000000000001</v>
    <v>0.19</v>
    <v>120281900</v>
    <v>TOE</v>
    <v>TORO ENERGY LIMITED (XASX:TOE)</v>
    <v>124997</v>
    <v>335190</v>
    <v>2005</v>
  </rv>
  <rv s="2">
    <v>2776</v>
  </rv>
  <rv s="4">
    <v>8</v>
    <v>ADVANCE METALS LIMITED (XASX:AVM)</v>
    <v>2</v>
    <v>9</v>
    <v>Finance</v>
    <v>4</v>
    <v>en-GB</v>
    <v>aa8i9c</v>
    <v>268435456</v>
    <v>1</v>
    <v>Powered by Refinitiv</v>
    <v>5.0999999999999997E-2</v>
    <v>0.02</v>
    <v>0.69750000000000001</v>
    <v>1E-3</v>
    <v>2.3256000000000002E-2</v>
    <v>AUD</v>
    <v>Advance Metals Limited is an Australia-based battery and base metals focused exploration company with a portfolio of silver, copper and gold growth projects. The Company is focused on identifying underexplored and undervalued projects with significant geological potential. The Company has 100% ownership of the Garnet Skarn Deposit, Augustus Project, the Anderson Creek Gold Project and the Yoquivo Silver Project. The Garnet Skarn Project is located in Adams County, Idaho (ID), United States. The project comprises about 2527 acres of unpatented mining claims. The project sits approximately 68 kilometers (km) northwest of the town of Council, accessible by highways and roads. The Augustus Project is a high-grade copper-gold advanced exploration and development project located in Yavapai County, Arizona, United States. The project totals about 902 hectares and resides approximately 125 km northwest of Phoenix, AZ. Its Yoquivo Silver Project is located in Chihuahua State, Mexico.</v>
    <v>Australian Securities Exchange</v>
    <v>XASX</v>
    <v>XASX</v>
    <v>Suite 706, Level 7, 89 York Street, SYDNEY, NEW SOUTH WALES, 2000 AU</v>
    <v>4.4999999999999998E-2</v>
    <v>Metals &amp; Mining</v>
    <v>Stock</v>
    <v>45693.131307870368</v>
    <v>1282</v>
    <v>4.3999999999999997E-2</v>
    <v>6739970</v>
    <v>ADVANCE METALS LIMITED</v>
    <v>ADVANCE METALS LIMITED</v>
    <v>4.3999999999999997E-2</v>
    <v>4.2999999999999997E-2</v>
    <v>4.3999999999999997E-2</v>
    <v>168499200</v>
    <v>AVM</v>
    <v>ADVANCE METALS LIMITED (XASX:AVM)</v>
    <v>592732</v>
    <v>2687140</v>
    <v>2009</v>
  </rv>
  <rv s="2">
    <v>2778</v>
  </rv>
  <rv s="3">
    <v>5</v>
    <v>POLARX LIMITED (XASX:PXX)</v>
    <v>2</v>
    <v>6</v>
    <v>Finance</v>
    <v>4</v>
    <v>en-GB</v>
    <v>aa8rk2</v>
    <v>268435456</v>
    <v>1</v>
    <v>Powered by Refinitiv</v>
    <v>1.6E-2</v>
    <v>5.0000000000000001E-3</v>
    <v>1.6087</v>
    <v>0</v>
    <v>0</v>
    <v>AUD</v>
    <v>PolarX Limited is an advanced mineral explorer and developer. The Company holds interests in copper, gold and silver exploration projects in Nevada and Alaska USA. Its projects include the Alaska Range Copper Gold Project (Alaska Range Project), which comprises the Stellar Gold Copper Property and the Caribou Dome Copper Property, and the Humboldt Range Project, which comprises the Black Canyon and Fourth of July mineral claim groups. The Stellar Project comprises 231 contiguous State Mining Claims and is located immediately adjacent to the Company’s Caribou Dome Copper Project. The Caribou Dome Project comprises 216 contiguous State Mining Claims and is located immediately adjacent to the Company’s Stellar Project. The Humboldt Range Gold-Silver project comprises 364 lode mining claims in Nevada in two claim groups: Black Canyon and Fourth of July and is situated between two large-scale active mines: the Florida Canyon gold mine and the Rochester silver-gold mine.</v>
    <v>1</v>
    <v>Australian Securities Exchange</v>
    <v>XASX</v>
    <v>XASX</v>
    <v>Unit 25, Level 3, 22 Railway Road, SUBIACO, WESTERN AUSTRALIA, 6008 AU</v>
    <v>8.0000000000000002E-3</v>
    <v>Metals &amp; Mining</v>
    <v>Stock</v>
    <v>45693.178993055553</v>
    <v>1291</v>
    <v>8.0000000000000002E-3</v>
    <v>19004010</v>
    <v>POLARX LIMITED</v>
    <v>POLARX LIMITED</v>
    <v>8.0000000000000002E-3</v>
    <v>8.0000000000000002E-3</v>
    <v>8.0000000000000002E-3</v>
    <v>2375501000</v>
    <v>PXX</v>
    <v>POLARX LIMITED (XASX:PXX)</v>
    <v>1097074</v>
    <v>5675830</v>
    <v>2016</v>
  </rv>
  <rv s="2">
    <v>2780</v>
  </rv>
  <rv s="3">
    <v>5</v>
    <v>ANTERIS TECHNOLOGIES LTD (XASX:AVR)</v>
    <v>2</v>
    <v>6</v>
    <v>Finance</v>
    <v>4</v>
    <v>en-GB</v>
    <v>aa4bmw</v>
    <v>268435456</v>
    <v>1</v>
    <v>Powered by Refinitiv</v>
    <v>23.93</v>
    <v>7.65</v>
    <v>0.58160000000000001</v>
    <v>0.03</v>
    <v>3.1280000000000001E-3</v>
    <v>AUD</v>
    <v>Anteris Technologies Ltd is an Australia-based structural heart company. The Company is engaged in designing, developing, and commercializing medical devices. The Company’s lead product, DurAVR, is a transcatheter heart valve (THV) for treating aortic stenosis. DurAVR THV is made using ADAPT tissue, its patented anti-calcification tissue technology. DurAVR THV is a novel first-in-class biomimetic valve made from a single piece of native-shaped tissue. It is designed to mimic the performance of a pre-disease human aortic valve. Its balloon expandable ComASUR Delivery System provides controlled deployment and accurate placement of the DurAVR THV valve, designed to achieve precise alignment with the heart’s native commissures to achieve ideal valve positioning.</v>
    <v>1</v>
    <v>Australian Securities Exchange</v>
    <v>XASX</v>
    <v>XASX</v>
    <v>TOOWONG TOWER, SUITE 302, LEVEL 3, 9 SHERWOOD RD, TOOWONG, QUEENSLAND, 4066 AU</v>
    <v>9.9</v>
    <v>Healthcare Equipment &amp; Supplies</v>
    <v>Stock</v>
    <v>45693.179050925923</v>
    <v>1303</v>
    <v>9.6199999999999992</v>
    <v>202872200</v>
    <v>ANTERIS TECHNOLOGIES LTD</v>
    <v>ANTERIS TECHNOLOGIES LTD</v>
    <v>9.9</v>
    <v>9.59</v>
    <v>9.6199999999999992</v>
    <v>20307530</v>
    <v>AVR</v>
    <v>ANTERIS TECHNOLOGIES LTD (XASX:AVR)</v>
    <v>11034</v>
    <v>10730</v>
    <v>1999</v>
  </rv>
  <rv s="2">
    <v>2782</v>
  </rv>
  <rv s="3">
    <v>5</v>
    <v>CHRYSOS CORPORATION LIMITED (XASX:C79)</v>
    <v>2</v>
    <v>6</v>
    <v>Finance</v>
    <v>4</v>
    <v>en-GB</v>
    <v>c5woim</v>
    <v>268435456</v>
    <v>1</v>
    <v>Powered by Refinitiv</v>
    <v>7.3</v>
    <v>4.29</v>
    <v>0.76900000000000002</v>
    <v>-0.02</v>
    <v>-3.81E-3</v>
    <v>AUD</v>
    <v>Chrysos Corporation Limited is an Australia-based provider of novel assay services to the global mining industry through its PhotonAssay technology. The Company has three reportable segments: EMEA, Australia and Americas. The Company's flagship product, PhotonAssay, delivers environmentally friendly analysis of gold, silver, copper and other elements. PhotonAssay is an environmentally friendly replacement for fire assay on-site and in the laboratory. PhotonAssay can be used to detect a range of elements, the technology has proven particularly effective for assaying gold and is being rolled out across the gold mining industry. PhotonAssay units are deployed to mine sites and independent laboratories which provide assay services. PhotonAssay technology, hitting samples with high-energy X-rays, causes excitation of atomic nuclei allowing enhanced analysis of elements in approximately two minutes. The Company has operations spanning Australia, Africa, North America and Europe.</v>
    <v>163</v>
    <v>Australian Securities Exchange</v>
    <v>XASX</v>
    <v>XASX</v>
    <v>Waite Road, Urrbrae, Gate 4, ADELAIDE, SOUTH AUSTRALIA, 5064 AU</v>
    <v>5.39</v>
    <v>Metals &amp; Mining</v>
    <v>Stock</v>
    <v>45693.181620370371</v>
    <v>1306</v>
    <v>5.21</v>
    <v>591093800</v>
    <v>CHRYSOS CORPORATION LIMITED</v>
    <v>CHRYSOS CORPORATION LIMITED</v>
    <v>5.27</v>
    <v>5.25</v>
    <v>5.23</v>
    <v>115223000</v>
    <v>C79</v>
    <v>CHRYSOS CORPORATION LIMITED (XASX:C79)</v>
    <v>52187</v>
    <v>132100</v>
    <v>2016</v>
  </rv>
  <rv s="2">
    <v>2784</v>
  </rv>
  <rv s="4">
    <v>8</v>
    <v>WEEBIT NANO LTD (XASX:WBT)</v>
    <v>2</v>
    <v>9</v>
    <v>Finance</v>
    <v>4</v>
    <v>en-GB</v>
    <v>aaae27</v>
    <v>268435456</v>
    <v>1</v>
    <v>Powered by Refinitiv</v>
    <v>4.59</v>
    <v>1.7050000000000001</v>
    <v>1.8290999999999999</v>
    <v>0.08</v>
    <v>3.6364E-2</v>
    <v>AUD</v>
    <v>Weebit Nano Ltd is an Australia-based developer of advanced semiconductor memory technology. The Company’s Resistive RAM (ReRAM) addresses the growing need for higher performance and lower power non-volatile memory (NVM) solutions in a range of new electronic products, such as Internet of Things (IoT) devices, smartphones, robotics, autonomous vehicles, fifth generation (5G) communications and artificial intelligence. Its ReRAM technology is based on fab-friendly materials and can be easily integrated with existing flows and processes. The Company is creating ReRAM IP that customers can embed in their system-on-chip (SoC) designs. It is also developing discrete (stand-alone) memory technology, targeting storage class memory, persistent memory and NOR flash replacement.</v>
    <v>Australian Securities Exchange</v>
    <v>XASX</v>
    <v>XASX</v>
    <v>L 7 330 Collins Street, MELBOURNE, VICTORIA, 3000 AU</v>
    <v>2.29</v>
    <v>Semiconductors &amp; Semiconductor Equipment</v>
    <v>Stock</v>
    <v>45693.181458333333</v>
    <v>1309</v>
    <v>2.2000000000000002</v>
    <v>455991300</v>
    <v>WEEBIT NANO LTD</v>
    <v>WEEBIT NANO LTD</v>
    <v>2.23</v>
    <v>2.2000000000000002</v>
    <v>2.2799999999999998</v>
    <v>207268800</v>
    <v>WBT</v>
    <v>WEEBIT NANO LTD (XASX:WBT)</v>
    <v>570376</v>
    <v>848190</v>
    <v>2010</v>
  </rv>
  <rv s="2">
    <v>2786</v>
  </rv>
  <rv s="1">
    <v>0</v>
    <v>IPD Group Ltd (XASX:IPG)</v>
    <v>2</v>
    <v>3</v>
    <v>Finance</v>
    <v>4</v>
    <v>en-GB</v>
    <v>c4655r</v>
    <v>268435456</v>
    <v>1</v>
    <v>Powered by Refinitiv</v>
    <v>5.42</v>
    <v>3.55</v>
    <v>0.83</v>
    <v>0.24</v>
    <v>6.1538000000000002E-2</v>
    <v>AUD</v>
    <v>IPD Group Ltd is an Australia-based automation and electrical distributor. The Company's Products division is engaged in the sale of electrical infrastructure products to customers, including switchboard manufacturers, electrical wholesalers, electrical contractors, power utilities, original equipment manufacturers (OEMs) and system integrators. Within the division there are five categories of products: power distribution, industrial and motor control, automation and industrial communication, power monitoring, and hazardous area equipment. In addition to selling products, it provides a range of value-added services, including custom assembly, sourcing, engineering design, technical compliance, procurement, transport, storage, regulatory management, technical support, packaging, labelling, inventory management and delivery. Its Services division is engaged in provision of services, including installation and commissioning, calibration and testing, maintenance, and repairs, and others.</v>
    <v>377</v>
    <v>Australian Securities Exchange</v>
    <v>XASX</v>
    <v>XASX</v>
    <v>43 Newton Road, Wetherill Park, SYDNEY, NEW SOUTH WALES, 2164 AU</v>
    <v>4.17</v>
    <v>Machinery, Equipment &amp; Components</v>
    <v>Stock</v>
    <v>45693.181145833332</v>
    <v>1312</v>
    <v>3.9</v>
    <v>395072500</v>
    <v>IPD Group Ltd</v>
    <v>IPD Group Ltd</v>
    <v>3.9</v>
    <v>16.739999999999998</v>
    <v>3.9</v>
    <v>4.1399999999999997</v>
    <v>103693600</v>
    <v>IPG</v>
    <v>IPD Group Ltd (XASX:IPG)</v>
    <v>116025</v>
    <v>172690</v>
    <v>2004</v>
  </rv>
  <rv s="2">
    <v>2788</v>
  </rv>
  <rv s="1">
    <v>0</v>
    <v>EVOLUTION MINING LIMITED (XASX:EVN)</v>
    <v>2</v>
    <v>3</v>
    <v>Finance</v>
    <v>4</v>
    <v>en-GB</v>
    <v>aa67im</v>
    <v>268435456</v>
    <v>1</v>
    <v>Powered by Refinitiv</v>
    <v>5.91</v>
    <v>2.83</v>
    <v>1.1028</v>
    <v>0.115</v>
    <v>1.9965E-2</v>
    <v>AUD</v>
    <v>Evolution Mining Limited is an Australia-based gold mining company. The Company operates six mines, being five wholly owned mines: Cowal in New South Wales, Ernest Henry and Mt Rawdon in Queensland, Mungari in Western Australia, and Red Lake in Ontario, Canada, and an 80% share of Northparkes in New South Wales. The Cowal open pit and underground gold operations is located 350 kilometer (km) west of Sydney, New South Wales, on the lands of the Wiradjuri people. The Ernest Henry is a large-scale, long-life underground copper-gold asset located 38 km north-east of Cloncurry, Queensland. It holds 80% interest in Northparkes underground and open pit copper-gold mine located 27 km north-west of Parkes, New South Wales. The Red Lake is an underground gold mine in north-western Ontario. The Mungari is a gold mining hub located 600 km east of Perth and 20 km west of Kalgoorlie in Western Australia. The Mt Rawdon is an open pit gold mine located 75 km south-west of Bundaberg, Queensland.</v>
    <v>3101</v>
    <v>Australian Securities Exchange</v>
    <v>XASX</v>
    <v>XASX</v>
    <v>Level 24, 175 Liverpool Street, SYDNEY, NEW SOUTH WALES, 2000 AU</v>
    <v>5.88</v>
    <v>Metals &amp; Mining</v>
    <v>Stock</v>
    <v>45693.181655092594</v>
    <v>1315</v>
    <v>5.75</v>
    <v>11279570000</v>
    <v>EVOLUTION MINING LIMITED</v>
    <v>EVOLUTION MINING LIMITED</v>
    <v>5.8</v>
    <v>26.16</v>
    <v>5.76</v>
    <v>5.875</v>
    <v>1989343000</v>
    <v>EVN</v>
    <v>EVOLUTION MINING LIMITED (XASX:EVN)</v>
    <v>2592983</v>
    <v>6518200</v>
    <v>1998</v>
  </rv>
  <rv s="2">
    <v>2790</v>
  </rv>
  <rv s="6">
    <v>12</v>
    <v>HMC CAPITAL LIMITED (XASX:HMC)</v>
    <v>2</v>
    <v>13</v>
    <v>Finance</v>
    <v>4</v>
    <v>en-GB</v>
    <v>bsg68m</v>
    <v>268435456</v>
    <v>1</v>
    <v>Powered by Refinitiv</v>
    <v>13.16</v>
    <v>5.9</v>
    <v>2.0129999999999999</v>
    <v>-0.02</v>
    <v>-2.1479999999999997E-3</v>
    <v>AUD</v>
    <v>HMC Capital Limited is an Australia-based diversified alternative asset manager focused on real estate, private equity, energy transition and digital infrastructure. Its segments include Real Estate and Private Equity. Its Real Estate segment includes its HMC Capital managed HomeCo Daily Needs REIT, HealthCo Healthcare and Wellness REIT, HMC Wholesale Healthcare Fund and the Last Mile Logistics Fund. Its Private Equity segment comprises the HMC Capital Partners Fund I. HomeCo Daily Needs REIT invests in convenience-based assets across the target sub-sectors of neighborhood retail, large format retail and health and services. Healthcare and Wellness REIT invests in hospitals; aged care; childcare; government, life sciences and research; primary care and wellness property assets, and other healthcare and wellness property adjacencies. It also operates a Private Credit asset management platform over the medium-term spanning real estate, corporate, mezzanine, and infrastructure loans.</v>
    <v>Australian Securities Exchange</v>
    <v>XASX</v>
    <v>XASX</v>
    <v>Level 7, 1 Macquarie Place, SYDNEY, NEW SOUTH WALES, 2000 AU</v>
    <v>9.42</v>
    <v>Investment Banking &amp; Investment Services</v>
    <v>Stock</v>
    <v>45693.181532395312</v>
    <v>1318</v>
    <v>9.1999999999999993</v>
    <v>3814375000</v>
    <v>HMC CAPITAL LIMITED</v>
    <v>HMC CAPITAL LIMITED</v>
    <v>9.4</v>
    <v>49.31</v>
    <v>9.31</v>
    <v>9.2899999999999991</v>
    <v>412364900</v>
    <v>HMC</v>
    <v>HMC CAPITAL LIMITED (XASX:HMC)</v>
    <v>262089</v>
    <v>1013000</v>
    <v>2009</v>
  </rv>
  <rv s="2">
    <v>2792</v>
  </rv>
  <rv s="3">
    <v>5</v>
    <v>ADRIATIC METALS PLC (XASX:ADT)</v>
    <v>2</v>
    <v>31</v>
    <v>Finance</v>
    <v>4</v>
    <v>en-GB</v>
    <v>azu57w</v>
    <v>268435456</v>
    <v>1</v>
    <v>Powered by Refinitiv</v>
    <v>4.8899999999999997</v>
    <v>2.4700000000000002</v>
    <v>1.1296999999999999</v>
    <v>9.5000000000000001E-2</v>
    <v>2.2195999999999997E-2</v>
    <v>AUD</v>
    <v>Adriatic Metals PLC is a United Kingdom-based precious and base metals mining company that is advancing the Vares Silver Operation in Bosnia and Herzegovina, as well as the Raska Zinc-Silver Project in Serbia. The Company's flagship Vares Project is located approximately 50 kilometers (km) north of Sarajevo, in the district of Vares. It owns 100% of the 44 square kilometers (km2) Vares Project concession. The concession area includes the mineralization included in the Mineral Resource Estimates of Rupice and Veovaca, as well as a number of prospects and exploration targets. The polymetallic underground deposit of Rupice has high grades of silver and zinc, with lead, copper and gold credits. The Raska Zinc-Silver Project is a prospective 130 km2 land package in southern Serbia, focused primarily around two historic open pit mining operations: Sastavci and Kizevak deposits that sit on the polymetallic tethyan metallogenic belt, which contain zinc, silver and lead mineralization.</v>
    <v>296</v>
    <v>Australian Securities Exchange</v>
    <v>XASX</v>
    <v>XASX</v>
    <v>Ground Floor, Regent House, 65 Rodney Road, CHELTENHAM, GLOUCESTERSHIRE, GL50 1HX GB</v>
    <v>4.4000000000000004</v>
    <v>Metals &amp; Mining</v>
    <v>Stock</v>
    <v>45693.181689814817</v>
    <v>1321</v>
    <v>4.24</v>
    <v>670044400</v>
    <v>ADRIATIC METALS PLC</v>
    <v>ADRIATIC METALS PLC</v>
    <v>4.24</v>
    <v>4.28</v>
    <v>4.375</v>
    <v>324476900</v>
    <v>ADT</v>
    <v>ADRIATIC METALS PLC (XASX:ADT)</v>
    <v>424291</v>
    <v>185040</v>
    <v>2017</v>
  </rv>
  <rv s="2">
    <v>2794</v>
  </rv>
  <rv s="1">
    <v>0</v>
    <v>VENTIA SERVICES GROUP LIMITED (XASX:VNT)</v>
    <v>2</v>
    <v>3</v>
    <v>Finance</v>
    <v>4</v>
    <v>en-GB</v>
    <v>c45ylh</v>
    <v>268435456</v>
    <v>1</v>
    <v>Powered by Refinitiv</v>
    <v>4.75</v>
    <v>3.08</v>
    <v>0.746</v>
    <v>0.06</v>
    <v>1.5789000000000001E-2</v>
    <v>AUD</v>
    <v>Ventia Services Group Limited is an essential infrastructure services provider in Australia and New Zealand. Its segments include defence and social infrastructure, infrastructure services, telecommunications and transport. The defence and social infrastructure segment provides maintenance and support services to customers operating across defence, social infrastructure and others. This segment also provides property and consulting services. The infrastructure services segment supports the ongoing operation and maintenance of infrastructure. This segment also provides environmental remediation and rehabilitation services. The telecommunications segment provides end-to-end service capabilities that span design, supply, minor construction, installation, commissioning and maintenance of telecommunications networks and infrastructure. The transport segment provides maintenance, project delivery and technology solutions to owners and operators of road, motorway, tunnel and rail networks.</v>
    <v>15639</v>
    <v>Australian Securities Exchange</v>
    <v>XASX</v>
    <v>XASX</v>
    <v>Level 8 80 Pacific Highway, NORTH SYDNEY, NEW SOUTH WALES, 2060 AU</v>
    <v>3.88</v>
    <v>Construction &amp; Engineering</v>
    <v>Stock</v>
    <v>45693.18154506875</v>
    <v>1324</v>
    <v>3.82</v>
    <v>3208067000</v>
    <v>VENTIA SERVICES GROUP LIMITED</v>
    <v>VENTIA SERVICES GROUP LIMITED</v>
    <v>3.82</v>
    <v>16.02</v>
    <v>3.8</v>
    <v>3.86</v>
    <v>855484400</v>
    <v>VNT</v>
    <v>VENTIA SERVICES GROUP LIMITED (XASX:VNT)</v>
    <v>1135004</v>
    <v>1800930</v>
    <v>2014</v>
  </rv>
  <rv s="2">
    <v>2796</v>
  </rv>
  <rv s="1">
    <v>0</v>
    <v>ORORA LIMITED (XASX:ORA)</v>
    <v>2</v>
    <v>3</v>
    <v>Finance</v>
    <v>4</v>
    <v>en-GB</v>
    <v>aa8f2w</v>
    <v>268435456</v>
    <v>1</v>
    <v>Powered by Refinitiv</v>
    <v>2.97</v>
    <v>1.87</v>
    <v>0.57750000000000001</v>
    <v>-0.03</v>
    <v>-1.3043000000000001E-2</v>
    <v>AUD</v>
    <v>Orora Limited is an Australia-based manufacturer and distributor of sustainable packaging solutions for customers across the world. The Company is a specialized packaging provider for the beverage industry, focusing on its glass and cans packaging businesses. The Company is focused on designing and delivering products and services that enable its customers' brands to thrive. Its global beverage business includes glass manufacturing, glass decoration, closures manufacturing and cans manufacturing. The Company specializes in custom packaging design, automation, supply chain optimization and visual solutions for a broad range of sectors. Its products include glass bottles, aluminum cans, closures and caps. It produces quality glass products ranging from wine, beer and spirits to olive oil and juices. The Company is also a recycler, with an on-site beneficiation plant to process used glass.</v>
    <v>7533</v>
    <v>Australian Securities Exchange</v>
    <v>XASX</v>
    <v>XASX</v>
    <v>109 Burwood Rd, HAWTHORN, VICTORIA, 3122 AU</v>
    <v>2.31</v>
    <v>Containers &amp; Packaging</v>
    <v>Stock</v>
    <v>45693.18178240741</v>
    <v>1327</v>
    <v>2.2599999999999998</v>
    <v>2969135000</v>
    <v>ORORA LIMITED</v>
    <v>ORORA LIMITED</v>
    <v>2.2999999999999998</v>
    <v>15.54</v>
    <v>2.2999999999999998</v>
    <v>2.27</v>
    <v>1343500000</v>
    <v>ORA</v>
    <v>ORORA LIMITED (XASX:ORA)</v>
    <v>2856852</v>
    <v>2834610</v>
    <v>1949</v>
  </rv>
  <rv s="2">
    <v>2798</v>
  </rv>
  <rv s="4">
    <v>8</v>
    <v>TRIBECA GLOBAL NATURAL RESOURCES LIMITED (XASX:TGF)</v>
    <v>2</v>
    <v>9</v>
    <v>Finance</v>
    <v>4</v>
    <v>en-GB</v>
    <v>bn18k2</v>
    <v>268435456</v>
    <v>1</v>
    <v>Powered by Refinitiv</v>
    <v>1.8149999999999999</v>
    <v>1.35</v>
    <v>1.643</v>
    <v>1.4999999999999999E-2</v>
    <v>1.0274E-2</v>
    <v>AUD</v>
    <v>Tribeca Global Natural Resources Limited is an Australia-based investment company. The Company is principally focused on providing investors with access to a managed and concentrated portfolio of natural resource securities, credit positions and commodity positions. The Company manages capital across equities, credit, global natural resources and carbon strategies for a range of clients, including large superannuation funds, insurance companies, sovereign wealth funds, private banks, financial planning groups, asset consultants, family offices, high net worth individuals and retail investors. The Company's investment manager is Tribeca Global Resources Pty Ltd.</v>
    <v>Australian Securities Exchange</v>
    <v>XASX</v>
    <v>XASX</v>
    <v>L 23 1 o'Connell Street, SYDNEY, NEW SOUTH WALES, 2000 AU</v>
    <v>1.5</v>
    <v>Investment Banking &amp; Investment Services</v>
    <v>Stock</v>
    <v>45693.176562499997</v>
    <v>1333</v>
    <v>1.46</v>
    <v>115036200</v>
    <v>TRIBECA GLOBAL NATURAL RESOURCES LIMITED</v>
    <v>TRIBECA GLOBAL NATURAL RESOURCES LIMITED</v>
    <v>1.46</v>
    <v>1.46</v>
    <v>1.4750000000000001</v>
    <v>78791930</v>
    <v>TGF</v>
    <v>TRIBECA GLOBAL NATURAL RESOURCES LIMITED (XASX:TGF)</v>
    <v>130575</v>
    <v>143850</v>
    <v>2018</v>
  </rv>
  <rv s="2">
    <v>2800</v>
  </rv>
  <rv s="3">
    <v>5</v>
    <v>APPEN LIMITED (XASX:APX)</v>
    <v>2</v>
    <v>6</v>
    <v>Finance</v>
    <v>4</v>
    <v>en-GB</v>
    <v>aa4mf2</v>
    <v>268435456</v>
    <v>1</v>
    <v>Powered by Refinitiv</v>
    <v>3.11</v>
    <v>0.26</v>
    <v>0.9929</v>
    <v>0.1</v>
    <v>3.5587000000000001E-2</v>
    <v>AUD</v>
    <v>Appen Limited (Appen) is an Australia-based company. The Company is engaged in providing data services for deep learning and generative artificial intelligence (AI) systems. The Company operates through two segments: Global Services and New Markets. The Global Services represent the services that the Company provides to its five United States technology customers (Global customers) using the customer's data annotation platforms and tools. New Markets comprise Appen's data annotation platform and tools (Global Product), and the enterprise, government, and China business units. New Markets also include Quadrant geolocation and Point-of-Interest (POI) data capabilities. Its Annotation Platform is the platform that both customers and internal teams used to design, run and manage data annotation tasks. The Company serves various industries, including technology, automotive, financial services, healthcare, retail, and government agencies.</v>
    <v>992</v>
    <v>Australian Securities Exchange</v>
    <v>XASX</v>
    <v>XASX</v>
    <v>Level 6/9 Help St, CHATSWOOD, NEW SOUTH WALES, 2067 AU</v>
    <v>2.96</v>
    <v>Software &amp; IT Services</v>
    <v>Stock</v>
    <v>45693.18172453704</v>
    <v>1336</v>
    <v>2.84</v>
    <v>667482000</v>
    <v>APPEN LIMITED</v>
    <v>APPEN LIMITED</v>
    <v>2.85</v>
    <v>2.81</v>
    <v>2.91</v>
    <v>260735100</v>
    <v>APX</v>
    <v>APPEN LIMITED (XASX:APX)</v>
    <v>7018686</v>
    <v>11877080</v>
    <v>2009</v>
  </rv>
  <rv s="2">
    <v>2802</v>
  </rv>
  <rv s="1">
    <v>0</v>
    <v>Kingsgate Consolidated Limited (XASX:KCN)</v>
    <v>2</v>
    <v>3</v>
    <v>Finance</v>
    <v>4</v>
    <v>en-GB</v>
    <v>aa79nm</v>
    <v>268435456</v>
    <v>1</v>
    <v>Powered by Refinitiv</v>
    <v>1.885</v>
    <v>1.125</v>
    <v>0.60070000000000001</v>
    <v>0</v>
    <v>0</v>
    <v>AUD</v>
    <v>Kingsgate Consolidated Limited is an Australia-based gold and silver mining, development and exploration company. The Company and its Thai subsidiary, Akara Resources Public Company Limited, own the Chatree Gold Mine (Chatree) in central Thailand. In addition, the Company has an advanced development project, Nueva Esperanza, in the highly prospective Maricunga Gold/Silver Belt in Chile. The Chatree is located in central Thailand, approximately 280 kilometers (Km) north of Bangkok. Chatree is a large scale, low-cost, open pit operation with a combined +5 Mtpa processing capacity across two plants. The Nueva Esperanza (New Hope) Project is located in the Maricunga Gold Belt of the Atacama Region of Northern Chile, approximately 140 km north-east of the city of Copiapo, a regional mining center. It is a silver and gold project comprising several well-defined deposits hosted in a high sulfidation epithermal (hydrothermal) system. The main deposits are Arqueros, Chimberos and Teterita.</v>
    <v>574</v>
    <v>Australian Securities Exchange</v>
    <v>XASX</v>
    <v>XASX</v>
    <v>Level 31, 200 George Street, SYDNEY, NEW SOUTH WALES, 2000 AU</v>
    <v>1.365</v>
    <v>Metals &amp; Mining</v>
    <v>Stock</v>
    <v>45693.181184628906</v>
    <v>1339</v>
    <v>1.28</v>
    <v>322189600</v>
    <v>Kingsgate Consolidated Limited</v>
    <v>Kingsgate Consolidated Limited</v>
    <v>1.31</v>
    <v>1.66</v>
    <v>1.2849999999999999</v>
    <v>1.2849999999999999</v>
    <v>257751700</v>
    <v>KCN</v>
    <v>Kingsgate Consolidated Limited (XASX:KCN)</v>
    <v>974374</v>
    <v>725070</v>
    <v>1970</v>
  </rv>
  <rv s="2">
    <v>2804</v>
  </rv>
  <rv s="4">
    <v>8</v>
    <v>CARNABY RESOURCES LIMITED (XASX:CNB)</v>
    <v>2</v>
    <v>9</v>
    <v>Finance</v>
    <v>4</v>
    <v>en-GB</v>
    <v>aa54k2</v>
    <v>268435456</v>
    <v>1</v>
    <v>Powered by Refinitiv</v>
    <v>0.88500000000000001</v>
    <v>0.32</v>
    <v>2.9348000000000001</v>
    <v>0</v>
    <v>0</v>
    <v>AUD</v>
    <v>Carnaby Resources Limited is an exploration and development company. The Company is focused on copper and gold projects in the Mount Isa Inlier of Queensland and the Pilbara’s Mallina Basin and Yilgarn Margin of Western Australia. Its flagship Greater Duchess Copper Gold Project is located approximately 70km southeast of Mount Isa in Queensland and centered around the historical Duchess copper mining district. The Greater Duchess Copper Gold project encompasses 1,921 square kilometers (km2) of Iron Oxide Copper-Gold (IOCG) prospective tenure, including its Mount Hope, Nil Desperandum and Lady Fanny discoveries. The Company’s Pilbara tenement package comprises the Strelley, Mount Grant, Pardoo and Goldsworthy Gold Projects as well as the Big Hill Lithium Project. Each of these projects are located in the prospective Mallina Basin of Western Australia, northeast of the Hemi gold deposit of De Grey Mining Ltd. Its Yilgarn Margin Projects comprise the Malmac and Throssel Projects.</v>
    <v>Australian Securities Exchange</v>
    <v>XASX</v>
    <v>XASX</v>
    <v>78 Churchill Ave, SUBIACO, WESTERN AUSTRALIA, 6008 AU</v>
    <v>0.36499999999999999</v>
    <v>Metals &amp; Mining</v>
    <v>Stock</v>
    <v>45693.178900462961</v>
    <v>1342</v>
    <v>0.34499999999999997</v>
    <v>75222540</v>
    <v>CARNABY RESOURCES LIMITED</v>
    <v>CARNABY RESOURCES LIMITED</v>
    <v>0.34499999999999997</v>
    <v>0.36</v>
    <v>0.36</v>
    <v>214921600</v>
    <v>CNB</v>
    <v>CARNABY RESOURCES LIMITED (XASX:CNB)</v>
    <v>380042</v>
    <v>206980</v>
    <v>2016</v>
  </rv>
  <rv s="2">
    <v>2806</v>
  </rv>
  <rv s="3">
    <v>5</v>
    <v>THE STAR ENTERTAINMENT GROUP LIMITED (XASX:SGR)</v>
    <v>2</v>
    <v>6</v>
    <v>Finance</v>
    <v>4</v>
    <v>en-GB</v>
    <v>aa9dgh</v>
    <v>268435456</v>
    <v>1</v>
    <v>Powered by Refinitiv</v>
    <v>0.58499999999999996</v>
    <v>0.1</v>
    <v>1.5771999999999999</v>
    <v>2.5000000000000001E-3</v>
    <v>2.0833000000000001E-2</v>
    <v>AUD</v>
    <v>The Star Entertainment Group Limited is an Australia-based company that provides gaming, entertainment and hospitality services. The Company operates The Star Sydney (Sydney), The Star Gold Coast (Gold Coast) and Treasury Brisbane (Brisbane). The Company operates through three segments: Sydney, Gold Coast and Brisbane. The Sydney segment consists of The Star Sydney's casino operations, including hotels, restaurants, bars and other entertainment facilities. The Gold Coast segment consists of The Star Gold Coast's casino operations, including hotels, theatres, restaurants, bars and other entertainment facilities. The Brisbane segment includes Treasury's Brisbane’s casino operations, including hotels, restaurants, and bars. The Company also manages the Gold Coast Convention and Exhibition Center on behalf of the Queensland Government. The Company owns Broadbeach Island on which The Star Gold Coast casino is located.</v>
    <v>8000</v>
    <v>Australian Securities Exchange</v>
    <v>XASX</v>
    <v>XASX</v>
    <v>Level 3, 159 William Street, BRISBANE, QUEENSLAND, 4000 AU</v>
    <v>0.125</v>
    <v>Hotels &amp; Entertainment Services</v>
    <v>Stock</v>
    <v>45693.181673703126</v>
    <v>1345</v>
    <v>0.12</v>
    <v>344241700</v>
    <v>THE STAR ENTERTAINMENT GROUP LIMITED</v>
    <v>THE STAR ENTERTAINMENT GROUP LIMITED</v>
    <v>0.12</v>
    <v>0.12</v>
    <v>0.1225</v>
    <v>2868681000</v>
    <v>SGR</v>
    <v>THE STAR ENTERTAINMENT GROUP LIMITED (XASX:SGR)</v>
    <v>4177789</v>
    <v>38460730</v>
    <v>2011</v>
  </rv>
  <rv s="2">
    <v>2808</v>
  </rv>
  <rv s="26">
    <v>55</v>
    <v>Patriot Battery Metals Inc (XASX:PMT)</v>
    <v>56</v>
    <v>22</v>
    <v>Finance</v>
    <v>4</v>
    <v>en-GB</v>
    <v>c897hw</v>
    <v>268435456</v>
    <v>1</v>
    <v>Powered by Refinitiv</v>
    <v>1.0349999999999999</v>
    <v>0.24</v>
    <v>0.77229999999999999</v>
    <v>1.4999999999999999E-2</v>
    <v>4.6875E-2</v>
    <v>AUD</v>
    <v>Patriot Battery Metals Inc. is a Canada-based hard-rock lithium exploration company focused on advancing its district-scale 100%-owned Corvette Property (424 claims totaling 21,715 ha) located in the Eeyou Istchee James Bay region of Quebec, Canada. The Corvette Property hosts the CV5 Spodumene Pegmatite. Situated within the La Grande Greenstone Belt, the Corvette Property hosts significant mineral potential over multiple deposit types. It owns 100% of a 217 km2 Corvette Property land package, covering approximately 50 km of prospective lithium pegmatite trend. Exploration of the Property has outlined three primary mineral exploration trends, crossing dominantly east-west over large portions of the Property's principal claim group: Golden Trend (gold), Maven Trend (copper, gold, silver), and CV Trend (Li-Cs-Ta Pegmatite). It also owns JBN-57 Property (39 claims, 19.95 km2, which is located nine kms south of the Trans-Taiga Road. The Property is adjacent to Patriot's Corvette Project.</v>
    <v>9</v>
    <v>Australian Securities Exchange</v>
    <v>XASX</v>
    <v>XASX</v>
    <v>838 W HASTINGS STREET, SUITE 700, VANCOUVER, BC, V6C 0A6 CA</v>
    <v>0.34</v>
    <v>Metals &amp; Mining</v>
    <v>Stock</v>
    <v>45693.181759259256</v>
    <v>0.32500000000000001</v>
    <v>446468200</v>
    <v>Patriot Battery Metals Inc</v>
    <v>Patriot Battery Metals Inc</v>
    <v>0.32500000000000001</v>
    <v>0.32</v>
    <v>0.33500000000000002</v>
    <v>157146500</v>
    <v>PMT</v>
    <v>Patriot Battery Metals Inc (XASX:PMT)</v>
    <v>1510936</v>
    <v>196170</v>
    <v>2007</v>
  </rv>
  <rv s="2">
    <v>2810</v>
  </rv>
  <rv s="14">
    <v>32</v>
    <v>IRIS Metals Ltd (XASX:IR1)</v>
    <v>2</v>
    <v>33</v>
    <v>Finance</v>
    <v>4</v>
    <v>en-GB</v>
    <v>c35o6h</v>
    <v>268435456</v>
    <v>1</v>
    <v>Powered by Refinitiv</v>
    <v>0.85499999999999998</v>
    <v>0.15</v>
    <v>2.5000000000000001E-3</v>
    <v>8.6210000000000002E-3</v>
    <v>AUD</v>
    <v>IRIS Metals Limited is an Australia-based exploration company. The Company has a suite of assets, which are highly prospective for hard rock lithium located in South Dakota, United States. Its projects include The Beecher Project, Tin Mountain and Leonora Project. The Beecher Project is located seven km from the township of Custer in the Black Hills of South Dakota. The Project is located on a 15-acre patented claim, surrounded by over 20,300 hectares (ha) of bureau of land management (BLM) staked claims. The Beecher Project includes the Longview, Beecher and Black Diamond mines. Tin Mountain Mine is located approximately 12 km from its main Beecher Project and covers 6.25 ha. The Tin Mountain Mine includes crystals of lithium spodumene visible in the underground drives. The Leonora Project is located approximately over 240 km north of Kalgoorlie and 60 km northeast of Leonora. The project consists of two groups of contiguous tenements: Chain Bore and Benalla.</v>
    <v>Australian Securities Exchange</v>
    <v>XASX</v>
    <v>XASX</v>
    <v>Level 6,, 400 Collins Street, MELBOURNE, VICTORIA, 3000 AU</v>
    <v>0.29249999999999998</v>
    <v>Metals &amp; Mining</v>
    <v>Stock</v>
    <v>45693.1448560875</v>
    <v>1352</v>
    <v>0.29249999999999998</v>
    <v>51272810</v>
    <v>IRIS Metals Ltd</v>
    <v>IRIS Metals Ltd</v>
    <v>0.29249999999999998</v>
    <v>0.28999999999999998</v>
    <v>0.29249999999999998</v>
    <v>170909400</v>
    <v>IR1</v>
    <v>IRIS Metals Ltd (XASX:IR1)</v>
    <v>1000</v>
    <v>182100</v>
    <v>2020</v>
  </rv>
  <rv s="2">
    <v>2812</v>
  </rv>
  <rv s="4">
    <v>8</v>
    <v>IPERIONX LIMITED (XASX:IPX)</v>
    <v>2</v>
    <v>9</v>
    <v>Finance</v>
    <v>4</v>
    <v>en-GB</v>
    <v>azoca2</v>
    <v>268435456</v>
    <v>1</v>
    <v>Powered by Refinitiv</v>
    <v>5.98</v>
    <v>1.7250000000000001</v>
    <v>1.6032999999999999</v>
    <v>0.05</v>
    <v>1.1961999999999999E-2</v>
    <v>AUD</v>
    <v>IperionX Limited is a titanium metal and critical materials company that uses patented metal technologies to produce high performance titanium alloys, from titanium minerals or scrap titanium, at lower energy and carbon emissions. It is engaged in the exploration and evaluation of its mineral properties in the United States and the research, development, and commercialization of its associated metals technologies to support an integrated titanium processing operation. It holds a 100% interest in the Titan Project, covering more than 11,000 acres of mineral properties in western Tennessee, which it considers prospective for critical minerals including titanium, rare earth elements, silica sand and zircon. Its titanium metal and critical minerals are essential for advanced United States industries including space, aerospace, defense, consumer electronics, hydrogen, electric vehicles and additive manufacturing. It has commissioned hydrogen assisted metallothermic reduction furnace.</v>
    <v>Australian Securities Exchange</v>
    <v>XASX</v>
    <v>XASX</v>
    <v>129 W Trade St, Suite 1405, CHARLOTTE, NC, 28202 US</v>
    <v>4.2699999999999996</v>
    <v>Metals &amp; Mining</v>
    <v>Stock</v>
    <v>45693.181793981479</v>
    <v>1355</v>
    <v>4.12</v>
    <v>1329713000</v>
    <v>IPERIONX LIMITED</v>
    <v>IPERIONX LIMITED</v>
    <v>4.2699999999999996</v>
    <v>4.18</v>
    <v>4.2300000000000004</v>
    <v>315846300</v>
    <v>IPX</v>
    <v>IPERIONX LIMITED (XASX:IPX)</v>
    <v>574198</v>
    <v>1366080</v>
    <v>2017</v>
  </rv>
  <rv s="2">
    <v>2814</v>
  </rv>
  <rv s="1">
    <v>0</v>
    <v>CATALYST METALS LIMITED (XASX:CYL)</v>
    <v>2</v>
    <v>3</v>
    <v>Finance</v>
    <v>4</v>
    <v>en-GB</v>
    <v>aa5sk2</v>
    <v>268435456</v>
    <v>1</v>
    <v>Powered by Refinitiv</v>
    <v>3.9550000000000001</v>
    <v>0.46</v>
    <v>1.3683000000000001</v>
    <v>0.02</v>
    <v>5.1809999999999998E-3</v>
    <v>AUD</v>
    <v>Catalyst Metals Limited is an Australia-based gold producer with a landholding in three Australian gold belts. The Company owns the 40 kilometers (km) long Plutonic Gold Belt in Western Australia hosting the Plutonic gold mine and neighboring underexplored, high-grade resources. The Plutonic Gold Mine is located over 300 km northeast of Meekatharra in the mid-west region of Western Australia, at the northern end of the Eastern Gold Fields Province. It also owns and operates the high-grade Henty Gold Mine in Tasmania, which lies within the 25 km Henty gold belt. It also controls +75 km of strike length immediately north of the +22Moz Bendigo goldfield and home to high-grade, greenfield resources at Four Eagles. It has interests in over 13 exploration licenses and two retention licenses along the Whitelaw and Tandarra Faults north of Bendigo and in other areas north of the Fosterville and Inglewood gold fields. Four Eagles Gold Project is situated along the Whitelaw Gold Corridor.</v>
    <v>3</v>
    <v>Australian Securities Exchange</v>
    <v>XASX</v>
    <v>XASX</v>
    <v>PO Box 1784, PERTH, WESTERN AUSTRALIA, 6872 AU</v>
    <v>3.95</v>
    <v>Metals &amp; Mining</v>
    <v>Stock</v>
    <v>45693.181742267967</v>
    <v>1358</v>
    <v>3.84</v>
    <v>799981800</v>
    <v>CATALYST METALS LIMITED</v>
    <v>CATALYST METALS LIMITED</v>
    <v>3.87</v>
    <v>36.11</v>
    <v>3.86</v>
    <v>3.88</v>
    <v>225983500</v>
    <v>CYL</v>
    <v>CATALYST METALS LIMITED (XASX:CYL)</v>
    <v>893218</v>
    <v>1124260</v>
    <v>2006</v>
  </rv>
  <rv s="2">
    <v>2816</v>
  </rv>
  <rv s="1">
    <v>0</v>
    <v>AUSSIE BROADBAND LIMITED (XASX:ABB)</v>
    <v>2</v>
    <v>3</v>
    <v>Finance</v>
    <v>4</v>
    <v>en-GB</v>
    <v>bwieim</v>
    <v>268435456</v>
    <v>1</v>
    <v>Powered by Refinitiv</v>
    <v>4.8</v>
    <v>2.85</v>
    <v>1.1604000000000001</v>
    <v>-0.01</v>
    <v>-2.6250000000000002E-3</v>
    <v>AUD</v>
    <v>Aussie Broadband Limited is an Australia-based operating as a national carrier of telecommunications and technology services in Australia, servicing residential, business, wholesale and enterprise and government customers. Its segments include Residential, Business, Wholesale, Enterprise and Government, and Symbio. The Residential segment provides telecommunications services to residential users. The Business segment provides telecommunications services to business users. The Wholesale segment provides telecommunication services to third party resellers. The Enterprise and Government segment provides telecommunications services to large enterprises including those in the public sector. Symbio segment provides software-as a-service that enables innovative communications technologies through its proprietary software platform. It provides a broad suite of data, voice, and managed solutions to business, enterprise and government customers.</v>
    <v>1554</v>
    <v>Australian Securities Exchange</v>
    <v>XASX</v>
    <v>XASX</v>
    <v>3 Electra Avenue, Morwell, VICTORIA, 3840 AU</v>
    <v>3.88</v>
    <v>Telecommunications Services</v>
    <v>Stock</v>
    <v>45693.181613286717</v>
    <v>1361</v>
    <v>3.77</v>
    <v>1123749000</v>
    <v>AUSSIE BROADBAND LIMITED</v>
    <v>AUSSIE BROADBAND LIMITED</v>
    <v>3.88</v>
    <v>39.119999999999997</v>
    <v>3.81</v>
    <v>3.8</v>
    <v>295723300</v>
    <v>ABB</v>
    <v>AUSSIE BROADBAND LIMITED (XASX:ABB)</v>
    <v>63540</v>
    <v>438530</v>
    <v>2008</v>
  </rv>
  <rv s="2">
    <v>2818</v>
  </rv>
  <rv s="4">
    <v>8</v>
    <v>EBR SYSTEMS, INC. (XASX:EBR)</v>
    <v>2</v>
    <v>9</v>
    <v>Finance</v>
    <v>4</v>
    <v>en-GB</v>
    <v>c48m9c</v>
    <v>268435456</v>
    <v>1</v>
    <v>Powered by Refinitiv</v>
    <v>1.85</v>
    <v>0.69499999999999995</v>
    <v>0.36899999999999999</v>
    <v>-8.5000000000000006E-2</v>
    <v>-4.7354E-2</v>
    <v>AUD</v>
    <v>EBR Systems, Inc. is engaged in the treatment of patients suffering from cardiac rhythm diseases by providing physiological stimulation through endocardial pacing. It is a medical device company developing the wireless stimulation endocardially cardiac resynchronization therapy (WiSE CRT) System, an implantable cardiac pacing system that stimulates endocardial heart tissue to correct heart rhythm conditions without using leads. This investigational device delivers left-ventricle endocardial pacing for CRT without wires or leads. The WiSE CRT System developed a new approach to cardiac pacing, aiming to transform CRT delivery and benefit patients who have not succeeded with conventional CRT. It operates wholly owned subsidiaries in Australia (EBR Systems (AUST) Pty Ltd) and the United Kingdom (EBR Systems (UK) Limited), which conduct clinical trials and work on intellectual property development in their respective regions.</v>
    <v>Australian Securities Exchange</v>
    <v>XASX</v>
    <v>XASX</v>
    <v>480 Oakmead Parkway, SUNNYVALE, CA, 94085 US</v>
    <v>1.84</v>
    <v>Healthcare Equipment &amp; Supplies</v>
    <v>Stock</v>
    <v>45693.18172453704</v>
    <v>1364</v>
    <v>1.7</v>
    <v>619697300</v>
    <v>EBR SYSTEMS, INC.</v>
    <v>EBR SYSTEMS, INC.</v>
    <v>1.84</v>
    <v>1.7949999999999999</v>
    <v>1.71</v>
    <v>371076200</v>
    <v>EBR</v>
    <v>EBR SYSTEMS, INC. (XASX:EBR)</v>
    <v>691978</v>
    <v>1005710</v>
    <v>2003</v>
  </rv>
  <rv s="2">
    <v>2820</v>
  </rv>
  <rv s="4">
    <v>8</v>
    <v>4DMEDICAL LIMITED (XASX:4DX)</v>
    <v>2</v>
    <v>9</v>
    <v>Finance</v>
    <v>4</v>
    <v>en-GB</v>
    <v>bv5tur</v>
    <v>268435456</v>
    <v>1</v>
    <v>Powered by Refinitiv</v>
    <v>0.83</v>
    <v>0.41</v>
    <v>1.8526</v>
    <v>0</v>
    <v>0</v>
    <v>AUD</v>
    <v>4DMedical Limited is an Australia-based medical technology company. Through its flagship patented XV Technology, the Company enables physicians to understand regional airflow in the lungs and identify respiratory deficiencies earlier and with greater sensitivity as they breathe. This technology powers its FDA-cleared XV Lung Ventilation Analysis Software (XV LVA), which is a modality to dynamically quantify ventilation throughout the lungs, and its Computed Tomography-enabled counterpart software, CT LVAS. XV LVAS and CT LVAS reports are prepared using the Company’s software as a service (SaaS) delivery model using existing hospital imaging equipment or the Company's XV Scanner. It is also focused on artificial intelligence medical imaging solutions for chronic lung and cardiothoracic diseases. In Australia, it provides access to CT LVAS, accelerating the rollout across the I-MED Radiology Network, Integral Diagnostics and Jones Radiology.</v>
    <v>Australian Securities Exchange</v>
    <v>XASX</v>
    <v>XASX</v>
    <v>Level 7 Melbourne Connect, 700 Swanston Street, MELBOURNE, VICTORIA, 3053 AU</v>
    <v>0.54</v>
    <v>Healthcare Equipment &amp; Supplies</v>
    <v>Stock</v>
    <v>45693.181163668749</v>
    <v>1367</v>
    <v>0.51500000000000001</v>
    <v>219491500</v>
    <v>4DMEDICAL LIMITED</v>
    <v>4DMEDICAL LIMITED</v>
    <v>0.53</v>
    <v>0.52500000000000002</v>
    <v>0.52500000000000002</v>
    <v>414134900</v>
    <v>4DX</v>
    <v>4DMEDICAL LIMITED (XASX:4DX)</v>
    <v>403287</v>
    <v>916610</v>
    <v>2012</v>
  </rv>
  <rv s="2">
    <v>2822</v>
  </rv>
  <rv s="3">
    <v>5</v>
    <v>LUNNON METALS LIMITED (XASX:LM8)</v>
    <v>2</v>
    <v>6</v>
    <v>Finance</v>
    <v>4</v>
    <v>en-GB</v>
    <v>c1yxdm</v>
    <v>268435456</v>
    <v>1</v>
    <v>Powered by Refinitiv</v>
    <v>0.36</v>
    <v>0.14000000000000001</v>
    <v>-0.75729999999999997</v>
    <v>1.4999999999999999E-2</v>
    <v>7.1429000000000006E-2</v>
    <v>AUD</v>
    <v>Lunnon Metals Limited is an Australia-based company, which is engaged in mineral resource exploration and development, with a focus on nickel and gold. The Company's principal activities are on the Kambalda Nickel Project (KNP), which features approximately 47 square kilometers of tenements in the Kambalda Nickel District. KNP is located over 570 kilometers (kms) east of Perth and 50-70 km south-southeast of Kalgoorlie, in the Eastern Goldfields of Western Australia. KNP comprises two project areas, Foster and Baker (19 contiguous mining leases), and Silver Lake and Fisher (20 contiguous mining leases). In the Foster and Baker project, the Company holds the tenure and associated mineral rights, including nickel and the majority of gold rights. Baker deposit is over 2.5 km distance from the Foster Nickel Mine (straight line). In the Silver Lake and Fisher Project, it holds only the nickel rights and minerals directly associated with nickel. Its projects also include Jan Nickel Mine.</v>
    <v>2</v>
    <v>Australian Securities Exchange</v>
    <v>XASX</v>
    <v>XASX</v>
    <v>Level 3, 33 Richardson Street, PERTH, WESTERN AUSTRALIA, 6005 AU</v>
    <v>0.22500000000000001</v>
    <v>Metals &amp; Mining</v>
    <v>Stock</v>
    <v>45693.168090277781</v>
    <v>1370</v>
    <v>0.21</v>
    <v>44125630</v>
    <v>LUNNON METALS LIMITED</v>
    <v>LUNNON METALS LIMITED</v>
    <v>0.22</v>
    <v>0.21</v>
    <v>0.22500000000000001</v>
    <v>220628200</v>
    <v>LM8</v>
    <v>LUNNON METALS LIMITED (XASX:LM8)</v>
    <v>268955</v>
    <v>152390</v>
    <v>2014</v>
  </rv>
  <rv s="2">
    <v>2824</v>
  </rv>
  <rv s="6">
    <v>12</v>
    <v>ACROW LIMITED (XASX:ACF)</v>
    <v>2</v>
    <v>13</v>
    <v>Finance</v>
    <v>4</v>
    <v>en-GB</v>
    <v>azm8bh</v>
    <v>268435456</v>
    <v>1</v>
    <v>Powered by Refinitiv</v>
    <v>1.345</v>
    <v>0.91500000000000004</v>
    <v>0.86429999999999996</v>
    <v>0</v>
    <v>0</v>
    <v>AUD</v>
    <v>Acrow Limited is a provider of smart integrated construction systems across formwork, industrial services and commercial scaffolding in Australia. The Company's portfolio is falsework and shoring, screen solutions, Jacking Systems (Jumpform), and internal engineering capabilities. The Company operates 13 locations with over 60,000 tons of equipment. Its products include Slim-Lite and Slim-Max Soldiers, Acrowall-60, Acrowall-80, Single sided A-Frames, Acrow Flex Deck, Acrow Prop, Acrow GASS, V-shore, Powershore 30, Powershore 150, Acrow Screens, Jacking Systems, Universal Soldier System (USS), Quickstage, SuperCuplok, Ringlock, Timber and Ply, Props, Containment, and Accessories and other. The Company, through Benchmark Scaffolding, provides scaffolding solutions for complex applications in the industrial, mining and infrastructure sectors.</v>
    <v>Australian Securities Exchange</v>
    <v>XASX</v>
    <v>XASX</v>
    <v>2a Mavis Street, Revesby, NEW SOUTH WALES, 2212 AU</v>
    <v>1.155</v>
    <v>Professional &amp; Commercial Services</v>
    <v>Stock</v>
    <v>45693.179583333331</v>
    <v>1373</v>
    <v>1.125</v>
    <v>347088100</v>
    <v>ACROW LIMITED</v>
    <v>ACROW LIMITED</v>
    <v>1.125</v>
    <v>12.75</v>
    <v>1.1399999999999999</v>
    <v>1.1399999999999999</v>
    <v>307157700</v>
    <v>ACF</v>
    <v>ACROW LIMITED (XASX:ACF)</v>
    <v>174709</v>
    <v>291250</v>
    <v>2007</v>
  </rv>
  <rv s="2">
    <v>2826</v>
  </rv>
  <rv s="28">
    <v>59</v>
    <v>Gold Hydrogen Ltd (XASX:GHY)</v>
    <v>56</v>
    <v>33</v>
    <v>Finance</v>
    <v>4</v>
    <v>en-GB</v>
    <v>c8kg27</v>
    <v>268435456</v>
    <v>1</v>
    <v>Powered by Refinitiv</v>
    <v>2.15</v>
    <v>0.505</v>
    <v>4.4999999999999998E-2</v>
    <v>8.333299999999999E-2</v>
    <v>AUD</v>
    <v>Gold Hydrogen Limited is an Australia-based company. The Company is engaged in discovery and development of natural hydrogen gas in a potentially extensive natural hydrogen province in South Australia. It holds one granted Petroleum Exploration License (PEL) in South Australia (PEL 687) that covers approximately 7,820-kilometer square (km2) on the Yorke Peninsula and Kangaroo Island in South Australia. The Company is undertaking the Ramsay Project on PEL 687. The Company either directly or through its subsidiaries has rights in respect of an additional seven PELAs, which have a total area size of approximately 67,512 km2 and four GSELAs in South Australia, which have a total area size of approximately 8,107 km2 and is considered prospective for natural hydrogen exploration and storage.</v>
    <v>Australian Securities Exchange</v>
    <v>XASX</v>
    <v>XASX</v>
    <v>110 Eagle Street, Suite 3, Level 14, BRISBANE, QUEENSLAND, 4000 AU</v>
    <v>0.59499999999999997</v>
    <v>Renewable Energy</v>
    <v>Stock</v>
    <v>45693.177488425928</v>
    <v>0.56000000000000005</v>
    <v>81467400</v>
    <v>Gold Hydrogen Ltd</v>
    <v>Gold Hydrogen Ltd</v>
    <v>0.56000000000000005</v>
    <v>0.54</v>
    <v>0.58499999999999996</v>
    <v>159740000</v>
    <v>GHY</v>
    <v>Gold Hydrogen Ltd (XASX:GHY)</v>
    <v>170805</v>
    <v>89450</v>
    <v>2021</v>
  </rv>
  <rv s="2">
    <v>2828</v>
  </rv>
  <rv s="3">
    <v>5</v>
    <v>Centaurus Metals Limited (XASX:CTM)</v>
    <v>2</v>
    <v>6</v>
    <v>Finance</v>
    <v>4</v>
    <v>en-GB</v>
    <v>aa5pm7</v>
    <v>268435456</v>
    <v>1</v>
    <v>Powered by Refinitiv</v>
    <v>0.59</v>
    <v>0.23499999999999999</v>
    <v>2.2738999999999998</v>
    <v>-0.01</v>
    <v>-2.3809999999999998E-2</v>
    <v>AUD</v>
    <v>Centaurus Metals Limited is an Australia-based mineral exploration company. The Company is engaged in exploration and evaluation activities related to mineral resources in Brazil. Its projects include Jaguar Nickel Sulfide Project, Boi Novo Copper Gold Project and Jambreiro Iron Ore Project. The Jaguar Nickel Sulfide Project is located in the western portion of the Carajas Mineral Province of Brazil. The Jaguar Project includes multiple nickel sulfide deposits and exploration targets within an approximately 30 square kilometers (km2) land package. The Jaguar Project is located approximately 35 kilometers (km) north of the regional center of Tucuma. The Boi Novo Copper-Gold Project covers 35km2 of highly prospective ground in the eastern Carajas Mineral Province. The Company’s 100%-owned Jambreiro Project, located in south-east Brazil, is an advanced development opportunity for approximately three million tons per annum (Mtpa) of production.</v>
    <v>8</v>
    <v>Australian Securities Exchange</v>
    <v>XASX</v>
    <v>XASX</v>
    <v>Level 2, 1 Ord Street, PERTH, WESTERN AUSTRALIA, 6005 AU</v>
    <v>0.42</v>
    <v>Metals &amp; Mining</v>
    <v>Stock</v>
    <v>45693.172384259262</v>
    <v>1378</v>
    <v>0.4</v>
    <v>183779400</v>
    <v>Centaurus Metals Limited</v>
    <v>Centaurus Metals Limited</v>
    <v>0.42</v>
    <v>0.42</v>
    <v>0.41</v>
    <v>496701200</v>
    <v>CTM</v>
    <v>Centaurus Metals Limited (XASX:CTM)</v>
    <v>103667</v>
    <v>132290</v>
    <v>1990</v>
  </rv>
  <rv s="2">
    <v>2830</v>
  </rv>
  <rv s="1">
    <v>0</v>
    <v>SRG GLOBAL LIMITED (XASX:SRG)</v>
    <v>2</v>
    <v>3</v>
    <v>Finance</v>
    <v>4</v>
    <v>en-GB</v>
    <v>aa6jlh</v>
    <v>268435456</v>
    <v>1</v>
    <v>Powered by Refinitiv</v>
    <v>1.4650000000000001</v>
    <v>0.66500000000000004</v>
    <v>1.3906000000000001</v>
    <v>0.01</v>
    <v>6.9440000000000005E-3</v>
    <v>AUD</v>
    <v>SRG Global Limited is an Australia-based diversified industrial services company. The Company operates through three segments: Asset Maintenance, Mining Services, and Engineering and Construction. The Asset Maintenance segment consist of supplying integrated services to customers across the entire asset life cycle. Services provided span multiple sectors, including oil and gas, energy, infrastructure, offshore, mining, power generation, water treatment plants, commissioning, decommissioning, shutdowns, and civil works. The Mining Services segment services mining clients and provides comprehensive ground solutions, including production drilling, blasting, and ground and slope stabilization. The Engineering and Construction segment consist of supplying integrated products and services to customers involved in the construction of complex infrastructure. These include bridges, dams, office towers, high rise apartments, shopping centers, hotels, car parks, and recreational buildings.</v>
    <v>198</v>
    <v>Australian Securities Exchange</v>
    <v>XASX</v>
    <v>XASX</v>
    <v>Level 2, 500 Hay Street, SUBIACO, WESTERN AUSTRALIA, 6008 AU</v>
    <v>1.46</v>
    <v>Construction &amp; Engineering</v>
    <v>Stock</v>
    <v>45693.181724039059</v>
    <v>1381</v>
    <v>1.4350000000000001</v>
    <v>863589200</v>
    <v>SRG GLOBAL LIMITED</v>
    <v>SRG GLOBAL LIMITED</v>
    <v>1.44</v>
    <v>21.818200000000001</v>
    <v>1.44</v>
    <v>1.45</v>
    <v>603908500</v>
    <v>SRG</v>
    <v>SRG GLOBAL LIMITED (XASX:SRG)</v>
    <v>2214516</v>
    <v>2335350</v>
    <v>2003</v>
  </rv>
  <rv s="2">
    <v>2832</v>
  </rv>
  <rv s="3">
    <v>5</v>
    <v>ALMONTY INDUSTRIES INC. (XASX:AII)</v>
    <v>2</v>
    <v>22</v>
    <v>Finance</v>
    <v>4</v>
    <v>en-GB</v>
    <v>c2wgnm</v>
    <v>268435456</v>
    <v>1</v>
    <v>Powered by Refinitiv</v>
    <v>1.57</v>
    <v>0.62</v>
    <v>1.5128999999999999</v>
    <v>0.13500000000000001</v>
    <v>9.8901000000000003E-2</v>
    <v>AUD</v>
    <v>Almonty Industries Inc. is a Canada-based company, which is engaged in the mining, processing and shipping of tungsten concentrate, as well as the exploration and evaluation of its projects. The Company operates through four segments: Los Santos Mine, Panasquiera Mine, Valtreixal Project, and Woulfe. The Los Santos Mine is located in Spain whose operations relate to the exploration and mining of Tungsten. The Panasqueira Mine is located in Covilha Castelo Branco, Portugal, whose operations relate to the exploration and mining of tungsten, as well as the production of copper and tin concentrate by-products. The Valtreixal Project is located in Spain whose operations relate to the exploration and evaluation activities of the Valtreixal tin/tungsten project. Woulfe’s properties are located in Gangwon Province, Republic of Korea. The Woulfe's operations relate primarily to the exploration, evaluation and development of the Sangdong Project.</v>
    <v>408</v>
    <v>Australian Securities Exchange</v>
    <v>XASX</v>
    <v>XASX</v>
    <v>100 King Street West, Suite 5700, TORONTO, ON, M5X 1C7 CA</v>
    <v>1.57</v>
    <v>Metals &amp; Mining</v>
    <v>Stock</v>
    <v>45693.16678240741</v>
    <v>1384</v>
    <v>1.4950000000000001</v>
    <v>328051400</v>
    <v>ALMONTY INDUSTRIES INC.</v>
    <v>ALMONTY INDUSTRIES INC.</v>
    <v>1.57</v>
    <v>1.365</v>
    <v>1.5</v>
    <v>272920800</v>
    <v>AII</v>
    <v>ALMONTY INDUSTRIES INC. (XASX:AII)</v>
    <v>143403</v>
    <v>356530</v>
    <v>2012</v>
  </rv>
  <rv s="2">
    <v>2834</v>
  </rv>
  <rv s="3">
    <v>5</v>
    <v>29METALS LIMITED (XASX:29M)</v>
    <v>2</v>
    <v>6</v>
    <v>Finance</v>
    <v>4</v>
    <v>en-GB</v>
    <v>c2ma3m</v>
    <v>268435456</v>
    <v>1</v>
    <v>Powered by Refinitiv</v>
    <v>0.53300000000000003</v>
    <v>0.16400000000000001</v>
    <v>1.5288999999999999</v>
    <v>-5.0000000000000001E-3</v>
    <v>-2.3256000000000002E-2</v>
    <v>AUD</v>
    <v>29Metals Limited is a copper-focused base and precious metals mining company with producing and exploration assets in Australia and Chile. The principal activities of the Company are mining and mineral production, mineral concentrate sales, and mineral exploration and development. It has two long-life, producing assets: Golden Grove and Capricorn Copper. Golden Grove mine is a VHMS geological system. Capricorn Copper mine is a high-grade copper and silver underground mine with multiple ore sources. Its near-mine and regional exploration activities, including the Redhill exploration project located in southern Chile. The Redhill comprises the Cutters Cove project, located around the high-grade historical Cutters Cove copper mine and surrounding prospects. The Redhill is a copper-silver-gold prospect. The Redhill also includes a prospective regional tenement package covering over 500-kilometer strike in Chile. The Company holds 100% of the Redhill exploration project.</v>
    <v>275</v>
    <v>Australian Securities Exchange</v>
    <v>XASX</v>
    <v>XASX</v>
    <v>Level 2, 150 Collins Steet, MELBOURNE, VICTORIA, 3000 AU</v>
    <v>0.22</v>
    <v>Metals &amp; Mining</v>
    <v>Stock</v>
    <v>45693.181388888886</v>
    <v>1387</v>
    <v>0.21</v>
    <v>301123000</v>
    <v>29METALS LIMITED</v>
    <v>29METALS LIMITED</v>
    <v>0.215</v>
    <v>0.215</v>
    <v>0.21</v>
    <v>1368741000</v>
    <v>29M</v>
    <v>29METALS LIMITED (XASX:29M)</v>
    <v>5267060</v>
    <v>2495070</v>
    <v>2021</v>
  </rv>
  <rv s="2">
    <v>2836</v>
  </rv>
  <rv s="4">
    <v>8</v>
    <v>HAZER GROUP LIMITED (XASX:HZR)</v>
    <v>2</v>
    <v>9</v>
    <v>Finance</v>
    <v>4</v>
    <v>en-GB</v>
    <v>aa6ujc</v>
    <v>268435456</v>
    <v>1</v>
    <v>Powered by Refinitiv</v>
    <v>0.67</v>
    <v>0.25</v>
    <v>1.0389999999999999</v>
    <v>0.01</v>
    <v>2.7397000000000001E-2</v>
    <v>AUD</v>
    <v>Hazer Group Limited is an Australia-based technology company, driving global decarbonization efforts with the commercialization of its disruptive climate-tech. The principal activity of the Company is the research and development of hydrogen and graphitic carbon production technology. The Company’s advanced technology enables the production of clean and economically competitive hydrogen and graphite, using a natural gas (or biogas) feedstock and iron-ore as the process catalyst. The Company has intellectual property rights to a technology (the Hazer Process), which enables the production of hydrogen gas from the thermo-catalytic decomposition of methane (natural gas) with low carbon dioxide emissions and the co-production of a high-purity graphite product. The Company's markets include industrial hydrogen, hydrogen mobility and synthetic graphite. It has facilities, including a research and development lab and a fluid bed reactor pilot plant.</v>
    <v>Australian Securities Exchange</v>
    <v>XASX</v>
    <v>XASX</v>
    <v>L 9 99 St Georges Terrace, PERTH, WESTERN AUSTRALIA, 6000 AU</v>
    <v>0.375</v>
    <v>Professional &amp; Commercial Services</v>
    <v>Stock</v>
    <v>45693.180393518516</v>
    <v>1396</v>
    <v>0.36499999999999999</v>
    <v>85197430</v>
    <v>HAZER GROUP LIMITED</v>
    <v>HAZER GROUP LIMITED</v>
    <v>0.37</v>
    <v>0.36499999999999999</v>
    <v>0.375</v>
    <v>230263300</v>
    <v>HZR</v>
    <v>HAZER GROUP LIMITED (XASX:HZR)</v>
    <v>67120</v>
    <v>159970</v>
    <v>2010</v>
  </rv>
  <rv s="2">
    <v>2838</v>
  </rv>
  <rv s="4">
    <v>8</v>
    <v>DELTA LITHIUM LIMITED (XASX:DLI)</v>
    <v>2</v>
    <v>9</v>
    <v>Finance</v>
    <v>4</v>
    <v>en-GB</v>
    <v>aa9uu2</v>
    <v>268435456</v>
    <v>1</v>
    <v>Powered by Refinitiv</v>
    <v>0.36499999999999999</v>
    <v>0.15</v>
    <v>0.64139999999999997</v>
    <v>0</v>
    <v>0</v>
    <v>AUD</v>
    <v>Delta Lithium Limited is an Australia-based exploration and development company. The Company is focused on the lithium-bearing pegmatite deposits, located in Western Australia. Its projects include the Mt Ida Lithium Project, Yinnetharra Project, Eureka Gold Project, and Earaheedy Basin. The Mt Ida Lithium Project is the Company’s flagship project and comprises over 30 tenements in the Mt Ida gold mining district, located approximately 100 kilometers (km) north-west of Menzies, in Western Australia. The Yinnetharra Project is located approximately 120 km northeast of Gascoyne Junction. The project sits within a tenement package comprised of seven tenements, four granted tenements and three pending tenement applications covering an area of 517.5 square kilometers (km2). The Earaheedy Basin project lies within the Earaheedy Basin, east of Wiluna in Western Australia. The land covers an area of over 270km2 directly to the north over the Mount Lockridge fault.</v>
    <v>Australian Securities Exchange</v>
    <v>XASX</v>
    <v>XASX</v>
    <v>Level 2,, 18 Richardson Street,, PERTH, WESTERN AUSTRALIA, 6005 AU</v>
    <v>0.17</v>
    <v>Metals &amp; Mining</v>
    <v>Stock</v>
    <v>45693.171287997655</v>
    <v>1399</v>
    <v>0.16250000000000001</v>
    <v>118229400</v>
    <v>DELTA LITHIUM LIMITED</v>
    <v>DELTA LITHIUM LIMITED</v>
    <v>0.16500000000000001</v>
    <v>0.16500000000000001</v>
    <v>0.16500000000000001</v>
    <v>716541800</v>
    <v>DLI</v>
    <v>DELTA LITHIUM LIMITED (XASX:DLI)</v>
    <v>208064</v>
    <v>505350</v>
    <v>2003</v>
  </rv>
  <rv s="2">
    <v>2840</v>
  </rv>
  <rv s="4">
    <v>8</v>
    <v>MAGNETIC RESOURCES NL (XASX:MAU)</v>
    <v>2</v>
    <v>9</v>
    <v>Finance</v>
    <v>4</v>
    <v>en-GB</v>
    <v>aa7jjc</v>
    <v>268435456</v>
    <v>1</v>
    <v>Powered by Refinitiv</v>
    <v>1.645</v>
    <v>0.93</v>
    <v>0.46579999999999999</v>
    <v>-5.0000000000000001E-3</v>
    <v>-4.0980000000000001E-3</v>
    <v>AUD</v>
    <v>Magnetic Resources NL is an Australia-based mineral exploration company. The Company is focused on gold exploration in a gold belt in Laverton. The Company owns a portfolio of 100% owned tenements, totaling 261 square kilometers (km2) in the gold mining province of Western Australia, Laverton. Its projects include Lady Julie Central, Lady Julie North, Hawks Nest and Homeward Bound South. Lady Julie Project consists of approximately 11.4 km2 of tenements. The area covering the Lady Julie and HN9 Projects is endowed with gold mineralization. The Lady Julie North 4 deposit is located approximately 2.5km North of the Lady Julie Central deposit. Homeward Bound South Project consists of approximately 14km2 tenements comprised of eight granted prospecting licenses covering a five kilometers (km) strike length of the Federation Shear Zone situated 40 km east of Leonora. The Julimar Lookalike assets are 90 km north-east of the Julimar high grade palladium-rich Ni-Cu-PGE sulphides at Julimar.</v>
    <v>Australian Securities Exchange</v>
    <v>XASX</v>
    <v>XASX</v>
    <v>Level 1, 23 Ventnor Ave,, West Perth, PERTH, WESTERN AUSTRALIA, 6005 AU</v>
    <v>1.2150000000000001</v>
    <v>Metals &amp; Mining</v>
    <v>Stock</v>
    <v>45693.124965277777</v>
    <v>1402</v>
    <v>1.2050000000000001</v>
    <v>345254900</v>
    <v>MAGNETIC RESOURCES NL</v>
    <v>MAGNETIC RESOURCES NL</v>
    <v>1.21</v>
    <v>1.22</v>
    <v>1.2150000000000001</v>
    <v>287180000</v>
    <v>MAU</v>
    <v>MAGNETIC RESOURCES NL (XASX:MAU)</v>
    <v>9907</v>
    <v>29790</v>
    <v>2006</v>
  </rv>
  <rv s="2">
    <v>2842</v>
  </rv>
  <rv s="1">
    <v>0</v>
    <v>AIC MINES LIMITED (XASX:A1M)</v>
    <v>2</v>
    <v>3</v>
    <v>Finance</v>
    <v>4</v>
    <v>en-GB</v>
    <v>aa6vim</v>
    <v>268435456</v>
    <v>1</v>
    <v>Powered by Refinitiv</v>
    <v>0.61499999999999999</v>
    <v>0.26</v>
    <v>0.4496</v>
    <v>5.0000000000000001E-3</v>
    <v>1.4705999999999999E-2</v>
    <v>AUD</v>
    <v>AIC Mines Limited is an Australia-based resources company. The Company is engaged in the exploration, mine development, mine operations and the sale of copper concentrate in Australia. Its projects include the Eloise Copper Mine, Marymia Project and Lamil Project. The Company owns the Eloise Copper Mine, a high-grade operating underground mine located Southeast of Cloncurry in North Queensland. It is also advancing a portfolio of exploration projects that are prospective for copper and gold, which include Jericho Copper Mine, Pyramid Project, Delamerian Project, Peake and Denison Copper Project and Windsor Base Metals Project. The Eloise Regional project consists of approximately 2,000 square kilometers (km2) of contiguous tenure. The Marymia Project is located approximately 160 kms south of Newman in the eastern Gascoyne region of Western Australia and covers approximately 3,600 km2. The Lamil Project is located in the Paterson Province of Western Australia.</v>
    <v>56</v>
    <v>Australian Securities Exchange</v>
    <v>XASX</v>
    <v>XASX</v>
    <v>Suite 3, 130 Hay Street, SUBIACO, WESTERN AUSTRALIA, 6008 AU</v>
    <v>0.34499999999999997</v>
    <v>Metals &amp; Mining</v>
    <v>Stock</v>
    <v>45693.181627175778</v>
    <v>1405</v>
    <v>0.34</v>
    <v>189975300</v>
    <v>AIC MINES LIMITED</v>
    <v>AIC MINES LIMITED</v>
    <v>0.34</v>
    <v>20.86</v>
    <v>0.34</v>
    <v>0.34499999999999997</v>
    <v>575682600</v>
    <v>A1M</v>
    <v>AIC MINES LIMITED (XASX:A1M)</v>
    <v>161013</v>
    <v>968820</v>
    <v>1993</v>
  </rv>
  <rv s="2">
    <v>2844</v>
  </rv>
  <rv s="4">
    <v>8</v>
    <v>RECCE PHARMACEUTICALS LTD (XASX:RCE)</v>
    <v>2</v>
    <v>9</v>
    <v>Finance</v>
    <v>4</v>
    <v>en-GB</v>
    <v>aa8x77</v>
    <v>268435456</v>
    <v>1</v>
    <v>Powered by Refinitiv</v>
    <v>0.69499999999999995</v>
    <v>0.38</v>
    <v>1.0108999999999999</v>
    <v>-0.01</v>
    <v>-2.2727000000000001E-2</v>
    <v>AUD</v>
    <v>Recce Pharmaceuticals Ltd is an Australia-based company engaged in the development and commercialization of a new class of synthetic anti-infectives designed to address the urgent global health problems of antibiotic-resistant superbugs and emerging viral pathogens. The Company's anti-infective pipeline includes three broad-spectrum, synthetic polymer anti-infectives: RECCE 327 as an intravenous and topical therapy that is being developed for the treatment of serious and potentially life-threatening infections due to Gram-positive and Gram-negative bacteria including their superbug forms; RECCE 435 as an orally administered therapy for bacterial infections; and RECCE 529 for viral infections. Through their multi-layered mechanisms of action, the Company's anti-infectives have the potential to overcome the hypercellular mutation of bacteria and viruses. All RECCE compounds are water soluble at all pH levels in their liquid form.</v>
    <v>Australian Securities Exchange</v>
    <v>XASX</v>
    <v>XASX</v>
    <v>Level 23, 180 George St, Salesforce Tower, SYDNEY, NEW SOUTH WALES, 2000 AU</v>
    <v>0.44500000000000001</v>
    <v>Pharmaceuticals</v>
    <v>Stock</v>
    <v>45693.176469907405</v>
    <v>1410</v>
    <v>0.43</v>
    <v>103182900</v>
    <v>RECCE PHARMACEUTICALS LTD</v>
    <v>RECCE PHARMACEUTICALS LTD</v>
    <v>0.44500000000000001</v>
    <v>0.44</v>
    <v>0.43</v>
    <v>231871600</v>
    <v>RCE</v>
    <v>RECCE PHARMACEUTICALS LTD (XASX:RCE)</v>
    <v>147737</v>
    <v>122690</v>
    <v>2007</v>
  </rv>
  <rv s="2">
    <v>2846</v>
  </rv>
  <rv s="4">
    <v>8</v>
    <v>PARADIGM BIOPHARMACEUTICALS LIMITED (XASX:PAR)</v>
    <v>2</v>
    <v>9</v>
    <v>Finance</v>
    <v>4</v>
    <v>en-GB</v>
    <v>aa8if2</v>
    <v>268435456</v>
    <v>1</v>
    <v>Powered by Refinitiv</v>
    <v>0.61</v>
    <v>0.16500000000000001</v>
    <v>1.9254</v>
    <v>-1.4999999999999999E-2</v>
    <v>-2.7027000000000002E-2</v>
    <v>AUD</v>
    <v>Paradigm Biopharmaceuticals Limited is a late-stage drug development company. The Company is engaged in discovering, developing, and delivering pharmaceutical therapies. It is focused on the development of injectable pentosan polysulfate sodium (iPPS/PPS) for the treatment of osteoarthritis (OA) and mucopolysaccharidosis (MPS). Pentosan polysulfate sodium is a semi-synthetic drug manufactured from the wood chips of European beech trees. Extracted glucurono-xylans are sulfated to produce a negatively charged product that mimics glycosaminoglycans (GAGs). It develops PPS under the brand name Zilosul. PPS also inhibits the synthesis of the metalloproteinase, MMP-3 (Troeberg) involved in degrading cartilage. PPS also include treatment of joint function, mobility, and pain in patients with MPS; treating alphavirus-induced arthralgia (such as Ross River virus and Chikungunya); chronic heart failure (HF) and acute respiratory distress syndrome (ARDS).</v>
    <v>Australian Securities Exchange</v>
    <v>XASX</v>
    <v>XASX</v>
    <v>Level 15, 500 Collins St, MELBOURNE, VICTORIA, 3000 AU</v>
    <v>0.56000000000000005</v>
    <v>Biotechnology &amp; Medical Research</v>
    <v>Stock</v>
    <v>45693.180449003907</v>
    <v>1413</v>
    <v>0.53500000000000003</v>
    <v>206397200</v>
    <v>PARADIGM BIOPHARMACEUTICALS LIMITED</v>
    <v>PARADIGM BIOPHARMACEUTICALS LIMITED</v>
    <v>0.55000000000000004</v>
    <v>0.55500000000000005</v>
    <v>0.54</v>
    <v>389428600</v>
    <v>PAR</v>
    <v>PARADIGM BIOPHARMACEUTICALS LIMITED (XASX:PAR)</v>
    <v>1680668</v>
    <v>2128710</v>
    <v>2014</v>
  </rv>
  <rv s="2">
    <v>2848</v>
  </rv>
  <rv s="4">
    <v>8</v>
    <v>Argenica Therapeutics Ltd (XASX:AGN)</v>
    <v>2</v>
    <v>9</v>
    <v>Finance</v>
    <v>4</v>
    <v>en-GB</v>
    <v>c22oar</v>
    <v>268435456</v>
    <v>1</v>
    <v>Powered by Refinitiv</v>
    <v>0.98499999999999999</v>
    <v>0.51500000000000001</v>
    <v>1.0671999999999999</v>
    <v>-0.03</v>
    <v>-4.1666999999999996E-2</v>
    <v>AUD</v>
    <v>Argenica Therapeutics Limited is an Australia-based biotechnology company, developing novel therapeutics to reduce brain tissue death after stroke and other types of brain injury and neurodegenerative diseases to improve patient outcomes. The Company's lead neuroprotective peptide candidate, ARG-007, has been demonstrated to improve outcomes in pre-clinical stroke models, traumatic brain injury (TBI) and hypoxic ischemic encephalopathy (HIE). The Company has initiated a Phase 2 clinical trial in acute ischemic stroke patients, as well as continuing to generate preclinical data in other neurological conditions.</v>
    <v>Australian Securities Exchange</v>
    <v>XASX</v>
    <v>XASX</v>
    <v>4/117 Broadway, NEDLANDS, WESTERN AUSTRALIA, 6009 AU</v>
    <v>0.73</v>
    <v>Biotechnology &amp; Medical Research</v>
    <v>Stock</v>
    <v>45693.172546296293</v>
    <v>1419</v>
    <v>0.69</v>
    <v>89664990</v>
    <v>Argenica Therapeutics Ltd</v>
    <v>Argenica Therapeutics Ltd</v>
    <v>0.72</v>
    <v>0.72</v>
    <v>0.69</v>
    <v>128092800</v>
    <v>AGN</v>
    <v>Argenica Therapeutics Ltd (XASX:AGN)</v>
    <v>169206</v>
    <v>69230</v>
    <v>2019</v>
  </rv>
  <rv s="2">
    <v>2850</v>
  </rv>
  <rv s="3">
    <v>5</v>
    <v>BATTERY AGE MINERALS LTD (XASX:BM8)</v>
    <v>2</v>
    <v>6</v>
    <v>Finance</v>
    <v>4</v>
    <v>en-GB</v>
    <v>bwnz4c</v>
    <v>268435456</v>
    <v>1</v>
    <v>Powered by Refinitiv</v>
    <v>0.19</v>
    <v>7.6999999999999999E-2</v>
    <v>-1.0674999999999999</v>
    <v>1E-3</v>
    <v>1.2821000000000001E-2</v>
    <v>AUD</v>
    <v>Battery Age Minerals Ltd is an Australia-based mineral exploration company focused on the exploration of battery minerals, such as lithium, copper, germanium and zinc in Canada, Morocco and Austria. Its segments include Australia, Canada, Argentina, Austria, and Morocco. The Company's projects include Falcon Lake Lithium Project, Jesse Lake Lithium Project, Bleiberg Zinc Lead Germanium Project, Tidili Copper Gold Project, King Tut Project and Bloom Lake Project. The Falcon Lake Lithium Project covers a total 5,100 hectares (51 square kilometers (km2)) of ground in the east-west trending Caribou Lake-O’Sullivan Greenstone Belt which extends eastward into the Onamon-Tashota Greenstone Belt. The Jesse Lake Lithium Project comprises around 54 single cell mining claims, covering an area of over 1,350 hectares, in Ontario, Canada. The Bleiberg Project comprises 116 claims totalling an area of 65.8 km2, located approximately 130 km south of the city of Salzburg in southern Austria.</v>
    <v>196</v>
    <v>Australian Securities Exchange</v>
    <v>XASX</v>
    <v>XASX</v>
    <v>Level 50, 108 St Georges Tce, PERTH, WESTERN AUSTRALIA, 6000 AU</v>
    <v>0.08</v>
    <v>Metals &amp; Mining</v>
    <v>Stock</v>
    <v>45693.117615740739</v>
    <v>1422</v>
    <v>7.9000000000000001E-2</v>
    <v>10017590</v>
    <v>BATTERY AGE MINERALS LTD</v>
    <v>BATTERY AGE MINERALS LTD</v>
    <v>7.9000000000000001E-2</v>
    <v>7.8E-2</v>
    <v>7.9000000000000001E-2</v>
    <v>103274100</v>
    <v>BM8</v>
    <v>BATTERY AGE MINERALS LTD (XASX:BM8)</v>
    <v>113524</v>
    <v>113390</v>
    <v>1999</v>
  </rv>
  <rv s="2">
    <v>2852</v>
  </rv>
  <rv s="4">
    <v>8</v>
    <v>Polymetals Resources Ltd (XASX:POL)</v>
    <v>2</v>
    <v>9</v>
    <v>Finance</v>
    <v>4</v>
    <v>en-GB</v>
    <v>c27fhw</v>
    <v>268435456</v>
    <v>1</v>
    <v>Powered by Refinitiv</v>
    <v>1.01</v>
    <v>0.21</v>
    <v>0.76819999999999999</v>
    <v>0.01</v>
    <v>1.1765000000000001E-2</v>
    <v>AUD</v>
    <v>Polymetals Resources Ltd is an Australia-based mining and exploration company. The Company has a project portfolio with significant potential for the discovery and development of both precious and base metal resources. The Company’s Endeavor Silver-Zinc-Lead Mine is situated in the Cobar structural zone and is located approximately 30 kilometers (km) north of the CSA Copper Mine and 40km north-west of Cobar in central-New South Wales (NSW). The Endeavor Project is one of three significant mines in the district. The Endeavor Project covers an area of approximately 1,107 square kilometers (km2) in the northern part of the Cobar Basin located in Central Western NSW. The Company’s tenements include five mining leases, three exploration licences and a western land pastoral lease (2,549ha). Its mining lease tenements include ML 158, ML 159, ML 160, ML 161, and ML 930. Its exploration licenses tenement includes EL 5785, EL 8583, and EL 8752.</v>
    <v>Australian Securities Exchange</v>
    <v>XASX</v>
    <v>XASX</v>
    <v>Unit 1, 101 Main Street, Alstonville, SYDNEY, NEW SOUTH WALES, 2477 AU</v>
    <v>0.86499999999999999</v>
    <v>Metals &amp; Mining</v>
    <v>Stock</v>
    <v>45693.181168981479</v>
    <v>1431</v>
    <v>0.84499999999999997</v>
    <v>162066000</v>
    <v>Polymetals Resources Ltd</v>
    <v>Polymetals Resources Ltd</v>
    <v>0.86499999999999999</v>
    <v>0.85</v>
    <v>0.86</v>
    <v>197641400</v>
    <v>POL</v>
    <v>Polymetals Resources Ltd (XASX:POL)</v>
    <v>55336</v>
    <v>163790</v>
    <v>2020</v>
  </rv>
  <rv s="2">
    <v>2854</v>
  </rv>
  <rv s="6">
    <v>12</v>
    <v>DRONESHIELD LIMITED (XASX:DRO)</v>
    <v>2</v>
    <v>13</v>
    <v>Finance</v>
    <v>4</v>
    <v>en-GB</v>
    <v>aa5y1h</v>
    <v>268435456</v>
    <v>1</v>
    <v>Powered by Refinitiv</v>
    <v>2.72</v>
    <v>0.55500000000000005</v>
    <v>1.2562</v>
    <v>0.04</v>
    <v>6.3491999999999993E-2</v>
    <v>AUD</v>
    <v>DroneShield Limited is an Australia-based company focusing on radio frequency (RF) sensing, artificial intelligence and machine learning, sensor fusion, electronic warfare, rapid prototyping, and MIL-SPEC manufacturing. It provides artificial intelligence-based platforms for protection against advanced threats, such as drones and autonomous systems. It offers customers bespoke counter-drone (or counter-UAS) and electronic warfare solutions and off-the-shelf products designed to suit a variety of terrestrial, maritime, or airborne platforms. The Company’s products include DroneGun Tactical, DroneGun MKIII, DroneSentry, DroneSentry-C2, DroneSentry-X, RfPatrol and DroneSim among others. The DroneGun Tactical is an unmanned aerial systems (UAS) countermeasure designed for two-hand operation and long-range defeat. RfPatrol is a passive/non-emitting wearable UAS detection device. The Company’s capabilities include C-UAS, C-UxS Training, and Electronic Warfare.</v>
    <v>Australian Securities Exchange</v>
    <v>XASX</v>
    <v>XASX</v>
    <v>126 Phillip St, Level 5, SYDNEY, NEW SOUTH WALES, 2000 AU</v>
    <v>0.67</v>
    <v>Aerospace &amp; Defense</v>
    <v>Stock</v>
    <v>45693.181752036719</v>
    <v>1434</v>
    <v>0.63500000000000001</v>
    <v>536350800</v>
    <v>DRONESHIELD LIMITED</v>
    <v>DRONESHIELD LIMITED</v>
    <v>0.65</v>
    <v>36.065600000000003</v>
    <v>0.63</v>
    <v>0.67</v>
    <v>872115200</v>
    <v>DRO</v>
    <v>DRONESHIELD LIMITED (XASX:DRO)</v>
    <v>7382280</v>
    <v>11266360</v>
    <v>2015</v>
  </rv>
  <rv s="2">
    <v>2856</v>
  </rv>
  <rv s="3">
    <v>5</v>
    <v>MESOBLAST LIMITED (XASX:MSB)</v>
    <v>2</v>
    <v>6</v>
    <v>Finance</v>
    <v>4</v>
    <v>en-GB</v>
    <v>aa7vur</v>
    <v>268435456</v>
    <v>1</v>
    <v>Powered by Refinitiv</v>
    <v>3.37</v>
    <v>0.255</v>
    <v>2.6194000000000002</v>
    <v>-0.19</v>
    <v>-5.9561000000000003E-2</v>
    <v>AUD</v>
    <v>Mesoblast Limited is an Australia-based company, which is engaged in developing allogeneic (off-the-shelf) cellular medicines for the treatment of severe and life-threatening inflammatory conditions. It has leveraged its proprietary mesenchymal lineage cell therapy technology platform to establish a broad portfolio of late-stage product candidates. It is developing product candidates for distinct indications based on its remestemcel-L and rexlemestrocel-L allogeneic stromal cell technology platforms. Remestemcel-L is being developed for inflammatory diseases in children and adults including steroid refractory acute graft versus host disease, and biologic-resistant inflammatory bowel disease. Rexlemestrocel-L is being developed for advanced chronic heart failure (REVASCOR) and chronic low back pain (MPC-06-ID). Two products have been commercialized in Japan and Europe by the Company's licensees. It has established commercial partnerships in Europe and China for certain Phase III assets.</v>
    <v>73</v>
    <v>Australian Securities Exchange</v>
    <v>XASX</v>
    <v>XASX</v>
    <v>L 38 55 Collins St, MELBOURNE, VICTORIA, 3000 AU</v>
    <v>3.26</v>
    <v>Biotechnology &amp; Medical Research</v>
    <v>Stock</v>
    <v>45693.181751678123</v>
    <v>1437</v>
    <v>2.95</v>
    <v>3989455000</v>
    <v>MESOBLAST LIMITED</v>
    <v>MESOBLAST LIMITED</v>
    <v>3.22</v>
    <v>3.19</v>
    <v>3</v>
    <v>1270527000</v>
    <v>MSB</v>
    <v>MESOBLAST LIMITED (XASX:MSB)</v>
    <v>10607220</v>
    <v>6407000</v>
    <v>2004</v>
  </rv>
  <rv s="2">
    <v>2858</v>
  </rv>
  <rv s="3">
    <v>5</v>
    <v>DEVEX RESOURCES LIMITED (XASX:DEV)</v>
    <v>2</v>
    <v>6</v>
    <v>Finance</v>
    <v>4</v>
    <v>en-GB</v>
    <v>awsblh</v>
    <v>268435456</v>
    <v>1</v>
    <v>Powered by Refinitiv</v>
    <v>0.45</v>
    <v>0.08</v>
    <v>1.9517</v>
    <v>-1E-3</v>
    <v>-1.2195000000000001E-2</v>
    <v>AUD</v>
    <v>DevEx Resources Limited is an Australia-based exploration company focused on uncovering the uranium discovery in Australia. It holds over 14,000 square kilometers (km2) of prospective ground in the heart of a uranium province in the Northern Territory, Australia. The Company’s projects include Nabarlek Uranium Project, Murphy West Uranium Project and Kennedy REE Project. The Nabarlek Uranium Project is a 4,700 km2 tenement package located in the Alligator Rivers Uranium Province (ARUP) in the Northern Territory. The Murphy West Uranium (U3O8) Project is an exploration project covering a province-scale approximately 10,000km2 area in the Northern Territory, Australia. The Project lies along the south-eastern margin of the prospective McArthur Basin. The Kennedy Rare Earth Element Project is an advanced exploration project in North Queensland, Australia. Its other exploration projects include Jimblebar Project, Highway Nickel Project and Sovereign Project.</v>
    <v>4</v>
    <v>Australian Securities Exchange</v>
    <v>XASX</v>
    <v>XASX</v>
    <v>L 2 1292 Hay Street, PERTH, WESTERN AUSTRALIA, 6005 AU</v>
    <v>8.3000000000000004E-2</v>
    <v>Metals &amp; Mining</v>
    <v>Stock</v>
    <v>45693.181238425925</v>
    <v>1440</v>
    <v>8.1000000000000003E-2</v>
    <v>37543710</v>
    <v>DEVEX RESOURCES LIMITED</v>
    <v>DEVEX RESOURCES LIMITED</v>
    <v>8.3000000000000004E-2</v>
    <v>8.2000000000000003E-2</v>
    <v>8.1000000000000003E-2</v>
    <v>441690700</v>
    <v>DEV</v>
    <v>DEVEX RESOURCES LIMITED (XASX:DEV)</v>
    <v>131630</v>
    <v>182050</v>
    <v>1969</v>
  </rv>
  <rv s="2">
    <v>2860</v>
  </rv>
  <rv s="4">
    <v>8</v>
    <v>CASPIN RESOURCES LIMITED (XASX:CPN)</v>
    <v>2</v>
    <v>9</v>
    <v>Finance</v>
    <v>4</v>
    <v>en-GB</v>
    <v>bww25r</v>
    <v>268435456</v>
    <v>1</v>
    <v>Powered by Refinitiv</v>
    <v>0.09</v>
    <v>4.8000000000000001E-2</v>
    <v>1.7902</v>
    <v>8.0000000000000002E-3</v>
    <v>0.13333300000000001</v>
    <v>AUD</v>
    <v>Caspin Resources Limited is an Australia-based mineral exploration company, which is engaged in early-stage exploration and development. Its projects include the Bygoo Project, Yarawindah Brook Project and the Mount Squires Project. The Bygoo Project is an advanced, high-grade tin project located in a prolific tin-producing region. The Bygoo Project is positioned within the Wagga Tin Granites, a mineralized belt with many occurrences of tin and associated metals, the project surrounds the Ardlethan Tin Mine. Its Yarawindah Brook Project is located in the West Yilgarn region of WA, a new mineral province hosting the Gonneville PGE-Ni-Cu Deposit owned by Chalice Mining Limited, only 40km to the south. Mount Squires is a large-scale, greenfield gold, rare earths and base metal project located in the West Musgrave region of Western Australia. The project is located adjacent to the western border of the West Musgrave mine development, which hosts the Nebo-Babel Ni-Cu sulfide deposits.</v>
    <v>Australian Securities Exchange</v>
    <v>XASX</v>
    <v>XASX</v>
    <v>Ground Floor, 675 Murray Street, PERTH, WESTERN AUSTRALIA, 6005 AU</v>
    <v>6.8000000000000005E-2</v>
    <v>Metals &amp; Mining</v>
    <v>Stock</v>
    <v>45693.175559803123</v>
    <v>1446</v>
    <v>6.2E-2</v>
    <v>7121260</v>
    <v>CASPIN RESOURCES LIMITED</v>
    <v>CASPIN RESOURCES LIMITED</v>
    <v>6.2E-2</v>
    <v>0.06</v>
    <v>6.8000000000000005E-2</v>
    <v>118687700</v>
    <v>CPN</v>
    <v>CASPIN RESOURCES LIMITED (XASX:CPN)</v>
    <v>495810</v>
    <v>318250</v>
    <v>2020</v>
  </rv>
  <rv s="2">
    <v>2862</v>
  </rv>
  <rv s="4">
    <v>8</v>
    <v>WIN METALS LTD (XASX:WIN)</v>
    <v>2</v>
    <v>9</v>
    <v>Finance</v>
    <v>4</v>
    <v>en-GB</v>
    <v>c3irur</v>
    <v>268435456</v>
    <v>1</v>
    <v>Powered by Refinitiv</v>
    <v>7.1999999999999995E-2</v>
    <v>1.7000000000000001E-2</v>
    <v>2.2728999999999999</v>
    <v>-5.0000000000000001E-4</v>
    <v>-2.5000000000000001E-2</v>
    <v>AUD</v>
    <v>Win Metals Limited is an Australia-based mineral exploration company. The Company holds over 240 square kilometers (km2) package of granted mining leases inside the Eastern Goldfields of Western Australia, with exposure to the critical minerals of lithium and nickel. In the East Kimberly region of Western Australia, it holds over 100km2 of granted mining tenure which hosts a gold endowment and abundant exploration potential. Its projects include Butchers Creek Gold Project, Mt Edwards Project, Widgie South, Widgie North, Widgie West, Lake Eaton-Mt Eaton and Faraday - Trainline Lithium. Its Butchers Creek Gold Project is located 30 km south-east of Halls Creek in the Kimberley region of Western Australia. The Butchers Creek tenement package comprises three mining leases (100% of M80/418, 97% of M80/315 &amp; M80/106), five exploration licenses (E80/4856, 4874, 4976, 5059 &amp; 5584), three prospecting licenses (P80/1839, 1854 &amp; 1855) and two license applications (P80/1884 and E80/5660).</v>
    <v>Australian Securities Exchange</v>
    <v>XASX</v>
    <v>XASX</v>
    <v>Level 4, 220 St Georges Tce, PERTH, WESTERN AUSTRALIA, 6000 AU</v>
    <v>0.02</v>
    <v>Metals &amp; Mining</v>
    <v>Stock</v>
    <v>45693.176562499997</v>
    <v>1458</v>
    <v>1.9E-2</v>
    <v>11001160</v>
    <v>WIN METALS LTD</v>
    <v>WIN METALS LTD</v>
    <v>0.02</v>
    <v>0.02</v>
    <v>1.95E-2</v>
    <v>550058100</v>
    <v>WIN</v>
    <v>WIN METALS LTD (XASX:WIN)</v>
    <v>1001832</v>
    <v>805240</v>
    <v>2021</v>
  </rv>
  <rv s="2">
    <v>2864</v>
  </rv>
  <rv s="3">
    <v>5</v>
    <v>TRUE NORTH COPPER LIMITED (XASX:TNC)</v>
    <v>2</v>
    <v>6</v>
    <v>Finance</v>
    <v>4</v>
    <v>en-GB</v>
    <v>bwqtjc</v>
    <v>268435456</v>
    <v>1</v>
    <v>Powered by Refinitiv</v>
    <v>10.529</v>
    <v>0.25</v>
    <v>1.4983</v>
    <v>-0.03</v>
    <v>-0.1</v>
    <v>AUD</v>
    <v>True North Copper Limited is an Australia-based copper, cobalt and critical minerals mining company. The Company’s projects include Cloncurry Project, Mt Oxide Project and Bundarra Project. The Cloncurry Project is centered around the Great Australia Mine Complex located at Cloncurry in north-west Queensland. The Mt Oxide Project has established infrastructure, including an exploration camp and proximity to a processing plant and power grid. The Mt Oxide Project offers development and exploration potential. The Mt Oxide Project holds substantial resources, including 228.18 kt copper, 21.20 kt cobalt, and 4.26 Moz silver. The Mt Oxide Project holds substantial resources, including 228.18 kt copper, 21.20 kt cobalt, and 4.26 Moz silver. Its Bundarra Project is strategically situated approximately 130 kilometers (km) southwest of Mackay and 50 km east of Moranbah in the central Queensland coal fields.</v>
    <v>50</v>
    <v>Australian Securities Exchange</v>
    <v>XASX</v>
    <v>XASX</v>
    <v>Level 9, Citi Central Tower, 46-48 Sheridan Street, CAIRNS, QUEENSLAND, 4870 AU</v>
    <v>0.28999999999999998</v>
    <v>Metals &amp; Mining</v>
    <v>Stock</v>
    <v>45693.165856481479</v>
    <v>1464</v>
    <v>0.25</v>
    <v>43414460</v>
    <v>TRUE NORTH COPPER LIMITED</v>
    <v>TRUE NORTH COPPER LIMITED</v>
    <v>0.28999999999999998</v>
    <v>0.3</v>
    <v>0.27</v>
    <v>125839000</v>
    <v>TNC</v>
    <v>TRUE NORTH COPPER LIMITED (XASX:TNC)</v>
    <v>1247298</v>
    <v>138370</v>
    <v>2006</v>
  </rv>
  <rv s="2">
    <v>2866</v>
  </rv>
  <rv s="4">
    <v>8</v>
    <v>BURGUNDY DIAMOND MINES LIMITED (XASX:BDM)</v>
    <v>2</v>
    <v>9</v>
    <v>Finance</v>
    <v>4</v>
    <v>en-GB</v>
    <v>aa631h</v>
    <v>268435456</v>
    <v>1</v>
    <v>Powered by Refinitiv</v>
    <v>0.24</v>
    <v>4.5999999999999999E-2</v>
    <v>0.89690000000000003</v>
    <v>1E-3</v>
    <v>1.8867999999999999E-2</v>
    <v>AUD</v>
    <v>Burgundy Diamond Mines Limited is an Australia-based premier independent global scale diamond company. The principal activities of the Company include operation of the 100% owned Ekati diamond mine located in Canada’s Northwest Territories, sale of rough diamonds through auctions held in Antwerp Belgium and sale of polished diamonds manufactured in Company’s cutting and polishing facility in Perth Australia. It is focused on the mining, production, cutting, polishing and sale of diamonds. Its segments include Rough Diamond and Polished Diamond. The Rough Diamond segment encompasses mining, sales, and marketing of rough diamonds. The Polished Diamond segment encompasses manufacturing, sales, and marketing of polished diamonds. Its Ekati diamond mine is located in the Lac de Gras region of the Northwest Territories of Canada, approximately 300 kilometers northeast of Yellowknife. The Ekati Mine property consists of 122 mining leases totaling about 113,485 hectares.</v>
    <v>Australian Securities Exchange</v>
    <v>XASX</v>
    <v>XASX</v>
    <v>Level 25, South 32 Tower, 108 St Georges Terrace, PERTH, WESTERN AUSTRALIA, 6000 AU</v>
    <v>5.6000000000000001E-2</v>
    <v>Metals &amp; Mining</v>
    <v>Stock</v>
    <v>45693.176284687499</v>
    <v>1467</v>
    <v>5.1999999999999998E-2</v>
    <v>75330610</v>
    <v>BURGUNDY DIAMOND MINES LIMITED</v>
    <v>BURGUNDY DIAMOND MINES LIMITED</v>
    <v>5.2999999999999999E-2</v>
    <v>5.2999999999999999E-2</v>
    <v>5.3999999999999999E-2</v>
    <v>1421332000</v>
    <v>BDM</v>
    <v>BURGUNDY DIAMOND MINES LIMITED (XASX:BDM)</v>
    <v>989060</v>
    <v>3575240</v>
    <v>2012</v>
  </rv>
  <rv s="2">
    <v>2868</v>
  </rv>
  <rv s="1">
    <v>0</v>
    <v>AVJENNINGS LIMITED (XASX:AVJ)</v>
    <v>2</v>
    <v>3</v>
    <v>Finance</v>
    <v>4</v>
    <v>en-GB</v>
    <v>aa4ryc</v>
    <v>268435456</v>
    <v>1</v>
    <v>Powered by Refinitiv</v>
    <v>0.73</v>
    <v>0.26</v>
    <v>0.99139999999999995</v>
    <v>0</v>
    <v>0</v>
    <v>AUD</v>
    <v>AVJennings Limited (AVJennings) is an Australia-based residential property development company. Its segments include Jurisdictions, which consists of land development, integrated housing and apartments development activities, and other segment, which includes sale of apartments in Western Australia and various low value items. It includes various project pipeline across communities in New South Wales, Victoria, Queensland, South Australia, New Zealand, and Western Australia. Its project across New South Wales includes Argyle, Elderslie and Evergreen, Spring Farm, and others. Its project across Queensland includes Creekwood, Caloundra and Cadence, Ripley. Its project across South Australia includes Pathways, Murray Bridge. Its project across New Zealand includes Ara Hills, Orewa. Its project across Western Australia includes Indigo China Green, Subiaco Fine China Precinct and The Heights, Kardinya. AVJennings offers a block of land, a finished home, townhome, terrace, or apartment.</v>
    <v>457</v>
    <v>Australian Securities Exchange</v>
    <v>XASX</v>
    <v>XASX</v>
    <v>L 4 108 Power Street, HAWTHORN, VICTORIA, 3122 AU</v>
    <v>0.71499999999999997</v>
    <v>Real Estate Operations</v>
    <v>Stock</v>
    <v>45693.179054582812</v>
    <v>1470</v>
    <v>0.71499999999999997</v>
    <v>399163700</v>
    <v>AVJENNINGS LIMITED</v>
    <v>AVJENNINGS LIMITED</v>
    <v>0.71499999999999997</v>
    <v>357.5</v>
    <v>0.71499999999999997</v>
    <v>0.71499999999999997</v>
    <v>558270900</v>
    <v>AVJ</v>
    <v>AVJENNINGS LIMITED (XASX:AVJ)</v>
    <v>46507</v>
    <v>920120</v>
    <v>1954</v>
  </rv>
  <rv s="2">
    <v>2870</v>
  </rv>
  <rv s="3">
    <v>5</v>
    <v>BEAMTREE HOLDINGS LIMITED (XASX:BMT)</v>
    <v>2</v>
    <v>6</v>
    <v>Finance</v>
    <v>4</v>
    <v>en-GB</v>
    <v>bqbzyc</v>
    <v>268435456</v>
    <v>1</v>
    <v>Powered by Refinitiv</v>
    <v>0.38</v>
    <v>0.16500000000000001</v>
    <v>1.8460000000000001</v>
    <v>0.02</v>
    <v>6.8966E-2</v>
    <v>AUD</v>
    <v>Beamtree Holdings Limited is an Australia-based artificial intelligence decision support and data company. The Company provides automation technology and data analytics that support health care providers. The Company's segments include diagnostic technology, clinical decision support, coding assistance and data quality, analytics and knowledge networks. The diagnostic technology segment includes its RippleDown products, which automate decision making in clinical and administrative processes in pathology. Its automation of clinical record coding and data integrity products include its RippleDown and Performance Indicators for Coding Quality coding technologies (PICQ). Its clinical decision support segment includes Ainsoff Deterioration Index, which is a machine learning-based tool that predicts the risk of patient deterioration and alerts clinicians in real time. Its products also include advisory and auditing, Q coding platform, and Relative Indicators for Safety and Quality.</v>
    <v>97</v>
    <v>Australian Securities Exchange</v>
    <v>XASX</v>
    <v>XASX</v>
    <v>16 Eveleigh Street, Redfern, SYDNEY, NEW SOUTH WALES, 2016 AU</v>
    <v>0.31</v>
    <v>Software &amp; IT Services</v>
    <v>Stock</v>
    <v>45693.180335648147</v>
    <v>1473</v>
    <v>0.29499999999999998</v>
    <v>83312910</v>
    <v>BEAMTREE HOLDINGS LIMITED</v>
    <v>BEAMTREE HOLDINGS LIMITED</v>
    <v>0.29499999999999998</v>
    <v>0.28999999999999998</v>
    <v>0.31</v>
    <v>289784000</v>
    <v>BMT</v>
    <v>BEAMTREE HOLDINGS LIMITED (XASX:BMT)</v>
    <v>247225</v>
    <v>78190</v>
    <v>2018</v>
  </rv>
  <rv s="2">
    <v>2872</v>
  </rv>
  <rv s="3">
    <v>5</v>
    <v>CYNATA THERAPEUTICS LIMITED (XASX:CYP)</v>
    <v>2</v>
    <v>6</v>
    <v>Finance</v>
    <v>4</v>
    <v>en-GB</v>
    <v>aa5smw</v>
    <v>268435456</v>
    <v>1</v>
    <v>Powered by Refinitiv</v>
    <v>0.34499999999999997</v>
    <v>0.14499999999999999</v>
    <v>0.70730000000000004</v>
    <v>0.01</v>
    <v>4.2553000000000001E-2</v>
    <v>AUD</v>
    <v>Cynata Therapeutics Limited is an Australia-based clinical-stage stem cell and regenerative medicine company. The Company is focused on the development of therapies based on Cymerus, which is a therapeutic stem cell platform technology. Cymerus uses induced pluripotent stem cells and a precursor cell, mesenchymoangioblast (MCA) to manufacture cell therapy products, including mesenchymal stem cells, on a commercial scale. Its lead product candidate, CYP-001, is under Phase I trial and developed for the treatment of steroid-resistant acute graft-versus-host disease (GvHD). Clinical trials of Cymerus products in osteoarthritis, which is under Phase III trial, and diabetic foot ulcers (DFU) are ongoing. In addition, the Company has demonstrated the utility of its Cymerus technology in preclinical models of various diseases, including critical limb ischaemia, idiopathic pulmonary fibrosis, asthma, heart attack, sepsis, acute respiratory distress syndrome and other.</v>
    <v>0</v>
    <v>Australian Securities Exchange</v>
    <v>XASX</v>
    <v>XASX</v>
    <v>Level 3, 100 Cubitt Street,, Cremorne, VICTORIA, 3121 AU</v>
    <v>0.245</v>
    <v>Biotechnology &amp; Medical Research</v>
    <v>Stock</v>
    <v>45693.181795844532</v>
    <v>1488</v>
    <v>0.23499999999999999</v>
    <v>51388750</v>
    <v>CYNATA THERAPEUTICS LIMITED</v>
    <v>CYNATA THERAPEUTICS LIMITED</v>
    <v>0.24</v>
    <v>0.23499999999999999</v>
    <v>0.245</v>
    <v>225884600</v>
    <v>CYP</v>
    <v>CYNATA THERAPEUTICS LIMITED (XASX:CYP)</v>
    <v>468564</v>
    <v>225140</v>
    <v>2003</v>
  </rv>
  <rv s="2">
    <v>2874</v>
  </rv>
  <rv s="3">
    <v>5</v>
    <v>DOTZ NANO LIMITED (XASX:DTZ)</v>
    <v>2</v>
    <v>6</v>
    <v>Finance</v>
    <v>4</v>
    <v>en-GB</v>
    <v>aa5yu2</v>
    <v>268435456</v>
    <v>1</v>
    <v>Powered by Refinitiv</v>
    <v>0.18</v>
    <v>6.5000000000000002E-2</v>
    <v>0.57640000000000002</v>
    <v>-0.01</v>
    <v>-0.10416700000000001</v>
    <v>AUD</v>
    <v>Dotz Nano Limited is an Australia-based nanotechnology company engaged in developing climate and industrial nanotechnologies. The Company is engaged in developing, manufacturing and commercializing solutions addressing global environmental and industrial challenges, utilizing its carbon-based nano technologies. Its primary focus is centered around carbon dioxide (CO2) management technologies for a carbon-neutral future. The Company’s proprietary carbon-based solid sorbent offers a sustainable approach, facilitating industrial decarbonization. Its two main areas of focus are in-product tagging solutions for anticounterfeiting and monitoring, primarily for the oil and gas and chemical sectors, and carbon-based sorbent technology for industrial decarbonization and sustainability. Its solutions include Dotz Earth and Dotz Shield. Dotz Shield solution offers anti-counterfeiting and monitoring in-product taggants for brand protection, product liability and in-field testing.</v>
    <v>350</v>
    <v>Australian Securities Exchange</v>
    <v>XASX</v>
    <v>XASX</v>
    <v>VICTORIA, 3000 AU</v>
    <v>8.7999999999999995E-2</v>
    <v>Electronic Equipment &amp; Parts</v>
    <v>Stock</v>
    <v>45693.020902777775</v>
    <v>1497</v>
    <v>8.5999999999999993E-2</v>
    <v>53582590</v>
    <v>DOTZ NANO LIMITED</v>
    <v>DOTZ NANO LIMITED</v>
    <v>8.7999999999999995E-2</v>
    <v>9.6000000000000002E-2</v>
    <v>8.5999999999999993E-2</v>
    <v>564027200</v>
    <v>DTZ</v>
    <v>DOTZ NANO LIMITED (XASX:DTZ)</v>
    <v>30</v>
    <v>429420</v>
    <v>2007</v>
  </rv>
  <rv s="2">
    <v>2876</v>
  </rv>
  <rv s="3">
    <v>5</v>
    <v>NEOMETALS LTD (XASX:NMT)</v>
    <v>2</v>
    <v>6</v>
    <v>Finance</v>
    <v>4</v>
    <v>en-GB</v>
    <v>aa88rw</v>
    <v>268435456</v>
    <v>1</v>
    <v>Powered by Refinitiv</v>
    <v>0.219</v>
    <v>6.2E-2</v>
    <v>1.7834000000000001</v>
    <v>8.0000000000000002E-3</v>
    <v>0.114286</v>
    <v>AUD</v>
    <v>Neometals Ltd is an Australia-based battery materials producer. The Company has developed and is commercializing three environmentally friendly processing technologies. The Company operates through three segments: lithium, titanium/vanadium and other. It is commercializing Lithium-ion Battery (LiB) Recycling technology via Primobius GmbH JV. It is providing recycling service as principal in Germany and commenced plant supply and licensing activities as technology partner to Mercedes-Benz. The Company is involved in commercializing patented ELi electrolysis process to produce battery quality lithium hydroxide from brine and/or hard-rock feedstocks. It also enables sustainable production of high-purity vanadium pentoxide from processing of steelmaking by-product (Slag). Its Barrambie Titanium and Vanadium Project is a highest-grade hard-rock titanium-vanadium deposits. The other segment comprises other minor exploration projects and mineral process technology businesses.</v>
    <v>6</v>
    <v>Australian Securities Exchange</v>
    <v>XASX</v>
    <v>XASX</v>
    <v>L 3 1292 Hay Street, PERTH, WESTERN AUSTRALIA, 6005 AU</v>
    <v>0.08</v>
    <v>Metals &amp; Mining</v>
    <v>Stock</v>
    <v>45693.139965277776</v>
    <v>1503</v>
    <v>7.2999999999999995E-2</v>
    <v>56937460</v>
    <v>NEOMETALS LTD</v>
    <v>NEOMETALS LTD</v>
    <v>7.2999999999999995E-2</v>
    <v>7.0000000000000007E-2</v>
    <v>7.8E-2</v>
    <v>769425100</v>
    <v>NMT</v>
    <v>NEOMETALS LTD (XASX:NMT)</v>
    <v>435583</v>
    <v>525360</v>
    <v>2001</v>
  </rv>
  <rv s="2">
    <v>2878</v>
  </rv>
  <rv s="3">
    <v>5</v>
    <v>NOVA EYE MEDICAL LIMITED (XASX:EYE)</v>
    <v>2</v>
    <v>6</v>
    <v>Finance</v>
    <v>4</v>
    <v>en-GB</v>
    <v>aa63im</v>
    <v>268435456</v>
    <v>1</v>
    <v>Powered by Refinitiv</v>
    <v>0.3</v>
    <v>0.13500000000000001</v>
    <v>1.2104999999999999</v>
    <v>0</v>
    <v>0</v>
    <v>AUD</v>
    <v>Nova Eye Medical Limited is an Australia-based medical technology company that develops, manufactures, and sells a portfolio of proprietary ophthalmic treatment technologies and devices. The Company operates through three segments: AlphaRET, and Glaucoma surgical devices. The Company’s AlphaRET segment is responsible for the commercialization of the 2RT ophthalmic laser, which is an ophthalmic laser developed for the therapy of patients in the early to intermediate stages of age-related macular degeneration (AMD). 2RT is a patented nano-pulse laser device that rejuvenates retinal structures compromised by AMD. The Glaucoma Surgical Devices segment includes the designing, manufacturing, marketing, and sale of the iTrack, iTrack Advance and the Molteno3 glaucoma surgical device. The Molteno3 glaucoma drainage device platform is designed to enhance surgical utility and optimize clinical outcomes for long-term intraocular pressure (IOP) control in cases of severe glaucoma.</v>
    <v>130</v>
    <v>Australian Securities Exchange</v>
    <v>XASX</v>
    <v>XASX</v>
    <v>3-4 Second Avenue, ADELAIDE, SOUTH AUSTRALIA, 5095 AU</v>
    <v>0.155</v>
    <v>Healthcare Equipment &amp; Supplies</v>
    <v>Stock</v>
    <v>45693.166261574072</v>
    <v>1506</v>
    <v>0.15</v>
    <v>34360910</v>
    <v>NOVA EYE MEDICAL LIMITED</v>
    <v>NOVA EYE MEDICAL LIMITED</v>
    <v>0.15</v>
    <v>0.15</v>
    <v>0.15</v>
    <v>229072800</v>
    <v>EYE</v>
    <v>NOVA EYE MEDICAL LIMITED (XASX:EYE)</v>
    <v>188143</v>
    <v>229490</v>
    <v>1970</v>
  </rv>
  <rv s="2">
    <v>2880</v>
  </rv>
  <rv s="28">
    <v>59</v>
    <v>Omega Oil &amp; Gas Ltd (XASX:OMA)</v>
    <v>56</v>
    <v>33</v>
    <v>Finance</v>
    <v>4</v>
    <v>en-GB</v>
    <v>c786oc</v>
    <v>268435456</v>
    <v>1</v>
    <v>Powered by Refinitiv</v>
    <v>0.41</v>
    <v>0.13</v>
    <v>0.03</v>
    <v>8.333299999999999E-2</v>
    <v>AUD</v>
    <v>Omega Oil and Gas Ltd is an Australia-based oil and gas company. The Company operates three tenements 100% in Queensland being, ATP 2037, ATP 2038, and PL17. ATP 2037 and ATP 2038 are collectively known as the Canyon Gas Field project. PL17 is known as the Bennett Oil Field. The Company’s two exploration permits in the Surat Basin in Southeast Queensland, ATP 2037 and ATP 2038 represent an area of over 250,000 acres and are located approximately 50 kilometers (km) away from critical gas transmission infrastructure. The Bennett oilfield produces 45° American Petroleum Institute (API) oil from the Lower Jurassic and Upper Precipice Sandstone.</v>
    <v>Australian Securities Exchange</v>
    <v>XASX</v>
    <v>XASX</v>
    <v>Level 3A, 243 Edward Street, BRISBANE, QUEENSLAND, 4000 AU</v>
    <v>0.41</v>
    <v>Oil &amp; Gas Related Equipment and Services</v>
    <v>Stock</v>
    <v>45693.181712962964</v>
    <v>0.36499999999999999</v>
    <v>115279300</v>
    <v>Omega Oil &amp; Gas Ltd</v>
    <v>Omega Oil &amp; Gas Ltd</v>
    <v>0.36499999999999999</v>
    <v>0.36</v>
    <v>0.39</v>
    <v>320220300</v>
    <v>OMA</v>
    <v>Omega Oil &amp; Gas Ltd (XASX:OMA)</v>
    <v>671603</v>
    <v>557280</v>
    <v>2020</v>
  </rv>
  <rv s="2">
    <v>2882</v>
  </rv>
  <rv s="3">
    <v>5</v>
    <v>LEFROY EXPLORATION LIMITED (XASX:LEX)</v>
    <v>2</v>
    <v>6</v>
    <v>Finance</v>
    <v>4</v>
    <v>en-GB</v>
    <v>aa7eec</v>
    <v>268435456</v>
    <v>1</v>
    <v>Powered by Refinitiv</v>
    <v>0.155</v>
    <v>6.5000000000000002E-2</v>
    <v>0.3805</v>
    <v>0.01</v>
    <v>0.13333300000000001</v>
    <v>AUD</v>
    <v>Lefroy Exploration Limited is an exploration company focused on expanding and developing its gold and critical minerals portfolio in Western Australia. The Company’s Lefroy Project is a contiguous and wholly granted 635 square kilometers land package, located approximately 50 kilometers (km) southeast of Kalgoorlie. The Lefroy Project incorporates about 246 square kilometers Western Lefroy package. The Western Lefroy package covers the prospective Woolibar Trend. The Mt Martin Gold Mine lies within the western boundary of about 76 square kilometers freehold title, Location 45, in its greater Lefroy Gold Project (LGP) approximately 30 km south of Kalgoorlie. Burns is an alkalic gold-copper-molybdenum-silver-cobalt porphyry mineral system. Its nickel portfolio includes the Goodyear Nickel Deposit within Location 45, Carnilya South 6 km east of Goodyear, the Lake Johnston Project about 120 km west of Norseman, and the 2872 square kilometers Glenayle Project about 210 km north of Wiluna.</v>
    <v>0</v>
    <v>Australian Securities Exchange</v>
    <v>XASX</v>
    <v>XASX</v>
    <v>2nd Floor, Rodus Building, Road Reef Marina, Road Town, TORTOLA, VG1110 VG</v>
    <v>8.8999999999999996E-2</v>
    <v>Metals &amp; Mining</v>
    <v>Stock</v>
    <v>45693.173622685186</v>
    <v>1520</v>
    <v>7.9000000000000001E-2</v>
    <v>17853100</v>
    <v>LEFROY EXPLORATION LIMITED</v>
    <v>LEFROY EXPLORATION LIMITED</v>
    <v>0.08</v>
    <v>7.4999999999999997E-2</v>
    <v>8.5000000000000006E-2</v>
    <v>244563000</v>
    <v>LEX</v>
    <v>LEFROY EXPLORATION LIMITED (XASX:LEX)</v>
    <v>277067</v>
    <v>228900</v>
    <v>1990</v>
  </rv>
  <rv s="2">
    <v>2884</v>
  </rv>
  <rv s="3">
    <v>5</v>
    <v>SILVER MINES LIMITED (XASX:SVL)</v>
    <v>2</v>
    <v>6</v>
    <v>Finance</v>
    <v>4</v>
    <v>en-GB</v>
    <v>aa9oec</v>
    <v>268435456</v>
    <v>1</v>
    <v>Powered by Refinitiv</v>
    <v>0.22</v>
    <v>6.9000000000000006E-2</v>
    <v>1.4731000000000001</v>
    <v>2E-3</v>
    <v>2.6316000000000003E-2</v>
    <v>AUD</v>
    <v>Silver Mines Limited is an Australia-based silver exploration company. The Company’s projects include Bowdens Silver Project, Barabolar Project and Tuena Gold Project. The Bowdens Silver Project is an undeveloped silver deposit in Australia and lies within Exploration License 5920, which is 100% held by the Company. The Bowdens Silver and Barabolar Projects are located in central New South Wales, approximately 26 kilometers east of Mudgee. The consolidated project area comprises 2,115 square kilometers (km2) (521,000 acres) of titles covering approximately 80 kilometers of strike of the highly mineralized Rylstone Volcanics and underlying sediments, intrusions and volcanics of the Macquarie Arc. The Tuena Gold Project is located 80 kilometers south of the city of Orange in New South Wales. The Company also holds a significant land position in the Orange/Blayney district covering 747 square kilometers. It holds EL8973, EL8974, EL8526, EL8975 and EL9588 being the Tuena Project.</v>
    <v>1</v>
    <v>Australian Securities Exchange</v>
    <v>XASX</v>
    <v>XASX</v>
    <v>Level 28, 88 Phillip Street, SYDNEY, NEW SOUTH WALES, 2000 AU</v>
    <v>8.1000000000000003E-2</v>
    <v>Metals &amp; Mining</v>
    <v>Stock</v>
    <v>45693.176423611112</v>
    <v>1526</v>
    <v>7.5999999999999998E-2</v>
    <v>129923600</v>
    <v>SILVER MINES LIMITED</v>
    <v>SILVER MINES LIMITED</v>
    <v>7.5999999999999998E-2</v>
    <v>7.5999999999999998E-2</v>
    <v>7.8E-2</v>
    <v>1779775000</v>
    <v>SVL</v>
    <v>SILVER MINES LIMITED (XASX:SVL)</v>
    <v>9364900</v>
    <v>5874950</v>
    <v>2004</v>
  </rv>
  <rv s="2">
    <v>2886</v>
  </rv>
  <rv s="3">
    <v>5</v>
    <v>SAVANNAH GOLDFIELDS LIMITED (XASX:SVG)</v>
    <v>2</v>
    <v>6</v>
    <v>Finance</v>
    <v>4</v>
    <v>en-GB</v>
    <v>aa7gzr</v>
    <v>268435456</v>
    <v>1</v>
    <v>Powered by Refinitiv</v>
    <v>4.1000000000000002E-2</v>
    <v>0.01</v>
    <v>1.5086999999999999</v>
    <v>-3.0000000000000001E-3</v>
    <v>-0.16666699999999998</v>
    <v>AUD</v>
    <v>Savannah Goldfields Limited is an Australia-based gold explorer and producer, resource development and mining company. The Company is focused on its gold mining and exploration projects in North Queensland. The Company's Agate Creek Gold Project is located about 70 kilometers (km) south of Georgetown and 60 km west of the Kidston deposit in North Queensland, covering over 1,034 square kilometers (km2). The Company also holds the Georgetown Project, which includes assets, such as 17 mining leases and 12 exploration permits covering approximately 515 square kilometers close to the plant in an under-explored region; and an operational carbon in pulp (CIP) processing plant, which has the capacity to operate at more than 250,000 tons per annum. The Georgetown project provides ownership of processing infrastructure and control over its own gold production.</v>
    <v>18</v>
    <v>Australian Securities Exchange</v>
    <v>XASX</v>
    <v>XASX</v>
    <v>Level 21 Matisse Towers, 110 Mary Street, BRISBANE, QUEENSLAND, 4000 AU</v>
    <v>1.7999999999999999E-2</v>
    <v>Metals &amp; Mining</v>
    <v>Stock</v>
    <v>45693.15960648148</v>
    <v>1529</v>
    <v>1.4E-2</v>
    <v>5621700</v>
    <v>SAVANNAH GOLDFIELDS LIMITED</v>
    <v>SAVANNAH GOLDFIELDS LIMITED</v>
    <v>1.7999999999999999E-2</v>
    <v>1.7999999999999999E-2</v>
    <v>1.4999999999999999E-2</v>
    <v>281084900</v>
    <v>SVG</v>
    <v>SAVANNAH GOLDFIELDS LIMITED (XASX:SVG)</v>
    <v>2553270</v>
    <v>96130</v>
    <v>1986</v>
  </rv>
  <rv s="2">
    <v>2888</v>
  </rv>
  <rv s="4">
    <v>8</v>
    <v>TINYBEANS GROUP LTD (XASX:TNY)</v>
    <v>2</v>
    <v>9</v>
    <v>Finance</v>
    <v>4</v>
    <v>en-GB</v>
    <v>aa9yzr</v>
    <v>268435456</v>
    <v>1</v>
    <v>Powered by Refinitiv</v>
    <v>0.15</v>
    <v>5.0999999999999997E-2</v>
    <v>0.89280000000000004</v>
    <v>3.0000000000000001E-3</v>
    <v>3.7037E-2</v>
    <v>AUD</v>
    <v>Tinybeans Group Limited is a global consumer subscription platform, serving millions of Millennial and Gen Z parents and their families monthly. The Company is a private photo-sharing app and media platform that connects families. The Company's products include Tinybeans App and Photobooks. The Company's Tinybeans App captures and can privately share snapshots and videos of children. Its Tinybeans App features include calendar view, auto recaps, photo editing, curated albums, and photobooks. Its Photobooks product creates a custom photo book in minutes using the memories from Tinybeans journal. The Tinybeans app is available on iOS and Android devices, and also provides families a Web-based experience. Beyond the app, the Company provides parents with various content to assist them in the journey of parenting from where to go over the weekend, to travel destinations and ideas on things to buy to make life as a parent easier - all available on tinybeans.com.</v>
    <v>Australian Securities Exchange</v>
    <v>XASX</v>
    <v>XASX</v>
    <v>25 W 36th Street, 5th Floor, NEW YORK, NY, 10018 US</v>
    <v>8.4000000000000005E-2</v>
    <v>Software &amp; IT Services</v>
    <v>Stock</v>
    <v>45693.178773148145</v>
    <v>1532</v>
    <v>8.1000000000000003E-2</v>
    <v>12128660</v>
    <v>TINYBEANS GROUP LTD</v>
    <v>TINYBEANS GROUP LTD</v>
    <v>8.1000000000000003E-2</v>
    <v>8.1000000000000003E-2</v>
    <v>8.4000000000000005E-2</v>
    <v>147910400</v>
    <v>TNY</v>
    <v>TINYBEANS GROUP LTD (XASX:TNY)</v>
    <v>244456</v>
    <v>199580</v>
    <v>2014</v>
  </rv>
  <rv s="2">
    <v>2890</v>
  </rv>
  <rv s="4">
    <v>8</v>
    <v>RUMBLE RESOURCES LIMITED (XASX:RTR)</v>
    <v>2</v>
    <v>9</v>
    <v>Finance</v>
    <v>4</v>
    <v>en-GB</v>
    <v>aa96cw</v>
    <v>268435456</v>
    <v>1</v>
    <v>Powered by Refinitiv</v>
    <v>0.08</v>
    <v>3.2000000000000001E-2</v>
    <v>2.4039999999999999</v>
    <v>6.0000000000000001E-3</v>
    <v>0.146341</v>
    <v>AUD</v>
    <v>Rumble Resources Limited is an Australia-based company engaged in the acquisition, exploration, and evaluation of base and precious metal projects. Its Earaheedy project is located approximately 110 kilometers (km) north of Wiluna, Western Australia in the Earaheedy Basin. It owns 75% of E69/3464 and 100% of two contiguous exploration licenses, ELA69/3787 and ELA69/3862. Its other projects include Western Queen, Fraser Range, Lamil, Munarra Gully, Braeside, Warroo and Wardawarra. The Western Queen Gold project lies approximately 110 km NW of Mt Magnet within the Yalgoo Mineral field of Western Australia and comprises two mining leases, M59/45 and M59/208 and two exploration tenements, E20-0967 and E59-2443. The Lamil Project is located in between the major mining operations of the Nifty Cu mine and the large Telfer Au-Cu mine within the Paterson Province, East Pilbara, Western Australia. It owns 80% of E51/1677 and 100% of E51/1919 and E51/1927, which form the Munarra Gully Project.</v>
    <v>Australian Securities Exchange</v>
    <v>XASX</v>
    <v>XASX</v>
    <v>Level 1, 16 Ord St, West Perth, WESTERN AUSTRALIA, 6005 AU</v>
    <v>4.8000000000000001E-2</v>
    <v>Metals &amp; Mining</v>
    <v>Stock</v>
    <v>45693.167673611111</v>
    <v>1541</v>
    <v>4.2000000000000003E-2</v>
    <v>37555280</v>
    <v>RUMBLE RESOURCES LIMITED</v>
    <v>RUMBLE RESOURCES LIMITED</v>
    <v>4.2000000000000003E-2</v>
    <v>4.1000000000000002E-2</v>
    <v>4.7E-2</v>
    <v>938882100</v>
    <v>RTR</v>
    <v>RUMBLE RESOURCES LIMITED (XASX:RTR)</v>
    <v>3363904</v>
    <v>506510</v>
    <v>2011</v>
  </rv>
  <rv s="2">
    <v>2892</v>
  </rv>
  <rv s="4">
    <v>8</v>
    <v>TORQUE METALS LIMITED (XASX:TOR)</v>
    <v>2</v>
    <v>9</v>
    <v>Finance</v>
    <v>4</v>
    <v>en-GB</v>
    <v>bplo1h</v>
    <v>268435456</v>
    <v>1</v>
    <v>Powered by Refinitiv</v>
    <v>0.22500000000000001</v>
    <v>4.2999999999999997E-2</v>
    <v>-0.32500000000000001</v>
    <v>-1E-3</v>
    <v>-1.4924999999999999E-2</v>
    <v>AUD</v>
    <v>Torque Metals Limited is an Australia-based smart exploration company. The Company is focused on applying advanced geoscience and artificial intelligence (AI)-powered smart exploration to unlock mineral deposits. Its projects include Paris Gold Project, New Dawn Lithium Project and Penzance Nickel Project. Its Paris Gold Project covers approximately 200 square kilometers (km2) of area in the Western Australian Gold Fields. It comprises nine granted mining leases, two prospecting licenses, three exploration licenses. The Penzance Camp is prospective for lithium, gold and nickel and is located along the strike south of the St Ives Gold Mine. Its Penzance Exploration Camp, extending over approximately 800 km2, includes 12 wholly owned, development-ready, pre-native title mining, 4 prospecting and 26 exploration licenses (7 under application) approximately 30km east of Widgiemooltha in Western Australia. The New Dawn Lithium Project occupies two pre-native title, granted mining licenses.</v>
    <v>Australian Securities Exchange</v>
    <v>XASX</v>
    <v>XASX</v>
    <v>Unit 1, Level 16,, 1 Spring Street,, PERTH, WESTERN AUSTRALIA, 6000 AU</v>
    <v>6.7000000000000004E-2</v>
    <v>Metals &amp; Mining</v>
    <v>Stock</v>
    <v>45693.059229640625</v>
    <v>1544</v>
    <v>6.6000000000000003E-2</v>
    <v>16477820</v>
    <v>TORQUE METALS LIMITED</v>
    <v>TORQUE METALS LIMITED</v>
    <v>6.7000000000000004E-2</v>
    <v>6.7000000000000004E-2</v>
    <v>6.6000000000000003E-2</v>
    <v>249663900</v>
    <v>TOR</v>
    <v>TORQUE METALS LIMITED (XASX:TOR)</v>
    <v>140386</v>
    <v>2586200</v>
    <v>2017</v>
  </rv>
  <rv s="2">
    <v>2894</v>
  </rv>
  <rv s="3">
    <v>5</v>
    <v>IMPEDIMED LIMITED (XASX:IPD)</v>
    <v>2</v>
    <v>6</v>
    <v>Finance</v>
    <v>4</v>
    <v>en-GB</v>
    <v>aa72yc</v>
    <v>268435456</v>
    <v>1</v>
    <v>Powered by Refinitiv</v>
    <v>0.12</v>
    <v>4.2000000000000003E-2</v>
    <v>2.6440999999999999</v>
    <v>0</v>
    <v>0</v>
    <v>AUD</v>
    <v>ImpediMed Limited is an Australia-based medical technology company. The Company uses bioimpedance spectroscopy (BIS) technology to generate data to maximize patient health. The Company designs and manufactures medical devices employing bioimpedance spectroscopy (BIS) technologies for use in the noninvasive clinical assessment and monitoring of fluid status and tissue composition. The Company’s SOZO Digital Health Platform is a Food and Drug Administration (FDA)-cleared bioimpedance spectroscopy (BIS) solution for the clinical assessment of lymphedema. SOZO uses its BIS technology to measure and track critical information about the human body to aid clinicians in managing chronic disease and maximizing patient health. Its product SFB7 measures fluid status and tissue composition for clinical and research applications. Its ImpediVET is a single-channel, tetrapolar bioimpedance spectroscopy (BIS) device that measures fluid status and tissue composition for veterinary applications.</v>
    <v>83</v>
    <v>Australian Securities Exchange</v>
    <v>XASX</v>
    <v>XASX</v>
    <v>Pinkenba, U 1 50 Parker Ct, BRISBANE, QUEENSLAND, 4008 AU</v>
    <v>5.1999999999999998E-2</v>
    <v>Healthcare Equipment &amp; Supplies</v>
    <v>Stock</v>
    <v>45693.154456018521</v>
    <v>1547</v>
    <v>5.0999999999999997E-2</v>
    <v>105262800</v>
    <v>IMPEDIMED LIMITED</v>
    <v>IMPEDIMED LIMITED</v>
    <v>5.0999999999999997E-2</v>
    <v>5.0999999999999997E-2</v>
    <v>5.0999999999999997E-2</v>
    <v>2024284000</v>
    <v>IPD</v>
    <v>IMPEDIMED LIMITED (XASX:IPD)</v>
    <v>197139</v>
    <v>560690</v>
    <v>1999</v>
  </rv>
  <rv s="2">
    <v>2896</v>
  </rv>
  <rv s="3">
    <v>5</v>
    <v>METEORIC RESOURCES NL (XASX:MEI)</v>
    <v>2</v>
    <v>6</v>
    <v>Finance</v>
    <v>4</v>
    <v>en-GB</v>
    <v>aa7lc7</v>
    <v>268435456</v>
    <v>1</v>
    <v>Powered by Refinitiv</v>
    <v>0.255</v>
    <v>7.1999999999999995E-2</v>
    <v>0.72589999999999999</v>
    <v>1E-3</v>
    <v>1.2345999999999999E-2</v>
    <v>AUD</v>
    <v>Meteoric Resources NL is an Australia-based rare earth exploration company. The Company is engaged in exploring mineral tenements in Brazil and Australia. The Company's projects include the Caldeira REE Project and other projects. The Caldeira REE Project comprises 51 licenses (23 mining licenses and 21 mining license applications), which is located in the Minas Gerais State of Brazil. In Australia, the Company also holds interests in projects, such as Webb Diamond JV and Warrego North IOCG Project. The Webb Diamond JV covers an area of about 400 square kilometers (km2) and is focused on the evaluation of a large kimberlite field comprising 280 bulls-eye magnetic targets. The Warrego North Project is located approximately 20 km northwest of the high-grade Warrego copper-gold mine, in the western part of the Tennant Creek Mineral Field.</v>
    <v>0</v>
    <v>Australian Securities Exchange</v>
    <v>XASX</v>
    <v>XASX</v>
    <v>Level 1, 35 Ventnor Avenue, PERTH, WESTERN AUSTRALIA, 6005 AU</v>
    <v>8.7999999999999995E-2</v>
    <v>Metals &amp; Mining</v>
    <v>Stock</v>
    <v>45693.179965277777</v>
    <v>1553</v>
    <v>8.1000000000000003E-2</v>
    <v>170411800</v>
    <v>METEORIC RESOURCES NL</v>
    <v>METEORIC RESOURCES NL</v>
    <v>8.5000000000000006E-2</v>
    <v>8.1000000000000003E-2</v>
    <v>8.2000000000000003E-2</v>
    <v>2302863000</v>
    <v>MEI</v>
    <v>METEORIC RESOURCES NL (XASX:MEI)</v>
    <v>7399242</v>
    <v>4469200</v>
    <v>2004</v>
  </rv>
  <rv s="2">
    <v>2898</v>
  </rv>
  <rv s="30">
    <v>61</v>
    <v>TOUBANI RESOURCES LIMITED (XASX:TRE)</v>
    <v>56</v>
    <v>52</v>
    <v>Finance</v>
    <v>4</v>
    <v>en-GB</v>
    <v>c85i1h</v>
    <v>268435456</v>
    <v>1</v>
    <v>Powered by Refinitiv</v>
    <v>0.34</v>
    <v>9.9000000000000005E-2</v>
    <v>0</v>
    <v>0</v>
    <v>AUD</v>
    <v>Toubani Resources Ltd is an Australia-based exploration and development company. The Company is focused on advancing gold development projects with its oxide dominant Kobada Gold Project. The Kobada Gold Project is located in southern Mali, approximately 125 kilometers (kms) on a straight-line south-southwest of the capital city, Bamako, and is situated adjacent to the Niger River and the international border with Guinea. The Kobada Gold Project is based on one mining exploitation permit (Kobada) of 136 square kilometers (km2) and two exploration permits (Faraba and Kobada Est) of 77 km2 and 45 km2. The Kobada main deposit hosts 2.4 million ounces (Moz) of predominantly free-dig, oxide gold over a strike extent of 4.5 kilometers, which is also open at depth with mineralization open down dip. Toubani Resources Mali SARL is the wholly owned subsidiary of the Company.</v>
    <v>12</v>
    <v>Australian Securities Exchange</v>
    <v>XASX</v>
    <v>XASX</v>
    <v>1202 Hay Street West Perth, West Perth, PERTH, WESTERN AUSTRALIA, 6005 AU</v>
    <v>0.14000000000000001</v>
    <v>Metals &amp; Mining</v>
    <v>Stock</v>
    <v>45693.172210648147</v>
    <v>0.14000000000000001</v>
    <v>30909590</v>
    <v>TOUBANI RESOURCES LIMITED</v>
    <v>TOUBANI RESOURCES LIMITED</v>
    <v>0.14000000000000001</v>
    <v>0.14000000000000001</v>
    <v>0.14000000000000001</v>
    <v>228960000</v>
    <v>TRE</v>
    <v>TOUBANI RESOURCES LIMITED (XASX:TRE)</v>
    <v>423200</v>
    <v>323250</v>
    <v>2024</v>
  </rv>
  <rv s="2">
    <v>2900</v>
  </rv>
  <rv s="1">
    <v>0</v>
    <v>CHALLENGER GOLD LIMITED (XASX:CEL)</v>
    <v>2</v>
    <v>3</v>
    <v>Finance</v>
    <v>4</v>
    <v>en-GB</v>
    <v>aa5gbh</v>
    <v>268435456</v>
    <v>1</v>
    <v>Powered by Refinitiv</v>
    <v>9.9000000000000005E-2</v>
    <v>3.6999999999999998E-2</v>
    <v>1.4401999999999999</v>
    <v>2E-3</v>
    <v>4.3478000000000003E-2</v>
    <v>AUD</v>
    <v>Challenger Gold Limited is an Australia-based gold and copper exploration company. The Company’s projects include the Hualilan project, El Guayabo project, and Karoo Basin Gas project. The Hualilan project consists of 15 mining leases and an exploration license application covering the surrounding area of approximately 26 square kilometers (km2). The Hualilan Project is located approximately 120 kilometers (km) north-northwest of San Juan, the capital of San Juan Province in north-western Argentina. The El Guayabo Gold/Copper project is located within the El Oro Province of southern Ecuador, approximately 35 Kilometers south southeast of Machala. The El Guayabo project comprises four contiguous tenement groups, the El Guaybo, El Guaybo 2, Cerro Pelado 1, 2, and 3 tenements, and Colorado V tenement. The Karoo Basin Gas project includes application for the Cranemere project, a shale gas prospect located in the Eastern Cape Province. The application covers approximately 3,500km2.</v>
    <v>0</v>
    <v>Australian Securities Exchange</v>
    <v>XASX</v>
    <v>XASX</v>
    <v>Level 1, 1205 Hay Street, West Perth, PERTH, WESTERN AUSTRALIA, 6005 AU</v>
    <v>4.8000000000000001E-2</v>
    <v>Metals &amp; Mining</v>
    <v>Stock</v>
    <v>45693.171724537038</v>
    <v>1561</v>
    <v>4.5999999999999999E-2</v>
    <v>77636030</v>
    <v>CHALLENGER GOLD LIMITED</v>
    <v>CHALLENGER GOLD LIMITED</v>
    <v>4.5999999999999999E-2</v>
    <v>0.82</v>
    <v>4.5999999999999999E-2</v>
    <v>4.8000000000000001E-2</v>
    <v>1687740000</v>
    <v>CEL</v>
    <v>CHALLENGER GOLD LIMITED (XASX:CEL)</v>
    <v>1595742</v>
    <v>643420</v>
    <v>2007</v>
  </rv>
  <rv s="2">
    <v>2902</v>
  </rv>
  <rv s="3">
    <v>5</v>
    <v>AUSTRALIAN PACIFIC COAL LIMITED (XASX:AQC)</v>
    <v>2</v>
    <v>6</v>
    <v>Finance</v>
    <v>4</v>
    <v>en-GB</v>
    <v>aa4mkr</v>
    <v>268435456</v>
    <v>1</v>
    <v>Powered by Refinitiv</v>
    <v>0.22600000000000001</v>
    <v>5.1999999999999998E-2</v>
    <v>1.4268000000000001</v>
    <v>1E-3</v>
    <v>1.1904999999999999E-2</v>
    <v>AUD</v>
    <v>Australian Pacific Coal Limited is focused on developing and acquiring coal projects. The Company’s principal asset is the Dartbrook Coal Mine located in the Hunter Valley, New South Wales (NSW), approximately four kilometers (km) west of Aberdeen and 10 km north-west of Muswellbrook. Dartbrook mine produces a thermal coal that is typical of the Hunter Valley with the potential to produce some semi-soft metallurgical coal. Its mining tenements in the Dartbrook Project include AUTH 256, EL 4574, EL 4575, EL 5525, CL 386, ML 1381, ML 1456, and ML 1497. In Queensland, the Company holds interests in the Matuan Downs Bentonite Project and a Joint Venture interest in tenements with Blackwood Resources Pty Ltd. The mining tenement on the Matuan Downs Bentonite Project is ML 70360. The Company’s subsidiary, Mining Investments One Pty Ltd, holds a 10% interest in each of the Blackwood Resources Pty Ltd joint venture tenements, which include EPC 1955 and EPC 1987.</v>
    <v>1</v>
    <v>Australian Securities Exchange</v>
    <v>XASX</v>
    <v>XASX</v>
    <v>Level 1, 371 Queen Street, BRISBANE, QUEENSLAND, 4000 AU</v>
    <v>8.7999999999999995E-2</v>
    <v>Coal</v>
    <v>Stock</v>
    <v>45693.166759259257</v>
    <v>1564</v>
    <v>8.5000000000000006E-2</v>
    <v>55336940</v>
    <v>AUSTRALIAN PACIFIC COAL LIMITED</v>
    <v>AUSTRALIAN PACIFIC COAL LIMITED</v>
    <v>8.7999999999999995E-2</v>
    <v>8.4000000000000005E-2</v>
    <v>8.5000000000000006E-2</v>
    <v>700467600</v>
    <v>AQC</v>
    <v>AUSTRALIAN PACIFIC COAL LIMITED (XASX:AQC)</v>
    <v>245058</v>
    <v>2491670</v>
    <v>1999</v>
  </rv>
  <rv s="2">
    <v>2904</v>
  </rv>
  <rv s="3">
    <v>5</v>
    <v>AURELIA METALS LIMITED (XASX:AMI)</v>
    <v>2</v>
    <v>6</v>
    <v>Finance</v>
    <v>4</v>
    <v>en-GB</v>
    <v>aa4fvh</v>
    <v>268435456</v>
    <v>1</v>
    <v>Powered by Refinitiv</v>
    <v>0.23</v>
    <v>0.1</v>
    <v>1.6173999999999999</v>
    <v>1.4999999999999999E-2</v>
    <v>7.8947000000000003E-2</v>
    <v>AUD</v>
    <v>Aurelia Metals Limited is an Australia-based gold and base metals mining and exploration company. The Company owns and operates two underground mines and processing facilities in New South Wales: The Peak Mine is in the Cobar Basin in western New South Wales, and the Dargues Mine is in south-eastern New South Wales. The Peak Mine is located in the northern Cobar Basin, south of Cobar in central-west New South Wales (NSW). The Dargues Mine is a gold mining and milling operation located in the Southern Tablelands region of NSW, approximately 60 km south-east of Canberra. Its preeminent near-term development projects include Federation and Great Cobar. The Federation deposit hosts high-grade zinc, lead, and gold mineralization and is located approximately 10 km south of Hera Mine. The Great Cobar Project involves the development of a satellite base metals and gold deposit, north of the New Cobar mining complex at Peak Mine.</v>
    <v>298</v>
    <v>Australian Securities Exchange</v>
    <v>XASX</v>
    <v>XASX</v>
    <v>Level 17, 144 Edward Street, BRISBANE, QUEENSLAND, 4000 AU</v>
    <v>0.20499999999999999</v>
    <v>Metals &amp; Mining</v>
    <v>Stock</v>
    <v>45693.181527777779</v>
    <v>1576</v>
    <v>0.19</v>
    <v>312939500</v>
    <v>AURELIA METALS LIMITED</v>
    <v>AURELIA METALS LIMITED</v>
    <v>0.19</v>
    <v>0.19</v>
    <v>0.20499999999999999</v>
    <v>1691565000</v>
    <v>AMI</v>
    <v>AURELIA METALS LIMITED (XASX:AMI)</v>
    <v>6598359</v>
    <v>2620080</v>
    <v>2004</v>
  </rv>
  <rv s="2">
    <v>2906</v>
  </rv>
  <rv s="3">
    <v>5</v>
    <v>IMUGENE LIMITED (XASX:IMU)</v>
    <v>2</v>
    <v>6</v>
    <v>Finance</v>
    <v>4</v>
    <v>en-GB</v>
    <v>aa71qh</v>
    <v>268435456</v>
    <v>1</v>
    <v>Powered by Refinitiv</v>
    <v>0.125</v>
    <v>3.5000000000000003E-2</v>
    <v>2.7913000000000001</v>
    <v>0</v>
    <v>0</v>
    <v>AUD</v>
    <v>Imugene Limited is a clinical-stage immune-oncology company. It is engaged in developing a range of new and novel immunotherapies that seek to activate the immune system of cancer patients to treat and eradicate tumors. Its platform technology seeks to harness and promote the body’s immune system against cancerous tumors. Its product pipeline includes an off-the-shelf (allogeneic) cell therapy CAR T drug Azer-Cel (azercabtagene zapreleucel) which targets CD19 to attack blood cancer. Its pipeline includes an Oncolytic Virus and B-Cell Immunotherapies aimed at treating a variety of cancers in combination with standard of care drugs and immunotherapies. Its lead candidate is a chimeric vaccinia (pox) virus known as CF33, which is a combination of genomic sequences from multiple vaccinia virus strains to generate a new, safer and more potent virus. Its Chimeric antigen receptor (CAR)-engineered T cells (CAR T) are T cells redirected against tumors through engineered expression of CARs.</v>
    <v>0</v>
    <v>Australian Securities Exchange</v>
    <v>XASX</v>
    <v>XASX</v>
    <v>Suite 12.01, Level 12, Bligh House,4-6 Bligh Street, Gadigal Country, SYDNEY, NEW SOUTH WALES, 2000 AU</v>
    <v>3.6999999999999998E-2</v>
    <v>Biotechnology &amp; Medical Research</v>
    <v>Stock</v>
    <v>45693.180324074077</v>
    <v>1579</v>
    <v>3.5499999999999997E-2</v>
    <v>275925000</v>
    <v>IMUGENE LIMITED</v>
    <v>IMUGENE LIMITED</v>
    <v>3.6999999999999998E-2</v>
    <v>3.5999999999999997E-2</v>
    <v>3.5999999999999997E-2</v>
    <v>7457434000</v>
    <v>IMU</v>
    <v>IMUGENE LIMITED (XASX:IMU)</v>
    <v>8548538</v>
    <v>10522700</v>
    <v>1986</v>
  </rv>
  <rv s="2">
    <v>2908</v>
  </rv>
  <rv s="3">
    <v>5</v>
    <v>DIMERIX LIMITED (XASX:DXB)</v>
    <v>2</v>
    <v>6</v>
    <v>Finance</v>
    <v>4</v>
    <v>en-GB</v>
    <v>aa5zf2</v>
    <v>268435456</v>
    <v>1</v>
    <v>Powered by Refinitiv</v>
    <v>0.66500000000000004</v>
    <v>0.19</v>
    <v>0.43</v>
    <v>-1.4999999999999999E-2</v>
    <v>-3.125E-2</v>
    <v>AUD</v>
    <v>Dimerix Limited is an Australia-based clinical-stage biopharmaceutical company. The Company is focused on developing lives of patients with inflammatory diseases, including both kidney and respiratory diseases. It develops and commercializes patient preferred pharmaceutical products for global markets using its receptor technology to identify and develop drugs in areas with an unmet need. The Company is focused on developing its Phase III product candidate DMX-200 (QYTOVRA), for Focal Segmental Glomerulosclerosis (FSGS) kidney disease and is also developing DMX-700 for Chronic Obstructive Pulmonary Disease (COPD). Its Receptor Heteromer Investigation Technology (Receptor-HIT) is a scalable and globally applicable technology platform enabling the understanding of receptor interactions to rapidly screen and identify new drug opportunities. Its products target multiple global territories, with the initial focus predominantly on the United States and European markets.</v>
    <v>0</v>
    <v>Australian Securities Exchange</v>
    <v>XASX</v>
    <v>XASX</v>
    <v>425 Smith Street, Fitzroy, MELBOURNE, VICTORIA, 3065 AU</v>
    <v>0.48</v>
    <v>Biotechnology &amp; Medical Research</v>
    <v>Stock</v>
    <v>45693.181527777779</v>
    <v>1585</v>
    <v>0.46500000000000002</v>
    <v>242820500</v>
    <v>DIMERIX LIMITED</v>
    <v>DIMERIX LIMITED</v>
    <v>0.48</v>
    <v>0.48</v>
    <v>0.46500000000000002</v>
    <v>558208000</v>
    <v>DXB</v>
    <v>DIMERIX LIMITED (XASX:DXB)</v>
    <v>1233685</v>
    <v>2270240</v>
    <v>1975</v>
  </rv>
  <rv s="2">
    <v>2910</v>
  </rv>
  <rv s="1">
    <v>0</v>
    <v>RETAIL FOOD GROUP LIMITED (XASX:RFG)</v>
    <v>2</v>
    <v>3</v>
    <v>Finance</v>
    <v>4</v>
    <v>en-GB</v>
    <v>aa8zbh</v>
    <v>268435456</v>
    <v>1</v>
    <v>Powered by Refinitiv</v>
    <v>3.4</v>
    <v>2.04</v>
    <v>2.1648999999999998</v>
    <v>-0.03</v>
    <v>-1.4493000000000001E-2</v>
    <v>AUD</v>
    <v>Retail Food Group Limited is a food and beverage company. The Company is a multi-brand retail food franchise manager and is the owner of brands, including Gloria Jean’s, Donut King, Brumby’s Bakery, Crust Gourmet Pizza, CIBO Espresso, and Beefy’s Pies, among others. The Company is also a roaster and supplier of coffee products. Its principal activities include intellectual property ownership of the Donut King, Brumby’s Bakery, Crust Gourmet Pizza Bar, Rack ‘em Bones BBQ Ribs, Beefy’s Pies and Gloria Jean’s Coffees Brand Systems; development and or management of the Donut King, Brumby’s Bakery, Crust Gourmet Pizza Bar, Rack ‘em Bones BBQ Ribs, Beefy’s Pies and Gloria Jean’s Coffees Brand Systems throughout the world, whether directly managed and/or as licensor for all Brand Systems; and management of pie and baked product manufacturing facilities, and the wholesale supply of products to the group and third-parties. Its segments include Cafe, Coffee &amp; Bakery Division; and QSR Division.</v>
    <v>59</v>
    <v>Australian Securities Exchange</v>
    <v>XASX</v>
    <v>XASX</v>
    <v>Level 4, 35 Robina Town Centre Drive,, Robina, GOLD COAST, QUEENSLAND, 4226 AU</v>
    <v>2.1</v>
    <v>Food &amp; Tobacco</v>
    <v>Stock</v>
    <v>45693.180999409378</v>
    <v>1591</v>
    <v>2.04</v>
    <v>132088300</v>
    <v>RETAIL FOOD GROUP LIMITED</v>
    <v>RETAIL FOOD GROUP LIMITED</v>
    <v>2.0699999999999998</v>
    <v>22.5</v>
    <v>2.0699999999999998</v>
    <v>2.04</v>
    <v>62305790</v>
    <v>RFG</v>
    <v>RETAIL FOOD GROUP LIMITED (XASX:RFG)</v>
    <v>61901</v>
    <v>59510</v>
    <v>2003</v>
  </rv>
  <rv s="2">
    <v>2912</v>
  </rv>
  <rv s="4">
    <v>8</v>
    <v>JAYRIDE GROUP LIMITED (XASX:JAY)</v>
    <v>2</v>
    <v>9</v>
    <v>Finance</v>
    <v>4</v>
    <v>en-GB</v>
    <v>ayrrp2</v>
    <v>268435456</v>
    <v>1</v>
    <v>Powered by Refinitiv</v>
    <v>2.5000000000000001E-2</v>
    <v>2E-3</v>
    <v>2.7896000000000001</v>
    <v>0</v>
    <v>0</v>
    <v>AUD</v>
    <v>Jayride Group Limited is an Australia-based online travel marketplace for airport transfers. The Company allows travelers to compare and book rides around the world. The Company’s Jayride platform aggregates ride service companies and distributes them to travelers at Jayride.com, AirportShuttles.com, and via travel brand partners, including other technology platforms, online travel agencies, travel management companies, and wholesalers. These travel brands implement Jayride application programming interface (APIs) to sell door-to-door ride services. With Jayride, travelers can compare and book with 3,700+ ride service companies, servicing 1,600+ airports in 110+ countries around the world, which cover 95% of world airport trips, including across the Americas, Europe, Middle East, Africa, Asia, and the Pacific. The Company’s geographical segments include Oceania, Europe, North America, South America, Asia, and Africa.</v>
    <v>Australian Securities Exchange</v>
    <v>XASX</v>
    <v>XASX</v>
    <v>Level 2, 11-17 York Street, SYDNEY, NEW SOUTH WALES, 2000 AU</v>
    <v>2E-3</v>
    <v>Hotels &amp; Entertainment Services</v>
    <v>Stock</v>
    <v>45692.151759259257</v>
    <v>1594</v>
    <v>2E-3</v>
    <v>477160</v>
    <v>JAYRIDE GROUP LIMITED</v>
    <v>JAYRIDE GROUP LIMITED</v>
    <v>2E-3</v>
    <v>2E-3</v>
    <v>2E-3</v>
    <v>238578900</v>
    <v>JAY</v>
    <v>JAYRIDE GROUP LIMITED (XASX:JAY)</v>
    <v>54494</v>
    <v>79850</v>
    <v>2012</v>
  </rv>
  <rv s="2">
    <v>2914</v>
  </rv>
  <rv s="4">
    <v>8</v>
    <v>Codrus Minerals Ltd (XASX:CDR)</v>
    <v>2</v>
    <v>9</v>
    <v>Finance</v>
    <v>4</v>
    <v>en-GB</v>
    <v>c2ju77</v>
    <v>268435456</v>
    <v>1</v>
    <v>Powered by Refinitiv</v>
    <v>5.7000000000000002E-2</v>
    <v>1.4E-2</v>
    <v>1.0795999999999999</v>
    <v>0</v>
    <v>0</v>
    <v>AUD</v>
    <v>Codrus Minerals Limited is engaged in critical minerals exploration. The Company’s Karloning REE Project is located about 30 kilometers (km) north of the regional town of Mukinbudin. In addition to its rare earth element (REE) project, it has a portfolio of projects in Western Australia (WA) and Oregon, United States. All of its Australian assets are located in close proximity to existing operating mines and the Bull Run Project in the United States is located in a gold producing area. It has four projects in WA, comprising about 31 tenements with a total landholding of about 243 square kilometers, which includes the Karloning REE Project in the Wheatbelt, the Silver Swan South and Red Gate Projects are in the Eastern Goldfields, whilst the Middle Creek Project is located in the Eastern Pilbara. In the United States, it holds a 100% legal and beneficial interest for 79 claims and is party to an option agreement, which covers a further 11 claims in Baker County in Eastern Oregon.</v>
    <v>Australian Securities Exchange</v>
    <v>XASX</v>
    <v>XASX</v>
    <v>24 Outram Street, Suite 3, Level 3, PERTH, WESTERN AUSTRALIA, 6005 AU</v>
    <v>1.7000000000000001E-2</v>
    <v>Metals &amp; Mining</v>
    <v>Stock</v>
    <v>45691.333333333336</v>
    <v>1597</v>
    <v>1.7000000000000001E-2</v>
    <v>2811590</v>
    <v>Codrus Minerals Ltd</v>
    <v>Codrus Minerals Ltd</v>
    <v>1.7000000000000001E-2</v>
    <v>1.7000000000000001E-2</v>
    <v>1.7000000000000001E-2</v>
    <v>165387500</v>
    <v>CDR</v>
    <v>Codrus Minerals Ltd (XASX:CDR)</v>
    <v>750</v>
    <v>41900</v>
    <v>2014</v>
  </rv>
  <rv s="2">
    <v>2916</v>
  </rv>
  <rv s="4">
    <v>8</v>
    <v>OZAURUM RESOURCES LIMITED (XASX:OZM)</v>
    <v>2</v>
    <v>9</v>
    <v>Finance</v>
    <v>4</v>
    <v>en-GB</v>
    <v>bxo86h</v>
    <v>268435456</v>
    <v>1</v>
    <v>Powered by Refinitiv</v>
    <v>9.8000000000000004E-2</v>
    <v>2.5999999999999999E-2</v>
    <v>0.14660000000000001</v>
    <v>3.3000000000000002E-2</v>
    <v>0.50769200000000003</v>
    <v>AUD</v>
    <v>OzAurum Resources Limited is an Australia-based gold exploration company. The Company is engaged in identifying, exploration and development of gold projects in Western Australia. Its projects include Mulgabbie Project, Patricia Project and Boca Rica Lithium Project. Its 100% owned Mulgabbie North Gold Project covers 10 kilometers (km) of greenstone belt in Australia. Its Mulgabbie North Project tenements adjoins the Carosue Dam Dervish and Kararimine sites. The Patricia Gold Project is situated Northeast of Kalgoorlie in the Eastern Goldfields of Western Australia and located within the Celia Tectonic Zone that hosts gold deposits and operating gold mines, including Sunrise Dam, Deep South, Safari Bore, Linden and the Anglo Saxon Gold Mine. The Boca Rica Lithium Project consists of 3,871 ha covering an area of known Lithium-Caesium-Tantalum (LCT). The Company has also entered a binding term sheet to acquire the Linopolis Jaime Project.</v>
    <v>Australian Securities Exchange</v>
    <v>XASX</v>
    <v>XASX</v>
    <v>1/15 Williams Street, KALGOORLIE, WESTERN AUSTRALIA, 6430 AU</v>
    <v>9.8000000000000004E-2</v>
    <v>Metals &amp; Mining</v>
    <v>Stock</v>
    <v>45693.181437152343</v>
    <v>1606</v>
    <v>6.8000000000000005E-2</v>
    <v>11832690</v>
    <v>OZAURUM RESOURCES LIMITED</v>
    <v>OZAURUM RESOURCES LIMITED</v>
    <v>6.8000000000000005E-2</v>
    <v>6.5000000000000002E-2</v>
    <v>9.8000000000000004E-2</v>
    <v>197211500</v>
    <v>OZM</v>
    <v>OZAURUM RESOURCES LIMITED (XASX:OZM)</v>
    <v>27235506</v>
    <v>6062980</v>
    <v>2020</v>
  </rv>
  <rv s="2">
    <v>2918</v>
  </rv>
  <rv s="4">
    <v>8</v>
    <v>AML3D LIMITED (XASX:AL3)</v>
    <v>2</v>
    <v>9</v>
    <v>Finance</v>
    <v>4</v>
    <v>en-GB</v>
    <v>btwdyc</v>
    <v>268435456</v>
    <v>1</v>
    <v>Powered by Refinitiv</v>
    <v>0.26</v>
    <v>0.05</v>
    <v>1.6640999999999999</v>
    <v>5.0000000000000001E-3</v>
    <v>3.5714000000000003E-2</v>
    <v>AUD</v>
    <v>AML3D Limited is an Australia-based technology company. It is disrupting metal part supply chains using the Company’s patented Wire Additive Manufacturing (WAM) process. WAM combines welding science, robotics automation, materials engineering and proprietary software to lead metal additive manufacturing globally. It is the original equipment manufacturer (OEM) of the ARCEMY industrial metal 3D printing systems. ARCEMY uses WAM to provide advanced, automated, on-demand, point-of-need 3D manufacturing solutions that are more efficient, cost-effective and have ESG outcomes compared to traditional casting, forging and billet machining processes. ARCEMY is the Internet of Things (IoT) and Industry 4.0 enabled to allow manufacturers across aerospace, defense, maritime, manufacturing, mining and oil &amp; gas to become globally competitive. It also provides metal 3D printing design engineering services, software licensing, technical support, consumable sales and contract manufacturing services.</v>
    <v>Australian Securities Exchange</v>
    <v>XASX</v>
    <v>XASX</v>
    <v>35 Woomera Avenue, Edinburg, SOUTH AUSTRALIA, 5111 AU</v>
    <v>0.15</v>
    <v>Machinery, Equipment &amp; Components</v>
    <v>Stock</v>
    <v>45693.180162037039</v>
    <v>1609</v>
    <v>0.14000000000000001</v>
    <v>75265020</v>
    <v>AML3D LIMITED</v>
    <v>AML3D LIMITED</v>
    <v>0.14000000000000001</v>
    <v>0.14000000000000001</v>
    <v>0.14499999999999999</v>
    <v>537607300</v>
    <v>AL3</v>
    <v>AML3D LIMITED (XASX:AL3)</v>
    <v>1594471</v>
    <v>3098810</v>
    <v>2014</v>
  </rv>
  <rv s="2">
    <v>2920</v>
  </rv>
  <rv s="3">
    <v>5</v>
    <v>ASTRAL RESOURCES NL (XASX:AAR)</v>
    <v>2</v>
    <v>6</v>
    <v>Finance</v>
    <v>4</v>
    <v>en-GB</v>
    <v>aa45u2</v>
    <v>268435456</v>
    <v>1</v>
    <v>Powered by Refinitiv</v>
    <v>0.17</v>
    <v>5.0999999999999997E-2</v>
    <v>0.80059999999999998</v>
    <v>0</v>
    <v>0</v>
    <v>AUD</v>
    <v>Astral Resources NL is an Australia-based gold exploration and base metals company. The Company's projects include Mandilla Gold Project, Feysville Project and Carnilya Hill Project. Its flagship Mandilla Gold Project (Mandilla) is located approximately 70 kilometers (km) south of Kalgoorlie in Western Australia. Mandilla hosts a Mineral Resource Estimate (MRE) of 37 metric tons (Mt) at 1.1 grams per ton of gold (g/t Au) for 1.27 million ounces (Moz) of contained gold. Mandilla's deposits include Theia, Iris, Eos and Hestia. It is also advancing exploration activities at its Feysville Gold Project (Feysville), which is located around 14 km south of the KCGM Super Pit in Kalgoorlie. Feysville hosts a MRE of 3 Mt at 1.3 g/t Au for 116 thousand ounces (koz) of contained gold. The Company has 100% of the gold rights in Carnilya Hill Gold Project, which includes various tenements - M26/047-049, M26/453 representing an aggregate area of approximately 2.65 square kilometers.</v>
    <v>1</v>
    <v>Australian Securities Exchange</v>
    <v>XASX</v>
    <v>XASX</v>
    <v>Suite 2, 6 Lyall Street, WESTERN AUSTRALIA, 6151 AU</v>
    <v>0.14499999999999999</v>
    <v>Metals &amp; Mining</v>
    <v>Stock</v>
    <v>45693.179942129631</v>
    <v>1612</v>
    <v>0.14000000000000001</v>
    <v>174041700</v>
    <v>ASTRAL RESOURCES NL</v>
    <v>ASTRAL RESOURCES NL</v>
    <v>0.14499999999999999</v>
    <v>0.14499999999999999</v>
    <v>0.14499999999999999</v>
    <v>1243155000</v>
    <v>AAR</v>
    <v>ASTRAL RESOURCES NL (XASX:AAR)</v>
    <v>832535</v>
    <v>1963760</v>
    <v>1985</v>
  </rv>
  <rv s="2">
    <v>2922</v>
  </rv>
  <rv s="3">
    <v>5</v>
    <v>TIVAN LIMITED (XASX:TVN)</v>
    <v>2</v>
    <v>6</v>
    <v>Finance</v>
    <v>4</v>
    <v>en-GB</v>
    <v>aa9yim</v>
    <v>268435456</v>
    <v>1</v>
    <v>Powered by Refinitiv</v>
    <v>0.13500000000000001</v>
    <v>4.4999999999999998E-2</v>
    <v>1.2604</v>
    <v>-2.5000000000000001E-3</v>
    <v>-2.1739000000000001E-2</v>
    <v>AUD</v>
    <v>Tivan Limited is a critical minerals company primarily focused on the development of vanadiferous titanomagnetite (VTM) projects in Australia. The Company's projects include Speewah, Mount Peake, Sandover, Kulgera and Moonlight. The Company owns two large vanadiferous titanomagnetite deposits, the Speewah Vanadium-Titanium-Iron Project located 110 kilometers (km) southwest of Kununurra in Western Australia, and the Mount Peake Vanadium-Titanium-Iron Project located 230 km north of Alice Springs in the Northern Territory, Australia. The Sandover Project covers an area of over 8,000 square kilometers (km2) and is considered prospective to host lithium-bearing pegmatites, and also sediment-hosted copper and iron oxide copper-gold deposits. The Kulgera Project cover an area of around 1,231 km2. The Moonlight Project has two exploration licenses. The Company's projects also include Cawse Extended and Kintore East. It has developed a mineral processing technology - TIVAN+.</v>
    <v>8</v>
    <v>Australian Securities Exchange</v>
    <v>XASX</v>
    <v>XASX</v>
    <v>Level 3, 78 Mill Point Road, South Perth, PERTH, WESTERN AUSTRALIA, 6151 AU</v>
    <v>0.115</v>
    <v>Metals &amp; Mining</v>
    <v>Stock</v>
    <v>45693.181134259263</v>
    <v>1615</v>
    <v>0.11</v>
    <v>211418300</v>
    <v>TIVAN LIMITED</v>
    <v>TIVAN LIMITED</v>
    <v>0.11</v>
    <v>0.115</v>
    <v>0.1125</v>
    <v>1921985000</v>
    <v>TVN</v>
    <v>TIVAN LIMITED (XASX:TVN)</v>
    <v>323343</v>
    <v>1676780</v>
    <v>1970</v>
  </rv>
  <rv s="2">
    <v>2924</v>
  </rv>
  <rv s="4">
    <v>8</v>
    <v>WARRIEDAR RESOURCES LIMITED (XASX:WA8)</v>
    <v>2</v>
    <v>9</v>
    <v>Finance</v>
    <v>4</v>
    <v>en-GB</v>
    <v>aa4tr7</v>
    <v>268435456</v>
    <v>1</v>
    <v>Powered by Refinitiv</v>
    <v>8.3000000000000004E-2</v>
    <v>2.7E-2</v>
    <v>1.6657</v>
    <v>-5.0000000000000001E-4</v>
    <v>-1.0638000000000002E-2</v>
    <v>AUD</v>
    <v>Warriedar Resources Limited is an Australia-based advanced gold and copper exploration company. The Company’s project includes Western Australian Projects and Nevada Projects. Western Australian Projects include Golden Range and Fields Find Projects in Western Australia sit in the middle of the highly active Murchison exploration and mining province, which hosts substantial deposits of both gold and base metals. Fields Find project is located to the east of the Golden Range, is also called a polymetallic enigma, given that it contains elevated levels of nickel, copper and gold. Nevada Projects includes Big Springs Gold Project in Nevada, United States, which is adjacent to First Majestic Silver’s Jerritt Canyon Gold Mine Complex. Big Springs Project has an existing resource base of approximately one Moz gold within a granted mining license, surrounded by approximately 93 square kilometers (km2) of prime exploration ground prospective for Carlin-style gold.</v>
    <v>Australian Securities Exchange</v>
    <v>XASX</v>
    <v>XASX</v>
    <v>Suite 3, 41-47 Colin Street, PERTH, WESTERN AUSTRALIA, 6005 AU</v>
    <v>4.7E-2</v>
    <v>Metals &amp; Mining</v>
    <v>Stock</v>
    <v>45693.170937499999</v>
    <v>1621</v>
    <v>4.3999999999999997E-2</v>
    <v>46828420</v>
    <v>WARRIEDAR RESOURCES LIMITED</v>
    <v>WARRIEDAR RESOURCES LIMITED</v>
    <v>4.7E-2</v>
    <v>4.7E-2</v>
    <v>4.65E-2</v>
    <v>955682000</v>
    <v>WA8</v>
    <v>WARRIEDAR RESOURCES LIMITED (XASX:WA8)</v>
    <v>10108132</v>
    <v>1368570</v>
    <v>2010</v>
  </rv>
  <rv s="2">
    <v>2926</v>
  </rv>
  <rv s="4">
    <v>8</v>
    <v>ICENI GOLD LIMITED (XASX:ICL)</v>
    <v>2</v>
    <v>9</v>
    <v>Finance</v>
    <v>4</v>
    <v>en-GB</v>
    <v>c1rrzr</v>
    <v>268435456</v>
    <v>1</v>
    <v>Powered by Refinitiv</v>
    <v>0.11</v>
    <v>1.4999999999999999E-2</v>
    <v>2.1093999999999999</v>
    <v>1E-3</v>
    <v>1.2987E-2</v>
    <v>AUD</v>
    <v>Iceni Gold Limited is an Australia-based gold exploration company that is exploring the 14 Mile Well Project in the Laverton Greenstone Belt of Western Australia. The project is situated midway between the gold mining townships of Leonora and Laverton and within 75 kilometers (km) of multiple high tonnage capacity operating gold mills. The Company is focused on multiple high priority target areas within the 900 square kilometers 14 Mile Well tenement package. The large contiguous tenement package is located on the west side of Lake Carey and west of the plus million-ounce gold deposits at Mount Morgan, Granny Smith, Sunrise Dam and Wallaby. The target areas include Claypan Target Area, Deep Well Target Area, North 1 Target Area, Danjo NE Target Area, Everleigh Well Target Area, Guyer Well Target Area, and Monument Target Area. The Claypan Target is located in the northern part of the project. The Deep Well Target lies in the northwestern part of its tenure.</v>
    <v>Australian Securities Exchange</v>
    <v>XASX</v>
    <v>XASX</v>
    <v>41-43 Ord Street, Level 2, PERTH, WESTERN AUSTRALIA, 6005 AU</v>
    <v>7.8E-2</v>
    <v>Metals &amp; Mining</v>
    <v>Stock</v>
    <v>45693.176782407405</v>
    <v>1624</v>
    <v>7.5999999999999998E-2</v>
    <v>23707180</v>
    <v>ICENI GOLD LIMITED</v>
    <v>ICENI GOLD LIMITED</v>
    <v>7.8E-2</v>
    <v>7.6999999999999999E-2</v>
    <v>7.8E-2</v>
    <v>307885500</v>
    <v>ICL</v>
    <v>ICENI GOLD LIMITED (XASX:ICL)</v>
    <v>349994</v>
    <v>170700</v>
    <v>2020</v>
  </rv>
  <rv s="2">
    <v>2928</v>
  </rv>
  <rv s="4">
    <v>8</v>
    <v>Medallion Metals Ltd (XASX:MM8)</v>
    <v>2</v>
    <v>9</v>
    <v>Finance</v>
    <v>4</v>
    <v>en-GB</v>
    <v>c13hvh</v>
    <v>268435456</v>
    <v>1</v>
    <v>Powered by Refinitiv</v>
    <v>0.15</v>
    <v>4.7E-2</v>
    <v>0.1719</v>
    <v>0</v>
    <v>0</v>
    <v>AUD</v>
    <v>Medallion Metals Limited is an Australia-based gold and copper focused mining company. The Company has two 100% owned projects which cover approximately 600 square kilometers of tenure at the intersection of the Southern Cross greenstone belt and the Albany Fraser Orogen (located 500km south-east of Perth, near Esperance). To the north is the flagship Ravensthorpe Gold Project (RGP), which is the key focus of the Company’s sulfide gold development strategy. To the south lies the earlier stage Jerdacuttup Project (Jerdacuttup), a prospective for base and precious metals. The Ravensthorpe Gold Project is centered on the historic Kundip mining center, located midway between the regional centers of Ravensthorpe and Hopetoun. Jerdacuttup is located approximately nine km to the south of Kundip, comprising the 5.6Mt Trilogy polymettalic deposit. It holds a 10% interest in NickelSearch Limited, a dedicated nickel sulfide explorer focused on advancing the Carlingup Nickel Sulfide Project.</v>
    <v>Australian Securities Exchange</v>
    <v>XASX</v>
    <v>XASX</v>
    <v>Suite 1, 11 Ventnor Avenue, West Perth, PERTH, WESTERN AUSTRALIA, 6005 AU</v>
    <v>0.14000000000000001</v>
    <v>Metals &amp; Mining</v>
    <v>Stock</v>
    <v>45693.175000000003</v>
    <v>1639</v>
    <v>0.13</v>
    <v>47082880</v>
    <v>Medallion Metals Ltd</v>
    <v>Medallion Metals Ltd</v>
    <v>0.13500000000000001</v>
    <v>0.13</v>
    <v>0.13</v>
    <v>409416400</v>
    <v>MM8</v>
    <v>Medallion Metals Ltd (XASX:MM8)</v>
    <v>594066</v>
    <v>337470</v>
    <v>2015</v>
  </rv>
  <rv s="2">
    <v>2930</v>
  </rv>
  <rv s="4">
    <v>8</v>
    <v>ASTON MINERALS LIMITED (XASX:ASO)</v>
    <v>2</v>
    <v>9</v>
    <v>Finance</v>
    <v>4</v>
    <v>en-GB</v>
    <v>aa67cw</v>
    <v>268435456</v>
    <v>1</v>
    <v>Powered by Refinitiv</v>
    <v>0.02</v>
    <v>6.0000000000000001E-3</v>
    <v>1.6817</v>
    <v>-1E-3</v>
    <v>-8.333299999999999E-2</v>
    <v>AUD</v>
    <v>Aston Minerals Limited is an Australia-based nickel-cobalt and gold exploration company focused on the exploration of the Edleston Project, Ontario, Canada. The principal activities of the Company include acquisition, exploration, and evaluation of exploration projects. The Edleston Project in Ontario, Canada, is approximately 60 kilometers to the south of the town of Timmins and 80 kilometers to the West of the town of Kirkland Lake. The Edleston project encompasses approximately 307 square kilometers of ground in the region and comprises 203 mining claims. The Project is located within the Abitibi Greenstone Belt of Archean metavolcanic and metasedimentary units. The Company’s project portfolio includes Slovak Cobalt-Nickel-Copper Portfolio; Jouhineva Cobalt-Copper-Gold Project, Finland, and Swedish Cobalt - Copper - Nickel - Gold Project Portfolio.</v>
    <v>Australian Securities Exchange</v>
    <v>XASX</v>
    <v>XASX</v>
    <v>Suite 23, Level 1, 513 Hay Street, SUBIACO, WESTERN AUSTRALIA, 6008 AU</v>
    <v>1.2999999999999999E-2</v>
    <v>Metals &amp; Mining</v>
    <v>Stock</v>
    <v>45693.173252314817</v>
    <v>1645</v>
    <v>1.0999999999999999E-2</v>
    <v>15540770</v>
    <v>ASTON MINERALS LIMITED</v>
    <v>ASTON MINERALS LIMITED</v>
    <v>1.2E-2</v>
    <v>1.2E-2</v>
    <v>1.0999999999999999E-2</v>
    <v>1295064000</v>
    <v>ASO</v>
    <v>ASTON MINERALS LIMITED (XASX:ASO)</v>
    <v>6426365</v>
    <v>5369870</v>
    <v>2010</v>
  </rv>
  <rv s="2">
    <v>2932</v>
  </rv>
  <rv s="3">
    <v>5</v>
    <v>BLUGLASS LIMITED (XASX:BLG)</v>
    <v>2</v>
    <v>6</v>
    <v>Finance</v>
    <v>4</v>
    <v>en-GB</v>
    <v>aa53nm</v>
    <v>268435456</v>
    <v>1</v>
    <v>Powered by Refinitiv</v>
    <v>4.5999999999999999E-2</v>
    <v>2.1000000000000001E-2</v>
    <v>1.2934000000000001</v>
    <v>0</v>
    <v>0</v>
    <v>AUD</v>
    <v>BluGlass Limited is an Australia-based company, which is engaged in developing semiconductor manufacturing technology and devices. The Company is involved in the development of the Company’s laser diode product portfolio for the industrial, biotech, and scientific markets. The Company is a supplier of Gallium Nitride (GaN) laser diode products to the global photonics industry, focused on the industrial, defense, biomedical, and scientific markets. It offers custom laser diode development and manufacturing, from small-batch custom lasers to medium and high-volume off-the-shelf products. The Company uses metal organic chemical vapor deposition (MOCVD) technology and its patented low temperature remote plasma chemical vapor deposition (RPCVD) technology to manufacture higher performance, lower cost GaN laser diodes, initially in the 405 nanometers (nm), 420nm and 450nm wavelengths. The Company’s facilities are located in Sydney, Australia, and Nashua, United States.</v>
    <v>28</v>
    <v>Australian Securities Exchange</v>
    <v>XASX</v>
    <v>XASX</v>
    <v>74 Asquith St, SYDNEY, NEW SOUTH WALES, 2128 AU</v>
    <v>2.3E-2</v>
    <v>Semiconductors &amp; Semiconductor Equipment</v>
    <v>Stock</v>
    <v>45693.175150462965</v>
    <v>1654</v>
    <v>2.3E-2</v>
    <v>42328560</v>
    <v>BLUGLASS LIMITED</v>
    <v>BLUGLASS LIMITED</v>
    <v>2.3E-2</v>
    <v>2.3E-2</v>
    <v>2.3E-2</v>
    <v>1840372000</v>
    <v>BLG</v>
    <v>BLUGLASS LIMITED (XASX:BLG)</v>
    <v>108695</v>
    <v>536010</v>
    <v>2005</v>
  </rv>
  <rv s="2">
    <v>2934</v>
  </rv>
  <rv s="3">
    <v>5</v>
    <v>PYC THERAPEUTICS LIMITED (XASX:PYC)</v>
    <v>2</v>
    <v>6</v>
    <v>Finance</v>
    <v>4</v>
    <v>en-GB</v>
    <v>aa8rmw</v>
    <v>268435456</v>
    <v>1</v>
    <v>Powered by Refinitiv</v>
    <v>2.1</v>
    <v>0.72099999999999997</v>
    <v>0.5292</v>
    <v>0</v>
    <v>0</v>
    <v>AUD</v>
    <v>PYC Therapeutics Limited is an Australia-based clinical-stage biotechnology company creating a new generation of ribonucleic acid (RNA) therapies to change the lives of patients with genetic diseases. The Company utilizes its proprietary drug delivery platform to enhance the potency of precision medicines within the rapidly growing and commercially proven RNA therapeutic class. Its drug development programs target monogenic diseases - the indications with the highest likelihood of success in clinical development. Its first-in-class drug programs include Retinitis Pigmentosa type 11, (VP-001), Polycystic Kidney Disease, (PYC-003), Autosomal Dominant Optic Atrophy (ADOA) (PYC-001) and Phelan-McDermid Syndrome (PMS) (PYC-002). The Company's VP-001 program is a lead asset for a blinding eye disease of childhood progressed through multiple patient cohorts in the ongoing single ascending dose clinical trial. ADOA is a progressive and blinding eye disease.</v>
    <v>23</v>
    <v>Australian Securities Exchange</v>
    <v>XASX</v>
    <v>XASX</v>
    <v>Harry Perkins Institute, 6 Verdun St, NEDLANDS, WESTERN AUSTRALIA, 6009 AU</v>
    <v>1.2050000000000001</v>
    <v>Biotechnology &amp; Medical Research</v>
    <v>Stock</v>
    <v>45693.1799537037</v>
    <v>1657</v>
    <v>1.18</v>
    <v>569261400</v>
    <v>PYC THERAPEUTICS LIMITED</v>
    <v>PYC THERAPEUTICS LIMITED</v>
    <v>1.2</v>
    <v>1.1850000000000001</v>
    <v>1.1850000000000001</v>
    <v>466607700</v>
    <v>PYC</v>
    <v>PYC THERAPEUTICS LIMITED (XASX:PYC)</v>
    <v>196205</v>
    <v>541840</v>
    <v>2001</v>
  </rv>
  <rv s="2">
    <v>2936</v>
  </rv>
  <rv s="4">
    <v>8</v>
    <v>Singular Health Group Ltd (XASX:SHG)</v>
    <v>2</v>
    <v>9</v>
    <v>Finance</v>
    <v>4</v>
    <v>en-GB</v>
    <v>bxpr7w</v>
    <v>268435456</v>
    <v>1</v>
    <v>Powered by Refinitiv</v>
    <v>0.3</v>
    <v>7.3999999999999996E-2</v>
    <v>0.34889999999999999</v>
    <v>0</v>
    <v>0</v>
    <v>AUD</v>
    <v>Singular Health Group Limited is an Australia-based medical technology company. The Company is focused on helping practitioners and patients via personalized surgical planning solutions that drive health outcomes. Its Volumetric Rendering Platform (VRP) leverages existing two-dimensional (2D) radiological images to generate fully immersive patient-specific three-dimensional (3D) models. Its software products include 3DicomViewer, 3DicomVSP, GeoVR and Health Academy. 3Dicom Viewer is a cross-platform application which allows end-users to interact with standard 2D medical images, such as magnetic resonance imaging (MRI) and computerized tomography (CT) scans in 3D. Health Academy has been developed to focus primarily on the year 11 and year 12 Australian Tertiary Admissions Rank (ATAR) human biology courses. 3DicomVSP is a software that underpins the Scan to Surgery approach with the intuitive user-interface providing modules for each of the phases of 3D/ Virtual Reality scan review.</v>
    <v>Australian Securities Exchange</v>
    <v>XASX</v>
    <v>XASX</v>
    <v>Unit 3/26 Railway Road, SUBIACO, WESTERN AUSTRALIA, 6008 AU</v>
    <v>0.22750000000000001</v>
    <v>Healthcare Equipment &amp; Supplies</v>
    <v>Stock</v>
    <v>45693.174722222226</v>
    <v>1660</v>
    <v>0.22500000000000001</v>
    <v>59094080</v>
    <v>Singular Health Group Ltd</v>
    <v>Singular Health Group Ltd</v>
    <v>0.22500000000000001</v>
    <v>0.22500000000000001</v>
    <v>0.22500000000000001</v>
    <v>256930800</v>
    <v>SHG</v>
    <v>Singular Health Group Ltd (XASX:SHG)</v>
    <v>245009</v>
    <v>1006110</v>
    <v>2020</v>
  </rv>
  <rv s="2">
    <v>2938</v>
  </rv>
  <rv s="4">
    <v>8</v>
    <v>XANADU MINES LTD (XASX:XAM)</v>
    <v>2</v>
    <v>9</v>
    <v>Finance</v>
    <v>4</v>
    <v>en-GB</v>
    <v>aaao6h</v>
    <v>268435456</v>
    <v>1</v>
    <v>Powered by Refinitiv</v>
    <v>8.2000000000000003E-2</v>
    <v>3.6999999999999998E-2</v>
    <v>0.6381</v>
    <v>3.0000000000000001E-3</v>
    <v>6.25E-2</v>
    <v>AUD</v>
    <v>Xanadu Mines Limited is an exploration company. The Company is engaged in the exploration and development of its various mineral exploration projects in Mongolia. The Company focuses on the exploration for copper and gold. The Company operates through the Mongolian exploration projects segment. The Company's projects include Kharmagtai Copper-gold Project, Oyut Ulaan Project and Sharchuluut Project. The Kharmagtai project is located within the Omnogovi Province, approximately 420 kilometers southeast of Ulaanbaatar and approximately 120 kilometers north of the Oyu Tolgoi deposit. The Oyut Ulaan copper-gold project is located in the Dornogovi Province of southern Mongolia, approximately 70 kilometers west of the industrial center of Sainshand. The Sharchuluut project is an early-stage project focused on an advanced argillic (high-sulfidation lithocap) alteration above a deeper porphyry center.</v>
    <v>Australian Securities Exchange</v>
    <v>XASX</v>
    <v>XASX</v>
    <v>Suite 23, Building 9B, Olympic Street, Khoroo 1, Sukhbaatar District, Ulaanbaatar, 14240 MN</v>
    <v>5.0999999999999997E-2</v>
    <v>Metals &amp; Mining</v>
    <v>Stock</v>
    <v>45693.179282407407</v>
    <v>1663</v>
    <v>4.8000000000000001E-2</v>
    <v>89873290</v>
    <v>XANADU MINES LTD</v>
    <v>XANADU MINES LTD</v>
    <v>4.8000000000000001E-2</v>
    <v>4.8000000000000001E-2</v>
    <v>5.0999999999999997E-2</v>
    <v>1912198000</v>
    <v>XAM</v>
    <v>XANADU MINES LTD (XASX:XAM)</v>
    <v>1249863</v>
    <v>1266300</v>
    <v>2005</v>
  </rv>
  <rv s="2">
    <v>2940</v>
  </rv>
  <rv s="3">
    <v>5</v>
    <v>INDIANA RESOURCES LIMITED (XASX:IDA)</v>
    <v>2</v>
    <v>6</v>
    <v>Finance</v>
    <v>4</v>
    <v>en-GB</v>
    <v>aa6wkr</v>
    <v>268435456</v>
    <v>1</v>
    <v>Powered by Refinitiv</v>
    <v>0.08</v>
    <v>0.04</v>
    <v>0.51480000000000004</v>
    <v>1E-3</v>
    <v>1.3698999999999999E-2</v>
    <v>AUD</v>
    <v>Indiana Resources Limited is an Australia-based exploration company focused on advancing its portfolio of exploration tenements in the Central Gawler Craton Gold Province in South Australia. The Company's ground position in the Gawler Craton covers 5,713 km2 (square kilometer) located between Tunkillia and Tarcoola. Its South Australia Projects include Lake Labyrinth Shear Zone (LLSZ), Double Dutch Gold Prospect, Earea Dam and Boomerang. The LLSZ projects hold various targets, including the Minos, North Hicks, Ariadne and Partridge Prospects. Earea Dam is a fully granted mining lease and is located adjacent to the Tarcoola-Glendambo Road and the Perth-Adelaide train line approximately 30 kilometers (km) west of Kingoonya. The Boomerang Gold Prospect is situated approximately 14 km southwest (SW) of the Tarcoola Mine. The Company also acts as the manager of the Joint Venture for the Ntaka Hill Nickel Project. The Ntaka Hill Nickel Project is an advanced nickel sulfide project.</v>
    <v>16</v>
    <v>Australian Securities Exchange</v>
    <v>XASX</v>
    <v>XASX</v>
    <v>9/22 Ware St, THEBARTON, SOUTH AUSTRALIA, 5031 AU</v>
    <v>7.3999999999999996E-2</v>
    <v>Metals &amp; Mining</v>
    <v>Stock</v>
    <v>45693.152951388889</v>
    <v>1666</v>
    <v>7.2999999999999995E-2</v>
    <v>44991270</v>
    <v>INDIANA RESOURCES LIMITED</v>
    <v>INDIANA RESOURCES LIMITED</v>
    <v>7.2999999999999995E-2</v>
    <v>7.2999999999999995E-2</v>
    <v>7.3999999999999996E-2</v>
    <v>642732500</v>
    <v>IDA</v>
    <v>INDIANA RESOURCES LIMITED (XASX:IDA)</v>
    <v>45069</v>
    <v>2171670</v>
    <v>1985</v>
  </rv>
  <rv s="2">
    <v>2942</v>
  </rv>
  <rv s="14">
    <v>32</v>
    <v>WELLNEX LIFE LIMITED (XASX:WNX)</v>
    <v>2</v>
    <v>33</v>
    <v>Finance</v>
    <v>4</v>
    <v>en-GB</v>
    <v>aaahyc</v>
    <v>268435456</v>
    <v>1</v>
    <v>Powered by Refinitiv</v>
    <v>1.6</v>
    <v>0.59</v>
    <v>8.5000000000000006E-2</v>
    <v>0.13281200000000001</v>
    <v>AUD</v>
    <v>Wellnex Life Ltd is an Australia-based company, which is engaged in the consumer healthcare business. The Company is developing, licensing, and marketing registered products and brands to customers in the healthcare market segment. Its brands include Wakey Wakey, Nighty Night, Pharmacy Own, The Iron Company, Mr Bright and Pain Away. The Company has intellectual property (IP)-licensing agreements with Haleon and Arrotex. The Company, through a joint venture with OneLife Botanical and Chemist Warehouse for SAS-B medicinal cannabis under the Wellness Life brand. It also offers Wagner Health Liquigesic through its joint venture with Chemist Warehouse. It owns the Therapeutic Goods Administration of Australia (TGA) registration of assorted liquid soft gel analgesics, which is licensed and/or supplied to pharmaceutical brands in Australia and offshore. Its products are distributed through Australia’s pharmacy wholesale retails and grocery retailers and supermarkets.</v>
    <v>Australian Securities Exchange</v>
    <v>XASX</v>
    <v>XASX</v>
    <v>Port Park-Building 2, Level 3, Suite 69, 574 Plummer Street, Port Melbourne, MELBOURNE, VICTORIA, 3207 AU</v>
    <v>0.72499999999999998</v>
    <v>Specialty Retailers</v>
    <v>Stock</v>
    <v>45693.180520833332</v>
    <v>1681</v>
    <v>0.62</v>
    <v>19531090</v>
    <v>WELLNEX LIFE LIMITED</v>
    <v>WELLNEX LIFE LIMITED</v>
    <v>0.65</v>
    <v>0.64</v>
    <v>0.72499999999999998</v>
    <v>30517320</v>
    <v>WNX</v>
    <v>WELLNEX LIFE LIMITED (XASX:WNX)</v>
    <v>142548</v>
    <v>47270</v>
    <v>2011</v>
  </rv>
  <rv s="2">
    <v>2944</v>
  </rv>
  <rv s="14">
    <v>32</v>
    <v>The Hydration Pharmaceuticals Co Ltd (XASX:HPC)</v>
    <v>2</v>
    <v>33</v>
    <v>Finance</v>
    <v>4</v>
    <v>en-GB</v>
    <v>c435c7</v>
    <v>268435456</v>
    <v>1</v>
    <v>Powered by Refinitiv</v>
    <v>3.5000000000000003E-2</v>
    <v>8.9999999999999993E-3</v>
    <v>2E-3</v>
    <v>0.16666699999999998</v>
    <v>AUD</v>
    <v>The Hydration Pharmaceuticals Company Limited is an Australia-based hydration solutions company. The Company is focused on the sale and distribution of Hydralyte, which includes a product range of electrolyte-rich tablets, liquids, and powders. The Company markets and sells a range of liquid, tablet, and powder healthy hydration solutions products in the North American markets of Canada and the United States, under the Hydralyte brand. The Company operates as a wholesale supplier and online retailer of Hydralyte products in North America. The Company has a sales footprint in various markets, including the United States, Canada, Australia, New Zealand, Asia (excluding China, which includes Hong Kong but excludes Taiwan), Africa and the Middle East (excluding Turkey). Its subsidiaries include Hydration Pharmaceuticals Trust, Hydration Pharmaceuticals Canada, Hydralyte LLC, and others.</v>
    <v>Australian Securities Exchange</v>
    <v>XASX</v>
    <v>XASX</v>
    <v>Level 2,, 6 Palmer Parade,, Cremorne, VICTORIA, 3121 AU</v>
    <v>1.4999999999999999E-2</v>
    <v>Pharmaceuticals</v>
    <v>Stock</v>
    <v>45693.177884247656</v>
    <v>1696</v>
    <v>1.2E-2</v>
    <v>3658960</v>
    <v>The Hydration Pharmaceuticals Co Ltd</v>
    <v>The Hydration Pharmaceuticals Co Ltd</v>
    <v>1.2E-2</v>
    <v>1.2E-2</v>
    <v>1.4E-2</v>
    <v>304913100</v>
    <v>HPC</v>
    <v>The Hydration Pharmaceuticals Co Ltd (XASX:HPC)</v>
    <v>734929</v>
    <v>467840</v>
    <v>2017</v>
  </rv>
  <rv s="2">
    <v>2946</v>
  </rv>
  <rv s="4">
    <v>8</v>
    <v>GREAT WESTERN EXPLORATION LIMITED (XASX:GTE)</v>
    <v>2</v>
    <v>9</v>
    <v>Finance</v>
    <v>4</v>
    <v>en-GB</v>
    <v>aa6p2w</v>
    <v>268435456</v>
    <v>1</v>
    <v>Powered by Refinitiv</v>
    <v>7.0000000000000007E-2</v>
    <v>2.3E-2</v>
    <v>0.77680000000000005</v>
    <v>1E-3</v>
    <v>0.04</v>
    <v>AUD</v>
    <v>Great Western Exploration Limited is a copper and gold explorer with a world class, large land position in prolific regions of Western Australia. Its projects include Yerrida North - Oval and Oval South, Fairbairn Copper Project, Lake Way Potash, Firebird Gold Project, Golden Corridor, Yandal West, Yerrida South and Atley Gold. The Firebird Gold Project is located within the Youanmi Greenstone Belt, comprised of 100% owned GTE tenure and the adjacent Great Western-Dynamic Metals Joint Venture (Great Western earning 80%). The Yerrida North Project is located on the northern and western portions of the Yerrida Basin, approximately 800 km north-east of Perth and adjacent to the DeGrussa and Monty Cu-Au Volcanic Hosted Massive Sulphide deposits. The Fairbairn Copper Project is located 900 km north-east of Perth and 120 km from Sandfire Resources' DeGrussa copper-gold project. Its 100% owned Golden Corridor Project covers the northern extension of the Wiluna-Norseman Greenstone Belt.</v>
    <v>Australian Securities Exchange</v>
    <v>XASX</v>
    <v>XASX</v>
    <v>Level 2,, 160 St Georges Tce, PERTH, WESTERN AUSTRALIA AU</v>
    <v>2.5999999999999999E-2</v>
    <v>Metals &amp; Mining</v>
    <v>Stock</v>
    <v>45693.152812499997</v>
    <v>1705</v>
    <v>2.5000000000000001E-2</v>
    <v>14095700</v>
    <v>GREAT WESTERN EXPLORATION LIMITED</v>
    <v>GREAT WESTERN EXPLORATION LIMITED</v>
    <v>2.5000000000000001E-2</v>
    <v>2.5000000000000001E-2</v>
    <v>2.5999999999999999E-2</v>
    <v>563827900</v>
    <v>GTE</v>
    <v>GREAT WESTERN EXPLORATION LIMITED (XASX:GTE)</v>
    <v>50801</v>
    <v>207290</v>
    <v>2007</v>
  </rv>
  <rv s="2">
    <v>2948</v>
  </rv>
  <rv s="3">
    <v>5</v>
    <v>RESPIRI LIMITED (XASX:RSH)</v>
    <v>2</v>
    <v>6</v>
    <v>Finance</v>
    <v>4</v>
    <v>en-GB</v>
    <v>aa961h</v>
    <v>268435456</v>
    <v>1</v>
    <v>Powered by Refinitiv</v>
    <v>0.1</v>
    <v>2.1000000000000001E-2</v>
    <v>-0.42220000000000002</v>
    <v>3.0000000000000001E-3</v>
    <v>4.6154000000000001E-2</v>
    <v>AUD</v>
    <v>Respiri Limited is an Australia-based e-health software-as-a-service (SaaS) company that supports respiratory health management and remote patient monitoring (RPM). It is engaged in research, development and commercialization of medical devices, and the development of mobile health applications. Its Wheezo technology is a breath sensor (medical device) that works with the respiri mobile applications (patient user interface) to record and track wheeze. Wheezo is a smart device to help improve asthma management by monitoring wheeze and documenting symptoms, signs, triggers, weather conditions and medication use. The asthma management platform also facilitates the sharing of data with caregivers, physicians and other health care professionals. The Wheezo is also used to detect and record abnormal breath sounds (continuous adventitious breath sounds) in the windpipe (trachea), reported as WheezeRate in adults and children (two years and older).</v>
    <v>2</v>
    <v>Australian Securities Exchange</v>
    <v>XASX</v>
    <v>XASX</v>
    <v>Suite 1, Level 9, 432 St Kilda Road,, MELBOURNE, VICTORIA, 3004 AU</v>
    <v>6.9000000000000006E-2</v>
    <v>Healthcare Equipment &amp; Supplies</v>
    <v>Stock</v>
    <v>45693.17827546296</v>
    <v>1717</v>
    <v>6.5000000000000002E-2</v>
    <v>99160340</v>
    <v>RESPIRI LIMITED</v>
    <v>RESPIRI LIMITED</v>
    <v>6.5000000000000002E-2</v>
    <v>6.5000000000000002E-2</v>
    <v>6.8000000000000005E-2</v>
    <v>1502429000</v>
    <v>RSH</v>
    <v>RESPIRI LIMITED (XASX:RSH)</v>
    <v>293047</v>
    <v>230970</v>
    <v>1987</v>
  </rv>
  <rv s="2">
    <v>2950</v>
  </rv>
  <rv s="14">
    <v>32</v>
    <v>Kalgoorlie Gold Mining Ltd (XASX:KAL)</v>
    <v>2</v>
    <v>33</v>
    <v>Finance</v>
    <v>4</v>
    <v>en-GB</v>
    <v>c3zrsm</v>
    <v>268435456</v>
    <v>1</v>
    <v>Powered by Refinitiv</v>
    <v>4.2999999999999997E-2</v>
    <v>1.2999999999999999E-2</v>
    <v>0</v>
    <v>0</v>
    <v>AUD</v>
    <v>Kalgoorlie Gold Mining Limited is an Australia-based resources company. The Company’s projects include Pinjin Gold Project, La Mascotte Gold Project, Bulong Taurus, Pianto, Lake Rebecca Project, Perrinvale, Kalgoorlie Project, and Zelica. Its lead gold project La Mascotte prospect is located about 25-35 kilometers (km) east to east south-east from Kalgoorlie. The Pinjin Gold Project is located within the 30-million-ounce (Moz) Laverton Tectonic Zone (host to Sunrise Dam, Granny Smith, Rebecca, Anglo Saxon, and Wallaby projects). The Bulong Taurus project consists of 39 granted tenements, covering an area of approximately 81 square kilometers (km2). The Pianto Project consists of one tenement covering an area of around 145 km2, located 80 km north-northwest of Kalgoorlie. The Lake Rebecca project is located 115 km northeast of Kalgoorlie. The Perrinvale Project consists of two tenements which cover an area of approximately 195 km2 located 85 km west of Leonora.</v>
    <v>Australian Securities Exchange</v>
    <v>XASX</v>
    <v>XASX</v>
    <v>Level 1, 1209 Hay Street, PERTH, WESTERN AUSTRALIA, 6005 AU</v>
    <v>1.9E-2</v>
    <v>Metals &amp; Mining</v>
    <v>Stock</v>
    <v>45693.13514953672</v>
    <v>1726</v>
    <v>1.9E-2</v>
    <v>4642840</v>
    <v>Kalgoorlie Gold Mining Ltd</v>
    <v>Kalgoorlie Gold Mining Ltd</v>
    <v>1.9E-2</v>
    <v>1.9E-2</v>
    <v>1.9E-2</v>
    <v>273108400</v>
    <v>KAL</v>
    <v>Kalgoorlie Gold Mining Ltd (XASX:KAL)</v>
    <v>1302877</v>
    <v>867120</v>
    <v>2020</v>
  </rv>
  <rv s="2">
    <v>2952</v>
  </rv>
  <rv s="6">
    <v>12</v>
    <v>STRICKLAND METALS LIMITED (XASX:STK)</v>
    <v>2</v>
    <v>13</v>
    <v>Finance</v>
    <v>4</v>
    <v>en-GB</v>
    <v>aa4uqh</v>
    <v>268435456</v>
    <v>1</v>
    <v>Powered by Refinitiv</v>
    <v>0.14000000000000001</v>
    <v>6.6000000000000003E-2</v>
    <v>0.28439999999999999</v>
    <v>0</v>
    <v>0</v>
    <v>AUD</v>
    <v>Strickland Metals Limited is an Australia-based mineral exploration company. The Company operates in four projects. Its Rogozna Gold and Base Metals Project is located in the Raska District of southern Serbia covering approximately 184 square kilometers (km2) and comprises of four exploration licenses. The Yandal East Project is located in the Warburton Mineral Field, Western Australia. Its Yandal Project indicates a gold system spanning the Celia Shear Zone, including a resource base comprised of Horse Well (Palomino, Warmblood, Filly Central, Filly South) and Dusk 'Til Dawn, and advanced exploration targets at Cowza, Mizina, and Ward. Its Iroquois Project is located in the Earaheedy Basin, Western Australia. Its Bryah Basin project lies within the Gascoyne region of Western Australia, approximately 90 kilometers north of Meekatharra. The Bryah Basin Project lies at the center of the basin and is prospective for copper-gold mineralization akin to that at Sandfire's DeGrussa Project.</v>
    <v>Australian Securities Exchange</v>
    <v>XASX</v>
    <v>XASX</v>
    <v>Level 4, 15 Ogilvie Road, Mt Pleasant, WESTERN AUSTRALIA, 6153 AU</v>
    <v>7.6999999999999999E-2</v>
    <v>Metals &amp; Mining</v>
    <v>Stock</v>
    <v>45693.160800728903</v>
    <v>1729</v>
    <v>7.1999999999999995E-2</v>
    <v>165556100</v>
    <v>STRICKLAND METALS LIMITED</v>
    <v>STRICKLAND METALS LIMITED</v>
    <v>7.4999999999999997E-2</v>
    <v>4.97</v>
    <v>7.3999999999999996E-2</v>
    <v>7.3999999999999996E-2</v>
    <v>2207415000</v>
    <v>STK</v>
    <v>STRICKLAND METALS LIMITED (XASX:STK)</v>
    <v>1227942</v>
    <v>1330120</v>
    <v>2004</v>
  </rv>
  <rv s="2">
    <v>2954</v>
  </rv>
  <rv s="4">
    <v>8</v>
    <v>TITAN MINERALS LIMITED (XASX:TTM)</v>
    <v>2</v>
    <v>9</v>
    <v>Finance</v>
    <v>4</v>
    <v>en-GB</v>
    <v>aaa2dm</v>
    <v>268435456</v>
    <v>1</v>
    <v>Powered by Refinitiv</v>
    <v>0.63</v>
    <v>0.17</v>
    <v>0.98640000000000005</v>
    <v>3.5000000000000003E-2</v>
    <v>8.7499999999999994E-2</v>
    <v>AUD</v>
    <v>Titan Minerals Limited is an Australia-based copper and gold project developer company. The Company is focused on exploring and developing Tier One projects in Ecuador's southern Andean copper-gold belt. The Company's projects include Dynasty Gold Project, Copper Duke Project, and Linderos Project. The Company's Dynasty Gold Project is located approximately 25 kilometers (km) north of the Peruvian border. The Copper Duke is an early-stage exploration project located approximately 18 km east of the Company’s wholly owned Dynasty gold. The Copper Duke Project is comprised of 13 concessions totaling 130 square kilometers (km2) in the Loja Province in southern Ecuador. The Lineros project is located approximately 20 km southwest of its flagship Dynasty Gold Project where drilling for resource estimation update is underway, and is comprised of four contiguous concessions totaling approximately 143 km2 located near the Peruvian border in southern Ecuador's Loja Province.</v>
    <v>Australian Securities Exchange</v>
    <v>XASX</v>
    <v>XASX</v>
    <v>Level 1/35 Richardson Street, PERTH, WESTERN AUSTRALIA, 6005 AU</v>
    <v>0.435</v>
    <v>Metals &amp; Mining</v>
    <v>Stock</v>
    <v>45693.178680555553</v>
    <v>1732</v>
    <v>0.40500000000000003</v>
    <v>96980370</v>
    <v>TITAN MINERALS LIMITED</v>
    <v>TITAN MINERALS LIMITED</v>
    <v>0.40500000000000003</v>
    <v>0.4</v>
    <v>0.435</v>
    <v>245519900</v>
    <v>TTM</v>
    <v>TITAN MINERALS LIMITED (XASX:TTM)</v>
    <v>469765</v>
    <v>629000</v>
    <v>2006</v>
  </rv>
  <rv s="2">
    <v>2956</v>
  </rv>
  <rv s="4">
    <v>8</v>
    <v>TERRAGEN HOLDINGS LIMITED (XASX:TGH)</v>
    <v>2</v>
    <v>9</v>
    <v>Finance</v>
    <v>4</v>
    <v>en-GB</v>
    <v>bt6x77</v>
    <v>268435456</v>
    <v>1</v>
    <v>Powered by Refinitiv</v>
    <v>0.06</v>
    <v>0.01</v>
    <v>-0.22040000000000001</v>
    <v>-1E-3</v>
    <v>-2.5000000000000001E-2</v>
    <v>AUD</v>
    <v>Terragen Holdings Limited is an agricultural biological company. The Company is specializing in the application of microbial technology. The Company conducts research activities for the advancement of the use of probiotics in agricultural applications. Research is focused on determining the optimum combination and concentration of naturally occurring live microbe strains to help boost the productivity, welfare and resilience of farm production animals and address soil health. The Company has two products on the market in Australia and New Zealand: a microbial feed supplement for animals known as Mylo, and a soil conditioner called Great Land Plus. Mylo is an easy-to-use liquid feed supplement for dairy calves and cows that contains a specialized selection and blend of live microbes. Great Land Plus helps farmers enhance soil characteristics, making nutrients more available to plants. It may also improve yield by changing the soil microbiome and enhancing root development.</v>
    <v>Australian Securities Exchange</v>
    <v>XASX</v>
    <v>XASX</v>
    <v>Unit 6, 41 Access Crescent,, COOLUM BEACH, QUEENSLAND, 4573 AU</v>
    <v>3.9E-2</v>
    <v>Food &amp; Tobacco</v>
    <v>Stock</v>
    <v>45692.006979166668</v>
    <v>1747</v>
    <v>3.9E-2</v>
    <v>20200690</v>
    <v>TERRAGEN HOLDINGS LIMITED</v>
    <v>TERRAGEN HOLDINGS LIMITED</v>
    <v>3.9E-2</v>
    <v>0.04</v>
    <v>3.9E-2</v>
    <v>505017200</v>
    <v>TGH</v>
    <v>TERRAGEN HOLDINGS LIMITED (XASX:TGH)</v>
    <v>256</v>
    <v>157340</v>
    <v>1996</v>
  </rv>
  <rv s="2">
    <v>2958</v>
  </rv>
  <rv s="3">
    <v>5</v>
    <v>SYNTARA LIMITED (XASX:SNT)</v>
    <v>2</v>
    <v>6</v>
    <v>Finance</v>
    <v>4</v>
    <v>en-GB</v>
    <v>aa8rh7</v>
    <v>268435456</v>
    <v>1</v>
    <v>Powered by Refinitiv</v>
    <v>8.4000000000000005E-2</v>
    <v>1.4E-2</v>
    <v>0.37609999999999999</v>
    <v>6.0000000000000001E-3</v>
    <v>8.333299999999999E-2</v>
    <v>AUD</v>
    <v>Syntara Limited is an Australia-based clinical-stage drug development company. The Company is targeting extracellular matrix dysfunction with its amine oxidase chemistry and other technologies to develop novel medicines for blood cancers and conditions linked to inflammation and fibrosis. The Company’s lead candidate SNT-5505 is for the bone marrow cancer myelofibrosis which causes a build-up of scar tissue that leads to loss of red and white blood cells and platelets. The Company is also advancing both oral and topical pan-LOX inhibitors in scar prevention and scar modification programs. Its product candidate, SNT-4728, is an inhibitor to treat sleep disorders and slow progression of neurodegenerative diseases like Parkinson’s by reducing neuroinflammation. The Company’s other drug candidates target fibrotic and inflammatory diseases such as kidney fibrosis, NASH, pulmonary fibrosis and cardiac fibrosis.</v>
    <v>107</v>
    <v>Australian Securities Exchange</v>
    <v>XASX</v>
    <v>XASX</v>
    <v>20 Rodborough Rd, FRENCHS FOREST, NEW SOUTH WALES, 2086 AU</v>
    <v>7.9000000000000001E-2</v>
    <v>Pharmaceuticals</v>
    <v>Stock</v>
    <v>45693.180259305467</v>
    <v>1753</v>
    <v>7.1999999999999995E-2</v>
    <v>102654400</v>
    <v>SYNTARA LIMITED</v>
    <v>SYNTARA LIMITED</v>
    <v>7.1999999999999995E-2</v>
    <v>7.1999999999999995E-2</v>
    <v>7.8E-2</v>
    <v>1579299000</v>
    <v>SNT</v>
    <v>SYNTARA LIMITED (XASX:SNT)</v>
    <v>4346513</v>
    <v>2006750</v>
    <v>1998</v>
  </rv>
  <rv s="2">
    <v>2960</v>
  </rv>
  <rv s="4">
    <v>8</v>
    <v>ANATARA LIFESCIENCES LTD (XASX:ANR)</v>
    <v>2</v>
    <v>9</v>
    <v>Finance</v>
    <v>4</v>
    <v>en-GB</v>
    <v>aa4ihw</v>
    <v>268435456</v>
    <v>1</v>
    <v>Powered by Refinitiv</v>
    <v>7.2999999999999995E-2</v>
    <v>2.1999999999999999E-2</v>
    <v>0.96879999999999999</v>
    <v>1E-3</v>
    <v>1.7544000000000001E-2</v>
    <v>AUD</v>
    <v>Anatara Lifesciences Ltd is an Australia-based life sciences company. The Company is engaged in developing evidence-based solutions for gastrointestinal diseases in humans and animals. Its products include Gastrointestinal ReProgramming (GaRP), Detach, BONIFF, and ANR-pf. Its GaRP Product is a microbiome-targeted multi-component complementary medicine, which is designed to address the primary underlying factors associated with chronic gastrointestinal conditions, such as irritable bowel syndrome (IBS) and inflammatory bowel disease (IBD). Detach is a non-antibiotic approach to aid in the control of diarrheal disease known as scour, which is developed using bromelain. BONIFF is a revised formulation which is applied to dry feed for piglets after weaning, reducing labor input, and simplifying the entire process. ANR-pf is an enriched formulation for poultry in water, designed to allow the full delivery of key additives in a quick and flexible dosing method.</v>
    <v>Australian Securities Exchange</v>
    <v>XASX</v>
    <v>XASX</v>
    <v>c/- Perks, Level 8, 81 Flinders Street, ADELAIDE, SOUTH AUSTRALIA, 5000 AU</v>
    <v>5.8000000000000003E-2</v>
    <v>Pharmaceuticals</v>
    <v>Stock</v>
    <v>45693.176342592589</v>
    <v>1756</v>
    <v>5.7000000000000002E-2</v>
    <v>11949490</v>
    <v>ANATARA LIFESCIENCES LTD</v>
    <v>ANATARA LIFESCIENCES LTD</v>
    <v>5.7000000000000002E-2</v>
    <v>5.7000000000000002E-2</v>
    <v>5.8000000000000003E-2</v>
    <v>213383700</v>
    <v>ANR</v>
    <v>ANATARA LIFESCIENCES LTD (XASX:ANR)</v>
    <v>299525</v>
    <v>77480</v>
    <v>2010</v>
  </rv>
  <rv s="2">
    <v>2962</v>
  </rv>
  <rv s="3">
    <v>5</v>
    <v>IONIC RARE EARTHS LIMITED (XASX:IXR)</v>
    <v>2</v>
    <v>6</v>
    <v>Finance</v>
    <v>4</v>
    <v>en-GB</v>
    <v>aa8grw</v>
    <v>268435456</v>
    <v>1</v>
    <v>Powered by Refinitiv</v>
    <v>2.1000000000000001E-2</v>
    <v>5.0000000000000001E-3</v>
    <v>1.69</v>
    <v>1E-3</v>
    <v>0.16666699999999998</v>
    <v>AUD</v>
    <v>Ionic Rare Earths Limited is an Australia-based mineral exploration company that is focused on investment in the mining and resource sector. The Company is focused on developing its flagship Makuutu Rare Earths Project (Makuutu) towards production. The Makuutu comprises approximately six licenses covering approximately 298 square kilometers (km2) and is located over 40 kilometers east of the regional center of Jinja and approximately 120 kilometers east of the capital city of Kampala in eastern Uganda. The Company, through Ionic Technologies International Limited, has developed rare earth element (REE) separation and refining technology and applied this to the recovery and separation of individual rare earths from spent permanent magnets. The Company’s exploration license includes EL00257, EL00147 and EL00148. Its wholly owned subsidiary is Goldcap Resources Pty Limited. Its wholly owned subsidiary includes Ionic Technologies International Limited.</v>
    <v>34</v>
    <v>Australian Securities Exchange</v>
    <v>XASX</v>
    <v>XASX</v>
    <v>Level 5 South, 459 Collins Street, PERTH, WESTERN AUSTRALIA, 3000 AU</v>
    <v>7.0000000000000001E-3</v>
    <v>Metals &amp; Mining</v>
    <v>Stock</v>
    <v>45693.173935185187</v>
    <v>1759</v>
    <v>6.0000000000000001E-3</v>
    <v>31430570</v>
    <v>IONIC RARE EARTHS LIMITED</v>
    <v>IONIC RARE EARTHS LIMITED</v>
    <v>6.0000000000000001E-3</v>
    <v>6.0000000000000001E-3</v>
    <v>7.0000000000000001E-3</v>
    <v>5238428000</v>
    <v>IXR</v>
    <v>IONIC RARE EARTHS LIMITED (XASX:IXR)</v>
    <v>2728375</v>
    <v>1553190</v>
    <v>1998</v>
  </rv>
  <rv s="2">
    <v>2964</v>
  </rv>
  <rv s="4">
    <v>8</v>
    <v>ELIXINOL WELLNESS LIMITED (XASX:EXL)</v>
    <v>2</v>
    <v>9</v>
    <v>Finance</v>
    <v>4</v>
    <v>en-GB</v>
    <v>ayar1h</v>
    <v>268435456</v>
    <v>1</v>
    <v>Powered by Refinitiv</v>
    <v>9.6000000000000002E-2</v>
    <v>2.4E-2</v>
    <v>2.1457000000000002</v>
    <v>0</v>
    <v>0</v>
    <v>AUD</v>
    <v>Elixinol Wellness Limited is an Australia-based hemp company. The Company is engaged in marketing and selling hemp derived and other plant-based nutraceuticals, skincare and food products. In Australia, it operates a vertically integrated business, which produces, manufactures, and distributes a range of complementary products delivered across four verticals: human nutrition, human wellness, pet wellness and superfood ingredients. These products are sold under brands including Hemp Foods Australia, Mt Elephant and Field Day and are sold through grocery, wholesale, and e-commerce channels. In the Americas, it is engaged in marketing and selling quality Elixinol branded hemp and other plant-derived nutraceutical and skincare products based in Colorado, United States. In the United Kingdom, Japan, Brazil, Mexico and South Africa, branded hemp and other plant-derived products are available to consumers via exclusive distribution and/or trademark and know-how licensing agreements.</v>
    <v>Australian Securities Exchange</v>
    <v>XASX</v>
    <v>XASX</v>
    <v>PO Box 20547, World Square, Sydney, NEW SOUTH WALES, 2002 AU</v>
    <v>3.6999999999999998E-2</v>
    <v>Specialty Retailers</v>
    <v>Stock</v>
    <v>45693.175176689059</v>
    <v>1768</v>
    <v>3.5999999999999997E-2</v>
    <v>7949520</v>
    <v>ELIXINOL WELLNESS LIMITED</v>
    <v>ELIXINOL WELLNESS LIMITED</v>
    <v>3.6999999999999998E-2</v>
    <v>3.5999999999999997E-2</v>
    <v>3.5999999999999997E-2</v>
    <v>220820100</v>
    <v>EXL</v>
    <v>ELIXINOL WELLNESS LIMITED (XASX:EXL)</v>
    <v>41892</v>
    <v>113810</v>
    <v>2017</v>
  </rv>
  <rv s="2">
    <v>2966</v>
  </rv>
  <rv s="4">
    <v>8</v>
    <v>SOUTHERN HEMISPHERE MINING LIMITED (XASX:SUH)</v>
    <v>2</v>
    <v>9</v>
    <v>Finance</v>
    <v>4</v>
    <v>en-GB</v>
    <v>aa9nc7</v>
    <v>268435456</v>
    <v>1</v>
    <v>Powered by Refinitiv</v>
    <v>0.05</v>
    <v>1.6E-2</v>
    <v>-1.0798000000000001</v>
    <v>-1E-3</v>
    <v>-2.8570999999999999E-2</v>
    <v>AUD</v>
    <v>Southern Hemisphere Mining Limited is an Australia-based minerals explorer in Chile, South America. The Company’s projects include the Llahuin Copper-Gold-Moly Project, Los Pumas Battery Metal Manganese Project and Lago Lithium Brine Project. Its Llahuin deposits are located close to the city of Illapel, in the Coquimbo Region, 250 kms north of Santiago in Chile, at an elevation of 1,300 meters (m), and eight kilometers (km) East of the large El Espino Copper-Gold mine development operated by Santiago listed copper producer Pucobre. The Los Pumas Project is the flagship project to convert high-quality manganese mineral resources into high-purity manganese sulphate monohydrate (HPMSM) to supply the electric vehicle (EV) and battery energy storage markets. The Lago Lithium Brine Project includes nine new concessions and covers an area of approximately 27km2. It is located near two of the lithium operators, SQM and Albemarle, in the renowned lithium-rich Atacama region of Chile.</v>
    <v>Australian Securities Exchange</v>
    <v>XASX</v>
    <v>XASX</v>
    <v>Suite 2, 20 Howard Street,, PERTH, WESTERN AUSTRALIA, 6000 AU</v>
    <v>3.4000000000000002E-2</v>
    <v>Metals &amp; Mining</v>
    <v>Stock</v>
    <v>45693.166284722225</v>
    <v>1780</v>
    <v>3.4000000000000002E-2</v>
    <v>27977120</v>
    <v>SOUTHERN HEMISPHERE MINING LIMITED</v>
    <v>SOUTHERN HEMISPHERE MINING LIMITED</v>
    <v>3.4000000000000002E-2</v>
    <v>3.5000000000000003E-2</v>
    <v>3.4000000000000002E-2</v>
    <v>736240100</v>
    <v>SUH</v>
    <v>SOUTHERN HEMISPHERE MINING LIMITED (XASX:SUH)</v>
    <v>87415</v>
    <v>495650</v>
    <v>2013</v>
  </rv>
  <rv s="2">
    <v>2968</v>
  </rv>
  <rv s="4">
    <v>8</v>
    <v>PARKWAY CORPORATE LIMITED (XASX:PWN)</v>
    <v>2</v>
    <v>9</v>
    <v>Finance</v>
    <v>4</v>
    <v>en-GB</v>
    <v>aa8rbh</v>
    <v>268435456</v>
    <v>1</v>
    <v>Powered by Refinitiv</v>
    <v>1.2999999999999999E-2</v>
    <v>7.0000000000000001E-3</v>
    <v>0.51770000000000005</v>
    <v>-1E-3</v>
    <v>-8.333299999999999E-2</v>
    <v>AUD</v>
    <v>Parkway Corporate Limited is an Australia-based cleantech company focused on developing and implementing, industrial-scale water treatment solutions. The Company operates through four core business units: Parkway Process Solutions (PPS), Parkway Process Technologies (PPT), Queensland Brine Solutions (QBS) and Parkway Ventures (PV). Its PPS division is a provider of industrial water treatment products, services, solutions and associated technology to customers throughout Australia. It also offers engineering solutions. PPT is a technology development, acquisition, and commercialization division, which owns a portfolio of industrial wastewater treatment technologies, including the patented aMES and iBC process technologies. QBS is focused on addressing the coal seam gas derived waste brine and salt challenges in Queensland. PV holds a portfolio of project equity interests, including interests relating to its Karinga Lakes Potash Project in the Northern Territory of Australia.</v>
    <v>Australian Securities Exchange</v>
    <v>XASX</v>
    <v>XASX</v>
    <v>Warehouse 5, 45 Bunnett St, Sunshine North, VICTORIA, 3020 AU</v>
    <v>1.2E-2</v>
    <v>Professional &amp; Commercial Services</v>
    <v>Stock</v>
    <v>45693.166655092595</v>
    <v>1789</v>
    <v>1.0999999999999999E-2</v>
    <v>33205370</v>
    <v>PARKWAY CORPORATE LIMITED</v>
    <v>PARKWAY CORPORATE LIMITED</v>
    <v>1.2E-2</v>
    <v>1.2E-2</v>
    <v>1.0999999999999999E-2</v>
    <v>2767114000</v>
    <v>PWN</v>
    <v>PARKWAY CORPORATE LIMITED (XASX:PWN)</v>
    <v>1432382</v>
    <v>2014290</v>
    <v>2010</v>
  </rv>
  <rv s="2">
    <v>2970</v>
  </rv>
  <rv s="3">
    <v>5</v>
    <v>FORESTA GROUP HOLDINGS LIMITED (XASX:FGH)</v>
    <v>2</v>
    <v>6</v>
    <v>Finance</v>
    <v>4</v>
    <v>en-GB</v>
    <v>aa7ebh</v>
    <v>268435456</v>
    <v>1</v>
    <v>Powered by Refinitiv</v>
    <v>1.4999999999999999E-2</v>
    <v>3.0000000000000001E-3</v>
    <v>-0.39269999999999999</v>
    <v>0</v>
    <v>0</v>
    <v>AUD</v>
    <v>Foresta Group Holdings Limited is an Australia-based company engaged in manufacturing of natural and renewable pine chemicals and biomass pellets. The Company has developed a proprietary process to naturally extract pine chemicals by employing the tree’s own solvent chemicals to extract rosin and terpenes. The Company’s products include rosin, wood pallets, and terpenes. The Company extracts natural wood rosin and gum rosin from Radiata Pine using steam distillation. Torrefied wood pellets are manufactured using a unique process that provides high energy output. These products are commonly used in industrial manufacturing and are a key input to everyday end products. These products include adhesives, gum, inks, paint, car tires and perfume. The Company’s natural wood terpenes are exported in large quantities and used in the creation of food flavoring essences, disinfectants, health products and perfumes.</v>
    <v>5</v>
    <v>Australian Securities Exchange</v>
    <v>XASX</v>
    <v>XASX</v>
    <v>10/12 Kelly Court, Landsborough, MARYBOROUGH, QUEENSLAND, 4550 AU</v>
    <v>0.01</v>
    <v>Chemicals</v>
    <v>Stock</v>
    <v>45692.964755578127</v>
    <v>1792</v>
    <v>0.01</v>
    <v>23662070</v>
    <v>FORESTA GROUP HOLDINGS LIMITED</v>
    <v>FORESTA GROUP HOLDINGS LIMITED</v>
    <v>0.01</v>
    <v>0.01</v>
    <v>0.01</v>
    <v>2629119000</v>
    <v>FGH</v>
    <v>FORESTA GROUP HOLDINGS LIMITED (XASX:FGH)</v>
    <v>109999</v>
    <v>2293300</v>
    <v>1996</v>
  </rv>
  <rv s="2">
    <v>2972</v>
  </rv>
  <rv s="6">
    <v>12</v>
    <v>ENRG ELEMENTS LTD (XASX:EEL)</v>
    <v>2</v>
    <v>13</v>
    <v>Finance</v>
    <v>4</v>
    <v>en-GB</v>
    <v>aws5mw</v>
    <v>268435456</v>
    <v>1</v>
    <v>Powered by Refinitiv</v>
    <v>7.0000000000000001E-3</v>
    <v>0</v>
    <v>1.3041</v>
    <v>5.0000000000000001E-4</v>
    <v>0.33333299999999999</v>
    <v>AUD</v>
    <v>ENRG Elements Limited is an Australia-based company focused on the exploration and development of its uranium and copper projects, both commodities which are essential for a clean energy future. The Company holds 100% of the underexplored Agadez Uranium Project located in the Tim Mersoi Basin of Niger. The Company is also granted the Tarouadji Project in Niger, a lithium exploration permit covering approximately 500 square kilometers (km2), located 70km2 from the Company’s flagship Agadez Uranium Project. It also holds a total of six prospecting licenses, comprising the Ghanzi West Copper-Silver Project, which covers an area of over 2,630 km2. The Company holds three exploration permits in Manitoba, Canada, that are prospective for lithium. It is also the holder of the Virgo Project, which comprises two prospecting licenses (PL 135/2017 &amp; PL 162/2017) and covers an area of over 210 km2. Its Lamont Lake uranium exploration project is located in Saskatchewan, Canada.</v>
    <v>Australian Securities Exchange</v>
    <v>XASX</v>
    <v>XASX</v>
    <v>Suite 10, 44 Kings Park Road, West Perth, PERTH, WESTERN AUSTRALIA, 6005 AU</v>
    <v>2E-3</v>
    <v>Metals &amp; Mining</v>
    <v>Stock</v>
    <v>45693.169050925928</v>
    <v>1795</v>
    <v>1.5E-3</v>
    <v>3253780</v>
    <v>ENRG ELEMENTS LTD</v>
    <v>ENRG ELEMENTS LTD</v>
    <v>1.5E-3</v>
    <v>2.14</v>
    <v>1.5E-3</v>
    <v>2E-3</v>
    <v>3253779000</v>
    <v>EEL</v>
    <v>ENRG ELEMENTS LTD (XASX:EEL)</v>
    <v>551543</v>
    <v>8032580</v>
    <v>2011</v>
  </rv>
  <rv s="2">
    <v>2974</v>
  </rv>
  <rv s="3">
    <v>5</v>
    <v>RESOURCES &amp; ENERGY GROUP LIMITED (XASX:REZ)</v>
    <v>2</v>
    <v>6</v>
    <v>Finance</v>
    <v>4</v>
    <v>en-GB</v>
    <v>aa8z5r</v>
    <v>268435456</v>
    <v>1</v>
    <v>Powered by Refinitiv</v>
    <v>3.9E-2</v>
    <v>8.0000000000000002E-3</v>
    <v>1.5295000000000001</v>
    <v>-1E-3</v>
    <v>-3.2258000000000002E-2</v>
    <v>AUD</v>
    <v>Resources &amp; Energy Group Limited is an Australia-based gold and green metals explorer, developer, and producer, with projects in Western Australia and Queensland. The Company is focused on developing prospective and low-risk Australian mining regions. In Western Australia, the Company’s flagship is the East Menzies project (EMP), situated approximately 130 kilometers (km) north of Kalgoorlie. The EMP represents a 108 km2 package of contiguous mining, exploration, and prospecting licenses which are prospective for precious metals, nickel, and other technology metals. The tenements are located within a significant orogenic lode gold province. The EMP encompasses seven operational areas, including the Gigante Grande Gold prospect on the east side project area, which has been subdivided into three geographical domains (North, Central and South). In the southwest, drilling investigations at Springfield have intersected magmatic Ni sulfides.</v>
    <v>2</v>
    <v>Australian Securities Exchange</v>
    <v>XASX</v>
    <v>XASX</v>
    <v>Level 3, Suite 301, 66 Hunter Street, SYDNEY, NEW SOUTH WALES, 2000 AU</v>
    <v>3.4000000000000002E-2</v>
    <v>Metals &amp; Mining</v>
    <v>Stock</v>
    <v>45693.16615740741</v>
    <v>1798</v>
    <v>0.03</v>
    <v>21492450</v>
    <v>RESOURCES &amp; ENERGY GROUP LIMITED</v>
    <v>RESOURCES &amp; ENERGY GROUP LIMITED</v>
    <v>3.2000000000000001E-2</v>
    <v>3.1E-2</v>
    <v>0.03</v>
    <v>671639100</v>
    <v>REZ</v>
    <v>RESOURCES &amp; ENERGY GROUP LIMITED (XASX:REZ)</v>
    <v>1887430</v>
    <v>405640</v>
    <v>2004</v>
  </rv>
  <rv s="2">
    <v>2976</v>
  </rv>
  <rv s="3">
    <v>5</v>
    <v>SUREFIRE RESOURCES NL (XASX:SRN)</v>
    <v>2</v>
    <v>6</v>
    <v>Finance</v>
    <v>4</v>
    <v>en-GB</v>
    <v>aa9kbh</v>
    <v>268435456</v>
    <v>1</v>
    <v>Powered by Refinitiv</v>
    <v>1.2999999999999999E-2</v>
    <v>3.0000000000000001E-3</v>
    <v>1.7994000000000001</v>
    <v>-5.0000000000000001E-4</v>
    <v>-0.125</v>
    <v>AUD</v>
    <v>Surefire Resources NL is an Australia-based mineral exploration company. The Company holds mineral exploration licenses over Vanadium, Magnetite and Gold projects located in Western Australia. It is focused on Victory Bore Vanadium critical and battery minerals project. The Victory Bore project is located in the Mid-West region of Western Australia. Its Perenjori Iron Ore Project is located within 15 kilometers (km) of both the Morawa-Peronjori trunk rail line and the Karara rail spur. Its Yidby Gold Project is situated within the southern portion of the Yalgoo-Singleton Greenstone Belt, 40 km from Paynes Find and 400 km northeast of Perth. The project is also surrounded by several significant gold projects. Its Kooline Lead-Silver Project tenements cover almost 50 km strike length of mineralized Ashburton Formation and are located 55 km south of the one Moz Paulsen’s gold mine and 190 km northwest of Paraburdoo in the Ashburton province of Western Australia.</v>
    <v>2</v>
    <v>Australian Securities Exchange</v>
    <v>XASX</v>
    <v>XASX</v>
    <v>Unit 10, 100 Mill Point Road,, PERTH, WESTERN AUSTRALIA, 6151 AU</v>
    <v>3.5000000000000001E-3</v>
    <v>Metals &amp; Mining</v>
    <v>Stock</v>
    <v>45693.164151481251</v>
    <v>1807</v>
    <v>3.5000000000000001E-3</v>
    <v>7248920</v>
    <v>SUREFIRE RESOURCES NL</v>
    <v>SUREFIRE RESOURCES NL</v>
    <v>3.5000000000000001E-3</v>
    <v>4.0000000000000001E-3</v>
    <v>3.5000000000000001E-3</v>
    <v>2416308000</v>
    <v>SRN</v>
    <v>SUREFIRE RESOURCES NL (XASX:SRN)</v>
    <v>1000000</v>
    <v>1055180</v>
    <v>1998</v>
  </rv>
  <rv s="2">
    <v>2978</v>
  </rv>
  <rv s="3">
    <v>5</v>
    <v>CASTLE MINERALS LIMITED (XASX:CDT)</v>
    <v>2</v>
    <v>6</v>
    <v>Finance</v>
    <v>4</v>
    <v>en-GB</v>
    <v>aa5fw7</v>
    <v>268435456</v>
    <v>1</v>
    <v>Powered by Refinitiv</v>
    <v>8.9999999999999993E-3</v>
    <v>2E-3</v>
    <v>1.3765000000000001</v>
    <v>0</v>
    <v>0</v>
    <v>AUD</v>
    <v>Castle Minerals Limited is an Australia-based company. The Company has interests in several projects in Ghana and Western Australia that are prospective for battery metals (graphite and lithium), base metals (zinc, lead, and copper) and gold. In Ghana, West Africa, the emerging flagship Kambale Graphite Project is owned by its Ghanaian subsidiary, Kambale Graphite Limited. Its Ghanaian subsidiary, Carlie Mining Ltd, holds a 2,686 square kilometers tenure position in the same Upper West region. Its projects in Western Australia include Earaheedy Basin project, Beasley Creek project, Polelle project, Wilgee Springs project, and Woodcutters project. The Earaheedy Basin project comprises the Withnell and Terra Rossa sub-projects. The Beasley Creek project is prospective for gold and lithium and lies on the northern flanks of the Rocklea Dome in the southern Pilbara. The Polelle project, about seven kilometers southeast of the operating Bluebird gold mine near Meekatharra.</v>
    <v>2</v>
    <v>Australian Securities Exchange</v>
    <v>XASX</v>
    <v>XASX</v>
    <v>Suite 9, 11 Ventnor Ave, West Perth, PERTH, WESTERN AUSTRALIA, 6005 AU</v>
    <v>2E-3</v>
    <v>Metals &amp; Mining</v>
    <v>Stock</v>
    <v>45693.019363425927</v>
    <v>1813</v>
    <v>2E-3</v>
    <v>3793630</v>
    <v>CASTLE MINERALS LIMITED</v>
    <v>CASTLE MINERALS LIMITED</v>
    <v>2E-3</v>
    <v>2E-3</v>
    <v>2E-3</v>
    <v>1896814000</v>
    <v>CDT</v>
    <v>CASTLE MINERALS LIMITED (XASX:CDT)</v>
    <v>64</v>
    <v>3096280</v>
    <v>2005</v>
  </rv>
  <rv s="2">
    <v>2980</v>
  </rv>
  <rv s="3">
    <v>5</v>
    <v>SPENDA LIMITED (XASX:SPX)</v>
    <v>2</v>
    <v>6</v>
    <v>Finance</v>
    <v>4</v>
    <v>en-GB</v>
    <v>awsckr</v>
    <v>268435456</v>
    <v>1</v>
    <v>Powered by Refinitiv</v>
    <v>1.7999999999999999E-2</v>
    <v>6.0000000000000001E-3</v>
    <v>2.9581</v>
    <v>-5.0000000000000001E-4</v>
    <v>-5.5556000000000001E-2</v>
    <v>AUD</v>
    <v>Spenda Limited is engaged in the development and commercialization of technological assets. It enables modernization of business information technology (IT) systems via conversion, migration, and management of server-based legacy data and systems to the cloud, as well as providing customers with tailored payment and lending solutions. Its segments include SaaS and payments, and lending. The SaaS and Payments segment is engaged in the provision of software as a service to business customers and merchant payment services. The Lending segment is engaged in the provision of lending services to business customers. It creates an industry standard operating environment that enables the effective and seamless transfer of data from multiple, disparate software systems in one standardized technology solution. It offers a payments solution to remove friction across a closed loop and decentralized marketplace, such as franchise networks, member organizations or agricultural supply chain networks.</v>
    <v>78</v>
    <v>Australian Securities Exchange</v>
    <v>XASX</v>
    <v>XASX</v>
    <v>Suite 605, 275 Alfred Street, NORTH SYDNEY, NEW SOUTH WALES, 2060 AU</v>
    <v>8.9999999999999993E-3</v>
    <v>Software &amp; IT Services</v>
    <v>Stock</v>
    <v>45693.171030092592</v>
    <v>1822</v>
    <v>8.0000000000000002E-3</v>
    <v>41536940</v>
    <v>SPENDA LIMITED</v>
    <v>SPENDA LIMITED</v>
    <v>8.9999999999999993E-3</v>
    <v>8.9999999999999993E-3</v>
    <v>8.5000000000000006E-3</v>
    <v>4615215000</v>
    <v>SPX</v>
    <v>SPENDA LIMITED (XASX:SPX)</v>
    <v>8712371</v>
    <v>3162210</v>
    <v>2001</v>
  </rv>
  <rv s="2">
    <v>2982</v>
  </rv>
  <rv s="3">
    <v>5</v>
    <v>LABYRINTH RESOURCES LIMITED (XASX:GG8)</v>
    <v>2</v>
    <v>6</v>
    <v>Finance</v>
    <v>4</v>
    <v>en-GB</v>
    <v>azxorw</v>
    <v>268435456</v>
    <v>1</v>
    <v>Powered by Refinitiv</v>
    <v>0.31</v>
    <v>2.8000000000000001E-2</v>
    <v>2.6581000000000001</v>
    <v>0.01</v>
    <v>4.4443999999999997E-2</v>
    <v>AUD</v>
    <v>Labyrinth Resources Limited is an Australia-based gold development and exploration company. The Company is focused on sourcing, developing and managing gold assets into production with projects in Canada and Western Australia. Its Labyrinth Gold Project is located in the prolific Abitibi Greenstone Belt. Its Denain Project is located 60 kilometers (km) east of the town of Val d’Or and comprises 13 Claims across a tenure area of 360 hectares (ha) at the eastern abutment of the renowned Cadillac-Larder Lake Fault, which also hosts the Canadian gold mine in the Canadian Malarctic. The Labyrinth and Denain gold projects are located 230 km apart along Highway 117 and situated in a mining jurisdiction hosted by the prolific Abitibi Greenstone Belt. Its Comet Vale is on the eastern limb of a regional-scale, north-south trending anticline: the Goongarrie-Mt Pleasant Anticline. The Goongarrie Monzogranite is in the core of this south plunging anticline.</v>
    <v>280</v>
    <v>Australian Securities Exchange</v>
    <v>XASX</v>
    <v>XASX</v>
    <v>Suite 5, Level 1, 460 Roberts Road, SUBIACO, WESTERN AUSTRALIA, 6008 AU</v>
    <v>0.23499999999999999</v>
    <v>Metals &amp; Mining</v>
    <v>Stock</v>
    <v>45693.171817129631</v>
    <v>1825</v>
    <v>0.22</v>
    <v>123066900</v>
    <v>LABYRINTH RESOURCES LIMITED</v>
    <v>LABYRINTH RESOURCES LIMITED</v>
    <v>0.23</v>
    <v>0.22500000000000001</v>
    <v>0.23499999999999999</v>
    <v>559395100</v>
    <v>GG8</v>
    <v>LABYRINTH RESOURCES LIMITED (XASX:GG8)</v>
    <v>241048</v>
    <v>279060</v>
    <v>1970</v>
  </rv>
  <rv s="2">
    <v>2984</v>
  </rv>
  <rv s="24">
    <v>51</v>
    <v>LINCOLN MINERALS LIMITED (XASX:LML)</v>
    <v>2</v>
    <v>52</v>
    <v>Finance</v>
    <v>4</v>
    <v>en-GB</v>
    <v>aa7glh</v>
    <v>268435456</v>
    <v>1</v>
    <v>Powered by Refinitiv</v>
    <v>1.0999999999999999E-2</v>
    <v>4.0000000000000001E-3</v>
    <v>0</v>
    <v>0</v>
    <v>AUD</v>
    <v>Lincoln Minerals Limited is an Australia-based mining exploration company focused on graphite, gold, copper, and iron ore in South Australia. The Company is exploring the highly prospective Eyre Peninsula (South Australia) where the Company holds key mineral licenses. It has defined mineral resources, including graphite, magnetite and hematite resources, copper, and gold prospects in a region with a long history of graphite, iron ore, copper, and gold mining. The Company's projects include Kookaburra Gully Graphite, Gum Flat Iron Ore/Graphite, Bungalow-Minbrie, Eurilla, and Nantuma. The Kookaburra Gully Graphite project is located approximately 35 kilometers north of Port Lincoln and 20 kilometers west of Tumby Bay on the Eyre Peninsula in South Australia. The Eurilla Project area is along strike from the Wilcherry Hill magnetite (gold), Hercules iron ore, Menninnie Dam zinc-lead-silver (Terramin), and Paris silver (Investigator Resources) deposits to the northwest.</v>
    <v>12</v>
    <v>Australian Securities Exchange</v>
    <v>XASX</v>
    <v>XASX</v>
    <v>Space_Lab Building - Lot Fourteen,, 4 Frome Road, ADELAIDE, SOUTH AUSTRALIA, 5000 AU</v>
    <v>6.0000000000000001E-3</v>
    <v>Metals &amp; Mining</v>
    <v>Stock</v>
    <v>45693.165578703702</v>
    <v>1831</v>
    <v>6.0000000000000001E-3</v>
    <v>10281300</v>
    <v>LINCOLN MINERALS LIMITED</v>
    <v>LINCOLN MINERALS LIMITED</v>
    <v>6.0000000000000001E-3</v>
    <v>6.0000000000000001E-3</v>
    <v>6.0000000000000001E-3</v>
    <v>2056260000</v>
    <v>LML</v>
    <v>LINCOLN MINERALS LIMITED (XASX:LML)</v>
    <v>5292329</v>
    <v>2571670</v>
    <v>1974</v>
  </rv>
  <rv s="2">
    <v>2986</v>
  </rv>
  <rv s="3">
    <v>5</v>
    <v>ALTERITY THERAPEUTICS LIMITED (XASX:ATH)</v>
    <v>2</v>
    <v>6</v>
    <v>Finance</v>
    <v>4</v>
    <v>en-GB</v>
    <v>aa8inm</v>
    <v>268435456</v>
    <v>1</v>
    <v>Powered by Refinitiv</v>
    <v>1.9E-2</v>
    <v>2E-3</v>
    <v>0.55410000000000004</v>
    <v>-5.0000000000000001E-4</v>
    <v>-3.8462000000000003E-2</v>
    <v>AUD</v>
    <v>Alterity Therapeutics Limited is an Australia-based clinical-stage biotechnology company. The Company is focused on developing disease modifying treatments for neurodegenerative diseases. The Company's lead asset, ATH434, is to treat various Parkinsonian disorders. ATH434 is an oral agent designed to inhibit the aggregation of pathological proteins implicated in neurodegeneration. It has the potential to treat Parkinson's disease, as well as various Parkinsonian disorders, such as Multiple System Atrophy (MSA). The Company also has a drug discovery platform generating patentable chemical compounds to intercede in disease processes. ATH434 has been granted Orphan designation for the treatment of MSA. The Phase II clinical trial is a randomized, double-blind, placebo-controlled investigation of ATH434 in patients with early-stage MSA.</v>
    <v>10</v>
    <v>Australian Securities Exchange</v>
    <v>XASX</v>
    <v>XASX</v>
    <v>L 3 460 Bourke St, MELBOURNE, VICTORIA, 3000 AU</v>
    <v>1.2999999999999999E-2</v>
    <v>Biotechnology &amp; Medical Research</v>
    <v>Stock</v>
    <v>45693.178495370368</v>
    <v>1834</v>
    <v>1.15E-2</v>
    <v>74574710</v>
    <v>ALTERITY THERAPEUTICS LIMITED</v>
    <v>ALTERITY THERAPEUTICS LIMITED</v>
    <v>1.2999999999999999E-2</v>
    <v>1.2999999999999999E-2</v>
    <v>1.2500000000000001E-2</v>
    <v>5326765000</v>
    <v>ATH</v>
    <v>ALTERITY THERAPEUTICS LIMITED (XASX:ATH)</v>
    <v>23026037</v>
    <v>71522760</v>
    <v>1997</v>
  </rv>
  <rv s="2">
    <v>2988</v>
  </rv>
  <rv s="33">
    <v>62</v>
    <v>ANSELL LIMITED (XASX:ANN)</v>
    <v>64</v>
    <v>65</v>
    <v>Finance</v>
    <v>4</v>
    <v>en-GB</v>
    <v>aa4hww</v>
    <v>268435456</v>
    <v>1</v>
    <v>Powered by Refinitiv</v>
    <v>35.58</v>
    <v>22.51</v>
    <v>0.74539999999999995</v>
    <v>0.16500000000000001</v>
    <v>4.8060000000000004E-3</v>
    <v>AUD</v>
    <v>Ansell Limited is an Australia-based company offering safety solutions. The Company is an integrated manufacturer of personal protection equipment for healthcare and industrial workplaces. Its brands such as HyFlex, Ringers, MICROFLEX, TouchNTuff, GAMMEX, and AlphaTec. The Company is engaged in designing, developing, and manufacturing a range of hand, arm and body protection solutions and clothing. The Company operates through two segments: Healthcare Global Business Unit (GBU), and Industrial GBU. The Healthcare GBU segment is consists of surgical and examination gloves, healthcare safety devices and active infection prevention products for healthcare professionals and patients and single use industrial application gloves. The Industrial GBU segment comprises multi-use hand and body protection solutions for industrial worker environments and specialty applications. The Company operates other brands consists of the Kimtech, KleenGuard, The RightCycle Program, and APEX.</v>
    <v>15951</v>
    <v>Australian Securities Exchange</v>
    <v>XASX</v>
    <v>XASX</v>
    <v>Level 3, 678 Victoria St, RICHMOND, VICTORIA, 3121 AU</v>
    <v>34.67</v>
    <v>1843</v>
    <v>Healthcare Equipment &amp; Supplies</v>
    <v>Stock</v>
    <v>45693.181597222225</v>
    <v>1844</v>
    <v>34.299999999999997</v>
    <v>5073044000</v>
    <v>ANSELL LIMITED</v>
    <v>ANSELL LIMITED</v>
    <v>34.61</v>
    <v>38.28</v>
    <v>34.33</v>
    <v>34.494999999999997</v>
    <v>145944900</v>
    <v>ANN</v>
    <v>ANSELL LIMITED (XASX:ANN)</v>
    <v>136817</v>
    <v>280790</v>
    <v>1920</v>
  </rv>
  <rv s="2">
    <v>2990</v>
  </rv>
  <rv s="29">
    <v>60</v>
    <v>MAC COPPER LIMITED (XASX:MAC)</v>
    <v>56</v>
    <v>67</v>
    <v>Finance</v>
    <v>4</v>
    <v>en-GB</v>
    <v>ccd4vh</v>
    <v>268435456</v>
    <v>1</v>
    <v>Powered by Refinitiv</v>
    <v>22.73</v>
    <v>14.6</v>
    <v>0.1275</v>
    <v>0.37</v>
    <v>2.1892999999999999E-2</v>
    <v>AUD</v>
    <v>MAC Copper Limited is a Jersey-based company focused on operating and acquiring metals and mining businesses in jurisdictions that are critical in the electrification and decarbonization of the global economy. The Company operates CSA copper mine in New South Wales, Australia. The CSA Copper Mine is located 700 kilometers (km) west-northwest of Sydney near the town of Cobar in western New South Wales, Australia. The CSA Copper Mine produces 58 underground copper mines. It holds a Mining Lease (CML5) over the CSA deposit, which is supplemented by Mining Purpose Leases (MPL) MPL 193 and MPL 1094. The CSA Copper Mine is surrounded by two Exploration Licenses, EL5693 and 5983. CML5 covers an area of over 2,474 hectares (ha), the MPLs total approximately 30 ha, while the surrounding exploration tenements (EL5693 and 5983) cover approximately 366 square kilometers. In addition to the current operations, the Company also hold 566 square kilometers of tenements.</v>
    <v>Australian Securities Exchange</v>
    <v>XASX</v>
    <v>XASX</v>
    <v>3Rd Floor, 44 Esplanade, St, SAINT HELIER, JE4 9WG JE</v>
    <v>17.38</v>
    <v>Metals &amp; Mining</v>
    <v>Stock</v>
    <v>45693.18172453704</v>
    <v>17</v>
    <v>714348200</v>
    <v>MAC COPPER LIMITED</v>
    <v>MAC COPPER LIMITED</v>
    <v>17</v>
    <v>16.899999999999999</v>
    <v>17.27</v>
    <v>69354190</v>
    <v>MAC</v>
    <v>MAC COPPER LIMITED (XASX:MAC)</v>
    <v>26702</v>
    <v>279210</v>
    <v>2022</v>
  </rv>
  <rv s="2">
    <v>2992</v>
  </rv>
  <rv s="4">
    <v>8</v>
    <v>WA1 Resources Ltd (XASX:WA1)</v>
    <v>2</v>
    <v>9</v>
    <v>Finance</v>
    <v>4</v>
    <v>en-GB</v>
    <v>c4bvdm</v>
    <v>268435456</v>
    <v>1</v>
    <v>Powered by Refinitiv</v>
    <v>23.2</v>
    <v>9.3000000000000007</v>
    <v>-8.0000000000000002E-3</v>
    <v>0.71</v>
    <v>4.8529999999999997E-2</v>
    <v>AUD</v>
    <v>WA1 Resources Ltd is an Australia-based mineral company. The Company is primarily involved in the exploration of mineral resources in Western Australia. The Company owns 100% of three Western Australian exploration projects. Its flagship West Arunta Project in Western Australia, located approximately 700 km West Northwest of Alice Springs, includes three granted exploration tenements covering an area of 267 square kilometers (km2) and two exploration license applications. The Madura Project tenements are located approximately 540 km east of Kalgoorlie-Boulder, with non-contiguous tenements extending as far south as near the Western Australian south coast. The exploration project consists of five granted exploration licenses and two exploration license applications in the Madura Province of south-eastern Western Australia. The Hidden Valley Project comprises one exploration license application for 220 km2 located 150 km south of Kununurra, Western Australia.</v>
    <v>Australian Securities Exchange</v>
    <v>XASX</v>
    <v>XASX</v>
    <v>Lvl 2, 55 Carrington Street, NEDLANDS, WESTERN AUSTRALIA, 6009 AU</v>
    <v>15.68</v>
    <v>Metals &amp; Mining</v>
    <v>Stock</v>
    <v>45693.181504629632</v>
    <v>1849</v>
    <v>14.77</v>
    <v>879627900</v>
    <v>WA1 Resources Ltd</v>
    <v>WA1 Resources Ltd</v>
    <v>14.8</v>
    <v>14.63</v>
    <v>15.34</v>
    <v>67715780</v>
    <v>WA1</v>
    <v>WA1 Resources Ltd (XASX:WA1)</v>
    <v>214155</v>
    <v>177610</v>
    <v>2021</v>
  </rv>
  <rv s="2">
    <v>2994</v>
  </rv>
  <rv s="1">
    <v>0</v>
    <v>LIFESTYLE COMMUNITIES LTD (XASX:LIC)</v>
    <v>2</v>
    <v>3</v>
    <v>Finance</v>
    <v>4</v>
    <v>en-GB</v>
    <v>aa7f52</v>
    <v>268435456</v>
    <v>1</v>
    <v>Powered by Refinitiv</v>
    <v>18.960999999999999</v>
    <v>7.21</v>
    <v>1.4698</v>
    <v>7.0000000000000007E-2</v>
    <v>7.5509999999999996E-3</v>
    <v>AUD</v>
    <v>Lifestyle Communities Limited is an Australia-based company, which develops, owns and manages affordable independent living residential land-lease communities. It monitors all settings, including local house prices, national economic indicators, demographics, design trends, environmental advances and customer expectations. The Company’s land lease model allows working, semi-retired, and retired people over 50, to downsize their family home to free up equity in retirement, whilst enjoying resort-style living including pools, gyms, clubhouse, cinema, lawn bowls, tennis, and others. The Company’s home for sale are available in Geelong and Bellarine Peninsula, Northwest Melbourne, Southeast Melbourne, Mornington Peninsula and Bass Coast, and Homeowner Perks. It has over 32 residential land lease communities under contract, in planning, in development, or under management.</v>
    <v>186</v>
    <v>Australian Securities Exchange</v>
    <v>XASX</v>
    <v>XASX</v>
    <v>Level 5, 101 Moray Street,, SOUTH MELBOURNE, VICTORIA, 3205 AU</v>
    <v>9.52</v>
    <v>Real Estate Operations</v>
    <v>Stock</v>
    <v>45693.181805555556</v>
    <v>1852</v>
    <v>9.24</v>
    <v>1123661000</v>
    <v>LIFESTYLE COMMUNITIES LTD</v>
    <v>LIFESTYLE COMMUNITIES LTD</v>
    <v>9.52</v>
    <v>20.37</v>
    <v>9.27</v>
    <v>9.34</v>
    <v>121740100</v>
    <v>LIC</v>
    <v>LIFESTYLE COMMUNITIES LTD (XASX:LIC)</v>
    <v>144417</v>
    <v>329700</v>
    <v>1997</v>
  </rv>
  <rv s="2">
    <v>2996</v>
  </rv>
  <rv s="1">
    <v>0</v>
    <v>CHALLENGER LIMITED (XASX:CGF)</v>
    <v>2</v>
    <v>3</v>
    <v>Finance</v>
    <v>4</v>
    <v>en-GB</v>
    <v>aa5gvh</v>
    <v>268435456</v>
    <v>1</v>
    <v>Powered by Refinitiv</v>
    <v>7.57</v>
    <v>5.85</v>
    <v>1.6133</v>
    <v>-1.4999999999999999E-2</v>
    <v>-2.4629999999999999E-3</v>
    <v>AUD</v>
    <v>Challenger Limited is an Australia-based investment management company. The Company operates through two segments: Life and Funds Management. The Life segment principally includes the annuity and life insurance business carried out by Challenger Life Company (CLC). CLC offers fixed-rate and other retirement and superannuation products that are designed for Australian investors who are seeking a low-risk, fixed-term, or lifetime investment and reliable income. CLC also offers fixed-term and lifetime investments to investors in Japan through its reinsurance arrangement with Mitsui Sumitomo Primary Life Insurance Company Limited (MS Primary). CLC invests in assets that provide long-term income streams for customers. Its Funds Management segment is engaged in providing an end-to-end fund management business. The Funds Management segment also offers a range of managed investments across fixed income and property.</v>
    <v>694</v>
    <v>Australian Securities Exchange</v>
    <v>XASX</v>
    <v>XASX</v>
    <v>L 2 5 Martin Place, SYDNEY, NEW SOUTH WALES, 2000 AU</v>
    <v>6.13</v>
    <v>Insurance</v>
    <v>Stock</v>
    <v>45693.181319444448</v>
    <v>1855</v>
    <v>6.02</v>
    <v>4224428000</v>
    <v>CHALLENGER LIMITED</v>
    <v>CHALLENGER LIMITED</v>
    <v>6.09</v>
    <v>33.28</v>
    <v>6.09</v>
    <v>6.0750000000000002</v>
    <v>691395700</v>
    <v>CGF</v>
    <v>CHALLENGER LIMITED (XASX:CGF)</v>
    <v>862939</v>
    <v>1010930</v>
    <v>2003</v>
  </rv>
  <rv s="2">
    <v>2998</v>
  </rv>
  <rv s="1">
    <v>0</v>
    <v>CAPRICORN METALS LTD (XASX:CMM)</v>
    <v>2</v>
    <v>3</v>
    <v>Finance</v>
    <v>4</v>
    <v>en-GB</v>
    <v>aa5kbh</v>
    <v>268435456</v>
    <v>1</v>
    <v>Powered by Refinitiv</v>
    <v>8.0500000000000007</v>
    <v>4.2</v>
    <v>1.2254</v>
    <v>0.1</v>
    <v>1.2642E-2</v>
    <v>AUD</v>
    <v>Capricorn Metals Limited is a gold producer. The Company exploration, evaluation, development and production at the Karlawinda Gold Project and exploration and evaluation of the Mt Gibson Gold Project. The Karlawinda Gold Project located in the Pilbara region of Western Australia, 65 kilometers (km) south-east of the town of Newman. The Karlawinda Project consists of over 2,000 square kilometers of prospective tenure which includes the greenstone belt hosting the 2.2-million-ounce Resource and 1.2-million-ounce Reserve Bibra gold deposit and other areas deemed prospective for gold. The Mt Gibson Gold Project (MGGP) is located approximately 280 kilometers northeast of Perth and less than 10 kilometers from the main arterial Great Northern Highway, in the Murchison region of Western Australia. It is 150 kilometers south-southeast (SSE) of Yalgoo (Golden Grove VHMS base metal deposits) and 240 kilometers south-southwest (SSW) of Cue and the Big Bell and other lode gold mines.</v>
    <v>142</v>
    <v>Australian Securities Exchange</v>
    <v>XASX</v>
    <v>XASX</v>
    <v>Level 3, 40 Kings Park Road, PERTH, WESTERN AUSTRALIA, 6005 AU</v>
    <v>8.0500000000000007</v>
    <v>Metals &amp; Mining</v>
    <v>Stock</v>
    <v>45693.181793981479</v>
    <v>1858</v>
    <v>7.91</v>
    <v>3245312000</v>
    <v>CAPRICORN METALS LTD</v>
    <v>CAPRICORN METALS LTD</v>
    <v>7.97</v>
    <v>34.200000000000003</v>
    <v>7.91</v>
    <v>8.01</v>
    <v>412365000</v>
    <v>CMM</v>
    <v>CAPRICORN METALS LTD (XASX:CMM)</v>
    <v>629258</v>
    <v>1237920</v>
    <v>2006</v>
  </rv>
  <rv s="2">
    <v>3000</v>
  </rv>
  <rv s="1">
    <v>0</v>
    <v>IPH Limited (XASX:IPH)</v>
    <v>2</v>
    <v>3</v>
    <v>Finance</v>
    <v>4</v>
    <v>en-GB</v>
    <v>aa7352</v>
    <v>268435456</v>
    <v>1</v>
    <v>Powered by Refinitiv</v>
    <v>7.29</v>
    <v>4.72</v>
    <v>0.37019999999999997</v>
    <v>0.04</v>
    <v>8.3160000000000005E-3</v>
    <v>AUD</v>
    <v>IPH Limited is an Australia-based company, which provides intellectual property (IP) services. The Company provides services for the protection, commercialization, enforcement and management of all forms of IP, including patents, trademarks and designs. It operates through three segments: Australian and New Zealand IP, Canadian IP and Asian IP. The segments offer services related to the provision of filing, prosecution, enforcement and management of patents, designs, trademarks and other IP. The Company has a network of member firms servicing approximately 26 IP jurisdictions. The group includes IP firms AJ Park, Griffith Hack, Pizzeys, Robic, Smart &amp; Biggar and Spruson &amp; Ferguson, and online trademark provider Applied Marks. It works with a diverse client base of Fortune Global 500 companies and other multinationals, public sector research organizations, small and medium-sized enterprises (SMEs), and professional service firms.</v>
    <v>1600</v>
    <v>Australian Securities Exchange</v>
    <v>XASX</v>
    <v>XASX</v>
    <v>Level 22, Tower 2, Darling Park, 201 Sussex Street, SYDNEY, NEW SOUTH WALES, 2000 AU</v>
    <v>4.87</v>
    <v>Professional &amp; Commercial Services</v>
    <v>Stock</v>
    <v>45693.181597222225</v>
    <v>1861</v>
    <v>4.8099999999999996</v>
    <v>1315734000</v>
    <v>IPH Limited</v>
    <v>IPH Limited</v>
    <v>4.83</v>
    <v>19.149999999999999</v>
    <v>4.8099999999999996</v>
    <v>4.8499999999999996</v>
    <v>273541500</v>
    <v>IPH</v>
    <v>IPH Limited (XASX:IPH)</v>
    <v>236009</v>
    <v>666690</v>
    <v>2014</v>
  </rv>
  <rv s="2">
    <v>3002</v>
  </rv>
  <rv s="6">
    <v>12</v>
    <v>PROPEL FUNERAL PARTNERS LIMITED (XASX:PFP)</v>
    <v>2</v>
    <v>13</v>
    <v>Finance</v>
    <v>4</v>
    <v>en-GB</v>
    <v>awrmoc</v>
    <v>268435456</v>
    <v>1</v>
    <v>Powered by Refinitiv</v>
    <v>6.16</v>
    <v>5.15</v>
    <v>0.64119999999999999</v>
    <v>9.5000000000000001E-2</v>
    <v>1.6239E-2</v>
    <v>AUD</v>
    <v>Propel Funeral Partners Limited is an Australia-based company that is engaged in the provision of death care related services in Australia and New Zealand. The Company owns and operates businesses, properties, infrastructure, and related assets in Queensland, New South Wales, Victoria, Tasmania, South Australia, Western Australia, and New Zealand. Its geographic segments include Australian operations and New Zealand operations. The Company provides services to individuals and families dealing with, or preparing for, death and bereavement. This includes the collection and transfer of the deceased, mortuary services, arranging and conducting a funeral, cremation, burial, and memorialization. The Company is also acquiring and/or establishing death care assets, such as funeral homes, cemeteries and crematoria and related properties and infrastructure. The Company operates from 185 locations, including 38 cremation facilities and nine cemeteries.</v>
    <v>Australian Securities Exchange</v>
    <v>XASX</v>
    <v>XASX</v>
    <v>Level 18.03, 135 King Street, SYDNEY, NEW SOUTH WALES, 2000 AU</v>
    <v>5.95</v>
    <v>Personal &amp; Household Products &amp; Services</v>
    <v>Stock</v>
    <v>45693.18172453704</v>
    <v>1864</v>
    <v>5.8449999999999998</v>
    <v>798778900</v>
    <v>PROPEL FUNERAL PARTNERS LIMITED</v>
    <v>PROPEL FUNERAL PARTNERS LIMITED</v>
    <v>5.85</v>
    <v>41.28</v>
    <v>5.85</v>
    <v>5.9450000000000003</v>
    <v>137958300</v>
    <v>PFP</v>
    <v>PROPEL FUNERAL PARTNERS LIMITED (XASX:PFP)</v>
    <v>62734</v>
    <v>93760</v>
    <v>2017</v>
  </rv>
  <rv s="2">
    <v>3004</v>
  </rv>
  <rv s="1">
    <v>0</v>
    <v>SELECT HARVESTS LIMITED (XASX:SHV)</v>
    <v>2</v>
    <v>3</v>
    <v>Finance</v>
    <v>4</v>
    <v>en-GB</v>
    <v>aa9ecw</v>
    <v>268435456</v>
    <v>1</v>
    <v>Powered by Refinitiv</v>
    <v>4.7699999999999996</v>
    <v>2.964</v>
    <v>-6.7599999999999993E-2</v>
    <v>0.08</v>
    <v>1.7621000000000001E-2</v>
    <v>AUD</v>
    <v>Select Harvests Limited is an Australia-based vertically integrated almond food company. The Company manufactures, processes and markets almond products for the Australian retail and industrial markets, in addition to exporting almonds globally. It is engaged in growing, processing, packaging and sale of almonds and its by-products from Company-owned and leased almond orchards. It supplies a full range of value-added almond products (blanched, roasted, sliced, diced, meal and paste) in multiple customer categories, including beverage, bakery, confectionery, cereal, snacking, health, dairy (ice cream), re-packers and wholesalers. It supplies both branded and private label products to key retailers, distributors and industrial users. Its brands are Renshaw and Allinga Farms. Its geographically diverse almond orchards are located in Victoria, South Australia and New South Wales. Its portfolio includes over 9,262 hectares of Company-owned, leased and joint venture almond orchards.</v>
    <v>471</v>
    <v>Australian Securities Exchange</v>
    <v>XASX</v>
    <v>XASX</v>
    <v>Level 3, Building 7, Botanicca Corporate Park, 570 - 588 Swan Street, RICHMOND, VICTORIA, 3121 AU</v>
    <v>4.6449999999999996</v>
    <v>Food &amp; Tobacco</v>
    <v>Stock</v>
    <v>45693.181689814817</v>
    <v>1867</v>
    <v>4.5199999999999996</v>
    <v>643747600</v>
    <v>SELECT HARVESTS LIMITED</v>
    <v>SELECT HARVESTS LIMITED</v>
    <v>4.53</v>
    <v>366.13</v>
    <v>4.54</v>
    <v>4.62</v>
    <v>142107600</v>
    <v>SHV</v>
    <v>SELECT HARVESTS LIMITED (XASX:SHV)</v>
    <v>90438</v>
    <v>361300</v>
    <v>1969</v>
  </rv>
  <rv s="2">
    <v>3006</v>
  </rv>
  <rv s="29">
    <v>60</v>
    <v>Brazilian Rare Earths Ltd (XASX:BRE)</v>
    <v>56</v>
    <v>9</v>
    <v>Finance</v>
    <v>4</v>
    <v>en-GB</v>
    <v>cbwwh7</v>
    <v>268435456</v>
    <v>1</v>
    <v>Powered by Refinitiv</v>
    <v>3.88</v>
    <v>1.68</v>
    <v>0.86299999999999999</v>
    <v>8.5000000000000006E-2</v>
    <v>4.0475999999999998E-2</v>
    <v>AUD</v>
    <v>Brazilian Rare Earths Limited is a mineral exploration company focused on the discovery and development of critical mineral resources. Its segments include Brazil exploration and Corporate. Its Rocha da Rocha Project (the project) comprises of 96 granted exploration permits; one application for an exploration permit; four applications for mining permits; two disponibilidades, and an option to acquire a further three granted exploration permits. The granted exploration permits within the project cover a total combined area of 140,988 hectares (ha) (1,410 square kilometer (km)) in the Rocha da Rocha Critical Minerals Province, located in Bahia, Brazil. The Project is a large-scale greenfields discovery of rare-earth elements (REE) mineralization that includes high-grade REE-Nb-Sc mineralization, saprolite monazite enriched mineralization, and ionic clay style REE mineralization. The project is also prospective for niobium, scandium, uranium, bauxite, and other critical minerals.</v>
    <v>Australian Securities Exchange</v>
    <v>XASX</v>
    <v>XASX</v>
    <v>Level 1, 139 Macquarie Street, SYDNEY, NEW SOUTH WALES, 2000 AU</v>
    <v>2.2799999999999998</v>
    <v>Metals &amp; Mining</v>
    <v>Stock</v>
    <v>45693.181377314817</v>
    <v>2.12</v>
    <v>247556900</v>
    <v>Brazilian Rare Earths Ltd</v>
    <v>Brazilian Rare Earths Ltd</v>
    <v>2.12</v>
    <v>2.1</v>
    <v>2.1850000000000001</v>
    <v>112525900</v>
    <v>BRE</v>
    <v>Brazilian Rare Earths Ltd (XASX:BRE)</v>
    <v>154279</v>
    <v>211580</v>
    <v>2021</v>
  </rv>
  <rv s="2">
    <v>3008</v>
  </rv>
  <rv s="3">
    <v>5</v>
    <v>BANNERMAN ENERGY LTD (XASX:BMN)</v>
    <v>2</v>
    <v>6</v>
    <v>Finance</v>
    <v>4</v>
    <v>en-GB</v>
    <v>aa54ec</v>
    <v>268435456</v>
    <v>1</v>
    <v>Powered by Refinitiv</v>
    <v>4.87</v>
    <v>1.9</v>
    <v>1.5121</v>
    <v>0.30499999999999999</v>
    <v>0.108156</v>
    <v>AUD</v>
    <v>Bannerman Energy Limited is an Australia-based uranium development company. The Company's flagship asset is the 95% owned Etango Uranium Project that is located in the Erongo Region of Namibia, approximately 30 kilometers south-east of Swakopmund. The Etango Uranium Project possesses a uranium mineral resource endowment of 207 million pounds (Mlbs) of contained U3O8. The Etango Uranium Project is an undeveloped uranium deposits, located in the Erongo uranium mining region of Namibia which hosts the Rossing, Husab and Langer-Heinrich mines. The Company's subsidiaries include Bannerman Mining Resources (Namibia) (Pty) Ltd, Bannerman Energy (UK) Limited, Bannerman Investments Pty Ltd, Bannerman Energy Canada Ltd and Bannerman Energy (Netherlands) B.V.</v>
    <v>41</v>
    <v>Australian Securities Exchange</v>
    <v>XASX</v>
    <v>XASX</v>
    <v>U 7 245 Churchill Ave, SUBIACO, WESTERN AUSTRALIA, 6008 AU</v>
    <v>3.15</v>
    <v>Uranium</v>
    <v>Stock</v>
    <v>45693.181493055556</v>
    <v>1872</v>
    <v>2.98</v>
    <v>514899400</v>
    <v>BANNERMAN ENERGY LTD</v>
    <v>BANNERMAN ENERGY LTD</v>
    <v>2.98</v>
    <v>2.82</v>
    <v>3.125</v>
    <v>178784500</v>
    <v>BMN</v>
    <v>BANNERMAN ENERGY LTD (XASX:BMN)</v>
    <v>1107800</v>
    <v>1179320</v>
    <v>2005</v>
  </rv>
  <rv s="2">
    <v>3010</v>
  </rv>
  <rv s="4">
    <v>8</v>
    <v>CLARITY PHARMACEUTICALS LTD (XASX:CU6)</v>
    <v>2</v>
    <v>9</v>
    <v>Finance</v>
    <v>4</v>
    <v>en-GB</v>
    <v>c2ubbh</v>
    <v>268435456</v>
    <v>1</v>
    <v>Powered by Refinitiv</v>
    <v>8.9749999999999996</v>
    <v>2.3330000000000002</v>
    <v>1.5831999999999999</v>
    <v>0.33500000000000002</v>
    <v>9.4101000000000004E-2</v>
    <v>AUD</v>
    <v>Clarity Pharmaceuticals Ltd is an Australia-based clinical-stage radiopharmaceutical company. The Company is focused on developing theranostic (therapy and imaging) products, based on its platform SAR Technology. It is progressing seven clinical trials with its three key products, SARTATE, SAR-bisPSMA, and SAR-Bombesin. SARTATE is developed for diagnosing, staging, and treating cancers that express somatostatin receptor 2 (SSTR2), including neuroblastoma and neuroendocrine tumors (NETs). SAR-bisPSMA is developed for diagnosing, staging, and treating cancers that express Prostate Specific Membrane Antigen (PSMA). SAR-Bombesin is developed for identifying and selecting patients for subsequent treatment of cancers that express a specific receptor called the gastrin releasing peptide receptor (GRPr), including breast cancer and prostate cancer. It has a diverse range of products in clinical trials, which address both large indications as well as rare and orphan indications of cancer.</v>
    <v>Australian Securities Exchange</v>
    <v>XASX</v>
    <v>XASX</v>
    <v>4 Cornwallis Street,, National Innovation Centre,, EVELEIGH, NEW SOUTH WALES, 2015 AU</v>
    <v>3.91</v>
    <v>Biotechnology &amp; Medical Research</v>
    <v>Stock</v>
    <v>45693.181550925925</v>
    <v>1875</v>
    <v>3.59</v>
    <v>1111449000</v>
    <v>CLARITY PHARMACEUTICALS LTD</v>
    <v>CLARITY PHARMACEUTICALS LTD</v>
    <v>3.6</v>
    <v>3.56</v>
    <v>3.895</v>
    <v>321228000</v>
    <v>CU6</v>
    <v>CLARITY PHARMACEUTICALS LTD (XASX:CU6)</v>
    <v>2120778</v>
    <v>1572190</v>
    <v>2010</v>
  </rv>
  <rv s="2">
    <v>3012</v>
  </rv>
  <rv s="1">
    <v>0</v>
    <v>PM CAPITAL GLOBAL OPPORTUNITIES FUND LIMITED (XASX:PGF)</v>
    <v>2</v>
    <v>3</v>
    <v>Finance</v>
    <v>4</v>
    <v>en-GB</v>
    <v>aa8k27</v>
    <v>268435456</v>
    <v>1</v>
    <v>Powered by Refinitiv</v>
    <v>2.4</v>
    <v>1.895</v>
    <v>0.84030000000000005</v>
    <v>0.01</v>
    <v>4.2189999999999997E-3</v>
    <v>AUD</v>
    <v>PM Capital Global Opportunities Fund Limited is an Australia-based investment company. The Company provides investors with an opportunity to invest in global equities via an Australian Securities Exchange listed investment company. The Company’s investment objective is to provide long-term capital growth over a seven-year plus investment horizon through investment in a concentrated portfolio of undervalued global (including Australian) equities and other investment securities. The Company invests in various sectors, including banks, energy, industrial, metals and mining, and consumer services. The Company's investment manager is PM Capital Limited.</v>
    <v>0</v>
    <v>Australian Securities Exchange</v>
    <v>XASX</v>
    <v>XASX</v>
    <v>C/O Pm Capital Limited, Suite 1101 Level 11, 68 York Street, SYDNEY, NEW SOUTH WALES, 2000 AU</v>
    <v>2.39</v>
    <v>Investment Banking &amp; Investment Services</v>
    <v>Stock</v>
    <v>45693.177668969533</v>
    <v>1878</v>
    <v>2.37</v>
    <v>1125527000</v>
    <v>PM CAPITAL GLOBAL OPPORTUNITIES FUND LIMITED</v>
    <v>PM CAPITAL GLOBAL OPPORTUNITIES FUND LIMITED</v>
    <v>2.37</v>
    <v>7.7549999999999999</v>
    <v>2.37</v>
    <v>2.38</v>
    <v>478947500</v>
    <v>PGF</v>
    <v>PM CAPITAL GLOBAL OPPORTUNITIES FUND LIMITED (XASX:PGF)</v>
    <v>120905</v>
    <v>248630</v>
    <v>2013</v>
  </rv>
  <rv s="2">
    <v>3014</v>
  </rv>
  <rv s="1">
    <v>0</v>
    <v>GRYPHON CAPITAL INCOME TRUST (XASX:GCI)</v>
    <v>2</v>
    <v>3</v>
    <v>Finance</v>
    <v>4</v>
    <v>en-GB</v>
    <v>b142dm</v>
    <v>268435456</v>
    <v>1</v>
    <v>Powered by Refinitiv</v>
    <v>2.0819999999999999</v>
    <v>1.992</v>
    <v>0.41499999999999998</v>
    <v>0.01</v>
    <v>4.9259999999999998E-3</v>
    <v>AUD</v>
    <v>Gryphon Capital Income Trust (the Trust) is an Australia-based closed-end vehicle. The Trust is engaged in investment of funds predominantly in Australia. The Trust’s investment objective is to produce a regular and sustainable monthly income while keeping capital preservation as a primary concern. The Trust invests in structured credit markets, primarily residential mortgage-backed securities (RMBS), a defensive and loss-remote asset class. The Trust's investment manager is Gryphon Capital Investments Pty Ltd.</v>
    <v>0</v>
    <v>Australian Securities Exchange</v>
    <v>XASX</v>
    <v>XASX</v>
    <v>Level 16, Governor Macquarie Tower, 1 Farrer Place, SYDNEY, NEW SOUTH WALES, 2000 AU</v>
    <v>2.0499999999999998</v>
    <v>Collective Investments</v>
    <v>Stock</v>
    <v>45693.181469907409</v>
    <v>1881</v>
    <v>2.0299999999999998</v>
    <v>851488400</v>
    <v>GRYPHON CAPITAL INCOME TRUST</v>
    <v>GRYPHON CAPITAL INCOME TRUST</v>
    <v>2.04</v>
    <v>11.06</v>
    <v>2.0299999999999998</v>
    <v>2.04</v>
    <v>419452400</v>
    <v>GCI</v>
    <v>GRYPHON CAPITAL INCOME TRUST (XASX:GCI)</v>
    <v>485149</v>
    <v>659690</v>
    <v>2017</v>
  </rv>
  <rv s="2">
    <v>3016</v>
  </rv>
  <rv s="1">
    <v>0</v>
    <v>GENERATION DEVELOPMENT GROUP LIMITED (XASX:GDG)</v>
    <v>2</v>
    <v>3</v>
    <v>Finance</v>
    <v>4</v>
    <v>en-GB</v>
    <v>azfx5r</v>
    <v>268435456</v>
    <v>1</v>
    <v>Powered by Refinitiv</v>
    <v>4.5999999999999996</v>
    <v>1.776</v>
    <v>0.95589999999999997</v>
    <v>-4.4999999999999998E-2</v>
    <v>-1.0112000000000001E-2</v>
    <v>AUD</v>
    <v>Generation Development Group Limited is an Australia-based company, which operates as a pooled development fund. The Company is primarily involved in the provision of life investment products within the Australian Life Insurance Sector. Its segments include Benefit Funds Management and Fund Administration, and Other Businesses. The Benefit Funds Management and Fund Administration segment is engaged in the provision of administration and management services to the Benefit Funds of its subsidiary, Generation Life Limited, and administration services to institutional clients. Generation Life Limited is a specialist provider of investment bond product solutions. The Other Businesses segment pertains to investment in associates. Lonsec Holdings Pty Ltd (Lonsec), its associate company, includes Lonsec Investment Solutions that helps dealer groups and independent financial advisers establish diversified managed portfolios and separately managed account (SMA) solutions.</v>
    <v>200</v>
    <v>Australian Securities Exchange</v>
    <v>XASX</v>
    <v>XASX</v>
    <v>Level 17, 447 Collins Street, MELBOURNE, VICTORIA, 3000 AU</v>
    <v>4.47</v>
    <v>Collective Investments</v>
    <v>Stock</v>
    <v>45693.18134748828</v>
    <v>1884</v>
    <v>4.34</v>
    <v>1332188000</v>
    <v>GENERATION DEVELOPMENT GROUP LIMITED</v>
    <v>GENERATION DEVELOPMENT GROUP LIMITED</v>
    <v>4.42</v>
    <v>147.84</v>
    <v>4.45</v>
    <v>4.4050000000000002</v>
    <v>299368000</v>
    <v>GDG</v>
    <v>GENERATION DEVELOPMENT GROUP LIMITED (XASX:GDG)</v>
    <v>419582</v>
    <v>542290</v>
    <v>1999</v>
  </rv>
  <rv s="2">
    <v>3018</v>
  </rv>
  <rv s="1">
    <v>0</v>
    <v>STEP ONE CLOTHING LIMITED (XASX:STP)</v>
    <v>2</v>
    <v>3</v>
    <v>Finance</v>
    <v>4</v>
    <v>en-GB</v>
    <v>c3rmc7</v>
    <v>268435456</v>
    <v>1</v>
    <v>Powered by Refinitiv</v>
    <v>1.9450000000000001</v>
    <v>1.125</v>
    <v>1.4530000000000001</v>
    <v>0.01</v>
    <v>8.0000000000000002E-3</v>
    <v>AUD</v>
    <v>Step One Clothing Limited is an Australia-based direct-to-consumer online retailer company that offers a range of organically grown and certified, sustainable, and manufactured innerwear. The Company offers a range of underwear that suits a range of body types. It owns the designs for its innerwear and contracts the manufacturing of its products in Asia for export to warehouses in Australia, the United Kingdom and the United States. The Company's product range also includes women's underwear. The Company's sales channels include Amazon and other retailers. The Company also conceives and produces its own advertising content. Its subsidiaries include Step One Clothing Australia Pty Ltd, Step One Production Pty Ltd, Step One Clothing UK Limited, and Step One Clothing USA Inc.</v>
    <v>51</v>
    <v>Australian Securities Exchange</v>
    <v>XASX</v>
    <v>XASX</v>
    <v>270 Ferntree Gully Road, Suite 2 Building 2, Notting Hill, MELBOURNE, VICTORIA, 3168 AU</v>
    <v>1.27</v>
    <v>Specialty Retailers</v>
    <v>Stock</v>
    <v>45693.181585648148</v>
    <v>1887</v>
    <v>1.24</v>
    <v>235382200</v>
    <v>STEP ONE CLOTHING LIMITED</v>
    <v>STEP ONE CLOTHING LIMITED</v>
    <v>1.27</v>
    <v>18.68</v>
    <v>1.25</v>
    <v>1.26</v>
    <v>185340300</v>
    <v>STP</v>
    <v>STEP ONE CLOTHING LIMITED (XASX:STP)</v>
    <v>62416</v>
    <v>244750</v>
    <v>2017</v>
  </rv>
  <rv s="2">
    <v>3020</v>
  </rv>
  <rv s="3">
    <v>5</v>
    <v>CYCLOPHARM LIMITED (XASX:CYC)</v>
    <v>2</v>
    <v>6</v>
    <v>Finance</v>
    <v>4</v>
    <v>en-GB</v>
    <v>aa5sec</v>
    <v>268435456</v>
    <v>1</v>
    <v>Powered by Refinitiv</v>
    <v>2.5</v>
    <v>1.33</v>
    <v>0.7097</v>
    <v>-0.11</v>
    <v>-4.5454999999999995E-2</v>
    <v>AUD</v>
    <v>Cyclopharm Limited is an Australia-based radiopharmaceutical company. The Company's principal activity is engaged in the manufacture and sale of medical equipment and radiopharmaceuticals, including associated research and development and distribution of third-party products to the diagnostic imaging sector. Its segments include Technegas and Molecular Imaging. The Technegas segment is a supplier of diagnostic equipment and consumables used by physicians in the detection of pulmonary embolism and a distributor of products to the diagnostic imaging sector. The Molecular Imaging segment produces radiopharmaceuticals to be used by physicians in the detection of cancer, neurological disorders and cardiac disease. The Company uses Technegas technology, which is a structured ultra-fine dispersion of radioactive labelled carbon, produced by using driedTechnetium-99m in a carbon crucible. The Company distributes its products in approximately 65 countries.</v>
    <v>87</v>
    <v>Australian Securities Exchange</v>
    <v>XASX</v>
    <v>XASX</v>
    <v>Unit 4 / 1 The Crescent, Kingsgrove, NEW SOUTH WALES, 2208 AU</v>
    <v>2.44</v>
    <v>Healthcare Equipment &amp; Supplies</v>
    <v>Stock</v>
    <v>45693.18172453704</v>
    <v>1896</v>
    <v>2.29</v>
    <v>250057900</v>
    <v>CYCLOPHARM LIMITED</v>
    <v>CYCLOPHARM LIMITED</v>
    <v>2.4300000000000002</v>
    <v>2.42</v>
    <v>2.31</v>
    <v>111136800</v>
    <v>CYC</v>
    <v>CYCLOPHARM LIMITED (XASX:CYC)</v>
    <v>90964</v>
    <v>284310</v>
    <v>2005</v>
  </rv>
  <rv s="2">
    <v>3022</v>
  </rv>
  <rv s="1">
    <v>0</v>
    <v>JUDO CAPITAL HOLDINGS LIMITED (XASX:JDO)</v>
    <v>2</v>
    <v>3</v>
    <v>Finance</v>
    <v>4</v>
    <v>en-GB</v>
    <v>c3wo8m</v>
    <v>268435456</v>
    <v>1</v>
    <v>Powered by Refinitiv</v>
    <v>2.04</v>
    <v>1.1080000000000001</v>
    <v>1.369</v>
    <v>0</v>
    <v>0</v>
    <v>AUD</v>
    <v>Judo Capital Holdings Limited is an Australia-based holding company of Judo Bank Pty Ltd (Judo Bank). Judo Bank offers term deposits directly and via intermediaries to a range of deposit customers including individuals, charities, universities, government bodies, self-managed super funds (SMSFs) and corporates. All deposits are term deposits, with limited overlap between the small and medium enterprises (SMEs) lending customers and deposit customer base. The Company provides business lending solutions to SMEs. It also offers business loans, lone of credit, equipment loan, and bank guarantee services. . Its other subsidiaries include Judo Securitisation Warehouse Trust 2020 - 1, Judo Securitisation Trust 2020 - 2, Judo Securitisation Trust 1R, Judo Capital Holdings Limited Employee Share Trust, Judo Securitisation Trust 2022 - 1, Judo Securitisation Trust 2023 - 1, Judo Securitisation Trust 2023 - 2, and Judo Capital Markets Trust 2023 - 1.</v>
    <v>543</v>
    <v>Australian Securities Exchange</v>
    <v>XASX</v>
    <v>XASX</v>
    <v>Level 26, Queen and Collins,, 376-390 Collins Street, MELBOURNE, VICTORIA, 3000 AU</v>
    <v>1.98</v>
    <v>Banking Services</v>
    <v>Stock</v>
    <v>45693.18172453704</v>
    <v>1899</v>
    <v>1.905</v>
    <v>2151002000</v>
    <v>JUDO CAPITAL HOLDINGS LIMITED</v>
    <v>JUDO CAPITAL HOLDINGS LIMITED</v>
    <v>1.98</v>
    <v>30.48</v>
    <v>1.92</v>
    <v>1.92</v>
    <v>1117404000</v>
    <v>JDO</v>
    <v>JUDO CAPITAL HOLDINGS LIMITED (XASX:JDO)</v>
    <v>1090087</v>
    <v>2127760</v>
    <v>2016</v>
  </rv>
  <rv s="2">
    <v>3024</v>
  </rv>
  <rv s="4">
    <v>8</v>
    <v>VIRIDIS MINING AND MINERALS LIMITED (XASX:VMM)</v>
    <v>2</v>
    <v>9</v>
    <v>Finance</v>
    <v>4</v>
    <v>en-GB</v>
    <v>c4xqa2</v>
    <v>268435456</v>
    <v>1</v>
    <v>Powered by Refinitiv</v>
    <v>1.7450000000000001</v>
    <v>0.32500000000000001</v>
    <v>1.7330000000000001</v>
    <v>-5.0000000000000001E-3</v>
    <v>-1.4705999999999999E-2</v>
    <v>AUD</v>
    <v>Viridis Mining and Minerals Limited is an Australia-based resource exploration and development company with assets in Brazil, Canada and Australia. The Company’s projects comprises, the Colossus Project, which the Company considers to be prospective for Rare Earth Elements; the South Kitikmeot Project and the Boddington West Project, which are prospective for gold; The Bindoon Project, which the Company considers to be prospective for nickel, copper and platinum group elements, and the Poochera and Smoky Projects, which the Company considers to be prospective for kaolin-halloysite. The Colossus IAC REE Project is located in the State of Minas Gerais, Brazil and comprises a total of over 228.62km2 licenses within and around the prolific Pocos De Caldas Alkaline Complex. The South Kitikmeot Gold Project consists of seven properties (Hiqiniq, Ujaraq, Gold Bug, Esker, Bling, Uist and Qannituq) covering over 11,448 hectares within the Back River of Western Nunavut, Canada.</v>
    <v>Australian Securities Exchange</v>
    <v>XASX</v>
    <v>XASX</v>
    <v>Level 50, 108, St Georges Terrace, PERTH, WESTERN AUSTRALIA, 6005 AU</v>
    <v>0.34499999999999997</v>
    <v>Metals &amp; Mining</v>
    <v>Stock</v>
    <v>45693.156678240739</v>
    <v>1902</v>
    <v>0.32500000000000001</v>
    <v>29670140</v>
    <v>VIRIDIS MINING AND MINERALS LIMITED</v>
    <v>VIRIDIS MINING AND MINERALS LIMITED</v>
    <v>0.34</v>
    <v>0.34</v>
    <v>0.33500000000000002</v>
    <v>75114280</v>
    <v>VMM</v>
    <v>VIRIDIS MINING AND MINERALS LIMITED (XASX:VMM)</v>
    <v>201052</v>
    <v>183660</v>
    <v>2006</v>
  </rv>
  <rv s="2">
    <v>3026</v>
  </rv>
  <rv s="3">
    <v>5</v>
    <v>DEEP YELLOW LIMITED (XASX:DYL)</v>
    <v>2</v>
    <v>6</v>
    <v>Finance</v>
    <v>4</v>
    <v>en-GB</v>
    <v>aa5znm</v>
    <v>268435456</v>
    <v>1</v>
    <v>Powered by Refinitiv</v>
    <v>1.825</v>
    <v>0.90500000000000003</v>
    <v>0.43390000000000001</v>
    <v>4.4999999999999998E-2</v>
    <v>3.4615E-2</v>
    <v>AUD</v>
    <v>Deep Yellow Limited is an Australia-based advanced uranium exploration and development company in Namibia and Australia. Its projects include Namibian project portfolio comprises of Tumas Project, Omahola Projects, Nova joint venture (JV) Project, Yellow Dune JV Project, Mulga Rock Project, and Alligator River Project. The Tumas Project comprises of a series of palaeochannel/calcrete-type uranium deposits. Omahola Project is located within the prospective Alaskite Alley corridor, within which uranium deposits, including Rossing, Husab, Etango and Valencia are located. The Nova joint venture (JV) Project includes two exclusive prospecting licenses (EPL) prospective for both basement and palaeochannel-type uranium mineralization. The Yellow Dune JV comprises one mineral deposit retention license (MDRL) covering a drilled-out uranium resource of the palaeochannel/calcrete-type at Aussinanis. The Mulga Rock consists of two separate mining areas over a total length of 30 kilometers.</v>
    <v>25</v>
    <v>Australian Securities Exchange</v>
    <v>XASX</v>
    <v>XASX</v>
    <v>Level 1, 502 Hay Street, SUBIACO, WESTERN AUSTRALIA, 6008 AU</v>
    <v>1.36</v>
    <v>Uranium</v>
    <v>Stock</v>
    <v>45693.18172453704</v>
    <v>1905</v>
    <v>1.31</v>
    <v>1283775000</v>
    <v>DEEP YELLOW LIMITED</v>
    <v>DEEP YELLOW LIMITED</v>
    <v>1.345</v>
    <v>1.3</v>
    <v>1.345</v>
    <v>972556900</v>
    <v>DYL</v>
    <v>DEEP YELLOW LIMITED (XASX:DYL)</v>
    <v>4313190</v>
    <v>7313960</v>
    <v>1985</v>
  </rv>
  <rv s="2">
    <v>3028</v>
  </rv>
  <rv s="4">
    <v>8</v>
    <v>ANDEAN SILVER LIMITED (XASX:ASL)</v>
    <v>2</v>
    <v>9</v>
    <v>Finance</v>
    <v>4</v>
    <v>en-GB</v>
    <v>c3ljww</v>
    <v>268435456</v>
    <v>1</v>
    <v>Powered by Refinitiv</v>
    <v>1.59</v>
    <v>0.21</v>
    <v>1.0571999999999999</v>
    <v>7.0000000000000007E-2</v>
    <v>6.3348000000000002E-2</v>
    <v>AUD</v>
    <v>Andean Silver Limited, formerly Mitre Mining Corporation Limited, is an Australia-based mineral exploration and development company. The Company is focused on advancing its 100% owned Cerro Bayo Silver-Gold project in the Aysen region of Southern Chile. The Cerro Bayo Silver-Gold project covers 285 square kilometers (km2) and comprises over 70 contiguous exploration concessions as well as surface properties that cover the areas of the Laguna Verde mining district and processing facilities. The Cerro Bayo Silver-Gold Project hosts indicated and inferred mineral resources of 5Mt at a grade of 311g/t for 50Moz of contained AgEq. Its other projects include Hillside Project, Mt Alexander Project and Araluen Project. The Mt Alexander Project (E29/1167) is located on the western margin of the prospective Mt Alexander greenstone belt (GSB). The Araluen Project area covers 230 km2 and abuts and covers the southern extents of the Braidwood Granodiorite, host of the Dargues Gold mine.</v>
    <v>Australian Securities Exchange</v>
    <v>XASX</v>
    <v>XASX</v>
    <v>Level 2, 8 Richardson Street,, West Perth, PERTH, WESTERN AUSTRALIA, 6005 AU</v>
    <v>1.1850000000000001</v>
    <v>Metals &amp; Mining</v>
    <v>Stock</v>
    <v>45693.181319444448</v>
    <v>1908</v>
    <v>1.1299999999999999</v>
    <v>166712400</v>
    <v>ANDEAN SILVER LIMITED</v>
    <v>ANDEAN SILVER LIMITED</v>
    <v>1.1299999999999999</v>
    <v>1.105</v>
    <v>1.175</v>
    <v>158773700</v>
    <v>ASL</v>
    <v>ANDEAN SILVER LIMITED (XASX:ASL)</v>
    <v>903751</v>
    <v>905210</v>
    <v>2020</v>
  </rv>
  <rv s="2">
    <v>3030</v>
  </rv>
  <rv s="1">
    <v>0</v>
    <v>HEARTLAND GROUP HOLDINGS LIMITED (XASX:HGH)</v>
    <v>2</v>
    <v>7</v>
    <v>Finance</v>
    <v>4</v>
    <v>en-GB</v>
    <v>bnmlyc</v>
    <v>268435456</v>
    <v>1</v>
    <v>Powered by Refinitiv</v>
    <v>1.2749999999999999</v>
    <v>0.86</v>
    <v>1.5250999999999999</v>
    <v>1.4999999999999999E-2</v>
    <v>1.5384999999999999E-2</v>
    <v>AUD</v>
    <v>Heartland Group Holdings Limited is a New Zealand-based financial services company. Its segments include motor, reverse mortgages, personal lending, business, rural, and Australian banking group. The Motor segment provides motor vehicle finance. The Reverse mortgages segment is engaged in offering reverse mortgage lending. The Personal lending segment provides transactional, home loans and personal loans to individuals. The Business segment provides term debt, plant and equipment finance, commercial mortgage lending and working capital solutions for small-to-medium sized businesses. The Rural segment offers specialist financial services to the farming sector primarily offering livestock finance, rural mortgage lending, seasonal and working capital financing, as well as leasing solutions to farmers. The Australian Banking Group provides banking and financial services in Australia, which consist of reverse mortgage lending, livestock finance and other financial services within Australia.</v>
    <v>613</v>
    <v>Australian Securities Exchange</v>
    <v>XASX</v>
    <v>XASX</v>
    <v>Level 3, 35 Teed Street, AUCKLAND, 1023 NZ</v>
    <v>1</v>
    <v>Banking Services</v>
    <v>Stock</v>
    <v>45693.163865740738</v>
    <v>1911</v>
    <v>0.98</v>
    <v>1012053000</v>
    <v>HEARTLAND GROUP HOLDINGS LIMITED</v>
    <v>HEARTLAND GROUP HOLDINGS LIMITED</v>
    <v>0.98</v>
    <v>10.82</v>
    <v>0.97499999999999998</v>
    <v>0.99</v>
    <v>937419300</v>
    <v>HGH</v>
    <v>HEARTLAND GROUP HOLDINGS LIMITED (XASX:HGH)</v>
    <v>1896</v>
    <v>396070</v>
    <v>2018</v>
  </rv>
  <rv s="2">
    <v>3032</v>
  </rv>
  <rv s="4">
    <v>8</v>
    <v>PURSUIT MINERALS LTD (XASX:PUR)</v>
    <v>2</v>
    <v>9</v>
    <v>Finance</v>
    <v>4</v>
    <v>en-GB</v>
    <v>aa8qtc</v>
    <v>268435456</v>
    <v>1</v>
    <v>Powered by Refinitiv</v>
    <v>0.3</v>
    <v>7.0000000000000007E-2</v>
    <v>1.7002999999999999</v>
    <v>6.0000000000000001E-3</v>
    <v>8.1081E-2</v>
    <v>AUD</v>
    <v>Pursuit Minerals Limited is an Australia-based mineral exploration and project development company at the forefront of the global mining industry. Its projects include Rio Grande Sur Lithium Project, Warrior PGE-Nickel-Copper Project and Commando Gold Project. The Rio Grande Sur Project is located on 9,260 hectares on the Rio Grande Salar, in the Salta Province of Argentina and is adjacent and in close proximity to several operating Lithium mines and development operations. The Warrior PGE-Nickel-Copper Project is a highly prospective land position of 648 square kilometers (km2) in the emerging PGE-Ni-Cu terrane that covers a series of prominent magnetic anomalies similar to Chalice’s Gonneville discovery on the Julimar Project, 20 kilometers (km) to the south. The Commando Gold Project is a portfolio of advanced and highly prospective exploration tenements adjacent to multi-million-ounce gold deposits, 38 km north from Kalgoorlie.</v>
    <v>Australian Securities Exchange</v>
    <v>XASX</v>
    <v>XASX</v>
    <v>Suite 4, 246-250, Railway Parade, West Leederville, LEEDERVILLE, WESTERN AUSTRALIA, 6007 AU</v>
    <v>0.08</v>
    <v>Metals &amp; Mining</v>
    <v>Stock</v>
    <v>45693.178900462961</v>
    <v>1914</v>
    <v>7.2999999999999995E-2</v>
    <v>5779710</v>
    <v>PURSUIT MINERALS LTD</v>
    <v>PURSUIT MINERALS LTD</v>
    <v>7.6999999999999999E-2</v>
    <v>7.3999999999999996E-2</v>
    <v>0.08</v>
    <v>82567300</v>
    <v>PUR</v>
    <v>PURSUIT MINERALS LTD (XASX:PUR)</v>
    <v>292664</v>
    <v>71550</v>
    <v>2007</v>
  </rv>
  <rv s="2">
    <v>3034</v>
  </rv>
  <rv s="3">
    <v>5</v>
    <v>AMA GROUP LIMITED (XASX:AMA)</v>
    <v>2</v>
    <v>6</v>
    <v>Finance</v>
    <v>4</v>
    <v>en-GB</v>
    <v>aa4ez2</v>
    <v>268435456</v>
    <v>1</v>
    <v>Powered by Refinitiv</v>
    <v>7.0000000000000007E-2</v>
    <v>3.4000000000000002E-2</v>
    <v>1.3806</v>
    <v>1E-3</v>
    <v>1.8519000000000001E-2</v>
    <v>AUD</v>
    <v>AMA Group Limited operates in the collision repair industry and associated auto parts market. It is engaged in the operation and development of collision repair businesses in Australia and New Zealand, and the national supply of parts and consumables to the mechanical and collision repair industries. Its Vehicle Collision Repairs segment includes Capital S.M.A.R.T, which specializes in performing rapid repairs on cars that have sustained low-to-medium collision damage and are still drivable, and AMA Collision, which provides larger, more complex repairs of cars that have sustained high severity collision damage and are undriveable and prestige repair. Its Wales segment provides specialized facilities for all commercial vehicle repairs, from light commercial to prime movers, B-doubles, buses and earthmoving equipment. Its ACM Parts segment provides a range of genuine, reclaimed and aftermarket parts and collision repair consumables for the mechanical and collision repair industries.</v>
    <v>3400</v>
    <v>Australian Securities Exchange</v>
    <v>XASX</v>
    <v>XASX</v>
    <v>Level 13, 484 St Kilda Road, MELBOURNE, VICTORIA, 3004 AU</v>
    <v>5.6000000000000001E-2</v>
    <v>Personal &amp; Household Products &amp; Services</v>
    <v>Stock</v>
    <v>45693.170092418753</v>
    <v>1917</v>
    <v>5.2999999999999999E-2</v>
    <v>248695000</v>
    <v>AMA GROUP LIMITED</v>
    <v>AMA GROUP LIMITED</v>
    <v>5.2999999999999999E-2</v>
    <v>5.3999999999999999E-2</v>
    <v>5.5E-2</v>
    <v>4782596000</v>
    <v>AMA</v>
    <v>AMA GROUP LIMITED (XASX:AMA)</v>
    <v>2328508</v>
    <v>7471900</v>
    <v>2005</v>
  </rv>
  <rv s="2">
    <v>3036</v>
  </rv>
  <rv s="3">
    <v>5</v>
    <v>FIREFLY METALS LTD (XASX:FFM)</v>
    <v>2</v>
    <v>6</v>
    <v>Finance</v>
    <v>4</v>
    <v>en-GB</v>
    <v>aa7soc</v>
    <v>268435456</v>
    <v>1</v>
    <v>Powered by Refinitiv</v>
    <v>1.38</v>
    <v>0.44500000000000001</v>
    <v>3.2109000000000001</v>
    <v>7.4999999999999997E-3</v>
    <v>8.7209999999999996E-3</v>
    <v>AUD</v>
    <v>FireFly Metals Ltd is an Australia-based copper-gold company focused on advancing the high-grade Green Bay Copper-Gold project in Newfoundland, Canada. The Green Bay copper-gold project is located in the Baie Verte district of north-east Newfoundland, Canada. The project consists of multiple assets, headlined by the high-grade Ming underground mine. The Company holds a 70% interest in the high-grade Pickle Crow Gold Project, Ontario, Canada. The Pickle Crow Gold Deposit is a high-grade, shear-hosted, mesothermal Archean lode gold deposit. It has over 500 square kilometers of tenure in the Northern Pickle Lake greenstone belt. The Company also holds a 90% interest in the Limestone Well Vanadium-Titanium Project in Western Australia. The Limestone Well vanadium tenements lie north along strike from the Neometalis-owned Barrambie titanium-vanadium deposit, approximately 90km southeast of Meekatharra. Its Tilt Cove copper gold exploration property is located in Newfoundland, Canada.</v>
    <v>12</v>
    <v>Australian Securities Exchange</v>
    <v>XASX</v>
    <v>XASX</v>
    <v>L2, 8 Richardson Street, West Perth, PERTH, WESTERN AUSTRALIA, 6005 AU</v>
    <v>0.88500000000000001</v>
    <v>Metals &amp; Mining</v>
    <v>Stock</v>
    <v>45693.1816004625</v>
    <v>1920</v>
    <v>0.86</v>
    <v>473614600</v>
    <v>FIREFLY METALS LTD</v>
    <v>FIREFLY METALS LTD</v>
    <v>0.87</v>
    <v>0.86</v>
    <v>0.86750000000000005</v>
    <v>563826900</v>
    <v>FFM</v>
    <v>FIREFLY METALS LTD (XASX:FFM)</v>
    <v>561671</v>
    <v>990290</v>
    <v>2004</v>
  </rv>
  <rv s="2">
    <v>3038</v>
  </rv>
  <rv s="34">
    <v>68</v>
    <v>Conrad Asia Energy Ltd (XASX:CRD)</v>
    <v>56</v>
    <v>13</v>
    <v>Finance</v>
    <v>4</v>
    <v>en-GB</v>
    <v>c7qipr</v>
    <v>268435456</v>
    <v>1</v>
    <v>Powered by Refinitiv</v>
    <v>1.2250000000000001</v>
    <v>0.75</v>
    <v>0.33200000000000002</v>
    <v>-0.04</v>
    <v>-4.5454999999999995E-2</v>
    <v>AUD</v>
    <v>Conrad Asia Energy Ltd is an Indonesia-based Asia-focused natural gas exploration and development company. The Company is focused on natural gas in the shallow waters offshore Indonesia, and through its wholly owned subsidiaries, is the holder of several operated tenements in offshore Indonesia in the form of production sharing contracts (PSCs). The Company’s flagship project is the development of the Mako Gas field located in the Natuna Sea, Indonesia. The Company has a 76.5% operated participating interest in the Duyung PSC, which is located in the Riau Islands Province, Indonesian waters in the West Natuna Sea. Duyung is located approximately 400 kilometers northeast of Singapore. It specializes in the identification and acquisition of undervalued, overlooked, and/or technically misunderstood gas assets. Its subsidiaries include Conrad Petroleum (V) Limited, West Natuna Exploration Ltd, Conrad Petroleum OM Pte. Ltd, and ONWA Pte. Ltd.</v>
    <v>Australian Securities Exchange</v>
    <v>XASX</v>
    <v>XASX</v>
    <v>South Quarter Tower A, 15th Floor, Unit H, JI. R.A. Kartini Kav. 8, Cilandak, JAKARTA, DKI JAKARTA, 12430 ID</v>
    <v>0.85499999999999998</v>
    <v>Oil &amp; Gas</v>
    <v>Stock</v>
    <v>45692.333344907405</v>
    <v>0.82</v>
    <v>157720400</v>
    <v>Conrad Asia Energy Ltd</v>
    <v>Conrad Asia Energy Ltd</v>
    <v>0.83</v>
    <v>49.41</v>
    <v>0.88</v>
    <v>0.84</v>
    <v>179227700</v>
    <v>CRD</v>
    <v>Conrad Asia Energy Ltd (XASX:CRD)</v>
    <v>9249</v>
    <v>20950</v>
    <v>2010</v>
  </rv>
  <rv s="2">
    <v>3040</v>
  </rv>
  <rv s="28">
    <v>59</v>
    <v>SUN SILVER LIMITED (XASX:SS1)</v>
    <v>56</v>
    <v>33</v>
    <v>Finance</v>
    <v>4</v>
    <v>en-GB</v>
    <v>cd6c8m</v>
    <v>268435456</v>
    <v>1</v>
    <v>Powered by Refinitiv</v>
    <v>1.18</v>
    <v>0.375</v>
    <v>0.06</v>
    <v>8.2758999999999999E-2</v>
    <v>AUD</v>
    <v>Sun Silver Limited is an Australia-based company. The Company is engaged in the exploration and evaluation of silver resources in the Elko County and White Pine County regions of Nevada, United States. The Company’s Maverick Springs Project is located about 85 kilometers (km) from the fully serviced mining town of Elko in Nevada and is surrounded by several gold and silver mining operations, including Barrick’s Carlin Mine. The total project landholding is approximately 26.28 square kilometers. The preliminary location for the Company’s Silver Paste facility is strategically positioned in Census Tract 9502, Elko County (Census Tract ID: 32007950200), near the Maverick Springs Project.</v>
    <v>Australian Securities Exchange</v>
    <v>XASX</v>
    <v>XASX</v>
    <v>Suite 1, 1 Tully Road, East Perth, PERTH, WESTERN AUSTRALIA, 6004 AU</v>
    <v>0.78500000000000003</v>
    <v>Metals &amp; Mining</v>
    <v>Stock</v>
    <v>45693.181469907409</v>
    <v>0.74</v>
    <v>65525200</v>
    <v>SUN SILVER LIMITED</v>
    <v>SUN SILVER LIMITED</v>
    <v>0.74</v>
    <v>0.72499999999999998</v>
    <v>0.78500000000000003</v>
    <v>95657230</v>
    <v>SS1</v>
    <v>SUN SILVER LIMITED (XASX:SS1)</v>
    <v>1032001</v>
    <v>361190</v>
    <v>2023</v>
  </rv>
  <rv s="2">
    <v>3042</v>
  </rv>
  <rv s="4">
    <v>8</v>
    <v>CLEARVIEW WEALTH LIMITED (XASX:CVW)</v>
    <v>2</v>
    <v>9</v>
    <v>Finance</v>
    <v>4</v>
    <v>en-GB</v>
    <v>aa5r9c</v>
    <v>268435456</v>
    <v>1</v>
    <v>Powered by Refinitiv</v>
    <v>0.65500000000000003</v>
    <v>0.31</v>
    <v>0.81530000000000002</v>
    <v>0.01</v>
    <v>2.7027000000000002E-2</v>
    <v>AUD</v>
    <v>ClearView Wealth Ltd is an Australia-based life insurance company that partners with financial advisers to help Australians protect their wealth. The Company offers life insurance, superannuation and investment products and services under the ClearView brand. The Company’s life insurance products are manufactured under a retail life insurance Australian Financial Services (AFS) license and are designed to allow policyholders to receive (in the case of an eligible claim) either a one-off payment (lump sum products) or recurring benefits (ongoing monthly payments) over a specified period, typically a certain number of years, or up to a specific age (income protection products). The Company also offers a new life protection product series, which includes term life, accidental death, permanent disability, trauma, child cover, income protection and business expense cover.</v>
    <v>Australian Securities Exchange</v>
    <v>XASX</v>
    <v>XASX</v>
    <v>Level 15, 20 Bond Street, SYDNEY, NEW SOUTH WALES, 2000 AU</v>
    <v>0.38</v>
    <v>Insurance</v>
    <v>Stock</v>
    <v>45693.181493055556</v>
    <v>1932</v>
    <v>0.37</v>
    <v>243353700</v>
    <v>CLEARVIEW WEALTH LIMITED</v>
    <v>CLEARVIEW WEALTH LIMITED</v>
    <v>0.375</v>
    <v>0.37</v>
    <v>0.38</v>
    <v>657712700</v>
    <v>CVW</v>
    <v>CLEARVIEW WEALTH LIMITED (XASX:CVW)</v>
    <v>291636</v>
    <v>300810</v>
    <v>2003</v>
  </rv>
  <rv s="2">
    <v>3044</v>
  </rv>
  <rv s="3">
    <v>5</v>
    <v>SYRAH RESOURCES LIMITED (XASX:SYR)</v>
    <v>2</v>
    <v>6</v>
    <v>Finance</v>
    <v>4</v>
    <v>en-GB</v>
    <v>aa9qww</v>
    <v>268435456</v>
    <v>1</v>
    <v>Powered by Refinitiv</v>
    <v>0.70599999999999996</v>
    <v>0.17</v>
    <v>1.9557</v>
    <v>5.0000000000000001E-3</v>
    <v>2.1739000000000001E-2</v>
    <v>AUD</v>
    <v>Syrah Resources Limited is an Australia-based industrial minerals and technology company with its flagship Balama Graphite Operation in Mozambique and a downstream Active Anode Material Facility in the United States. The principal activities of the Company include sales of natural graphite and ongoing development of logistics, sales, and marketing arrangements with targeted customers. Its segments include Balama and Vidalia. The Balama segment is engaged in the production, distribution and sale of natural flake graphite from the Balama Graphite Operation in Mozambique. The Vidalia segment is engaged in the operation and expansion of the Vidalia AAM facility including operation of a qualification facility, the construction of the Vidalia Initial Expansion project, evaluation of the Vidalia Further Expansion project, customer engagement and commercial negotiations, and research and development. Its subsidiaries include Twigg Exploration and Mining Limitada, Syrah Plus LLC and others.</v>
    <v>567</v>
    <v>Australian Securities Exchange</v>
    <v>XASX</v>
    <v>XASX</v>
    <v>Level 7, 477 Collins Street, MELBOURNE, VICTORIA, 3000 AU</v>
    <v>0.245</v>
    <v>Metals &amp; Mining</v>
    <v>Stock</v>
    <v>45693.175416666665</v>
    <v>1935</v>
    <v>0.23</v>
    <v>238025100</v>
    <v>SYRAH RESOURCES LIMITED</v>
    <v>SYRAH RESOURCES LIMITED</v>
    <v>0.23</v>
    <v>0.23</v>
    <v>0.23499999999999999</v>
    <v>1034892000</v>
    <v>SYR</v>
    <v>SYRAH RESOURCES LIMITED (XASX:SYR)</v>
    <v>1366991</v>
    <v>1762160</v>
    <v>2007</v>
  </rv>
  <rv s="2">
    <v>3046</v>
  </rv>
  <rv s="29">
    <v>60</v>
    <v>VHM LIMITED (XASX:VHM)</v>
    <v>56</v>
    <v>9</v>
    <v>Finance</v>
    <v>4</v>
    <v>en-GB</v>
    <v>c85acw</v>
    <v>268435456</v>
    <v>1</v>
    <v>Powered by Refinitiv</v>
    <v>0.64</v>
    <v>0.27500000000000002</v>
    <v>1.079</v>
    <v>5.0000000000000001E-3</v>
    <v>1.5625E-2</v>
    <v>AUD</v>
    <v>VHM Ltd is an Australia-based company, which is engaged in the exploration and pre-development activity. The Company’s flagship Goschen Rare Earths and Mineral Sands project is located in the Loddon Mallee Region of Victoria, approximately 35 kilometers (km) southwest of Swan Hill and 275 kilometers north of Melbourne. Its flagship Goschen project (Goschen) has a substantial rare earth deposit of 413,107 tons of total rare earth oxide (TREO), with mineral sands resource, located in the premier mineral sands province in North-West Victoria, Australia. The Goschen project produces critical minerals, such as rare earth, zircon, and titanium minerals. The Cannie Critical Mineral Project is located just 13.5 km to the south of the flagship Goschen Project in North-West Victoria.</v>
    <v>Australian Securities Exchange</v>
    <v>XASX</v>
    <v>XASX</v>
    <v>Level 11, 330 Collins Street, MELBOURNE, VICTORIA, 3000 AU</v>
    <v>0.32500000000000001</v>
    <v>Construction Materials</v>
    <v>Stock</v>
    <v>45693.16909722222</v>
    <v>0.3</v>
    <v>71431900</v>
    <v>VHM LIMITED</v>
    <v>VHM LIMITED</v>
    <v>0.32500000000000001</v>
    <v>0.32</v>
    <v>0.32500000000000001</v>
    <v>216460300</v>
    <v>VHM</v>
    <v>VHM LIMITED (XASX:VHM)</v>
    <v>142832</v>
    <v>147390</v>
    <v>2014</v>
  </rv>
  <rv s="2">
    <v>3048</v>
  </rv>
  <rv s="14">
    <v>32</v>
    <v>ARTRYA LIMITED (XASX:AYA)</v>
    <v>2</v>
    <v>33</v>
    <v>Finance</v>
    <v>4</v>
    <v>en-GB</v>
    <v>c3zr8m</v>
    <v>268435456</v>
    <v>1</v>
    <v>Powered by Refinitiv</v>
    <v>1.04</v>
    <v>0.2</v>
    <v>-0.04</v>
    <v>-4.6512000000000005E-2</v>
    <v>AUD</v>
    <v>Artrya Limited is a medical technology company focused on commercializing its artificial intelligence (AI) platform. The principal activities of the Company are the development of medical technology using AI to identify patients at risk of coronary artery disease. It is an applied artificial intelligence healthcare company that works alongside clinicians to improve the diagnosis of coronary heart disease and develop an overview of a patient at risk. The company has developed deep learning algorithms that allow for the prediction and prevention of acute coronary events. Its Artrya Salix is a computed tomography coronary angiography (CCTA) image analysis solution that enables physicians with AI to identify and analyze the extent and type of arterial plaque. This solution uses no external reading teams to validate cardiac scan data, allowing physicians direct control of their AI-supported patient scans. Artrya Salix provides solutions for physicians, administrators, payers and patients.</v>
    <v>Australian Securities Exchange</v>
    <v>XASX</v>
    <v>XASX</v>
    <v>1257 Hay Street, West Perth, PERTH, WESTERN AUSTRALIA, 6005 AU</v>
    <v>0.88500000000000001</v>
    <v>Healthcare Providers &amp; Services</v>
    <v>Stock</v>
    <v>45693.166666666664</v>
    <v>1940</v>
    <v>0.82</v>
    <v>79129950</v>
    <v>ARTRYA LIMITED</v>
    <v>ARTRYA LIMITED</v>
    <v>0.86499999999999999</v>
    <v>0.86</v>
    <v>0.82</v>
    <v>91479710</v>
    <v>AYA</v>
    <v>ARTRYA LIMITED (XASX:AYA)</v>
    <v>80069</v>
    <v>191340</v>
    <v>2018</v>
  </rv>
  <rv s="2">
    <v>3050</v>
  </rv>
  <rv s="6">
    <v>12</v>
    <v>VYSARN LIMITED (XASX:VYS)</v>
    <v>2</v>
    <v>13</v>
    <v>Finance</v>
    <v>4</v>
    <v>en-GB</v>
    <v>bh9h6h</v>
    <v>268435456</v>
    <v>1</v>
    <v>Powered by Refinitiv</v>
    <v>0.53500000000000003</v>
    <v>0.22</v>
    <v>1.2868999999999999</v>
    <v>-5.0000000000000001E-3</v>
    <v>-1.0204E-2</v>
    <v>AUD</v>
    <v>Vysarn Limited is a vertically integrated water service provider. The Company is engaged in hydrogeological drilling, test pumping, reinjection water services and water consultancy businesses predominately in Western Australia. Its segments include Pentium Hydro, Project Engineering, Pentium Test Pumping, Pentium Water, and Other. The Pentium Hydro segment specializes in hydrogeological and dewatering drilling. The Project Engineering segment specializes in managed aquifer recharge and hydraulic engineering solutions. The Pentium Test Pumping segment is engaged in providing scientific data for aquifer characterization. The Pentium Water segment is engaged in water management and environmental planning consultancy. The Other segment includes both Vysarn and Vysarn Asset Management. The Company, through Waste Water Services Pty Ltd., is engaged in the design, manufacture, installation, and maintenance of waste water treatment plants, potable water treatment plants, and pumping stations.</v>
    <v>Australian Securities Exchange</v>
    <v>XASX</v>
    <v>XASX</v>
    <v>Level 1, 640 Murray Street, West Perth, WESTERN AUSTRALIA, 6005 AU</v>
    <v>0.505</v>
    <v>Construction &amp; Engineering</v>
    <v>Stock</v>
    <v>45693.180798611109</v>
    <v>1943</v>
    <v>0.47499999999999998</v>
    <v>242624600</v>
    <v>VYSARN LIMITED</v>
    <v>VYSARN LIMITED</v>
    <v>0.495</v>
    <v>25.13</v>
    <v>0.49</v>
    <v>0.48499999999999999</v>
    <v>527444800</v>
    <v>VYS</v>
    <v>VYSARN LIMITED (XASX:VYS)</v>
    <v>478301</v>
    <v>481310</v>
    <v>2007</v>
  </rv>
  <rv s="2">
    <v>3052</v>
  </rv>
  <rv s="3">
    <v>5</v>
    <v>ST BARBARA LIMITED (XASX:SBM)</v>
    <v>2</v>
    <v>6</v>
    <v>Finance</v>
    <v>4</v>
    <v>en-GB</v>
    <v>aa988m</v>
    <v>268435456</v>
    <v>1</v>
    <v>Powered by Refinitiv</v>
    <v>0.5</v>
    <v>0.13800000000000001</v>
    <v>1.212</v>
    <v>1.4999999999999999E-2</v>
    <v>0.06</v>
    <v>AUD</v>
    <v>St Barbara Limited is an Australia-based gold mining company with operations in Canada and Papua New Guinea. The Company's operations include the Atlantic Operations and the Simberi Operations. Its Atlantic Operations in Nova Scotia, Canada consists of its open pit Touquoy mine, along with three additional planned projects nearby at Fifteen Mile Stream, Cochrane Hill and Beaver Dam. Its Atlantic Operations are located approximately 80 kilometers north-east of Halifax, Nova Scotia, Canada. The Company is also exploring the Moose River Corridor and elsewhere in Nova Scotia. Its Simberi Operations consists of an open cut mine on the northernmost island in the Tabar group of islands in the province of New Ireland in Papua New Guinea. Its Simberi Operations is located approximately 900 kilometers away from the capital of Papua New Guinea, Port Moresby.</v>
    <v>1338</v>
    <v>Australian Securities Exchange</v>
    <v>XASX</v>
    <v>XASX</v>
    <v>Level 19, 58 Mounts Bay Road, PERTH, WESTERN AUSTRALIA, 6000 AU</v>
    <v>0.26500000000000001</v>
    <v>Metals &amp; Mining</v>
    <v>Stock</v>
    <v>45693.181296296294</v>
    <v>1946</v>
    <v>0.25</v>
    <v>270711600</v>
    <v>ST BARBARA LIMITED</v>
    <v>ST BARBARA LIMITED</v>
    <v>0.255</v>
    <v>0.25</v>
    <v>0.26500000000000001</v>
    <v>1082846000</v>
    <v>SBM</v>
    <v>ST BARBARA LIMITED (XASX:SBM)</v>
    <v>2535528</v>
    <v>3267230</v>
    <v>1986</v>
  </rv>
  <rv s="2">
    <v>3054</v>
  </rv>
  <rv s="3">
    <v>5</v>
    <v>QORIA LIMITED (XASX:QOR)</v>
    <v>2</v>
    <v>6</v>
    <v>Finance</v>
    <v>4</v>
    <v>en-GB</v>
    <v>aa6i7w</v>
    <v>268435456</v>
    <v>1</v>
    <v>Powered by Refinitiv</v>
    <v>0.5</v>
    <v>0.215</v>
    <v>1.9964</v>
    <v>2.5000000000000001E-3</v>
    <v>5.3190000000000008E-3</v>
    <v>AUD</v>
    <v>Qoria Limited is an Australia-based technology company. The principal activities of the Company include sales and distribution, marketing, and customer support of its suite of cyber safety products and services. It has four operating segments, being the provision of educational technology services in Australia and New Zealand (ANZ), the United Kingdom (UK), the United States of America (USA) and Europe. It offers a suite of cyber safety products and services through its key distribution channels, as well as the provision of ongoing customer support services and continual improvement and upgrade of its services. Its comprehensive suite of child digital safety and wellbeing solutions, including real-time technologies, advanced reporting and education and training programs. Its solutions include classroom Internet management, granular reporting, proactive risk monitoring, real-time wellbeing, student education, staff engagement, parental empowerment, content filtering, and firewall.</v>
    <v>500</v>
    <v>Australian Securities Exchange</v>
    <v>XASX</v>
    <v>XASX</v>
    <v>945 Wellington St, West Perth, PERTH, WESTERN AUSTRALIA, 6005 AU</v>
    <v>0.48499999999999999</v>
    <v>Software &amp; IT Services</v>
    <v>Stock</v>
    <v>45693.181469907409</v>
    <v>1952</v>
    <v>0.46500000000000002</v>
    <v>618253000</v>
    <v>QORIA LIMITED</v>
    <v>QORIA LIMITED</v>
    <v>0.46500000000000002</v>
    <v>0.47</v>
    <v>0.47249999999999998</v>
    <v>1301585000</v>
    <v>QOR</v>
    <v>QORIA LIMITED (XASX:QOR)</v>
    <v>1003578</v>
    <v>3750510</v>
    <v>2014</v>
  </rv>
  <rv s="2">
    <v>3056</v>
  </rv>
  <rv s="4">
    <v>8</v>
    <v>Amaero International Ltd (XASX:3DA)</v>
    <v>2</v>
    <v>9</v>
    <v>Finance</v>
    <v>4</v>
    <v>en-GB</v>
    <v>bt3omw</v>
    <v>268435456</v>
    <v>1</v>
    <v>Powered by Refinitiv</v>
    <v>0.5</v>
    <v>0.245</v>
    <v>1.6880999999999999</v>
    <v>-0.01</v>
    <v>-2.9851000000000003E-2</v>
    <v>AUD</v>
    <v>Amaero International Limited is an Australia-based company, which is focused on refractory, specialty alloy and Ti-64 powder production for additive manufacturing (AM) of mission-critical components for the defense, space and aviation industries. The Company produces and supplies Niobium C103 alloy (C103) and specialty alloy AM powders in the United States.</v>
    <v>Australian Securities Exchange</v>
    <v>XASX</v>
    <v>XASX</v>
    <v>13 Normanby Road, Notting Hill, MELBOURNE, VICTORIA, 3168 AU</v>
    <v>0.33500000000000002</v>
    <v>Machinery, Equipment &amp; Components</v>
    <v>Stock</v>
    <v>45693.180347222224</v>
    <v>1955</v>
    <v>0.32500000000000001</v>
    <v>215404100</v>
    <v>Amaero International Ltd</v>
    <v>Amaero International Ltd</v>
    <v>0.33</v>
    <v>0.33500000000000002</v>
    <v>0.32500000000000001</v>
    <v>615440400</v>
    <v>3DA</v>
    <v>Amaero International Ltd (XASX:3DA)</v>
    <v>282949</v>
    <v>427670</v>
    <v>2019</v>
  </rv>
  <rv s="2">
    <v>3058</v>
  </rv>
  <rv s="1">
    <v>0</v>
    <v>JUPITER MINES LIMITED (XASX:JMS)</v>
    <v>2</v>
    <v>3</v>
    <v>Finance</v>
    <v>4</v>
    <v>en-GB</v>
    <v>azou8m</v>
    <v>268435456</v>
    <v>1</v>
    <v>Powered by Refinitiv</v>
    <v>0.41</v>
    <v>0.13500000000000001</v>
    <v>0.46910000000000002</v>
    <v>5.0000000000000001E-3</v>
    <v>3.3333000000000002E-2</v>
    <v>AUD</v>
    <v>Jupiter Mines Limited is an Australia-based independent mining company. The Company, through Tshipi e Ntle Manganese Mining Proprietary Ltd (Tshipi), operates the Tshipi manganese mine, an open pit mine in the Kalahari Manganese Field (KMF) located in the Northern Cape of South Africa. Tshipi is operating at a production run-rate of approximately 3.3 million tons per annum (Mtpa), being is a manganese mine in South Africa. Tshipi produces lumpy and fines manganese ore product with average grades of around 36.5% and 35.5% respectively. Tshipi's logistics operations allow it to adapt export quantities to market conditions. Tshipi uses a combination of rail and road transport to transport processed manganese ore from the mine to various ports, including Port Elizabeth, Saldanha, Cape Town, Port Elizabeth and Durban in South Africa, and Ludertiz in Namibia.</v>
    <v>1</v>
    <v>Australian Securities Exchange</v>
    <v>XASX</v>
    <v>XASX</v>
    <v>Level 8, 220 St Georges Terrace, PERTH, WESTERN AUSTRALIA, 6000 AU</v>
    <v>0.16</v>
    <v>Metals &amp; Mining</v>
    <v>Stock</v>
    <v>45693.181408043747</v>
    <v>1961</v>
    <v>0.1525</v>
    <v>303961500</v>
    <v>JUPITER MINES LIMITED</v>
    <v>JUPITER MINES LIMITED</v>
    <v>0.155</v>
    <v>7.58</v>
    <v>0.15</v>
    <v>0.155</v>
    <v>1961042000</v>
    <v>JMS</v>
    <v>JUPITER MINES LIMITED (XASX:JMS)</v>
    <v>3504704</v>
    <v>5390320</v>
    <v>2003</v>
  </rv>
  <rv s="2">
    <v>3060</v>
  </rv>
  <rv s="4">
    <v>8</v>
    <v>ELEVATE URANIUM LTD (XASX:EL8)</v>
    <v>2</v>
    <v>9</v>
    <v>Finance</v>
    <v>4</v>
    <v>en-GB</v>
    <v>aa7ltc</v>
    <v>268435456</v>
    <v>1</v>
    <v>Powered by Refinitiv</v>
    <v>0.67800000000000005</v>
    <v>0.23</v>
    <v>1.1579999999999999</v>
    <v>7.4999999999999997E-3</v>
    <v>2.6785999999999997E-2</v>
    <v>AUD</v>
    <v>Elevate Uranium Ltd is an Australia-based uranium exploration company. The Company is engaged in the exploration and evaluation of its mineral tenements in Namibia and Australia and enhancing the value through the potential application of the Company’s patented U-pgrade uranium beneficiation process to those mineral tenements. Its Namibia tenements include Koppies, Hirabeb, Namib IV, Marenica Uranium Project, and Capri. The Company holds around ten active tenements in the Erongo Region of Namibia, each at varying stages of exploration advancement. The Koppies tenement (EPL 6987) is located in the Namib Desert region of Namibia. The Capri tenement (EPL 7508) is located in the Erongo uranium province in Namibia. In Australia, the Company's tenements consist of the 100% owned Angela, Thatcher Soak, Oobagooma and Minerva Projects and holdings in the Bigrlyi, Malawiri, Walbiri and Areva Joint Ventures. The Angela tenement (EL25758) is a sandstone-hosted roll-front type uranium deposit.</v>
    <v>Australian Securities Exchange</v>
    <v>XASX</v>
    <v>XASX</v>
    <v>Suite 2, 5 Ord Street, PERTH, WESTERN AUSTRALIA, 6005 AU</v>
    <v>0.29499999999999998</v>
    <v>Uranium</v>
    <v>Stock</v>
    <v>45693.181455844533</v>
    <v>1964</v>
    <v>0.28000000000000003</v>
    <v>109900500</v>
    <v>ELEVATE URANIUM LTD</v>
    <v>ELEVATE URANIUM LTD</v>
    <v>0.28499999999999998</v>
    <v>0.28000000000000003</v>
    <v>0.28749999999999998</v>
    <v>385615800</v>
    <v>EL8</v>
    <v>ELEVATE URANIUM LTD (XASX:EL8)</v>
    <v>485081</v>
    <v>1320680</v>
    <v>1978</v>
  </rv>
  <rv s="2">
    <v>3062</v>
  </rv>
  <rv s="4">
    <v>8</v>
    <v>CLEARVUE TECHNOLOGIES LIMITED (XASX:CPV)</v>
    <v>2</v>
    <v>9</v>
    <v>Finance</v>
    <v>4</v>
    <v>en-GB</v>
    <v>b13pdm</v>
    <v>268435456</v>
    <v>1</v>
    <v>Powered by Refinitiv</v>
    <v>0.71</v>
    <v>0.185</v>
    <v>1.9629000000000001</v>
    <v>0.02</v>
    <v>0.10256399999999999</v>
    <v>AUD</v>
    <v>ClearVue Technologies Limited is an Australia-based technology company. The Company operates in the building integrated photovoltaic (BPIV) sector which involves the integration of solar technology into building surfaces, specifically glass and building facades, to provide renewable energy. Its principal activities include developing a sale and leads pipeline for the Company’s products, licensing activities to appoint new manufacturers and distributors, as well as research and development activities applied to the Company’s solar glass technology. It has developed advanced glass technology that aims to preserve glass transparency to maintain building aesthetics whilst generating electricity. Its products include Solar vison glass, Smart Solar Facade, Solar Cladding, Architectural BIPV, and Horticultural solar glass. Its solar glass can be utilized in windows, skylights, greenhouses, and facades, providing energy to power autonomous features or to feed into a grid or battery storage.</v>
    <v>Australian Securities Exchange</v>
    <v>XASX</v>
    <v>XASX</v>
    <v>Suite 7 / 567 Newcastle Street,, PERTH, WESTERN AUSTRALIA, 6005 AU</v>
    <v>0.215</v>
    <v>Chemicals</v>
    <v>Stock</v>
    <v>45693.178606828122</v>
    <v>1967</v>
    <v>0.20499999999999999</v>
    <v>52299090</v>
    <v>CLEARVUE TECHNOLOGIES LIMITED</v>
    <v>CLEARVUE TECHNOLOGIES LIMITED</v>
    <v>0.215</v>
    <v>0.19500000000000001</v>
    <v>0.215</v>
    <v>268200500</v>
    <v>CPV</v>
    <v>CLEARVUE TECHNOLOGIES LIMITED (XASX:CPV)</v>
    <v>188070</v>
    <v>287680</v>
    <v>1995</v>
  </rv>
  <rv s="2">
    <v>3064</v>
  </rv>
  <rv s="4">
    <v>8</v>
    <v>AUSTRALIAN GOLD AND COPPER LTD (XASX:AGC)</v>
    <v>2</v>
    <v>9</v>
    <v>Finance</v>
    <v>4</v>
    <v>en-GB</v>
    <v>bxglh7</v>
    <v>268435456</v>
    <v>1</v>
    <v>Powered by Refinitiv</v>
    <v>0.61</v>
    <v>6.7000000000000004E-2</v>
    <v>0.2107</v>
    <v>0.01</v>
    <v>6.666699999999999E-2</v>
    <v>AUD</v>
    <v>Australian Gold and Copper Limited is an Australia-based exploration company with a focus on the exploration and development in the Central Lachlan Fold Belt of New South Wales. The Company's projects include South Cobar Project, Moorefield Project and Gundagai Project. The South Cobar project consists of three exploration licenses totaling approximately 1,090 square kilometers (km2), EL8968 (Cargelligo), EL9336 (Rast) and EL9561 (Nyora). The tenements are centered 15 kilometers (km) west of the town of Lake Cargelligo and host multiple Cobar-style gold-polymetallic targets gold-silver-copper-zinc-lead (Au-Ag-Cu-Zn-Pb). The Moorefield Project comprises two exploration licenses covering approximately 480 km2 (EL7675 (Moorefield) and EL9536 (Ootha)). The project includes the 15 kms long Boxdale - Carlisle Reefs orogenic gold trend defined by strong surface geochemical anomalism. The Gundagai project consists of an exploration license covering approximately 265 km2 (EL8955).</v>
    <v>Australian Securities Exchange</v>
    <v>XASX</v>
    <v>XASX</v>
    <v>55 Hampden Raod, Suite 7, NEDLANDS, WESTERN AUSTRALIA, 6009 AU</v>
    <v>0.16</v>
    <v>Metals &amp; Mining</v>
    <v>Stock</v>
    <v>45693.169722222221</v>
    <v>1973</v>
    <v>0.15</v>
    <v>34640620</v>
    <v>AUSTRALIAN GOLD AND COPPER LTD</v>
    <v>AUSTRALIAN GOLD AND COPPER LTD</v>
    <v>0.15</v>
    <v>0.15</v>
    <v>0.16</v>
    <v>256597200</v>
    <v>AGC</v>
    <v>AUSTRALIAN GOLD AND COPPER LTD (XASX:AGC)</v>
    <v>380174</v>
    <v>266300</v>
    <v>2019</v>
  </rv>
  <rv s="2">
    <v>3066</v>
  </rv>
  <rv s="4">
    <v>8</v>
    <v>UNICO SILVER LIMITED (XASX:USL)</v>
    <v>2</v>
    <v>9</v>
    <v>Finance</v>
    <v>4</v>
    <v>en-GB</v>
    <v>aa5zqh</v>
    <v>268435456</v>
    <v>1</v>
    <v>Powered by Refinitiv</v>
    <v>0.36</v>
    <v>8.5000000000000006E-2</v>
    <v>1.5743</v>
    <v>5.0000000000000001E-3</v>
    <v>2.7027000000000002E-2</v>
    <v>AUD</v>
    <v>Unico Silver Limited (USL) is a silver development company. The Company is engaged in the exploration and evaluation of mineral deposits. The Company operates in two segments: Australia projects and Argentina projects. It is focused on making new discoveries in the Santa Cruz gold and silver province, southern Argentina. It holds interest in a portfolio of exploration properties in the mining-friendly Santa Cruz province of Argentina, which is host to numerous multi-million-ounce precious metal epithermal vein deposits, such as Cerro Negro and Cerro Vanguardia. Its flagship Cerro Leon project is located within the mining friendly Santa Cruz province of Argentina, about 130 kilometers (km) northwest of the port town San Julian. Cerro Leon is made of two adjacent epithermal vein fields: the green fields Conserrat project (80% USL) and advanced Pinguino project, located 15 km apart. Its Pinguino Silver Gold Project is made up of four contiguous mining titles totaling 9,966 hectares.</v>
    <v>Australian Securities Exchange</v>
    <v>XASX</v>
    <v>XASX</v>
    <v>L 4 100 Albert Rd, SOUTH MELBOURNE, VICTORIA, 3205 AU</v>
    <v>0.19</v>
    <v>Metals &amp; Mining</v>
    <v>Stock</v>
    <v>45693.17659722222</v>
    <v>1982</v>
    <v>0.185</v>
    <v>78829880</v>
    <v>UNICO SILVER LIMITED</v>
    <v>UNICO SILVER LIMITED</v>
    <v>0.19</v>
    <v>0.185</v>
    <v>0.19</v>
    <v>437943800</v>
    <v>USL</v>
    <v>UNICO SILVER LIMITED (XASX:USL)</v>
    <v>1440889</v>
    <v>1018250</v>
    <v>2005</v>
  </rv>
  <rv s="2">
    <v>3068</v>
  </rv>
  <rv s="4">
    <v>8</v>
    <v>FRONTIER ENERGY LIMITED (XASX:FHE)</v>
    <v>2</v>
    <v>9</v>
    <v>Finance</v>
    <v>4</v>
    <v>en-GB</v>
    <v>az7tmw</v>
    <v>268435456</v>
    <v>1</v>
    <v>Powered by Refinitiv</v>
    <v>0.61</v>
    <v>9.9000000000000005E-2</v>
    <v>0.63039999999999996</v>
    <v>-5.0000000000000001E-3</v>
    <v>-0.04</v>
    <v>AUD</v>
    <v>Frontier Energy Limited is an Australia-based renewable energy company. The Company is developing the Waroona Renewable Energy Project, which is located strategically in the heart of the South-West of Western Australia. The Project is approximately 120 kilometers (km) south of the Perth, eight kilometers southwest of the Waroona townsite and five kilometers east of Forrest Highway, the traffic route linking Perth and Bunbury. The Company controls 868 hectares (ha) of adjoining freehold land whilst also having approvals in place for a connection onto the WA electricity network (SWIS) with a terminal adjacent to the Project. The nearby 330kV Landwehr Electricity Terminal will allow the Company to sell electricity via the Southwest Interconnected System. It is developing renewable energy hubs, incorporating multiple value-adding initiatives, including batteries and green hydrogen, with a full renewable energy potential of more than one GW based on connection capacity.</v>
    <v>Australian Securities Exchange</v>
    <v>XASX</v>
    <v>XASX</v>
    <v>Level 20, 140 St Georges, Terrace, PERTH, WESTERN AUSTRALIA, 6000 AU</v>
    <v>0.12</v>
    <v>Electrical Utilities &amp; IPPs</v>
    <v>Stock</v>
    <v>45693.156053240738</v>
    <v>1985</v>
    <v>0.12</v>
    <v>59232240</v>
    <v>FRONTIER ENERGY LIMITED</v>
    <v>FRONTIER ENERGY LIMITED</v>
    <v>0.12</v>
    <v>0.125</v>
    <v>0.12</v>
    <v>515063000</v>
    <v>FHE</v>
    <v>FRONTIER ENERGY LIMITED (XASX:FHE)</v>
    <v>400</v>
    <v>187450</v>
    <v>2009</v>
  </rv>
  <rv s="2">
    <v>3070</v>
  </rv>
  <rv s="14">
    <v>32</v>
    <v>LOYAL LITHIUM LIMITED (XASX:LLI)</v>
    <v>2</v>
    <v>33</v>
    <v>Finance</v>
    <v>4</v>
    <v>en-GB</v>
    <v>c1yl52</v>
    <v>268435456</v>
    <v>1</v>
    <v>Powered by Refinitiv</v>
    <v>0.34499999999999997</v>
    <v>8.8999999999999996E-2</v>
    <v>-5.0000000000000001E-3</v>
    <v>-5.3190999999999995E-2</v>
    <v>AUD</v>
    <v>Loyal Lithium Limited is an Australia-based resource exploration company with projects in tier one North American mining jurisdictions in the Northwest Territories, Canada, James Bay Lithium District in Quebec, Canada and Nevada, United States. The Company’s projects include Hidden Lake Lithium Project, Trieste Lithium Project, Scotty Lithium Project, and Brisk Lithium Project. The Hidden Lake Lithium Project is strategically located about 65 kilometers (km) east of Yellowknife, the capital of the Northwest Territories. The Trieste Project is located in the prolific James Bay Lithium District of Quebec, Canada, within close proximity to existing lithium resources. The Scotty Lithium Project is located north of the mining town of Beatty, about 220 km from Las Vegas. The Scotty Lithium Project covers about 78.1 square kilometers. The Brisk Lithium Project covers six prospects over a large project area consisting of 192 mineral claims totaling 9,849 hectares.</v>
    <v>Australian Securities Exchange</v>
    <v>XASX</v>
    <v>XASX</v>
    <v>602/566 St Kilda Road, MELBOURNE, VICTORIA, 3004 AU</v>
    <v>9.2999999999999999E-2</v>
    <v>Metals &amp; Mining</v>
    <v>Stock</v>
    <v>45693.172453703701</v>
    <v>1997</v>
    <v>8.8999999999999996E-2</v>
    <v>9871840</v>
    <v>LOYAL LITHIUM LIMITED</v>
    <v>LOYAL LITHIUM LIMITED</v>
    <v>9.2999999999999999E-2</v>
    <v>9.4E-2</v>
    <v>8.8999999999999996E-2</v>
    <v>100733100</v>
    <v>LLI</v>
    <v>LOYAL LITHIUM LIMITED (XASX:LLI)</v>
    <v>77172</v>
    <v>51470</v>
    <v>2020</v>
  </rv>
  <rv s="2">
    <v>3072</v>
  </rv>
  <rv s="4">
    <v>8</v>
    <v>Bluebet Holdings Ltd (XASX:BBT)</v>
    <v>2</v>
    <v>9</v>
    <v>Finance</v>
    <v>4</v>
    <v>en-GB</v>
    <v>c2f2ww</v>
    <v>268435456</v>
    <v>1</v>
    <v>Powered by Refinitiv</v>
    <v>0.37</v>
    <v>0.16</v>
    <v>1.2040999999999999</v>
    <v>0.04</v>
    <v>0.121212</v>
    <v>AUD</v>
    <v>BlueBet Holdings Limited is an online wagering provider and bookmaker with operations in Australia. The Company is engaged in offering sports and racing betting products and services to online and telephone clients through its advanced online wagering platform and mobile applications. The Company is powered by a highly scalable proprietary cloud-based technology platform that can also be delivered as a white-labelled technology solution for business to business (B2B) partners. It uses betr brand for its Australian consumer-facing operations. The betr brand offers betting services for various sporting events, including cricket, golf, baseball, basketball, American football, soccer, tennis, rugby, ice hockey, motor racing, and others. Its major product line includes horse racing, greyhound racing, and harness racing. Its subsidiaries include BlueBet Pty Ltd, BlueBet Canada (Holdings) Ltd, BlueBet Ontario Ltd, and others.</v>
    <v>Australian Securities Exchange</v>
    <v>XASX</v>
    <v>XASX</v>
    <v>9/8 Spring Street,, SYDNEY, NEW SOUTH WALES, 2031 AU</v>
    <v>0.37</v>
    <v>Software &amp; IT Services</v>
    <v>Stock</v>
    <v>45693.177430555559</v>
    <v>2000</v>
    <v>0.34</v>
    <v>186855700</v>
    <v>Bluebet Holdings Ltd</v>
    <v>Bluebet Holdings Ltd</v>
    <v>0.36</v>
    <v>0.33</v>
    <v>0.37</v>
    <v>566229400</v>
    <v>BBT</v>
    <v>Bluebet Holdings Ltd (XASX:BBT)</v>
    <v>1432109</v>
    <v>522210</v>
    <v>2021</v>
  </rv>
  <rv s="2">
    <v>3074</v>
  </rv>
  <rv s="3">
    <v>5</v>
    <v>AUSTRALIAN VINTAGE LTD (XASX:AVG)</v>
    <v>2</v>
    <v>6</v>
    <v>Finance</v>
    <v>4</v>
    <v>en-GB</v>
    <v>aa4rsm</v>
    <v>268435456</v>
    <v>1</v>
    <v>Powered by Refinitiv</v>
    <v>0.44400000000000001</v>
    <v>0.125</v>
    <v>0.92769999999999997</v>
    <v>0</v>
    <v>0</v>
    <v>AUD</v>
    <v>Australian Vintage Ltd is an Australia-based wine and drinks company. The Company’s principal activities include wine making, wine marketing, and vineyard management. Its segments include Australia / New Zealand, UK, Europe &amp; Americas, and Asia. Australia / New Zealand segment is engaged in the growing of grapes, manufacturing, sales and marketing of alcoholic wine, non-alcoholic wine and other beverages in Australia, New Zealand and the Pacific through wholesale and retail channels. In addition, the Australia / New Zealand segment sells concentrate and other commercial products to customers globally. The UK, Europe &amp; Americas segment is engaged in the packaging, sales and marketing of alcoholic wine, non-alcoholic wine and other beverages in the United Kingdom, Europe &amp; the Americas through wholesale, distributor and retail channels. The Asia segment is engaged in the sales and marketing of alcoholic wine, non-alcoholic wine and other beverages in Asia through wholesale channels.</v>
    <v>459</v>
    <v>Australian Securities Exchange</v>
    <v>XASX</v>
    <v>XASX</v>
    <v>275 Sir Donald Bradman Drive, Cowandilla, ADELAIDE, SOUTH AUSTRALIA, 5033 AU</v>
    <v>0.13</v>
    <v>Beverages</v>
    <v>Stock</v>
    <v>45693.168745231247</v>
    <v>2003</v>
    <v>0.125</v>
    <v>42830180</v>
    <v>AUSTRALIAN VINTAGE LTD</v>
    <v>AUSTRALIAN VINTAGE LTD</v>
    <v>0.13</v>
    <v>0.125</v>
    <v>0.125</v>
    <v>329462900</v>
    <v>AVG</v>
    <v>AUSTRALIAN VINTAGE LTD (XASX:AVG)</v>
    <v>24202</v>
    <v>304750</v>
    <v>1991</v>
  </rv>
  <rv s="2">
    <v>3076</v>
  </rv>
  <rv s="4">
    <v>8</v>
    <v>Industrial Minerals Ltd (XASX:IND)</v>
    <v>2</v>
    <v>9</v>
    <v>Finance</v>
    <v>4</v>
    <v>en-GB</v>
    <v>c2ry77</v>
    <v>268435456</v>
    <v>1</v>
    <v>Powered by Refinitiv</v>
    <v>0.39500000000000002</v>
    <v>9.4E-2</v>
    <v>-1.7371000000000001</v>
    <v>0.01</v>
    <v>9.090899999999999E-2</v>
    <v>AUD</v>
    <v>Industrial Minerals Limited is engaged in mineral exploration in Western Australia. The Company is developing a portfolio of advanced High Purity Quartz (HPQ) and High Purity Silica Sand (HPSS) projects located on granted mining leases. Its Pippingarra Quarry Project (Pippingarra) is located about 30 kilometers (km) south-east of Port Hedland within the Pilbara lithium province of Western Australia. The Pippingarra Project is prospective for HPQ and lithium and is located near some of the world’s hard rock lithium mines. Its Stockyard HPSS Project is located about 10 km from the town of Eneabba. Its Albany HPSS Project is located in southwestern Western Australia, within 40 km of the Port of Albany. The Company’s other projects include Lake MacLeod, Karratha, Turner River (north and south), Roebourne, Tabba Tabba, Derby, Bookara, Cataby West, Waroona, Regans Ford, North Sterlings, Narrikup, Mount Lefroy, Mindarra, Gingin, and others.</v>
    <v>Australian Securities Exchange</v>
    <v>XASX</v>
    <v>XASX</v>
    <v>38/460 Stirling Highway, Peppermint Grove, PERTH, WESTERN AUSTRALIA, 6011 AU</v>
    <v>0.12</v>
    <v>Metals &amp; Mining</v>
    <v>Stock</v>
    <v>45691.971476562503</v>
    <v>2011</v>
    <v>0.12</v>
    <v>8835480</v>
    <v>Industrial Minerals Ltd</v>
    <v>Industrial Minerals Ltd</v>
    <v>0.12</v>
    <v>0.11</v>
    <v>0.12</v>
    <v>80322500</v>
    <v>IND</v>
    <v>Industrial Minerals Ltd (XASX:IND)</v>
    <v>55000</v>
    <v>64810</v>
    <v>2021</v>
  </rv>
  <rv s="2">
    <v>3078</v>
  </rv>
  <rv s="1">
    <v>0</v>
    <v>PRIME FINANCIAL GROUP LIMITED (XASX:PFG)</v>
    <v>2</v>
    <v>3</v>
    <v>Finance</v>
    <v>4</v>
    <v>en-GB</v>
    <v>aa8jsm</v>
    <v>268435456</v>
    <v>1</v>
    <v>Powered by Refinitiv</v>
    <v>0.25900000000000001</v>
    <v>0.18</v>
    <v>0.85299999999999998</v>
    <v>0.01</v>
    <v>4.5454999999999995E-2</v>
    <v>AUD</v>
    <v>Prime Financial Group Limited is an Australia-based advisory, capital and asset management company. The Company’s segments include Wealth Management &amp; Self-Managed Super Funds (SMSF) and Accounting &amp; Business Advisory (ABA) plus Capital Advisory Division. The Wealth Management &amp; SMSF segment is engaged in providing wealth management, financial planning, plus self-managed superannuation fund services and advice. The Accounting &amp; Business Advisory (ABA) plus Capital Advisory is focused on providing accounting, tax and advisory services, plus capital advice. Its services include wealth management, capital and corporate advisory, accounting and business advisory, SMSF, environmental, social, governance (ESG) advisory, family office service and wholesale property investments. Its wealth management services include financial planning, retirement and planning, superannuation advice, life insurance, investment advice and wholesale investment opportunities.</v>
    <v>200</v>
    <v>Australian Securities Exchange</v>
    <v>XASX</v>
    <v>XASX</v>
    <v>Level 17, HWT Tower, 40 City Road, SOUTHBANK, VICTORIA, 3006 AU</v>
    <v>0.23</v>
    <v>Professional &amp; Commercial Services</v>
    <v>Stock</v>
    <v>45693.17150462963</v>
    <v>2017</v>
    <v>0.22500000000000001</v>
    <v>54734420</v>
    <v>PRIME FINANCIAL GROUP LIMITED</v>
    <v>PRIME FINANCIAL GROUP LIMITED</v>
    <v>0.22500000000000001</v>
    <v>16.059999999999999</v>
    <v>0.22</v>
    <v>0.23</v>
    <v>248792800</v>
    <v>PFG</v>
    <v>PRIME FINANCIAL GROUP LIMITED (XASX:PFG)</v>
    <v>66575</v>
    <v>62180</v>
    <v>1965</v>
  </rv>
  <rv s="2">
    <v>3080</v>
  </rv>
  <rv s="3">
    <v>5</v>
    <v>BRAINCHIP HOLDINGS LTD (XASX:BRN)</v>
    <v>2</v>
    <v>6</v>
    <v>Finance</v>
    <v>4</v>
    <v>en-GB</v>
    <v>aa57c7</v>
    <v>268435456</v>
    <v>1</v>
    <v>Powered by Refinitiv</v>
    <v>0.53500000000000003</v>
    <v>0.155</v>
    <v>0.5363</v>
    <v>-2.5000000000000001E-3</v>
    <v>-8.4749999999999999E-3</v>
    <v>AUD</v>
    <v>BrainChip Holdings Ltd is an Australia-based company, which is engaged in the edge artificial intelligence (AI) on-chip processing and learning. The Company’s software and hardware accelerated solutions for advanced AI and machine learning applications with a primary focus on the development of its Akida Neuromorphic Processor. The Company’s fully digital, event-based AI processor, Akida, uses neuromorphic principles to mimic the human brain, analyzing only essential sensor inputs at the point of acquisition, processing data with unparalleled efficiency, precision, and economy of energy. Akida enables Edge learning local to the chip, independent of the cloud, reducing latency while improving privacy and data security. Its other products include MetaTF, 2nd Generation akida, Akida1000 reference chip and Akida Enablement Platforms. Akida Enablement Platforms include Akida PCIe Board, Akida Development Kit Shuttle PC, and Akida Development Kit Raspberry Pi.</v>
    <v>78</v>
    <v>Australian Securities Exchange</v>
    <v>XASX</v>
    <v>XASX</v>
    <v>c/o BoardRoom Pty Ltd, Level 8 210 George Street, SYDNEY, NEW SOUTH WALES, 2000 AU</v>
    <v>0.29499999999999998</v>
    <v>Software &amp; IT Services</v>
    <v>Stock</v>
    <v>45693.181377314817</v>
    <v>2020</v>
    <v>0.28499999999999998</v>
    <v>562153400</v>
    <v>BRAINCHIP HOLDINGS LTD</v>
    <v>BRAINCHIP HOLDINGS LTD</v>
    <v>0.29499999999999998</v>
    <v>0.29499999999999998</v>
    <v>0.29249999999999998</v>
    <v>1972468000</v>
    <v>BRN</v>
    <v>BRAINCHIP HOLDINGS LTD (XASX:BRN)</v>
    <v>5815586</v>
    <v>23026900</v>
    <v>2011</v>
  </rv>
  <rv s="2">
    <v>3082</v>
  </rv>
  <rv s="3">
    <v>5</v>
    <v>PREDICTIVE DISCOVERY LIMITED (XASX:PDI)</v>
    <v>2</v>
    <v>6</v>
    <v>Finance</v>
    <v>4</v>
    <v>en-GB</v>
    <v>aa8j2w</v>
    <v>268435456</v>
    <v>1</v>
    <v>Powered by Refinitiv</v>
    <v>0.34</v>
    <v>0.16</v>
    <v>7.5739000000000001</v>
    <v>0.03</v>
    <v>0.1</v>
    <v>AUD</v>
    <v>Predictive Discovery Limited is an Australia-based exploration and development company. The Company is engaged in identifying and developing gold deposits within the Siguiri Basin, Guinea. The Company’s key asset is the Tier-1 Bankan Gold Project. The Company is focused on its Bankan Gold Project, located in the North-East of Guinea. The Bankan Gold Project lies within the Siguiri Basin, across the West African Birimian/Archean gold belts, prolific geological formations, which stretch from Mali, through Guinea, Cote d’Ivoire, Burkina Faso and into Ghana. The project is 550 kilometers (km) by road from Guinea’s capital Conakry within the region of Upper Guinea (Haute-Guinee) and is near the regional administrative center of Kouroussa. Its Bankan license area covers 356 square kilometers in four exploration permits: Kaninko, Saman, Bokoro and Argo. It is also exploring targets near the NEB and BC deposits. It is also focused on the Koundian Project.</v>
    <v>27</v>
    <v>Australian Securities Exchange</v>
    <v>XASX</v>
    <v>XASX</v>
    <v>Suite 8,, 110 Hay Street, SUBIACO, WESTERN AUSTRALIA, 6005 AU</v>
    <v>0.34</v>
    <v>Metals &amp; Mining</v>
    <v>Stock</v>
    <v>45693.179976851854</v>
    <v>2023</v>
    <v>0.3125</v>
    <v>622989000</v>
    <v>PREDICTIVE DISCOVERY LIMITED</v>
    <v>PREDICTIVE DISCOVERY LIMITED</v>
    <v>0.32</v>
    <v>0.3</v>
    <v>0.33</v>
    <v>2350902000</v>
    <v>PDI</v>
    <v>PREDICTIVE DISCOVERY LIMITED (XASX:PDI)</v>
    <v>8880267</v>
    <v>2497830</v>
    <v>2007</v>
  </rv>
  <rv s="2">
    <v>3084</v>
  </rv>
  <rv s="1">
    <v>0</v>
    <v>AUSTCO HEALTHCARE LIMITED (XASX:AHC)</v>
    <v>2</v>
    <v>3</v>
    <v>Finance</v>
    <v>4</v>
    <v>en-GB</v>
    <v>aa4vk2</v>
    <v>268435456</v>
    <v>1</v>
    <v>Powered by Refinitiv</v>
    <v>0.33</v>
    <v>0.17499999999999999</v>
    <v>1.0366</v>
    <v>0</v>
    <v>0</v>
    <v>AUD</v>
    <v>Austco Healthcare Limited is an international provider of healthcare communication solutions, including nurse call systems, mobile communications, and clinical workflow. The Company's principal activities are manufacturing, supply, and service of healthcare and electronic communications equipment. It offers two nurse call systems: Tacera and Medicom. Tacera is an Internet protocol (IP)-based nurse call and clinical communications platform that offers flexibility to support processes and the way caregivers work. Tacera offers various options for patients and nurses, such as pendants, pillow speakers, call points, pull cords, annunciators, lights, touchscreen stations and audio devices. Medicom is a nurse call solution and features a comprehensive range of call types, priority levels, alarm handling and call indication options. Its Pulse Mobile is a native smartphone app that lets nurses manage alarms. Its Pulse Reports is enterprise reporting and analytics platform.</v>
    <v>174</v>
    <v>Australian Securities Exchange</v>
    <v>XASX</v>
    <v>XASX</v>
    <v>Unit 1/31 Sabre Dr, Port Melbourne, MELBOURNE, VICTORIA, 3207 AU</v>
    <v>0.31</v>
    <v>Healthcare Equipment &amp; Supplies</v>
    <v>Stock</v>
    <v>45692.167395833334</v>
    <v>2026</v>
    <v>0.31</v>
    <v>109218300</v>
    <v>AUSTCO HEALTHCARE LIMITED</v>
    <v>AUSTCO HEALTHCARE LIMITED</v>
    <v>0.31</v>
    <v>13.3047</v>
    <v>0.31</v>
    <v>0.31</v>
    <v>364060900</v>
    <v>AHC</v>
    <v>AUSTCO HEALTHCARE LIMITED (XASX:AHC)</v>
    <v>5171</v>
    <v>192150</v>
    <v>2004</v>
  </rv>
  <rv s="2">
    <v>3086</v>
  </rv>
  <rv s="26">
    <v>55</v>
    <v>CURVEBEAM AI LIMITED (XASX:CVB)</v>
    <v>56</v>
    <v>6</v>
    <v>Finance</v>
    <v>4</v>
    <v>en-GB</v>
    <v>cafulh</v>
    <v>268435456</v>
    <v>1</v>
    <v>Powered by Refinitiv</v>
    <v>0.28000000000000003</v>
    <v>0.09</v>
    <v>6.0000000000000001E-3</v>
    <v>3.5000000000000003E-2</v>
    <v>0.30434800000000001</v>
    <v>AUD</v>
    <v>Curvebeam AI Ltd is engaged in combining point-of-care diagnostic cone beam computed tomography (CT) imaging solutions with artificial intelligence (AI) and deep learning AI (DLAI) expertise to deliver solutions across orthopedics and bone health (fragility fracture prevention). The Company’s orthopedic products include HiRise, LineUP, pedCAT Premium, pedCAT, InReach, and CubeVue Software. Its bone health products include InReach HR-pQCT, and OSSView. Its systems can be utilized across multiple locations via a mobile imaging solution that is self-contained and easy to operate. HiRise is a bilateral, weight bearing CT imaging of the entire lower extremities including hips/pelvis, distal upper extremities. LineUP is a bilateral, weight bearing CT imaging of the distal lower extremities and distal upper extremities. InReach HR-pQCT is a high resolution peripheral quantitative CT (HR-pQCT) imaging system designed for the point-of-care.</v>
    <v>50</v>
    <v>Australian Securities Exchange</v>
    <v>XASX</v>
    <v>XASX</v>
    <v>2800 Bronze Dr, Suite 110, HATFIELD, PA, 19440 US</v>
    <v>0.155</v>
    <v>Healthcare Equipment &amp; Supplies</v>
    <v>Stock</v>
    <v>45693.177245370367</v>
    <v>0.12</v>
    <v>36865300</v>
    <v>CURVEBEAM AI LIMITED</v>
    <v>CURVEBEAM AI LIMITED</v>
    <v>0.13</v>
    <v>0.115</v>
    <v>0.15</v>
    <v>320567800</v>
    <v>CVB</v>
    <v>CURVEBEAM AI LIMITED (XASX:CVB)</v>
    <v>2544016</v>
    <v>358340</v>
    <v>2009</v>
  </rv>
  <rv s="2">
    <v>3088</v>
  </rv>
  <rv s="3">
    <v>5</v>
    <v>IODM LIMITED (XASX:IOD)</v>
    <v>2</v>
    <v>6</v>
    <v>Finance</v>
    <v>4</v>
    <v>en-GB</v>
    <v>aa728m</v>
    <v>268435456</v>
    <v>1</v>
    <v>Powered by Refinitiv</v>
    <v>0.3</v>
    <v>0.13500000000000001</v>
    <v>1.6145</v>
    <v>-0.02</v>
    <v>-0.114286</v>
    <v>AUD</v>
    <v>IODM Limited is an Australia-based provider of cloud-based cashflow optimization solutions to medium and large enterprises through the automation of accounts receivable (AR) workflows and processes. The Company’s AR solution provides an end-to-end AR process that supports customers with invoicing, query management, payment reminders, escalation, analytics, and others. The solution is a customizable application that integrates with any accounting enterprise resource planning (ERP) software package. The IODM Connect platform provides a gateway to a range of financial solutions to meet individual business needs. The IODM Connect integrates with an existing accounting platform to optimize cashflow. The IODM Cash Allocation tool captures payment data and allocates payments to the appropriate invoices automatically. The Cash Allocation tool uses RPA, OCR, and AI to input data from remittances, bank files and customer invoices to match payments. The Company operates globally.</v>
    <v>15</v>
    <v>Australian Securities Exchange</v>
    <v>XASX</v>
    <v>XASX</v>
    <v>Level 23, 385 Bourke Street, MELBOURNE, VICTORIA, 3000 AU</v>
    <v>0.17</v>
    <v>Software &amp; IT Services</v>
    <v>Stock</v>
    <v>45693.172812500001</v>
    <v>2031</v>
    <v>0.155</v>
    <v>98144190</v>
    <v>IODM LIMITED</v>
    <v>IODM LIMITED</v>
    <v>0.17</v>
    <v>0.17499999999999999</v>
    <v>0.155</v>
    <v>613401200</v>
    <v>IOD</v>
    <v>IODM LIMITED (XASX:IOD)</v>
    <v>59918</v>
    <v>51320</v>
    <v>2002</v>
  </rv>
  <rv s="2">
    <v>3090</v>
  </rv>
  <rv s="3">
    <v>5</v>
    <v>PURE HYDROGEN CORPORATION LIMITED (XASX:PH2)</v>
    <v>2</v>
    <v>6</v>
    <v>Finance</v>
    <v>4</v>
    <v>en-GB</v>
    <v>aa9pxm</v>
    <v>268435456</v>
    <v>1</v>
    <v>Powered by Refinitiv</v>
    <v>0.255</v>
    <v>9.4E-2</v>
    <v>0.71160000000000001</v>
    <v>-5.0000000000000001E-3</v>
    <v>-5.0505000000000001E-2</v>
    <v>AUD</v>
    <v>Pure Hydrogen Corporation Limited is an Australia-based clean energy-focused company. The Company is engaged in the development of hydrogen and energy projects through the use of cutting-edge technology processes. It plans to supply hydrogen fuel as a domestically sourced clean fuel in Australia and other countries. The Company produces three types of hydrogen, such as Green, Turquoise, and Emerald. Its projects include Hydrogen Applications, HDrive International, and Hydrogen Infrastructure. Its Hydrogen Applications projects include H2X Global, Waste Collection Vehicles, Buses, Generators, Prime Movers, Mobile Refuelling, and Marine H2. Its Hydrogen Infrastructure projects include Botswana H2, Emerald Hydrogen, East Coast Hydrogen Super Highway, and Turquoise Hydrogen. HDrive International range of hydrogen transport options, including buses, trucks, prime movers, waste collection vehicles and more. Its subsidiaries include Pure Hydrogen Corporation Ltd, Eastern Gas P/L, and more.</v>
    <v>7</v>
    <v>Australian Securities Exchange</v>
    <v>XASX</v>
    <v>XASX</v>
    <v>119 Willoughby Road, Crows Nest, NEW SOUTH WALES, 2065 AU</v>
    <v>0.105</v>
    <v>Renewable Energy</v>
    <v>Stock</v>
    <v>45693.172696759262</v>
    <v>2034</v>
    <v>9.4E-2</v>
    <v>36601120</v>
    <v>PURE HYDROGEN CORPORATION LIMITED</v>
    <v>PURE HYDROGEN CORPORATION LIMITED</v>
    <v>0.105</v>
    <v>9.9000000000000005E-2</v>
    <v>9.4E-2</v>
    <v>373480800</v>
    <v>PH2</v>
    <v>PURE HYDROGEN CORPORATION LIMITED (XASX:PH2)</v>
    <v>1174325</v>
    <v>588040</v>
    <v>2021</v>
  </rv>
  <rv s="2">
    <v>3092</v>
  </rv>
  <rv s="4">
    <v>8</v>
    <v>ECHOIQ LIMITED (XASX:EIQ)</v>
    <v>2</v>
    <v>9</v>
    <v>Finance</v>
    <v>4</v>
    <v>en-GB</v>
    <v>aaa9sm</v>
    <v>268435456</v>
    <v>1</v>
    <v>Powered by Refinitiv</v>
    <v>0.315</v>
    <v>0.1</v>
    <v>1.5206999999999999</v>
    <v>1.4999999999999999E-2</v>
    <v>6.25E-2</v>
    <v>AUD</v>
    <v>EchoIQ Limited is an Australia-based artificial intelligence (AI) and medical technology company. It uses AI-driven technology and proprietary software to improve decision-making in cardiology. The principal activity of the Company is the development of AI products for cardiovascular care. The Company operates through two segments: Echo IQ and Houston We Have Software. The Echo IQ segment is engaged in developing products and services in medical technology. The Houston We Have Software segment offers products and services across other sectors. Its EchoSolv product allows users to assess echocardiographic studies against diagnostic guidelines for structural heart conditions. EchoSolv automatically identifies patients at risk of structural heart disease. EchoSolv improves the standard clinical workflow associated with diagnosis and treatment. The first two conditions addressed by the product are Aortic Stenosis and Mitral Regurgitation.</v>
    <v>Australian Securities Exchange</v>
    <v>XASX</v>
    <v>XASX</v>
    <v>Suite 404, 309 George Street, SYDNEY, NEW SOUTH WALES, 2000 AU</v>
    <v>0.255</v>
    <v>Healthcare Equipment &amp; Supplies</v>
    <v>Stock</v>
    <v>45693.177199074074</v>
    <v>2039</v>
    <v>0.24</v>
    <v>141245100</v>
    <v>ECHOIQ LIMITED</v>
    <v>ECHOIQ LIMITED</v>
    <v>0.24</v>
    <v>0.24</v>
    <v>0.255</v>
    <v>588521100</v>
    <v>EIQ</v>
    <v>ECHOIQ LIMITED (XASX:EIQ)</v>
    <v>448255</v>
    <v>1360960</v>
    <v>2010</v>
  </rv>
  <rv s="2">
    <v>3094</v>
  </rv>
  <rv s="4">
    <v>8</v>
    <v>WIA GOLD LIMITED (XASX:WIA)</v>
    <v>2</v>
    <v>9</v>
    <v>Finance</v>
    <v>4</v>
    <v>en-GB</v>
    <v>aaa1ec</v>
    <v>268435456</v>
    <v>1</v>
    <v>Powered by Refinitiv</v>
    <v>0.185</v>
    <v>4.3999999999999997E-2</v>
    <v>0.22620000000000001</v>
    <v>5.0000000000000001E-3</v>
    <v>3.5714000000000003E-2</v>
    <v>AUD</v>
    <v>Wia Gold Limited is an Australia-based company, which is engaged in the gold exploration business focused on the Kokoseb discovery in Namibia. The Company is exploring for gold in the Damaran belt in Namibia and the Birimian greenstones of Cote d'Ivoire. The Kokoseb Gold Project is located in north-west Namibia approximately 320 kilometers by road from the capital city of Windhoek. The Kokoseb Gold Project lies within the Okombahe Exploration License, which is held under a joint venture by the Company (80%) and the Namibian state-owned mining company, Epangelo. The Okombahe EL is part of its broader Damaran Belt tenure in Namibia, which consists of approximately 12 tenements across a total area of 2,700 square kilometers (km2). Its Cote d'Ivoire Projects include Bouafle, Mankono and Bocanda. The Company also holds the Issia exploration permit that covers an area of around 375 km2. The Bouafle Project covers an area of around 742 km2. The Mankono Project covers an area of over 379 km2.</v>
    <v>Australian Securities Exchange</v>
    <v>XASX</v>
    <v>XASX</v>
    <v>130 Hay Street, SUBIACO, WESTERN AUSTRALIA, 6009 AU</v>
    <v>0.15</v>
    <v>Metals &amp; Mining</v>
    <v>Stock</v>
    <v>45693.179675925923</v>
    <v>2042</v>
    <v>0.13500000000000001</v>
    <v>177137400</v>
    <v>WIA GOLD LIMITED</v>
    <v>WIA GOLD LIMITED</v>
    <v>0.14000000000000001</v>
    <v>0.14000000000000001</v>
    <v>0.14499999999999999</v>
    <v>1362595000</v>
    <v>WIA</v>
    <v>WIA GOLD LIMITED (XASX:WIA)</v>
    <v>1659612</v>
    <v>718260</v>
    <v>2010</v>
  </rv>
  <rv s="2">
    <v>3096</v>
  </rv>
  <rv s="3">
    <v>5</v>
    <v>CITY CHIC COLLECTIVE LIMITED (XASX:CCX)</v>
    <v>2</v>
    <v>6</v>
    <v>Finance</v>
    <v>4</v>
    <v>en-GB</v>
    <v>aa9bf2</v>
    <v>268435456</v>
    <v>1</v>
    <v>Powered by Refinitiv</v>
    <v>0.51400000000000001</v>
    <v>0.09</v>
    <v>2.3912</v>
    <v>-2.5000000000000001E-3</v>
    <v>-2.0833000000000001E-2</v>
    <v>AUD</v>
    <v>City Chic Collective Limited is a global omni-channel retailer specializing in plus-size women’s apparel, footwear and accessories. The Company's brands include City Chic, Avenue, CCX, Hips &amp; Curves and Fox &amp; Royal. City Chic and CCX are dressing for plus-sized women and its omni-channel model comprises a network of approximately 82 stores across Australia and New Zealand (ANZ) and Websites operating in ANZ and the United States and third-party marketplace and wholesale partners in Australia, New Zealand, the United States, Canada. Avenue (United States-based) targets a customer base across the conservative segment. Hips &amp; Curves and Fox &amp; Royal are intimate online brands. The Company’s geographical segments include Australia and New Zealand (ANZ), which has operations in Australia and New Zealand, both regions serviced by stores, Website and marketplace, and the Americas, which has operations in the United States and comprises online (Website and marketplace) and wholesale.</v>
    <v>546</v>
    <v>Australian Securities Exchange</v>
    <v>XASX</v>
    <v>XASX</v>
    <v>151 Wyndham Street, ALEXANDRIA, NEW SOUTH WALES, 2015 AU</v>
    <v>0.12</v>
    <v>Specialty Retailers</v>
    <v>Stock</v>
    <v>45693.181242580467</v>
    <v>2045</v>
    <v>0.11749999999999999</v>
    <v>44293150</v>
    <v>CITY CHIC COLLECTIVE LIMITED</v>
    <v>CITY CHIC COLLECTIVE LIMITED</v>
    <v>0.11749999999999999</v>
    <v>0.12</v>
    <v>0.11749999999999999</v>
    <v>385157800</v>
    <v>CCX</v>
    <v>CITY CHIC COLLECTIVE LIMITED (XASX:CCX)</v>
    <v>272251</v>
    <v>820090</v>
    <v>1992</v>
  </rv>
  <rv s="2">
    <v>3098</v>
  </rv>
  <rv s="3">
    <v>5</v>
    <v>AVA RISK GROUP LIMITED (XASX:AVA)</v>
    <v>2</v>
    <v>6</v>
    <v>Finance</v>
    <v>4</v>
    <v>en-GB</v>
    <v>azznfr</v>
    <v>268435456</v>
    <v>1</v>
    <v>Powered by Refinitiv</v>
    <v>0.21</v>
    <v>0.09</v>
    <v>0.4093</v>
    <v>0</v>
    <v>0</v>
    <v>AUD</v>
    <v>Ava Risk Group Ltd is an Australia-based company, which provides technologies and services to protect critical and high value assets and infrastructure. The Company is engaged in the provision of security technology products for perimeter intrusion detection solutions. The Company operate through three segments: Detect, Access, and Illuminate. Detect segment manufactures and markets smart fiber optic sensing systems for security and condition monitoring for a range of applications including perimeters, pipelines, conveyors, power cables and data networks. Access segment specializes in the development, manufacture and supply of high security biometric readers, security access control and electronic locking products. Illuminate segment specializes in the development and manufacture of illuminators, automatic number plate recognition (ANPR) cameras and perimeter detectors. Its subsidiaries include FFT MENA Pty Ltd, Future Fibre Technologies (US) Inc., and MaxSec Group Pty Ltd.</v>
    <v>48</v>
    <v>Australian Securities Exchange</v>
    <v>XASX</v>
    <v>XASX</v>
    <v>10 Hartnett CL, MULGRAVE, VICTORIA, 3170 AU</v>
    <v>0.105</v>
    <v>Communications &amp; Networking</v>
    <v>Stock</v>
    <v>45693.158020833333</v>
    <v>2048</v>
    <v>0.105</v>
    <v>29047200</v>
    <v>AVA RISK GROUP LIMITED</v>
    <v>AVA RISK GROUP LIMITED</v>
    <v>0.105</v>
    <v>0.105</v>
    <v>0.105</v>
    <v>290472000</v>
    <v>AVA</v>
    <v>AVA RISK GROUP LIMITED (XASX:AVA)</v>
    <v>9000</v>
    <v>154930</v>
    <v>1994</v>
  </rv>
  <rv s="2">
    <v>3100</v>
  </rv>
  <rv s="3">
    <v>5</v>
    <v>LACHLAN STAR LIMITED (XASX:LSA)</v>
    <v>2</v>
    <v>6</v>
    <v>Finance</v>
    <v>4</v>
    <v>en-GB</v>
    <v>b14pec</v>
    <v>268435456</v>
    <v>1</v>
    <v>Powered by Refinitiv</v>
    <v>0.14499999999999999</v>
    <v>3.1E-2</v>
    <v>1.5165999999999999</v>
    <v>1E-3</v>
    <v>0.02</v>
    <v>AUD</v>
    <v>Lachlan Star Limited is an Australia-based copper and gold exploration company. The Company is focused on the discovery of gold and copper resources across a portfolio of early-stage high-potential exploration projects located in central New South Wales. Its projects include North Cobar, Junee, Bauloora North, Koojan, Killaloe, And Princhester. It holds a 100% interest in the North cobar project, with a focus on gold-copper and lead-zinc-rich deposits. The North Junee Project is located within the Gold-Copper Heartland of Australia, a region that contains over 110 Moz gold and 19 metric tons (Mt) of copper. The South Junee project, situated approximately 60 kilometers southeast of the Junee project, lies within the Lachlan Fold Belt. The bauloora north project is situated east of the township of Temora in central New South Wales. The Killaloe Project, located in southeast Western Australia over 600km east of Perth and 20-30km northeast of the historic gold mining town of Norseman.</v>
    <v>3</v>
    <v>Australian Securities Exchange</v>
    <v>XASX</v>
    <v>XASX</v>
    <v>Level 1, 33 Ord Street, West Perth, PERTH, WESTERN AUSTRALIA, 6005 AU</v>
    <v>5.0999999999999997E-2</v>
    <v>Metals &amp; Mining</v>
    <v>Stock</v>
    <v>45693.168229166666</v>
    <v>2060</v>
    <v>5.0999999999999997E-2</v>
    <v>12628660</v>
    <v>LACHLAN STAR LIMITED</v>
    <v>LACHLAN STAR LIMITED</v>
    <v>5.0999999999999997E-2</v>
    <v>0.05</v>
    <v>5.0999999999999997E-2</v>
    <v>252573200</v>
    <v>LSA</v>
    <v>LACHLAN STAR LIMITED (XASX:LSA)</v>
    <v>18434</v>
    <v>217530</v>
    <v>1970</v>
  </rv>
  <rv s="2">
    <v>3102</v>
  </rv>
  <rv s="3">
    <v>5</v>
    <v>PERCHERON THERAPEUTICS LIMITED (XASX:PER)</v>
    <v>2</v>
    <v>6</v>
    <v>Finance</v>
    <v>4</v>
    <v>en-GB</v>
    <v>aa4ic7</v>
    <v>268435456</v>
    <v>1</v>
    <v>Powered by Refinitiv</v>
    <v>0.14000000000000001</v>
    <v>5.0000000000000001E-3</v>
    <v>0.75749999999999995</v>
    <v>0</v>
    <v>0</v>
    <v>AUD</v>
    <v>Percheron Therapeutics Limited, formerly Antisense Therapeutics Limited, is a biotechnology company. The Company is engaged in developing and commercializing antisense pharmaceuticals for large unmet markets in rare diseases. The Company’s products include ATL1102 for Duchenne muscular dystrophy (DMD), ATL1103 for Acromegaly, and ATL1102 for Multiple Sclerosis (MS). ATL1102, is an antisense inhibitor targeting very late antigen 4 (VLA-4), an immune cell molecule. ATL1103 is a second-generation antisense drug designed to block growth hormone receptor (GHr) expression thereby reducing levels of the hormone insulin-like growth factor-I (IGF-I) in the blood and is a potential treatment for diseases associated with excessive growth hormone action. By inhibiting GHr production, ATL1103 in turn reduces IGF-I levels in the blood (serum). The Company is conducting a Phase II clinical trial of ATL1102 in DMD patients.</v>
    <v>8</v>
    <v>Australian Securities Exchange</v>
    <v>XASX</v>
    <v>XASX</v>
    <v>L30, Collins Place, 35 Collins Street, MELBOURNE, VICTORIA, 3000 AU</v>
    <v>8.9999999999999993E-3</v>
    <v>Biotechnology &amp; Medical Research</v>
    <v>Stock</v>
    <v>45693.178042291409</v>
    <v>2081</v>
    <v>8.0000000000000002E-3</v>
    <v>8699500</v>
    <v>PERCHERON THERAPEUTICS LIMITED</v>
    <v>PERCHERON THERAPEUTICS LIMITED</v>
    <v>8.9999999999999993E-3</v>
    <v>8.0000000000000002E-3</v>
    <v>8.0000000000000002E-3</v>
    <v>1087438000</v>
    <v>PER</v>
    <v>PERCHERON THERAPEUTICS LIMITED (XASX:PER)</v>
    <v>1154271</v>
    <v>3980160</v>
    <v>2000</v>
  </rv>
  <rv s="2">
    <v>3104</v>
  </rv>
  <rv s="14">
    <v>32</v>
    <v>VERTEX MINERALS LIMITED (XASX:VTX)</v>
    <v>2</v>
    <v>33</v>
    <v>Finance</v>
    <v>4</v>
    <v>en-GB</v>
    <v>c4ujfr</v>
    <v>268435456</v>
    <v>1</v>
    <v>Powered by Refinitiv</v>
    <v>0.36</v>
    <v>7.3999999999999996E-2</v>
    <v>0.05</v>
    <v>0.16129000000000002</v>
    <v>AUD</v>
    <v>Vertex Minerals Limited is an Australia-based gold exploration company. The Company is developing its advanced Hargraves and Hill End gold projects located in the highly prospective Eastern Lachlan Fold Belt of Central West New South Wales (NSW). Its other assets include the Pride of Elvire gold project and Taylors Rock gold/nickel/lithium project, both located in the Eastern Goldfields of Western Australia (WA). The Hargraves Gold project is located approximately 25 km south of the town of Mudgee. Hill End Gold Project consists of over 10 mining leases and three exploration licenses located in the core of the Hill End Trough on the eastern Lachlan Fold Belt. The Pride of Elvire Gold Project tenements surround the Mt. Elvire homestead is approximately 210km north of Southern Cross in WA. Taylors Rock Project is located 80km WSW of Norseman in the Southern Goldfields region of WA. It also owns a Boart Longyear LM90 underground drill rig to advance exploration at the Reward gold mine.</v>
    <v>Australian Securities Exchange</v>
    <v>XASX</v>
    <v>XASX</v>
    <v>Unit 38, 460 stirling highway, WESTERN AUSTRALIA, 6011 AU</v>
    <v>0.36</v>
    <v>Metals &amp; Mining</v>
    <v>Stock</v>
    <v>45693.180952383591</v>
    <v>2084</v>
    <v>0.31</v>
    <v>57681510</v>
    <v>VERTEX MINERALS LIMITED</v>
    <v>VERTEX MINERALS LIMITED</v>
    <v>0.31</v>
    <v>0.31</v>
    <v>0.36</v>
    <v>183115900</v>
    <v>VTX</v>
    <v>VERTEX MINERALS LIMITED (XASX:VTX)</v>
    <v>1119804</v>
    <v>1134050</v>
    <v>2021</v>
  </rv>
  <rv s="2">
    <v>3106</v>
  </rv>
  <rv s="4">
    <v>8</v>
    <v>VRX SILICA LIMITED (XASX:VRX)</v>
    <v>2</v>
    <v>9</v>
    <v>Finance</v>
    <v>4</v>
    <v>en-GB</v>
    <v>aaaajc</v>
    <v>268435456</v>
    <v>1</v>
    <v>Powered by Refinitiv</v>
    <v>0.11</v>
    <v>2.5999999999999999E-2</v>
    <v>1.9818</v>
    <v>-6.0000000000000001E-3</v>
    <v>-0.130435</v>
    <v>AUD</v>
    <v>VRX Silica Limited is an Australia-based silica sand company. The Company is focused on supplying the global demand for silica sand. The Company’s projects include Arrowsmith North Silica Sand Project, Muchea Silica Sand Project, Boyatup Silica Sand Project and Arrowsmith Central Silica Sand Project. The Arrowsmith North is located about 270 kilometers (km) north of Perth, Western Australia, and adjacent to the Brand Highway and Geraldton-Eneabba railway. The Muchea Silica Sand Project is located approximately 50 km north of Perth. The Boyatup Silica Sand Project is located about 125 km east of Esperance in Western Australia and is connected by sealed road to the Esperance Port. The Arrowsmith Central Silica Sand Project is located just 30 km from the Arrowsmith North Project and is similar in its grade purity and access to road and rail. The project is immediately adjacent to the Eneabba-Geraldton rail line and bulk export products from Geraldton.</v>
    <v>Australian Securities Exchange</v>
    <v>XASX</v>
    <v>XASX</v>
    <v>Ground floor, 52 Kings Park Rd, West Perth, PERTH, WESTERN AUSTRALIA, 6005 AU</v>
    <v>4.4999999999999998E-2</v>
    <v>Construction Materials</v>
    <v>Stock</v>
    <v>45693.177546296298</v>
    <v>2092</v>
    <v>3.5999999999999997E-2</v>
    <v>34211670</v>
    <v>VRX SILICA LIMITED</v>
    <v>VRX SILICA LIMITED</v>
    <v>4.4999999999999998E-2</v>
    <v>4.5999999999999999E-2</v>
    <v>0.04</v>
    <v>743731900</v>
    <v>VRX</v>
    <v>VRX SILICA LIMITED (XASX:VRX)</v>
    <v>2317672</v>
    <v>1020280</v>
    <v>2010</v>
  </rv>
  <rv s="2">
    <v>3108</v>
  </rv>
  <rv s="3">
    <v>5</v>
    <v>MEEKA METALS LIMITED (XASX:MEK)</v>
    <v>2</v>
    <v>6</v>
    <v>Finance</v>
    <v>4</v>
    <v>en-GB</v>
    <v>aa7dkr</v>
    <v>268435456</v>
    <v>1</v>
    <v>Powered by Refinitiv</v>
    <v>0.115</v>
    <v>2.7E-2</v>
    <v>0.62409999999999999</v>
    <v>-2.5000000000000001E-3</v>
    <v>-2.3809999999999998E-2</v>
    <v>AUD</v>
    <v>Meeka Metals Limited is an Australia-based company, which is engaged in the exploration and development assessment of gold assets in Western Australia. The Company is focused on the exploration and evaluation of its mineral assets at the Murchison Gold Project and Circle Valley Project. Its flagship Murchison Gold Project covers approximately 281 square kilometers (km2) combined landholding in the prolific Murchison Gold Fields and hosts a 1.2-million-ounce (Moz) mineral resource. The Murchison Gold Project covers the northern extent of the highly prospective Mount Magnet and Youanmi Shear Zones in the prolific Murchison Gold Fields of Western Australia. In addition, the Company owns the Circle Valley Project, which covers approximately 222 km2 in the Albany-Fraser Mobile Belt. The Circle Valley Project is located 85 km south of Norseman in Western Australia.</v>
    <v>67</v>
    <v>Australian Securities Exchange</v>
    <v>XASX</v>
    <v>XASX</v>
    <v>Second Floor, 46 Ventnor Avenue, PERTH, WESTERN AUSTRALIA, 6005 AU</v>
    <v>0.105</v>
    <v>Metals &amp; Mining</v>
    <v>Stock</v>
    <v>45693.180720080469</v>
    <v>2101</v>
    <v>0.1</v>
    <v>241202000</v>
    <v>MEEKA METALS LIMITED</v>
    <v>MEEKA METALS LIMITED</v>
    <v>0.1</v>
    <v>0.105</v>
    <v>0.10249999999999999</v>
    <v>2486618000</v>
    <v>MEK</v>
    <v>MEEKA METALS LIMITED (XASX:MEK)</v>
    <v>9500353</v>
    <v>10688650</v>
    <v>1997</v>
  </rv>
  <rv s="2">
    <v>3110</v>
  </rv>
  <rv s="28">
    <v>59</v>
    <v>AUGUSTUS MINERALS LIMITED (XASX:AUG)</v>
    <v>56</v>
    <v>33</v>
    <v>Finance</v>
    <v>4</v>
    <v>en-GB</v>
    <v>c9kfxm</v>
    <v>268435456</v>
    <v>1</v>
    <v>Powered by Refinitiv</v>
    <v>0.115</v>
    <v>0.03</v>
    <v>-5.0000000000000001E-3</v>
    <v>-0.125</v>
    <v>AUD</v>
    <v>Augustus Minerals Limited is an Australia-based exploration company. The Company is engaged in exploring for lithium, rare earths &amp; copper in a large tenement package located in the Gascoyne Province of Western Australia. The project covers approximately 3,600 square kilometers (km2) of granted and under application tenements located in the Gascoyne Province, in the Shire of Upper Gascoyne and the Shire of Carnarvon. The Ti Tree Shear Project is located about 200km inland from Carnarvon and is in the shires of Upper Gascoyne and Carnarvon. The Project area is prospective for copper, gold, nickel, platinum group metals, molybdenum, rhenium, lithium, and rare earth element mineralization. The project's tenement package is categorized into four main project areas: Crawford Bore, Lyons Central, Minnie Springs, and Mt Phillips Area. Capricorn Orogen Pty Ltd is a wholly owned subsidiary of the Company.</v>
    <v>Australian Securities Exchange</v>
    <v>XASX</v>
    <v>XASX</v>
    <v>Level 2, 41 - 43 Ord Street, PERTH, WESTERN AUSTRALIA, 6005 AU</v>
    <v>3.7999999999999999E-2</v>
    <v>Metals &amp; Mining</v>
    <v>Stock</v>
    <v>45693.169594907406</v>
    <v>3.5000000000000003E-2</v>
    <v>4767660</v>
    <v>AUGUSTUS MINERALS LIMITED</v>
    <v>AUGUSTUS MINERALS LIMITED</v>
    <v>3.6999999999999998E-2</v>
    <v>0.04</v>
    <v>3.5000000000000003E-2</v>
    <v>119191400</v>
    <v>AUG</v>
    <v>AUGUSTUS MINERALS LIMITED (XASX:AUG)</v>
    <v>458756</v>
    <v>270090</v>
    <v>2021</v>
  </rv>
  <rv s="2">
    <v>3112</v>
  </rv>
  <rv s="3">
    <v>5</v>
    <v>LAKE RESOURCES N.L. (XASX:LKE)</v>
    <v>2</v>
    <v>6</v>
    <v>Finance</v>
    <v>4</v>
    <v>en-GB</v>
    <v>aa7fjc</v>
    <v>268435456</v>
    <v>1</v>
    <v>Powered by Refinitiv</v>
    <v>0.14000000000000001</v>
    <v>3.3000000000000002E-2</v>
    <v>1.6957</v>
    <v>0</v>
    <v>0</v>
    <v>AUD</v>
    <v>Lake Resources NL is an Australia-based lithium developer utilizing ion exchange extraction technology for production of high purity lithium from its flagship Kachi Project in Catamarca Province within the Lithium Triangle in Argentina. The Company also has three additional early-stage projects in this region, including Olaroz, Cauchari and Pasode Jama. The flagship Kachi Project is located in Argentina’s Catamarca Province at the southern end of the Lithium Triangle. The project comprises 705 square kilometers (Km2) of leases and lease applications over a brine-bearing basin 20 kilometers (km) long, 15 km wide and 400-800 meter deep centered. The Cauchari Lithium Brine Project in Jujuy Province. The Paso de Jama Lithium Brine Project in Jujuy Province is comprised of over 59,000 hectares. The Olaroz Lithium Brine Project covers 45,000 hectares.</v>
    <v>0</v>
    <v>Australian Securities Exchange</v>
    <v>XASX</v>
    <v>XASX</v>
    <v>LEVEL 5, 126 PHILLIP STREET, SYDNEY, NEW SOUTH WALES, 2000 AU</v>
    <v>4.1000000000000002E-2</v>
    <v>Metals &amp; Mining</v>
    <v>Stock</v>
    <v>45693.175925925927</v>
    <v>2106</v>
    <v>3.95E-2</v>
    <v>67747910</v>
    <v>LAKE RESOURCES N.L.</v>
    <v>LAKE RESOURCES N.L.</v>
    <v>0.04</v>
    <v>0.04</v>
    <v>0.04</v>
    <v>1737126000</v>
    <v>LKE</v>
    <v>LAKE RESOURCES N.L. (XASX:LKE)</v>
    <v>2280847</v>
    <v>3894030</v>
    <v>1997</v>
  </rv>
  <rv s="2">
    <v>3114</v>
  </rv>
  <rv s="3">
    <v>5</v>
    <v>DXN LIMITED (XASX:DXN)</v>
    <v>2</v>
    <v>6</v>
    <v>Finance</v>
    <v>4</v>
    <v>en-GB</v>
    <v>azm88m</v>
    <v>268435456</v>
    <v>1</v>
    <v>Powered by Refinitiv</v>
    <v>0.105</v>
    <v>1.2999999999999999E-2</v>
    <v>1.3757999999999999</v>
    <v>3.0000000000000001E-3</v>
    <v>0.06</v>
    <v>AUD</v>
    <v>DXN Limited is an Australia-based vertically integrated manufacturer and operator of modular data centers. The Company’s core business is designing, engineering, manufacturing, maintaining and operating data centers. Its divisions include Modular Division and Data Centre Operations. The Modular Division designs, engineers, manufactures and deploys EDGE facilities and critical DC infrastructure. The Data Centre Operations division operates, maintains and markets data centers and critical infrastructure for its own DXN data centers, as well as its modular customers. Its solutions include DXN Modules/ Built to order, Edge Data Centers, Micro Edge, DXN-SYDO1, SDC Darwin and others. Its Edge Data Centre solutions are designed and deployed to meet its customers' individual needs at the Edge. Its DXN-SYD01 has been built to offer a complete and comprehensive colocation solution. Its range of services includes engineering, project management, data center management and maintenance and support.</v>
    <v>29</v>
    <v>Australian Securities Exchange</v>
    <v>XASX</v>
    <v>XASX</v>
    <v>3 Dampier Road, Welshpool, WESTERN AUSTRALIA, 6106 AU</v>
    <v>5.2999999999999999E-2</v>
    <v>Software &amp; IT Services</v>
    <v>Stock</v>
    <v>45693.177754629629</v>
    <v>2109</v>
    <v>0.05</v>
    <v>13781080</v>
    <v>DXN LIMITED</v>
    <v>DXN LIMITED</v>
    <v>0.05</v>
    <v>0.05</v>
    <v>5.2999999999999999E-2</v>
    <v>281246500</v>
    <v>DXN</v>
    <v>DXN LIMITED (XASX:DXN)</v>
    <v>177389</v>
    <v>449930</v>
    <v>2017</v>
  </rv>
  <rv s="2">
    <v>3116</v>
  </rv>
  <rv s="4">
    <v>8</v>
    <v>DIGITALX LTD (XASX:DCC)</v>
    <v>2</v>
    <v>9</v>
    <v>Finance</v>
    <v>4</v>
    <v>en-GB</v>
    <v>aa5tp2</v>
    <v>268435456</v>
    <v>1</v>
    <v>Powered by Refinitiv</v>
    <v>8.8999999999999996E-2</v>
    <v>3.3000000000000002E-2</v>
    <v>3.6785000000000001</v>
    <v>1E-3</v>
    <v>1.6129000000000001E-2</v>
    <v>AUD</v>
    <v>DigitalX Limited is an Australia-based technology and investment company. The Company is focused on growing the blockchain economy through its digital asset funds management business, digital fintech and regtech products, and blockchain ventures. The Company’s segments include Product Development, Asset Management (AM) and Other. The Product Development segment develops its own blockchain, RegTech (Drawbridge), and FinTech (Sell My Shares) products as well as providing consulting, technical due diligence, solution design and development to businesses by utilizing distributed ledger solutions and blockchain technologies. AM division offers high net worth and institutional investors access to a portfolio of digital assets. It operates two funds focused on digital assets: the DigitalX Fund and the DigitalX BTC Fund. Its Other segment includes governance, finance, legal, risk management, company secretarial and management of the corporate entity.</v>
    <v>Australian Securities Exchange</v>
    <v>XASX</v>
    <v>XASX</v>
    <v>Suite 2, Level 4,, 66 Kings Park Road, PERTH, WESTERN AUSTRALIA, 6005 AU</v>
    <v>6.5000000000000002E-2</v>
    <v>Software &amp; IT Services</v>
    <v>Stock</v>
    <v>45693.181273148148</v>
    <v>2118</v>
    <v>0.06</v>
    <v>62713120</v>
    <v>DIGITALX LTD</v>
    <v>DIGITALX LTD</v>
    <v>6.2E-2</v>
    <v>6.2E-2</v>
    <v>6.3E-2</v>
    <v>1183266000</v>
    <v>DCC</v>
    <v>DIGITALX LTD (XASX:DCC)</v>
    <v>5646460</v>
    <v>6238480</v>
    <v>1988</v>
  </rv>
  <rv s="2">
    <v>3118</v>
  </rv>
  <rv s="14">
    <v>32</v>
    <v>RLF AgTech Ltd (XASX:RLF)</v>
    <v>2</v>
    <v>33</v>
    <v>Finance</v>
    <v>4</v>
    <v>en-GB</v>
    <v>c5yycw</v>
    <v>268435456</v>
    <v>1</v>
    <v>Powered by Refinitiv</v>
    <v>0.108</v>
    <v>2.5000000000000001E-2</v>
    <v>0</v>
    <v>0</v>
    <v>AUD</v>
    <v>RLF AgTech Ltd is an Australia-based technology-driven plant nutrition company. The Company's principal activities include formulation and sale of crop nutrition products. The Company is engaged in the manufacturing and sale of liquid fertilizers in Asia. Its plant proton delivery technology enables farmers to grow higher-yielding, better-quality and nutritious produce while supporting the plants' natural ability to store and reduce atmospheric carbon. The Company's accumulating carbon in soil system (ACSS) helps to capture and store carbon dioxide (CO2) by increasing the organic matter in the soils. Its products include seed primers, soil and fertigation, and foliar. Its range of seed primers deliver its plant proton delivery technology directly to the seed. The Company's range of soil and fertigation products deliver a nutrient package to budding seedlings through irrigation (fertigation) or ground injection. Its range of liquid foliars are applied directly to the leaf.</v>
    <v>Australian Securities Exchange</v>
    <v>XASX</v>
    <v>XASX</v>
    <v>61 Dowd Street, Welshpool, PERTH, WESTERN AUSTRALIA, 6106 AU</v>
    <v>3.1E-2</v>
    <v>Chemicals</v>
    <v>Stock</v>
    <v>45692.333333333336</v>
    <v>2121</v>
    <v>3.1E-2</v>
    <v>10866430</v>
    <v>RLF AgTech Ltd</v>
    <v>RLF AgTech Ltd</v>
    <v>3.1E-2</v>
    <v>3.1E-2</v>
    <v>3.1E-2</v>
    <v>350529900</v>
    <v>RLF</v>
    <v>RLF AgTech Ltd (XASX:RLF)</v>
    <v>300000</v>
    <v>278420</v>
    <v>2017</v>
  </rv>
  <rv s="2">
    <v>3120</v>
  </rv>
  <rv s="24">
    <v>51</v>
    <v>TERRA METALS LIMITED (XASX:TM1)</v>
    <v>2</v>
    <v>52</v>
    <v>Finance</v>
    <v>4</v>
    <v>en-GB</v>
    <v>aa8mnm</v>
    <v>268435456</v>
    <v>1</v>
    <v>Powered by Refinitiv</v>
    <v>0.105</v>
    <v>1.9E-2</v>
    <v>0</v>
    <v>0</v>
    <v>AUD</v>
    <v>Terra Metals Limited, formerly GCX Metals Limited, is a diversified critical metals explorer focused on exploring and developing its Western Australian projects. The Company is primarily focused on the exploration of its flagship Dante Cu-PGE-Au-Ni project in Western Australia. The Dante Project contains large-scale magmatic copper-gold (and palladium-nickel) targets, as well as extensive outcropping PGE-Au-Cu reefs and is situated in the same geological complex and 15 kilometers (km) from the 390 metric tons (Mt) Nebo-Babel nickel-copper deposit and 10km from the 120 Mt Succoth copper deposit. It is also conducting exploration activities at its Onslow Cu-Au Project and the Southern Cross Li-REE Project in Western Australia. The Onslow Project covers over 548 square kilometers (km2) and comprises three tenements located in the northwestern extension of the Capricorn Orogen. The Southern Cross Project comprises four tenements covering approximately 800km2 in Koolyanobbing shear zone.</v>
    <v>0</v>
    <v>Australian Securities Exchange</v>
    <v>XASX</v>
    <v>XASX</v>
    <v>Level 9, 28 The Esplanade, PERTH, WESTERN AUSTRALIA, 6000 AU</v>
    <v>3.5999999999999997E-2</v>
    <v>Metals &amp; Mining</v>
    <v>Stock</v>
    <v>45693.179398148146</v>
    <v>2124</v>
    <v>3.3000000000000002E-2</v>
    <v>13044320</v>
    <v>TERRA METALS LIMITED</v>
    <v>TERRA METALS LIMITED</v>
    <v>3.5000000000000003E-2</v>
    <v>3.3000000000000002E-2</v>
    <v>3.3000000000000002E-2</v>
    <v>407635100</v>
    <v>TM1</v>
    <v>TERRA METALS LIMITED (XASX:TM1)</v>
    <v>316053</v>
    <v>737070</v>
    <v>2012</v>
  </rv>
  <rv s="2">
    <v>3122</v>
  </rv>
  <rv s="14">
    <v>32</v>
    <v>FELIX GOLD LIMITED (XASX:FXG)</v>
    <v>2</v>
    <v>33</v>
    <v>Finance</v>
    <v>4</v>
    <v>en-GB</v>
    <v>c4bvar</v>
    <v>268435456</v>
    <v>1</v>
    <v>Powered by Refinitiv</v>
    <v>0.16</v>
    <v>2.5000000000000001E-2</v>
    <v>-0.01</v>
    <v>-0.08</v>
    <v>AUD</v>
    <v>Felix Gold Limited is an Australia-based gold discovery company operating in the Tintina Gold Province. The Company’s flagship asset is a substantial landholding in a Fairbanks Gold District, Alaska where past production has exceeded 16 Moz gold. The Company holds an interest in gold projects within the Fairbanks District of the Tintina Gold Province in Alaska. The Company's projects include Treasure Creek Project, Grant-Ester Project and NE Fairbanks Project are situated in the Fairbanks Gold District of the Tintina Gold Province in Alaska. Treasure Creek is a large tenure package of 116 square kilometers (km2) surrounded by infrastructure located only 20 kilometers (km) from Fairbanks City. The Grant gold mine lies on 34 km2 tenure and has four separate gold-bearing quartz veins, open to depth and open along strike. NE Fairbanks comprises 146 km2 of tenure adjacent to placers and within 10 km of Kinross’s Fort Knox and Gil gold operation and Freegold Ventures Golden Summit project.</v>
    <v>Australian Securities Exchange</v>
    <v>XASX</v>
    <v>XASX</v>
    <v>L1, 371 Queen St, BRISBANE, QUEENSLAND, 4000 AU</v>
    <v>0.13</v>
    <v>Metals &amp; Mining</v>
    <v>Stock</v>
    <v>45693.167743055557</v>
    <v>2145</v>
    <v>0.115</v>
    <v>34535170</v>
    <v>FELIX GOLD LIMITED</v>
    <v>FELIX GOLD LIMITED</v>
    <v>0.13</v>
    <v>0.125</v>
    <v>0.115</v>
    <v>328906400</v>
    <v>FXG</v>
    <v>FELIX GOLD LIMITED (XASX:FXG)</v>
    <v>333441</v>
    <v>1105620</v>
    <v>2020</v>
  </rv>
  <rv s="2">
    <v>3124</v>
  </rv>
  <rv s="4">
    <v>8</v>
    <v>ADISYN LTD (XASX:AI1)</v>
    <v>2</v>
    <v>9</v>
    <v>Finance</v>
    <v>4</v>
    <v>en-GB</v>
    <v>bwpv8m</v>
    <v>268435456</v>
    <v>1</v>
    <v>Powered by Refinitiv</v>
    <v>0.13</v>
    <v>1.6E-2</v>
    <v>1.0963000000000001</v>
    <v>4.0000000000000001E-3</v>
    <v>4.3011000000000001E-2</v>
    <v>AUD</v>
    <v>Adisyn Ltd is an Australia-based technology and data sciences company that provides a suite of vertically integrated solutions driven by artificial intelligence (AI) powered microservices. With divisions focused on cybersecurity, development, infrastructure, and managed services, the Company gives businesses the necessary tools to enhance control, flexibility, and automation. The Company is working to create solutions built on generative AI models, which are focused on contextual data that is unique to each business. The Company’s segments include Infrastructure and Managed Services and Miner Hosting Services. The Infrastructure and Managed Services segment includes managed support services, cybersecurity services, cloud and data center co-location, as well as network and back-up services. The Miner Hosting segment includes regional modular hosting services for client cryptocurrency mining equipment.</v>
    <v>Australian Securities Exchange</v>
    <v>XASX</v>
    <v>XASX</v>
    <v>27 Aspiration Circuit,, Bibra Lake, WESTERN AUSTRALIA, 6163 AU</v>
    <v>0.1</v>
    <v>Software &amp; IT Services</v>
    <v>Stock</v>
    <v>45693.174016203702</v>
    <v>2154</v>
    <v>9.2999999999999999E-2</v>
    <v>72212560</v>
    <v>ADISYN LTD</v>
    <v>ADISYN LTD</v>
    <v>9.2999999999999999E-2</v>
    <v>9.2999999999999999E-2</v>
    <v>9.7000000000000003E-2</v>
    <v>722125600</v>
    <v>AI1</v>
    <v>ADISYN LTD (XASX:AI1)</v>
    <v>3601693</v>
    <v>6402950</v>
    <v>2012</v>
  </rv>
  <rv s="2">
    <v>3126</v>
  </rv>
  <rv s="28">
    <v>59</v>
    <v>ENLITIC, INC. (XASX:ENL)</v>
    <v>56</v>
    <v>33</v>
    <v>Finance</v>
    <v>4</v>
    <v>en-GB</v>
    <v>cbk8vh</v>
    <v>268435456</v>
    <v>1</v>
    <v>Powered by Refinitiv</v>
    <v>0.72</v>
    <v>4.9000000000000002E-2</v>
    <v>3.0000000000000001E-3</v>
    <v>5.2632000000000005E-2</v>
    <v>AUD</v>
    <v>Enlitic, Inc. is a healthcare information technology (IT) company that uses Artificial Intelligence (AI) to expand capacity and improve clinical workflows and create a foundation for a real-world evidence medical image database for healthcare providers. It is focused on developing tools that solve longstanding challenges in radiology rather than developing point solutions that exacerbate the issues radiology faces. Its products include ENDEX, ENCOG, ENCODE, and ENSIGHT. ENDEX transforms new and historical medical image data descriptions to a consistent, clinically relevant standard nomenclature that impacts workflows and capacity within and beyond radiology. ENCOG deidentifies and anonymizes imaging data to remove PHI from pixel data, metadata, and private tags while retaining clinically relevant information.</v>
    <v>Australian Securities Exchange</v>
    <v>XASX</v>
    <v>XASX</v>
    <v>2510 East Harmony Rd., Suite 202, FORT COLLINS, CO, 80528 US</v>
    <v>6.2E-2</v>
    <v>Software &amp; IT Services</v>
    <v>Stock</v>
    <v>45693.162638888891</v>
    <v>5.3999999999999999E-2</v>
    <v>31920160</v>
    <v>ENLITIC, INC.</v>
    <v>ENLITIC, INC.</v>
    <v>5.6000000000000001E-2</v>
    <v>5.7000000000000002E-2</v>
    <v>0.06</v>
    <v>580366500</v>
    <v>ENL</v>
    <v>ENLITIC, INC. (XASX:ENL)</v>
    <v>467961</v>
    <v>2641150</v>
    <v>2014</v>
  </rv>
  <rv s="2">
    <v>3128</v>
  </rv>
  <rv s="14">
    <v>32</v>
    <v>FINDER ENERGY HOLDINGS LIMITED (XASX:FDR)</v>
    <v>2</v>
    <v>33</v>
    <v>Finance</v>
    <v>4</v>
    <v>en-GB</v>
    <v>c5tic7</v>
    <v>268435456</v>
    <v>1</v>
    <v>Powered by Refinitiv</v>
    <v>7.1999999999999995E-2</v>
    <v>3.2000000000000001E-2</v>
    <v>5.0000000000000001E-4</v>
    <v>1.4085E-2</v>
    <v>AUD</v>
    <v>Finder Energy Holdings Limited is an Australia-based oil and gas exploration company. The Company is involved in oil and gas exploration in the Northwest Shelf in Western Australia and the North Sea in the United Kingdom (UK). It is focused on executing value-accretive farmout deals in its entire portfolio, including four permits in the prolific UK North Sea, the drill-ready Gem prospect in the Vulcan Sub-basin and the WA-547 P permit. Its UK North Sea permits include P2610, P2530, P2528 and P2527. The Company's Northwest Shelf in Western Australia permits include AC/P 61 and WA-547-P. The P2524 permit covers over 44 square kilometers (km2). The P2530 permit has an area of approximately 576 km2. The P2528 permit has an area of approximately 454 km2. The AC/P 61 exploration permit is located within the prolific Vulcan Sub-basin. It holds 100% equity in exploration permit WA-547-P comprising an area of around 7,260 km2 and a 76% interest in PSC 19-11, offshore Timor-Leste.</v>
    <v>Australian Securities Exchange</v>
    <v>XASX</v>
    <v>XASX</v>
    <v>South Shore Centre, 85 South Perth Esplanade, Suite 1, Level 4, PERTH, WESTERN AUSTRALIA, 6151 AU</v>
    <v>3.6999999999999998E-2</v>
    <v>Oil &amp; Gas</v>
    <v>Stock</v>
    <v>45693.176157407404</v>
    <v>2165</v>
    <v>3.5999999999999997E-2</v>
    <v>9097230</v>
    <v>FINDER ENERGY HOLDINGS LIMITED</v>
    <v>FINDER ENERGY HOLDINGS LIMITED</v>
    <v>3.6999999999999998E-2</v>
    <v>3.5499999999999997E-2</v>
    <v>3.5999999999999997E-2</v>
    <v>284288300</v>
    <v>FDR</v>
    <v>FINDER ENERGY HOLDINGS LIMITED (XASX:FDR)</v>
    <v>62156</v>
    <v>296410</v>
    <v>2022</v>
  </rv>
  <rv s="2">
    <v>3130</v>
  </rv>
  <rv s="3">
    <v>5</v>
    <v>RMA GLOBAL LIMITED (XASX:RMY)</v>
    <v>2</v>
    <v>6</v>
    <v>Finance</v>
    <v>4</v>
    <v>en-GB</v>
    <v>b1utr7</v>
    <v>268435456</v>
    <v>1</v>
    <v>Powered by Refinitiv</v>
    <v>9.4E-2</v>
    <v>3.5999999999999997E-2</v>
    <v>1.2022999999999999</v>
    <v>0</v>
    <v>0</v>
    <v>AUD</v>
    <v>RMA Global Limited is an Australia-based online digital marketing company. The Company operates RateMyAgent, a marketing and reputation software-as-a-service (SaaS) platform for real estate agents. It is engaged in providing data on real estate agents, their active residential property listings and sale results, as well as reviews from vendors and buyers of residential real estate. Its business provides automated ways for agents to collect client reviews and testimonials, to build their online digital presence and market their business. Its RateMyAgent is a full-service online marketing platform that allows agents to collect, share and easily promote their reviews, statistics and rankings online. It operates across sales, leasing and mortgage brokerage across the United States, Australia and New Zealand. It is also a provider of social media content for real estate agents, which enables agents to enhance their digital presence across their social network and win listings.</v>
    <v>45</v>
    <v>Australian Securities Exchange</v>
    <v>XASX</v>
    <v>XASX</v>
    <v>Level 1, 112-114 Balmain Street, Cremorne, VICTORIA, 3121 AU</v>
    <v>3.7999999999999999E-2</v>
    <v>Software &amp; IT Services</v>
    <v>Stock</v>
    <v>45692.180138888885</v>
    <v>2168</v>
    <v>3.7999999999999999E-2</v>
    <v>26573270</v>
    <v>RMA GLOBAL LIMITED</v>
    <v>RMA GLOBAL LIMITED</v>
    <v>3.7999999999999999E-2</v>
    <v>3.7999999999999999E-2</v>
    <v>3.7999999999999999E-2</v>
    <v>664331700</v>
    <v>RMY</v>
    <v>RMA GLOBAL LIMITED (XASX:RMY)</v>
    <v>714800</v>
    <v>177050</v>
    <v>2014</v>
  </rv>
  <rv s="2">
    <v>3132</v>
  </rv>
  <rv s="3">
    <v>5</v>
    <v>LATROBE MAGNESIUM LIMITED (XASX:LMG)</v>
    <v>2</v>
    <v>6</v>
    <v>Finance</v>
    <v>4</v>
    <v>en-GB</v>
    <v>aa7gim</v>
    <v>268435456</v>
    <v>1</v>
    <v>Powered by Refinitiv</v>
    <v>7.0000000000000007E-2</v>
    <v>1.0999999999999999E-2</v>
    <v>0.97960000000000003</v>
    <v>0</v>
    <v>0</v>
    <v>AUD</v>
    <v>Latrobe Magnesium Limited is an Australia-based company, which is developing a magnesium production plant in Victoria's Latrobe Valley using its patented extraction process. The Company intends to extract and sell magnesium metal and cementitious material from industrial fly ash, which is a waste resource from Yallourn brown coal power generation. The Company's byproduct includes supplementary cementitious material (SCM), silica, char, iron oxide and calcium carbonate. It plans to sell the refined magnesium under long-term contracts to United States customers.</v>
    <v>0</v>
    <v>Australian Securities Exchange</v>
    <v>XASX</v>
    <v>XASX</v>
    <v>Suite 4, Level 5, 80 Clarence Street, SYDNEY, NEW SOUTH WALES, 2000 AU</v>
    <v>1.4999999999999999E-2</v>
    <v>Metals &amp; Mining</v>
    <v>Stock</v>
    <v>45693.177488425928</v>
    <v>2174</v>
    <v>1.4E-2</v>
    <v>32879520</v>
    <v>LATROBE MAGNESIUM LIMITED</v>
    <v>LATROBE MAGNESIUM LIMITED</v>
    <v>1.4E-2</v>
    <v>1.4E-2</v>
    <v>1.4E-2</v>
    <v>2348537000</v>
    <v>LMG</v>
    <v>LATROBE MAGNESIUM LIMITED (XASX:LMG)</v>
    <v>799795</v>
    <v>989960</v>
    <v>1986</v>
  </rv>
  <rv s="2">
    <v>3134</v>
  </rv>
  <rv s="3">
    <v>5</v>
    <v>INCOME ASSET MANAGEMENT GROUP LIMITED (XASX:IAM)</v>
    <v>2</v>
    <v>6</v>
    <v>Finance</v>
    <v>4</v>
    <v>en-GB</v>
    <v>aa9s2w</v>
    <v>268435456</v>
    <v>1</v>
    <v>Powered by Refinitiv</v>
    <v>6.9000000000000006E-2</v>
    <v>2.5000000000000001E-2</v>
    <v>0.79210000000000003</v>
    <v>1E-3</v>
    <v>3.5714000000000003E-2</v>
    <v>AUD</v>
    <v>Income Asset Management Group Ltd is engaged in offering complete income investment services. The Company delivers solutions in treasury management, cash, bonds and funds management for sophisticated investors and professional investment managers. Its services include cash markets, capital markets, funds and Trustee Australia Limited. Its direct investment services include deposits, loans, and both listed and unlisted fixed-income securities. It provides an online cash management platform that provides term deposit investments from banks and financial institutions. It allows investors to choose a fixed income investment avenue through its direct fixed income investment service, funds management offering, and treasury management services (TMS). The TMS provides various solutions, including cross-product functionality, relationship management, funding management, real time portfolio management, compliance management, operation and finance support, risk management, and legal structures.</v>
    <v>30</v>
    <v>Australian Securities Exchange</v>
    <v>XASX</v>
    <v>XASX</v>
    <v>4 Martin Place, SYDNEY, NEW SOUTH WALES, 2001 AU</v>
    <v>2.9000000000000001E-2</v>
    <v>Investment Banking &amp; Investment Services</v>
    <v>Stock</v>
    <v>45692.335509259261</v>
    <v>2189</v>
    <v>2.5000000000000001E-2</v>
    <v>26064380</v>
    <v>INCOME ASSET MANAGEMENT GROUP LIMITED</v>
    <v>INCOME ASSET MANAGEMENT GROUP LIMITED</v>
    <v>2.5000000000000001E-2</v>
    <v>2.8000000000000001E-2</v>
    <v>2.9000000000000001E-2</v>
    <v>930870800</v>
    <v>IAM</v>
    <v>INCOME ASSET MANAGEMENT GROUP LIMITED (XASX:IAM)</v>
    <v>2433526</v>
    <v>1153500</v>
    <v>1986</v>
  </rv>
  <rv s="2">
    <v>3136</v>
  </rv>
  <rv s="4">
    <v>8</v>
    <v>AUSGOLD LIMITED (XASX:AUC)</v>
    <v>2</v>
    <v>9</v>
    <v>Finance</v>
    <v>4</v>
    <v>en-GB</v>
    <v>aa4qqh</v>
    <v>268435456</v>
    <v>1</v>
    <v>Powered by Refinitiv</v>
    <v>0.625</v>
    <v>0.22</v>
    <v>1.766</v>
    <v>-2.5000000000000001E-2</v>
    <v>-5.0505000000000001E-2</v>
    <v>AUD</v>
    <v>Ausgold Limited is an Australia-based gold exploration and development company. The Company’s flagship project is the Katanning Gold Project, located approximately 275 kilometers (km) south-east of Perth and approximately 40km north-east of the wheatbelt town of Katanning. The tenements cover over 5,500 square kilometers (km2) of the Katanning Greenstone Belt in the south-west corner of the Yilgarn Craton, which hosts some of Australia’s gold deposits. Its portfolio also includes the Doolgunna Station Cu-Au project and the Yamarna Ni-Cu-Co project in Western Australia and the Cracow Au Project in Queensland. The Doolgunna Station Project is located over 150 km north-east of Meekatharra in Western Australia’s Bryah Basin and approximately 13km to the west of, and along trend from, Sandfire Resources’ Degrussa copper-gold operation. The Yamarna Project is located approximately 125 km north-east of Laverton in central Western Australia on Exploration Licenses E38/2129 and ELA 38/3311.</v>
    <v>Australian Securities Exchange</v>
    <v>XASX</v>
    <v>XASX</v>
    <v>Level 1, 307 Murray Street, PERTH, WESTERN AUSTRALIA, 6000 AU</v>
    <v>0.495</v>
    <v>Metals &amp; Mining</v>
    <v>Stock</v>
    <v>45693.179583333331</v>
    <v>2195</v>
    <v>0.46500000000000002</v>
    <v>165825900</v>
    <v>AUSGOLD LIMITED</v>
    <v>AUSGOLD LIMITED</v>
    <v>0.495</v>
    <v>0.495</v>
    <v>0.47</v>
    <v>356614800</v>
    <v>AUC</v>
    <v>AUSGOLD LIMITED (XASX:AUC)</v>
    <v>593214</v>
    <v>456320</v>
    <v>2009</v>
  </rv>
  <rv s="2">
    <v>3138</v>
  </rv>
  <rv s="3">
    <v>5</v>
    <v>TRIVARX LTD (XASX:TRI)</v>
    <v>2</v>
    <v>6</v>
    <v>Finance</v>
    <v>4</v>
    <v>en-GB</v>
    <v>aa7l3m</v>
    <v>268435456</v>
    <v>1</v>
    <v>Powered by Refinitiv</v>
    <v>4.4999999999999998E-2</v>
    <v>1.4E-2</v>
    <v>0.75680000000000003</v>
    <v>0</v>
    <v>0</v>
    <v>AUD</v>
    <v>TrivarX Limited, formerly Medibio Limited, is an Australia-based mental health technology company engaged in the use of objective measures to aid in the early detection and screening of mental health conditions. Through the Company’s corporate health product, it offers mental well-being solutions for businesses and is also developing products to serve the healthcare provider market. The principal activity of the Company is development of artificial intelligence (AI)-driven, scientifically based devices for screening and diagnosis of behavioral health conditions. Its clinical research has enabled the development of proprietary algorithms for spectral analyses of sleep architecture and heart-rate variability. The Company’s lead product, MEB-001 analyses the data from a standard sleep study to identify depression at a sensitivity of over 85%. Its technology analyses the electrical signals from the brain and the heart to identify mental illness.</v>
    <v>4</v>
    <v>Australian Securities Exchange</v>
    <v>XASX</v>
    <v>XASX</v>
    <v>Level 4, 100 Albert Road, SOUTH MELBOURNE, VICTORIA, 3205 AU</v>
    <v>1.9E-2</v>
    <v>Pharmaceuticals</v>
    <v>Stock</v>
    <v>45693.179957106251</v>
    <v>2204</v>
    <v>1.9E-2</v>
    <v>8863460</v>
    <v>TRIVARX LTD</v>
    <v>TRIVARX LTD</v>
    <v>1.9E-2</v>
    <v>1.9E-2</v>
    <v>1.9E-2</v>
    <v>466498100</v>
    <v>TRI</v>
    <v>TRIVARX LTD (XASX:TRI)</v>
    <v>184950</v>
    <v>1097150</v>
    <v>1987</v>
  </rv>
  <rv s="2">
    <v>3140</v>
  </rv>
  <rv s="6">
    <v>12</v>
    <v>NOVIQTECH LIMITED (XASX:NVQ)</v>
    <v>2</v>
    <v>13</v>
    <v>Finance</v>
    <v>4</v>
    <v>en-GB</v>
    <v>bo9p1h</v>
    <v>268435456</v>
    <v>1</v>
    <v>Powered by Refinitiv</v>
    <v>0.17</v>
    <v>5.0000000000000001E-3</v>
    <v>3.4661</v>
    <v>5.0000000000000001E-3</v>
    <v>6.666699999999999E-2</v>
    <v>AUD</v>
    <v>NoviqTech Limited is an Australia-based company engaged in the development and delivery of carbon reporting and guarantee of origin solutions. The Company uses artificial intelligence and distributed ledger technology to provide trusted and transparent reporting across supply chains, carbon emissions reporting, and guarantee of origin. Its family consists of its two brands: TYMLEZ and NoviqAI. TYMLEZ delivers sustainability solutions through its Carbon Central platform that delivers solutions designed to improve businesses in their environmental stewardship. Carbon Central provides companies with the ability to centrally manage their carbon projects, whether they be carbon reporting, carbon tokenization, or guarantee of origin of green fuels and resources. NoviqAI is designed to provide value chain operators with end-to-end transparency, traceability, and sustainability while also integrating advanced project management, carbon tokenization, guarantee of origin, and digital twins.</v>
    <v>Australian Securities Exchange</v>
    <v>XASX</v>
    <v>XASX</v>
    <v>16 Nexus Way, Southport, QUEENSLAND, 4215 AU</v>
    <v>8.4000000000000005E-2</v>
    <v>Software &amp; IT Services</v>
    <v>Stock</v>
    <v>45693.172592592593</v>
    <v>2210</v>
    <v>7.3999999999999996E-2</v>
    <v>16348980</v>
    <v>NOVIQTECH LIMITED</v>
    <v>NOVIQTECH LIMITED</v>
    <v>7.4999999999999997E-2</v>
    <v>0.04</v>
    <v>7.4999999999999997E-2</v>
    <v>0.08</v>
    <v>230267300</v>
    <v>NVQ</v>
    <v>NOVIQTECH LIMITED (XASX:NVQ)</v>
    <v>2472515</v>
    <v>5517250</v>
    <v>2017</v>
  </rv>
  <rv s="2">
    <v>3142</v>
  </rv>
  <rv s="3">
    <v>5</v>
    <v>SPACETALK LTD. (XASX:SPA)</v>
    <v>2</v>
    <v>6</v>
    <v>Finance</v>
    <v>4</v>
    <v>en-GB</v>
    <v>aa7yvh</v>
    <v>268435456</v>
    <v>1</v>
    <v>Powered by Refinitiv</v>
    <v>0.36</v>
    <v>0.13500000000000001</v>
    <v>1.3634999999999999</v>
    <v>-0.01</v>
    <v>-6.25E-2</v>
    <v>AUD</v>
    <v>Spacetalk Limited is a family safety technology company. The Company is a developer of a technology platform providing child safety and development tools to support wellness. The Company operates through five segments: Devices, Schools, MVNO (Mobile Virtual Network Operator), Apps, and Corporate. Device segments supply Spacetalk smartwatches through retail distribution networks and online sales. The Schools segment provides school messaging services and license fees to various schools. The MVNO (Mobile Virtual Network Operator) segment sells mobile services under the Spacetalk brand name using the network of a licensed mobile operator. The Apps segment supplies the Spacetalk smartwatches customers with device-agnostic (open) mobile application products. The Company’s products include Spacetalk Loop, Adventurer 2 Gift Pack, Spacetalk Adventurer 2, Spacetalk Life, Spacetalk Mobile, Spacetalk Family App, Adult Wearables, Spacetalk App, and Spacetalk Mobile SIM Redemption.</v>
    <v>17</v>
    <v>Australian Securities Exchange</v>
    <v>XASX</v>
    <v>XASX</v>
    <v>The Parks, Suite 13, 154 Fullarton Road, Rose Park, SOUTH AUSTRALIA, 5067 AU</v>
    <v>0.16</v>
    <v>Telecommunications Services</v>
    <v>Stock</v>
    <v>45693.166666666664</v>
    <v>2213</v>
    <v>0.15</v>
    <v>9247570</v>
    <v>SPACETALK LTD.</v>
    <v>SPACETALK LTD.</v>
    <v>0.16</v>
    <v>0.16</v>
    <v>0.15</v>
    <v>63776360</v>
    <v>SPA</v>
    <v>SPACETALK LTD. (XASX:SPA)</v>
    <v>100689</v>
    <v>82990</v>
    <v>2000</v>
  </rv>
  <rv s="2">
    <v>3144</v>
  </rv>
  <rv s="3">
    <v>5</v>
    <v>WIDE OPEN AGRICULTURE LTD (XASX:WOA)</v>
    <v>2</v>
    <v>6</v>
    <v>Finance</v>
    <v>4</v>
    <v>en-GB</v>
    <v>bh9thw</v>
    <v>268435456</v>
    <v>1</v>
    <v>Powered by Refinitiv</v>
    <v>0.16500000000000001</v>
    <v>5.0000000000000001E-3</v>
    <v>1.4906999999999999</v>
    <v>0</v>
    <v>0</v>
    <v>AUD</v>
    <v>Wide Open Agriculture Ltd is an Australia-based ingredient company focusing on the next generation of plant protein ingredients for food and drink manufacturers globally. The principal activities of the Company include sale of regenerative food and beverage products, and the commercialization of lupin protein isolate. The Company’s segments include Plant protein operations and Dirty Clean Food business. Plant protein operations segment is engaged in the development, manufacture and sale of plant protein products, primarily derived from lupins. Dirty Clean Food business is engaged in the supply of regenerative food and beverage products. The Company’s flagship product, Buntine Protein, is a novel plant-based protein derived from lupins. Manufactured under a globally protected patent, Buntine Protein is a versatile ingredient used to create products across multiple categories including plant-based dairy, meats, baked goods, and health foods.</v>
    <v>65</v>
    <v>Australian Securities Exchange</v>
    <v>XASX</v>
    <v>XASX</v>
    <v>5 Marchesi Street, KEWDALE, WESTERN AUSTRALIA, 6105 AU</v>
    <v>6.0000000000000001E-3</v>
    <v>Food &amp; Tobacco</v>
    <v>Stock</v>
    <v>45693.166608796295</v>
    <v>2225</v>
    <v>6.0000000000000001E-3</v>
    <v>2668430</v>
    <v>WIDE OPEN AGRICULTURE LTD</v>
    <v>WIDE OPEN AGRICULTURE LTD</v>
    <v>6.0000000000000001E-3</v>
    <v>6.0000000000000001E-3</v>
    <v>6.0000000000000001E-3</v>
    <v>533686600</v>
    <v>WOA</v>
    <v>WIDE OPEN AGRICULTURE LTD (XASX:WOA)</v>
    <v>200000</v>
    <v>1072930</v>
    <v>2015</v>
  </rv>
  <rv s="2">
    <v>3146</v>
  </rv>
  <rv s="4">
    <v>8</v>
    <v>AFRICAN GOLD LTD. (XASX:A1G)</v>
    <v>2</v>
    <v>9</v>
    <v>Finance</v>
    <v>4</v>
    <v>en-GB</v>
    <v>bp39dm</v>
    <v>268435456</v>
    <v>1</v>
    <v>Powered by Refinitiv</v>
    <v>0.113</v>
    <v>0.02</v>
    <v>2.0533999999999999</v>
    <v>2E-3</v>
    <v>3.3333000000000002E-2</v>
    <v>AUD</v>
    <v>African Gold Ltd is an Australia-based gold exploration company focused on the identification, exploration and development of mineral properties in Africa. It operates through two segments: Exploration and evaluation of Minerals in Cote d’Ivoire and Exploration and evaluation of Minerals in Mali. Its projects include Didievi Project, Agboville Project, Konahiri Project, Koyekro Project, Kedougou-Kenieba Project and Syama Shear Zone Project. The Didievi Project (391km2) is located within the underexplored and emerging Oume-Fetekro Birimian greenstone belt. The Agboville Project (1,400km2) is located in the southeast of the West African Craton. The Konahiri North and South Applications (391 km2 and 354 km2 respectively) are located in the central portion of the NNW trending Kotiola Marabadrassa Birimian Greenstone Belt located within central Cote d’Ivoire. The Koyekro Application (292km2) is located near the western margin of the Haute Comoe Basin in south central Cote d’Ivoire.</v>
    <v>Australian Securities Exchange</v>
    <v>XASX</v>
    <v>XASX</v>
    <v>Suite 23, 513 Hay Street, SUBIACO, WESTERN AUSTRALIA, 6008 AU</v>
    <v>6.4000000000000001E-2</v>
    <v>Metals &amp; Mining</v>
    <v>Stock</v>
    <v>45693.178738425922</v>
    <v>2228</v>
    <v>6.0999999999999999E-2</v>
    <v>22901820</v>
    <v>AFRICAN GOLD LTD.</v>
    <v>AFRICAN GOLD LTD.</v>
    <v>6.0999999999999999E-2</v>
    <v>0.06</v>
    <v>6.2E-2</v>
    <v>381697000</v>
    <v>A1G</v>
    <v>AFRICAN GOLD LTD. (XASX:A1G)</v>
    <v>628311</v>
    <v>2089300</v>
    <v>2018</v>
  </rv>
  <rv s="2">
    <v>3148</v>
  </rv>
  <rv s="20">
    <v>45</v>
    <v>BLACK DRAGON GOLD CORP. (XASX:BDG)</v>
    <v>2</v>
    <v>46</v>
    <v>Finance</v>
    <v>4</v>
    <v>en-GB</v>
    <v>b9fh7w</v>
    <v>268435456</v>
    <v>1</v>
    <v>Powered by Refinitiv</v>
    <v>0.11</v>
    <v>1.2E-2</v>
    <v>2E-3</v>
    <v>3.5088000000000001E-2</v>
    <v>AUD</v>
    <v>Black Dragon Gold Corp. is a United Kingdom-based exploration company with a global portfolio of exploration assets. The Company is engaged in the acquisition, exploration of exploration and evaluation assets located in Spain and Australia. The Company owns 100% of the Salave gold project in the Asturias region of Spain, through its wholly owned subsidiary Exploraciones Mineras del Cantabrico S.L. (EMC). Salave Gold Project is comprised of five mining concessions and associated extensions covering approximately 662 hectares and a contiguous investigative permit covering another 2665 hectares. The Company, through Marlee Gold Pty Ltd, holds approximately 115 square kilometers (km2) Ivan Well tenement (E69/3818) further north-east towards Wiluna in the northern Goldfields, which offers early-stage exploration potential for untested gold anomalism.</v>
    <v>Australian Securities Exchange</v>
    <v>XASX</v>
    <v>XASX</v>
    <v>Ground Floor, Regent House, 65 Rodney Road, CHELTENHAM FILM STUDIOS, GL50 1HX GB</v>
    <v>6.0999999999999999E-2</v>
    <v>Metals &amp; Mining</v>
    <v>Stock</v>
    <v>45693.169178240743</v>
    <v>2237</v>
    <v>5.8999999999999997E-2</v>
    <v>BLACK DRAGON GOLD CORP.</v>
    <v>BLACK DRAGON GOLD CORP.</v>
    <v>0.06</v>
    <v>5.7000000000000002E-2</v>
    <v>5.8999999999999997E-2</v>
    <v>BDG</v>
    <v>BLACK DRAGON GOLD CORP. (XASX:BDG)</v>
    <v>96006</v>
    <v>2007</v>
  </rv>
  <rv s="2">
    <v>3150</v>
  </rv>
  <rv s="4">
    <v>8</v>
    <v>IMAGION BIOSYSTEMS LIMITED (XASX:IBX)</v>
    <v>2</v>
    <v>9</v>
    <v>Finance</v>
    <v>4</v>
    <v>en-GB</v>
    <v>aa6vww</v>
    <v>268435456</v>
    <v>1</v>
    <v>Powered by Refinitiv</v>
    <v>9.7000000000000003E-2</v>
    <v>1.4999999999999999E-2</v>
    <v>2.3780000000000001</v>
    <v>-1E-3</v>
    <v>-5.8823999999999994E-2</v>
    <v>AUD</v>
    <v>Imagion Biosystems Limited is a medical imaging company engaged in developing medical imaging technologies for various cancer types. The Company uses bio-safe magnetic nanoparticles to detect cancer and other diseases. Its principal activity consists of nanotechnology, biotechnology, cancer diagnostics and medical imaging using magnetic resonance. The Company operates through Research and Development segment. It is advancing clinical development of its MagSense platform technology to revolutionize cancer diagnosis, introducing molecular imaging to Magnetic resonance imaging (MRI). The Company’s lead program has demonstrated its technology embodied in MagSense HER2 Imaging Agent (MSH2IA) is safe and well-tolerated in patients diagnosed with HER2+ breast cancer. Its MagSense pipeline includes prostate cancer, ovarian cancer, pancreatic cancer, and brain cancer programs. Its PrecisionMRX products include Dextran-Coated, mPEG Coated, Oleic Acid Coated and Carboxylic Acid Functionalized.</v>
    <v>Australian Securities Exchange</v>
    <v>XASX</v>
    <v>XASX</v>
    <v>Level 8, 55 Bourke Street, MELBOURNE, VICTORIA, 3000 AU</v>
    <v>1.6E-2</v>
    <v>Pharmaceuticals</v>
    <v>Stock</v>
    <v>45693.168969907405</v>
    <v>2240</v>
    <v>1.4999999999999999E-2</v>
    <v>3221460</v>
    <v>IMAGION BIOSYSTEMS LIMITED</v>
    <v>IMAGION BIOSYSTEMS LIMITED</v>
    <v>1.6E-2</v>
    <v>1.7000000000000001E-2</v>
    <v>1.6E-2</v>
    <v>201341400</v>
    <v>IBX</v>
    <v>IMAGION BIOSYSTEMS LIMITED (XASX:IBX)</v>
    <v>2346453</v>
    <v>1037510</v>
    <v>2016</v>
  </rv>
  <rv s="2">
    <v>3152</v>
  </rv>
  <rv s="24">
    <v>51</v>
    <v>HYTERRA LTD (XASX:HYT)</v>
    <v>2</v>
    <v>52</v>
    <v>Finance</v>
    <v>4</v>
    <v>en-GB</v>
    <v>aa9yr7</v>
    <v>268435456</v>
    <v>1</v>
    <v>Powered by Refinitiv</v>
    <v>5.8999999999999997E-2</v>
    <v>1.6E-2</v>
    <v>2E-3</v>
    <v>5.7142999999999999E-2</v>
    <v>AUD</v>
    <v>HyTerra Ltd is an Australia-based company that is engaged in exploration of natural resources. The Company is focused on the exploration and production of natural hydrogen in the mid-western states of the United States of America (USA). The Company is engaged in developing a data-driven approach to exploring natural hydrogen resources, generated through naturally occurring processes in the subsurface. The Company has an interest in a joint venture with Natural Hydrogen Energy LLC (NH2E), the project operator. The venture includes the Hoarty NE3 well, the domain’s wildcat well specifically targeting natural hydrogen. The well and surrounding leases are located in Geneva City in Nebraska, USA, and are known as Project Geneva. The venture also includes other lease holdings in Nebraska and South Carolina. It also holds 100% interest in Nemaha Project in Kansas, United States of America, which is prospective for hydrogen and helium and covers over 9,500 acres.</v>
    <v>8</v>
    <v>Australian Securities Exchange</v>
    <v>XASX</v>
    <v>XASX</v>
    <v>Suite 6, 335 Hay Street, SUBIACO, WESTERN AUSTRALIA, 6008 AU</v>
    <v>3.6999999999999998E-2</v>
    <v>Renewable Energy</v>
    <v>Stock</v>
    <v>45693.175370370373</v>
    <v>2243</v>
    <v>3.5000000000000003E-2</v>
    <v>56978560</v>
    <v>HYTERRA LTD</v>
    <v>HYTERRA LTD</v>
    <v>3.5999999999999997E-2</v>
    <v>3.5000000000000003E-2</v>
    <v>3.6999999999999998E-2</v>
    <v>1627959000</v>
    <v>HYT</v>
    <v>HYTERRA LTD (XASX:HYT)</v>
    <v>652126</v>
    <v>2106130</v>
    <v>2010</v>
  </rv>
  <rv s="2">
    <v>3154</v>
  </rv>
  <rv s="3">
    <v>5</v>
    <v>BRIGHTSTAR RESOURCES LIMITED (XASX:BTR)</v>
    <v>2</v>
    <v>6</v>
    <v>Finance</v>
    <v>4</v>
    <v>en-GB</v>
    <v>aa9drw</v>
    <v>268435456</v>
    <v>1</v>
    <v>Powered by Refinitiv</v>
    <v>2.9000000000000001E-2</v>
    <v>1.0999999999999999E-2</v>
    <v>1.3469</v>
    <v>0</v>
    <v>0</v>
    <v>AUD</v>
    <v>Brightstar Resources Limited is an Australia-based gold development company. The Company hosts a portfolio of assets hosted in the goldfield’s region of Western Australia. The Company mainly operates the underground Second Fortune Gold Mine and the Selkirk Mining joint venture. Second Fortune is located about 75 kilometers (km) south of the Beta Deposit and the adjacent Brightstar processing infrastructure. It has mining operations at the Selkirk Deposit at the Menzies Gold project via a profit share Joint Venture with BML Ventures Pty Ltd. Its other projects include Cork Tree Well Project, Jasper Hills Gold Project, Beta Project, Alpha Project, Menzies Gold Project, Montague East Gold Project, and others. The Cork Tree Well Project is located approximately 35 km north of Laverton on the Bandya Station Road. The Beta Project is located approximately 30 km south from Laverton. Menzies Gold Project is located about 130 km north of the globally significant gold deposits of Kalgoorlie.</v>
    <v>1</v>
    <v>Australian Securities Exchange</v>
    <v>XASX</v>
    <v>XASX</v>
    <v>Level 2 36 Rowland Street, SUBIACO, WESTERN AUSTRALIA, 6008 AU</v>
    <v>2.1000000000000001E-2</v>
    <v>Metals &amp; Mining</v>
    <v>Stock</v>
    <v>45693.175312500003</v>
    <v>2258</v>
    <v>1.95E-2</v>
    <v>239529500</v>
    <v>BRIGHTSTAR RESOURCES LIMITED</v>
    <v>BRIGHTSTAR RESOURCES LIMITED</v>
    <v>0.02</v>
    <v>0.02</v>
    <v>0.02</v>
    <v>11406170000</v>
    <v>BTR</v>
    <v>BRIGHTSTAR RESOURCES LIMITED (XASX:BTR)</v>
    <v>15706847</v>
    <v>28206970</v>
    <v>2002</v>
  </rv>
  <rv s="2">
    <v>3156</v>
  </rv>
  <rv s="4">
    <v>8</v>
    <v>ROCKETDNA LTD. (XASX:RKT)</v>
    <v>2</v>
    <v>9</v>
    <v>Finance</v>
    <v>4</v>
    <v>en-GB</v>
    <v>b1dp6h</v>
    <v>268435456</v>
    <v>1</v>
    <v>Powered by Refinitiv</v>
    <v>1.7999999999999999E-2</v>
    <v>6.0000000000000001E-3</v>
    <v>0.80510000000000004</v>
    <v>0</v>
    <v>0</v>
    <v>AUD</v>
    <v>RocketDNA Ltd is a multi-national drone-based data service and technology solutions provider for the mining, agricultural and engineering industries. It provides a range of services, including contract aerial surveying and mapping, surveillance and reconnaissance, mining pit conformance, optimization and de-risking, blast monitoring and fragment analysis, and video, photographic and thermal inspections. Its services are offered through a fully-outsourced service with artificial intelligence and fast data turnaround that allows enterprise customers to focus on operations on the ground. Its drone based geospatial data solutions include AeroMap, FarmCount, IntelliSky, PitComply, PitView, RoadSense, SkyPatrol and SolarInspect. Its xBots products include InspectBot, PatrolBot and SurveyBot. It provides drone related training and consulting services as well as providing drone hardware for customers who operate their own drone programs. Its operations are focused on Australia and Africa.</v>
    <v>Australian Securities Exchange</v>
    <v>XASX</v>
    <v>XASX</v>
    <v>75 Thomas Street, SUBIACO, WESTERN AUSTRALIA, 6008 AU</v>
    <v>0.01</v>
    <v>Aerospace &amp; Defense</v>
    <v>Stock</v>
    <v>45693.171018518522</v>
    <v>2261</v>
    <v>8.9999999999999993E-3</v>
    <v>9732290</v>
    <v>ROCKETDNA LTD.</v>
    <v>ROCKETDNA LTD.</v>
    <v>0.01</v>
    <v>8.9999999999999993E-3</v>
    <v>8.9999999999999993E-3</v>
    <v>884754000</v>
    <v>RKT</v>
    <v>ROCKETDNA LTD. (XASX:RKT)</v>
    <v>1053155</v>
    <v>1503870</v>
    <v>2017</v>
  </rv>
  <rv s="2">
    <v>3158</v>
  </rv>
  <rv s="3">
    <v>5</v>
    <v>ONCOSIL MEDICAL LTD (XASX:OSL)</v>
    <v>2</v>
    <v>6</v>
    <v>Finance</v>
    <v>4</v>
    <v>en-GB</v>
    <v>aa8gdm</v>
    <v>268435456</v>
    <v>1</v>
    <v>Powered by Refinitiv</v>
    <v>1.4999999999999999E-2</v>
    <v>4.0000000000000001E-3</v>
    <v>1.3388</v>
    <v>-5.0000000000000001E-4</v>
    <v>-7.1429000000000006E-2</v>
    <v>AUD</v>
    <v>OncoSil Medical Ltd is an Australia-based medical device company focused on localized treatments for patients with unresectable locally advanced pancreatic cancer (LAPC). The Company is focused on the development and commercialization of its lead product candidate, the OncoSil localized radiation therapy for the treatment of pancreatic and distal cholangiocarcinoma. The Company has developed a cancer treatment device, the OncoSil brachytherapy device, which is a critical component of a brachytherapy treatment for locally advanced unresectable pancreatic cancer. The OncoSil device delivers a targeted intratumoral placement of Phosphorous-32 (32P) in the treatment of locally advanced unresectable pancreatic cancer. The OncoSil device has received a device designation in the European Union, United Kingdom and United States for the treatment of locally advanced unresectable pancreatic cancer in combination with chemotherapy.</v>
    <v>2</v>
    <v>Australian Securities Exchange</v>
    <v>XASX</v>
    <v>XASX</v>
    <v>Level 5, 7 Eden Park Drive, Macquarie Park, MACQUARIE, NEW SOUTH WALES, 2113 AU</v>
    <v>7.0000000000000001E-3</v>
    <v>Pharmaceuticals</v>
    <v>Stock</v>
    <v>45693.171770833331</v>
    <v>2270</v>
    <v>6.0000000000000001E-3</v>
    <v>23032900</v>
    <v>ONCOSIL MEDICAL LTD</v>
    <v>ONCOSIL MEDICAL LTD</v>
    <v>6.0000000000000001E-3</v>
    <v>7.0000000000000001E-3</v>
    <v>6.4999999999999997E-3</v>
    <v>4606580000</v>
    <v>OSL</v>
    <v>ONCOSIL MEDICAL LTD (XASX:OSL)</v>
    <v>6864750</v>
    <v>5612110</v>
    <v>2005</v>
  </rv>
  <rv s="2">
    <v>3160</v>
  </rv>
  <rv s="4">
    <v>8</v>
    <v>VECTION TECHNOLOGIES LTD (XASX:VR1)</v>
    <v>2</v>
    <v>9</v>
    <v>Finance</v>
    <v>4</v>
    <v>en-GB</v>
    <v>aa9omw</v>
    <v>268435456</v>
    <v>1</v>
    <v>Powered by Refinitiv</v>
    <v>4.4999999999999998E-2</v>
    <v>7.0000000000000001E-3</v>
    <v>0.86060000000000003</v>
    <v>-1E-3</v>
    <v>-3.125E-2</v>
    <v>AUD</v>
    <v>Vection Technologies Ltd is an Australia-based enterprise-focused company that helps businesses bridge the physical and digital worlds. The Company helps organizations leverage their three-dimensional (3D) data through powerful extended reality (XR) interfaces that foster collaboration and learning, grow sales and more. It is engaged in developing and commercializing integrated digital transformation technology solutions and services as part of its INTEGRATEDXR suite, including ICT infrastructure, kiosks, mixed reality (MR), augmented reality (AR), virtual reality (VR), computer-aided design (CAD), 3D modeling and renderings, and artificial intelligence (AI). Its INTEGRATEDXR products include Mindesk, EnWorks, 3DFrame, Configurator, and XRKiosk. Its brand portfolio includes Blank Canvas, JMC Group, and xinntex. Mindesk is a powerful solution to support design review and real-time rendering workflows. EnWorks is a solution that supports training, manufacturing and maintenance processes.</v>
    <v>Australian Securities Exchange</v>
    <v>XASX</v>
    <v>XASX</v>
    <v>Level 4, Building C, Garden Office Park, 355 Scarborough Beach Road, Osborne Park, WESTERN AUSTRALIA, 6017 AU</v>
    <v>3.6999999999999998E-2</v>
    <v>Software &amp; IT Services</v>
    <v>Stock</v>
    <v>45693.180914351855</v>
    <v>2273</v>
    <v>0.03</v>
    <v>50784310</v>
    <v>VECTION TECHNOLOGIES LTD</v>
    <v>VECTION TECHNOLOGIES LTD</v>
    <v>3.6999999999999998E-2</v>
    <v>3.2000000000000001E-2</v>
    <v>3.1E-2</v>
    <v>1493656000</v>
    <v>VR1</v>
    <v>VECTION TECHNOLOGIES LTD (XASX:VR1)</v>
    <v>24074913</v>
    <v>8142160</v>
    <v>2016</v>
  </rv>
  <rv s="2">
    <v>3162</v>
  </rv>
  <rv s="4">
    <v>8</v>
    <v>GREEN CRITICAL MINERALS LIMITED (XASX:GCM)</v>
    <v>2</v>
    <v>9</v>
    <v>Finance</v>
    <v>4</v>
    <v>en-GB</v>
    <v>aaa2rw</v>
    <v>268435456</v>
    <v>1</v>
    <v>Powered by Refinitiv</v>
    <v>2.4E-2</v>
    <v>2E-3</v>
    <v>0.69389999999999996</v>
    <v>2E-3</v>
    <v>0.111111</v>
    <v>AUD</v>
    <v>Green Critical Minerals Limited is an Australia-based mineral exploration and development company. The Company's projects include McIntosh - Graphite, Red Fox Resources - Base Metal, Hawkwood - nickel-copper-platinum group elements (Ni-Cu-PGE), North Barkly Project - Rare Earths and Torrington - Tungsten and Topaz. The Company holds earn-in rights for up to 80% of the advanced High Quality McIntosh Graphite Project. It holds an approximately 30.4% interest in Red Fox Resources Pty Ltd (Red Fox). The North Barkly Project is comprised of three Exploration License applications (33128/29/30) totaling approximately 1,950 square kilometers (sq km) over pastoral lands on the Barkly tablelands 500 kilometers (km) northwest of Mount Isa and 150 km southwest of McArthur River. The Boulia project area is comprised of two EPM applications - Canary (EPMA 28251) and Prickly Bush (EPMA 28253). The Company has an advanced Topaz-Tungsten project near Torrington, 60 km SSW of Tenterfield.</v>
    <v>Australian Securities Exchange</v>
    <v>XASX</v>
    <v>XASX</v>
    <v>349 Hay Street, SUBIACO, WESTERN AUSTRALIA, 6008 AU</v>
    <v>0.02</v>
    <v>Metals &amp; Mining</v>
    <v>Stock</v>
    <v>45693.181018518517</v>
    <v>2291</v>
    <v>1.7999999999999999E-2</v>
    <v>36561760</v>
    <v>GREEN CRITICAL MINERALS LIMITED</v>
    <v>GREEN CRITICAL MINERALS LIMITED</v>
    <v>1.7999999999999999E-2</v>
    <v>1.7999999999999999E-2</v>
    <v>0.02</v>
    <v>1924303000</v>
    <v>GCM</v>
    <v>GREEN CRITICAL MINERALS LIMITED (XASX:GCM)</v>
    <v>7212957</v>
    <v>25866100</v>
    <v>2006</v>
  </rv>
  <rv s="2">
    <v>3164</v>
  </rv>
  <rv s="4">
    <v>8</v>
    <v>ARROW MINERALS LTD (XASX:AMD)</v>
    <v>2</v>
    <v>9</v>
    <v>Finance</v>
    <v>4</v>
    <v>en-GB</v>
    <v>awswkr</v>
    <v>268435456</v>
    <v>1</v>
    <v>Powered by Refinitiv</v>
    <v>0.14000000000000001</v>
    <v>0.02</v>
    <v>4.2278000000000002</v>
    <v>0</v>
    <v>0</v>
    <v>AUD</v>
    <v>Arrow Minerals Limited is an exploration and development company. The Company is focused on the development of multiple economic iron ore deposits at its Simandou North Iron Project in Guinea, West Africa. The Company has a 100 % interest in the Simandou North Iron Project, which consists of exploration permit 22967 which lies at the northern end of the Simandou Range and forms an extension of the stratigraphy that hosts one of the undeveloped high-grade iron deposits in the world. The Company is also advancing exploration and other evaluations.</v>
    <v>Australian Securities Exchange</v>
    <v>XASX</v>
    <v>XASX</v>
    <v>Suite 5, 63 Hay Street, SUBIACO, WESTERN AUSTRALIA, 6008 AU</v>
    <v>3.9E-2</v>
    <v>Metals &amp; Mining</v>
    <v>Stock</v>
    <v>45693.153495370374</v>
    <v>2300</v>
    <v>3.7999999999999999E-2</v>
    <v>25786050</v>
    <v>ARROW MINERALS LTD</v>
    <v>ARROW MINERALS LTD</v>
    <v>3.7999999999999999E-2</v>
    <v>3.7999999999999999E-2</v>
    <v>3.7999999999999999E-2</v>
    <v>661180700</v>
    <v>AMD</v>
    <v>ARROW MINERALS LTD (XASX:AMD)</v>
    <v>2349637</v>
    <v>3188840</v>
    <v>2005</v>
  </rv>
  <rv s="2">
    <v>3166</v>
  </rv>
  <rv s="4">
    <v>8</v>
    <v>THE CALMER CO INTERNATIONAL LIMITED (XASX:CCO)</v>
    <v>2</v>
    <v>9</v>
    <v>Finance</v>
    <v>4</v>
    <v>en-GB</v>
    <v>boey77</v>
    <v>268435456</v>
    <v>1</v>
    <v>Powered by Refinitiv</v>
    <v>0.02</v>
    <v>3.0000000000000001E-3</v>
    <v>1.7481</v>
    <v>0</v>
    <v>0</v>
    <v>AUD</v>
    <v>The Calmer Co. International Limited is a health and wellness company with operations in Australia, Fiji, and the USA. The Company produces natural products to reduce anxiety, promote relaxation, improve sleep, and support sports recovery and performance. The company works with farmers to source high quality kava and hemp that is processed into active extracts for business to business (B2B) sales or into finished products across a house of brands. The Company’s brands include Fiji Kava, Taki Mai, and Danodan Hempworks. Its Taki Mai and Fiji Kava brands are focused on expanding the distribution of kava throughout global markets to provide a natural alternative to alcohol and to small molecule sleep and antianxiety prescription medicines. Its Danodan brand offers a patented range of USDA certified organic tinctures, and soon topicals, sold throughout the USA and online for relaxation, sleep, and recovery.</v>
    <v>Australian Securities Exchange</v>
    <v>XASX</v>
    <v>XASX</v>
    <v>96 Victoria Street, West End, BRISBANE, QUEENSLAND, 4101 AU</v>
    <v>6.0000000000000001E-3</v>
    <v>Pharmaceuticals</v>
    <v>Stock</v>
    <v>45693.169722222221</v>
    <v>2306</v>
    <v>5.4999999999999997E-3</v>
    <v>15251350</v>
    <v>THE CALMER CO INTERNATIONAL LIMITED</v>
    <v>THE CALMER CO INTERNATIONAL LIMITED</v>
    <v>6.0000000000000001E-3</v>
    <v>6.0000000000000001E-3</v>
    <v>6.0000000000000001E-3</v>
    <v>2541892000</v>
    <v>CCO</v>
    <v>THE CALMER CO INTERNATIONAL LIMITED (XASX:CCO)</v>
    <v>313912</v>
    <v>484280</v>
    <v>2014</v>
  </rv>
  <rv s="2">
    <v>3168</v>
  </rv>
  <rv s="3">
    <v>5</v>
    <v>HELIX RESOURCES LIMITED (XASX:HLX)</v>
    <v>2</v>
    <v>6</v>
    <v>Finance</v>
    <v>4</v>
    <v>en-GB</v>
    <v>aa6s9c</v>
    <v>268435456</v>
    <v>1</v>
    <v>Powered by Refinitiv</v>
    <v>6.0000000000000001E-3</v>
    <v>2E-3</v>
    <v>2.0367000000000002</v>
    <v>0</v>
    <v>0</v>
    <v>AUD</v>
    <v>Helix Resources Limited is an Australia-based resources company. The Company's activity consists of advancing, discovering and developing primarily copper deposits in the Cobar region of central New South Wales. Its projects include the Collerina Copper Trend, Cobar Gold Project, and Canbelego Project. The Collerina Copper Project is located in the active copper/gold mining and exploration district known as the Cobar Basin, within central New South Wales, Australia. The project comprises a tenement package approximately 1,300 square kilometers (km2) approximately 100-kilometer (km) east of the town of Cobar and covers a 60 km copper-prospective trend, known as the Collerina Trend. The Cobar Gold Project is located over 30 km east-southeast of Aurelia's Peak Gold Operations and only 16 km from the privately owned Mount Boppy Gold Mine. The Canbelego Project covers an area of over 40 square km of copper perspective ground, located 45 km south-east of Cobar.</v>
    <v>7</v>
    <v>Australian Securities Exchange</v>
    <v>XASX</v>
    <v>XASX</v>
    <v>Level 13, 191 St Georges Terrace, PERTH, WESTERN AUSTRALIA, 6000 AU</v>
    <v>3.0000000000000001E-3</v>
    <v>Metals &amp; Mining</v>
    <v>Stock</v>
    <v>45691.961354178122</v>
    <v>2324</v>
    <v>3.0000000000000001E-3</v>
    <v>10092580</v>
    <v>HELIX RESOURCES LIMITED</v>
    <v>HELIX RESOURCES LIMITED</v>
    <v>3.0000000000000001E-3</v>
    <v>3.0000000000000001E-3</v>
    <v>3.0000000000000001E-3</v>
    <v>3364194000</v>
    <v>HLX</v>
    <v>HELIX RESOURCES LIMITED (XASX:HLX)</v>
    <v>22971</v>
    <v>986850</v>
    <v>1985</v>
  </rv>
  <rv s="2">
    <v>3170</v>
  </rv>
  <rv s="4">
    <v>8</v>
    <v>CODEIFAI LIMITED (XASX:CDE)</v>
    <v>2</v>
    <v>9</v>
    <v>Finance</v>
    <v>4</v>
    <v>en-GB</v>
    <v>aaar4c</v>
    <v>268435456</v>
    <v>1</v>
    <v>Powered by Refinitiv</v>
    <v>3.0000000000000001E-3</v>
    <v>1E-3</v>
    <v>0.52070000000000005</v>
    <v>0</v>
    <v>0</v>
    <v>AUD</v>
    <v>Codeifai Limited is an Australia-based company, which has developed and sells a suite of physical, digital and artificial intelligence-based solutions with a range of applications. Its solutions allow brands to connect with their customers. ConnectQR, its product, provides industry-specific solutions to companies in various industries, including marketing and advertising, consumer goods, retail, restaurants, education, events, healthcare, e-commerce, travel and tourism, and real estate. ConnectQR helps to improve customer engagement and business performance. ConnectQR offers various features, including dynamic QR codes, QR code scan analytics, user permission and custom roles, billing and subscription management and multi company management. ConnectQR integrations include Google Analytics, Google Tag Manager and Meta Pixel. It offers various types of QR codes, including Website, business card, app, location and YouTube. It serves small businesses, mid-size businesses and individuals.</v>
    <v>Australian Securities Exchange</v>
    <v>XASX</v>
    <v>XASX</v>
    <v>Level 5, 126 Phillip Street, SYDNEY, NEW SOUTH WALES, 2000 AU</v>
    <v>1E-3</v>
    <v>Software &amp; IT Services</v>
    <v>Stock</v>
    <v>45688.333344907405</v>
    <v>2330</v>
    <v>1E-3</v>
    <v>3150310</v>
    <v>CODEIFAI LIMITED</v>
    <v>CODEIFAI LIMITED</v>
    <v>1E-3</v>
    <v>1E-3</v>
    <v>1E-3</v>
    <v>3150314000</v>
    <v>CDE</v>
    <v>CODEIFAI LIMITED (XASX:CDE)</v>
    <v>600</v>
    <v>551820</v>
    <v>2004</v>
  </rv>
  <rv s="2">
    <v>3172</v>
  </rv>
  <rv s="36">
    <v>1</v>
  </rv>
  <rv s="37">
    <v>0</v>
    <v>69</v>
    <v>{9A2AD76F-8015-2D4E-9849-34F0221878DC}</v>
    <v>2337</v>
    <v>3174</v>
  </rv>
</rvData>
</file>

<file path=xl/richData/rdrichvaluestructure.xml><?xml version="1.0" encoding="utf-8"?>
<rvStructures xmlns="http://schemas.microsoft.com/office/spreadsheetml/2017/richdata" count="38">
  <s t="_hyperlink">
    <k n="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
    <k n="%cvi" t="r"/>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OutdatedReason" t="i"/>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mployee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mployee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xchange" t="s"/>
    <k n="Exchange abbreviation" t="s"/>
    <k n="ExchangeID" t="s"/>
    <k n="Headquarters" t="s"/>
    <k n="Industry" t="s"/>
    <k n="Instrument type" t="s"/>
    <k n="Last trade time"/>
    <k n="LearnMoreOnLink" t="r"/>
    <k n="Market cap"/>
    <k n="Name" t="s"/>
    <k n="Official name" t="s"/>
    <k n="P/E"/>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Currency" t="s"/>
    <k n="Description" t="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urrency" t="s"/>
    <k n="Description" t="s"/>
    <k n="Employee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Name" t="s"/>
    <k n="Official name" t="s"/>
    <k n="Open"/>
    <k n="Previous close"/>
    <k n="Price"/>
    <k n="Ticker symbol" t="s"/>
    <k n="UniqueName" t="s"/>
    <k n="Volume"/>
    <k n="Year incorporated"/>
  </s>
  <s t="_error">
    <k n="errorType" t="i"/>
    <k n="field" t="s"/>
    <k n="subType" t="i"/>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earnMoreOnLink" t="r"/>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urrency" t="s"/>
    <k n="Description" t="s"/>
    <k n="Exchange" t="s"/>
    <k n="Exchange abbreviation" t="s"/>
    <k n="ExchangeID" t="s"/>
    <k n="Headquarters" t="s"/>
    <k n="Industry" t="s"/>
    <k n="Instrument type" t="s"/>
    <k n="Last trade time"/>
    <k n="LearnMoreOnLink" t="r"/>
    <k n="Market cap"/>
    <k n="Name" t="s"/>
    <k n="Official name" t="s"/>
    <k n="Previous close"/>
    <k n="Shares outstanding"/>
    <k n="Ticker symbol" t="s"/>
    <k n="UniqueName" t="s"/>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Change"/>
    <k n="Change (%)"/>
    <k n="Currency" t="s"/>
    <k n="Description" t="s"/>
    <k n="Employees"/>
    <k n="Exchange" t="s"/>
    <k n="Exchange abbreviation" t="s"/>
    <k n="ExchangeID" t="s"/>
    <k n="Headquarters" t="s"/>
    <k n="High"/>
    <k n="Industry" t="s"/>
    <k n="Instrument type" t="s"/>
    <k n="Last trade time"/>
    <k n="Low"/>
    <k n="Market cap"/>
    <k n="Name" t="s"/>
    <k n="Official name" t="s"/>
    <k n="Open"/>
    <k n="Previous close"/>
    <k n="Price"/>
    <k n="Shares outstanding"/>
    <k n="Ticker symbol" t="s"/>
    <k n="UniqueName" t="s"/>
    <k n="Volume"/>
    <k n="Volume average"/>
    <k n="Year incorporated"/>
  </s>
  <s t="_sourceattribution">
    <k n="License" t="r"/>
    <k n="Source" t="r"/>
  </s>
  <s t="_imageurl">
    <k n="_Provider" t="spb"/>
    <k n="Address" t="s"/>
    <k n="Attribution" t="r"/>
    <k n="ComputedImage" t="b"/>
    <k n="More Images Address" t="s"/>
    <k n="Text" t="s"/>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mployees"/>
    <k n="Exchange" t="s"/>
    <k n="Exchange abbreviation" t="s"/>
    <k n="ExchangeID" t="s"/>
    <k n="Headquarters" t="s"/>
    <k n="High"/>
    <k n="Image" t="r"/>
    <k n="Industry" t="s"/>
    <k n="Instrument type" t="s"/>
    <k n="Last trade time"/>
    <k n="LearnMoreOnLink" t="r"/>
    <k n="Low"/>
    <k n="Market cap"/>
    <k n="Name" t="s"/>
    <k n="Official name" t="s"/>
    <k n="Open"/>
    <k n="P/E"/>
    <k n="Previous close"/>
    <k n="Price"/>
    <k n="Shares outstanding"/>
    <k n="Ticker symbol" t="s"/>
    <k n="UniqueName" t="s"/>
    <k n="Volume"/>
    <k n="Volume average"/>
    <k n="Year incorporated"/>
  </s>
  <s t="_linkedentitycore">
    <k n="_Display" t="spb"/>
    <k n="_DisplayString" t="s"/>
    <k n="_Flags" t="spb"/>
    <k n="_Format" t="spb"/>
    <k n="_Icon" t="s"/>
    <k n="_SubLabel" t="spb"/>
    <k n="%EntityCulture" t="s"/>
    <k n="%EntityId" t="s"/>
    <k n="%EntityServiceId"/>
    <k n="%IsRefreshable" t="b"/>
    <k n="%ProviderInfo" t="s"/>
    <k n="52 week high"/>
    <k n="52 week low"/>
    <k n="Beta"/>
    <k n="Change"/>
    <k n="Change (%)"/>
    <k n="Currency" t="s"/>
    <k n="Description" t="s"/>
    <k n="Exchange" t="s"/>
    <k n="Exchange abbreviation" t="s"/>
    <k n="ExchangeID" t="s"/>
    <k n="Headquarters" t="s"/>
    <k n="High"/>
    <k n="Industry" t="s"/>
    <k n="Instrument type" t="s"/>
    <k n="Last trade time"/>
    <k n="Low"/>
    <k n="Market cap"/>
    <k n="Name" t="s"/>
    <k n="Official name" t="s"/>
    <k n="Open"/>
    <k n="P/E"/>
    <k n="Previous close"/>
    <k n="Price"/>
    <k n="Shares outstanding"/>
    <k n="Ticker symbol" t="s"/>
    <k n="UniqueName" t="s"/>
    <k n="Volume"/>
    <k n="Volume average"/>
    <k n="Year incorporated"/>
  </s>
  <s t="_error">
    <k n="errorType" t="i"/>
    <k n="propagated" t="b"/>
  </s>
  <s t="_array">
    <k n="array" t="a"/>
  </s>
  <s t="_datasourcecontainer">
    <k n="_CRID" t="i"/>
    <k n="_Display" t="spb"/>
    <k n="%XLUID" t="s"/>
    <k n="Current MarKet Cap" t="r"/>
    <k n="Official Name" t="r"/>
  </s>
</rvStructures>
</file>

<file path=xl/richData/rdsupportingpropertybag.xml><?xml version="1.0" encoding="utf-8"?>
<supportingPropertyBags xmlns="http://schemas.microsoft.com/office/spreadsheetml/2017/richdata2">
  <spbArrays count="31">
    <a count="42">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P/E</v>
      <v t="s">Shares outstanding</v>
      <v t="s">Description</v>
      <v t="s">Headquarters</v>
      <v t="s">Industry</v>
      <v t="s">Instrument type</v>
      <v t="s">_Flags</v>
      <v t="s">UniqueName</v>
      <v t="s">_DisplayString</v>
      <v t="s">LearnMoreOnLink</v>
      <v t="s">ExchangeID</v>
      <v t="s">%ProviderInfo</v>
    </a>
    <a count="41">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v t="s">%OutdatedReason</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Shares outstanding</v>
      <v t="s">Description</v>
      <v t="s">Employees</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Employees</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P/E</v>
      <v t="s">Shares outstanding</v>
      <v t="s">Description</v>
      <v t="s">Headquarters</v>
      <v t="s">Industry</v>
      <v t="s">Instrument type</v>
      <v t="s">Year incorporated</v>
      <v t="s">_Flags</v>
      <v t="s">UniqueName</v>
      <v t="s">_DisplayString</v>
      <v t="s">LearnMoreOnLink</v>
      <v t="s">ExchangeID</v>
      <v t="s">%ProviderInfo</v>
    </a>
    <a count="31">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Shares outstanding</v>
      <v t="s">Description</v>
      <v t="s">Headquarters</v>
      <v t="s">Industry</v>
      <v t="s">Instrument type</v>
      <v t="s">Year incorporated</v>
      <v t="s">_Flags</v>
      <v t="s">UniqueName</v>
      <v t="s">_DisplayString</v>
      <v t="s">LearnMoreOnLink</v>
      <v t="s">ExchangeID</v>
      <v t="s">%ProviderInfo</v>
    </a>
    <a count="33">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Beta</v>
      <v t="s">Shares outstanding</v>
      <v t="s">Description</v>
      <v t="s">Employees</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Beta</v>
      <v t="s">P/E</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_Flags</v>
      <v t="s">UniqueName</v>
      <v t="s">_DisplayString</v>
      <v t="s">LearnMoreOnLink</v>
      <v t="s">ExchangeID</v>
      <v t="s">%ProviderInfo</v>
    </a>
    <a count="36">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Description</v>
      <v t="s">Headquarters</v>
      <v t="s">Industry</v>
      <v t="s">Instrument type</v>
      <v t="s">Year incorporated</v>
      <v t="s">_Flags</v>
      <v t="s">UniqueName</v>
      <v t="s">_DisplayString</v>
      <v t="s">LearnMoreOnLink</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Employees</v>
      <v t="s">Headquarters</v>
      <v t="s">Industry</v>
      <v t="s">Instrument type</v>
      <v t="s">Year incorporated</v>
      <v t="s">_Flags</v>
      <v t="s">UniqueName</v>
      <v t="s">_DisplayString</v>
      <v t="s">LearnMoreOnLink</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LearnMoreOnLink</v>
      <v t="s">ExchangeID</v>
      <v t="s">%ProviderInfo</v>
    </a>
    <a count="32">
      <v t="s">%EntityServiceId</v>
      <v t="s">_Format</v>
      <v t="s">%IsRefreshable</v>
      <v t="s">%EntityCulture</v>
      <v t="s">%EntityId</v>
      <v t="s">_Icon</v>
      <v t="s">_Display</v>
      <v t="s">Name</v>
      <v t="s">Exchange</v>
      <v t="s">Official name</v>
      <v t="s">_SubLabel</v>
      <v t="s">Last trade time</v>
      <v t="s">Ticker symbol</v>
      <v t="s">Exchange abbreviation</v>
      <v t="s">Currency</v>
      <v t="s">Previous close</v>
      <v t="s">52 week high</v>
      <v t="s">52 week low</v>
      <v t="s">Market cap</v>
      <v t="s">Beta</v>
      <v t="s">Shares outstanding</v>
      <v t="s">Description</v>
      <v t="s">Headquarters</v>
      <v t="s">Industry</v>
      <v t="s">Instrument type</v>
      <v t="s">Year incorporated</v>
      <v t="s">_Flags</v>
      <v t="s">UniqueName</v>
      <v t="s">_DisplayString</v>
      <v t="s">LearnMoreOnLink</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Employees</v>
      <v t="s">Headquarters</v>
      <v t="s">Industry</v>
      <v t="s">Instrument type</v>
      <v t="s">Year incorporated</v>
      <v t="s">_Flags</v>
      <v t="s">UniqueName</v>
      <v t="s">_DisplayString</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Market cap</v>
      <v t="s">P/E</v>
      <v t="s">Shares outstanding</v>
      <v t="s">Description</v>
      <v t="s">Headquarters</v>
      <v t="s">Industry</v>
      <v t="s">Instrument type</v>
      <v t="s">Year incorporated</v>
      <v t="s">_Flags</v>
      <v t="s">UniqueName</v>
      <v t="s">_DisplayString</v>
      <v t="s">ExchangeID</v>
      <v t="s">%ProviderInfo</v>
    </a>
    <a count="38">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Headquarters</v>
      <v t="s">Industry</v>
      <v t="s">Instrument type</v>
      <v t="s">Year incorporated</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Shares outstanding</v>
      <v t="s">Description</v>
      <v t="s">Headquarters</v>
      <v t="s">Industry</v>
      <v t="s">Instrument type</v>
      <v t="s">Year incorporated</v>
      <v t="s">_Flags</v>
      <v t="s">UniqueName</v>
      <v t="s">_DisplayString</v>
      <v t="s">ExchangeID</v>
      <v t="s">%ProviderInfo</v>
    </a>
    <a count="39">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Shares outstanding</v>
      <v t="s">Description</v>
      <v t="s">Employees</v>
      <v t="s">Headquarters</v>
      <v t="s">Industry</v>
      <v t="s">Instrument type</v>
      <v t="s">Year incorporated</v>
      <v t="s">_Flags</v>
      <v t="s">UniqueName</v>
      <v t="s">_DisplayString</v>
      <v t="s">ExchangeID</v>
      <v t="s">%ProviderInfo</v>
    </a>
    <a count="43">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Employees</v>
      <v t="s">Headquarters</v>
      <v t="s">Industry</v>
      <v t="s">Instrument type</v>
      <v t="s">Year incorporated</v>
      <v t="s">_Flags</v>
      <v t="s">UniqueName</v>
      <v t="s">_DisplayString</v>
      <v t="s">LearnMoreOnLink</v>
      <v t="s">Image</v>
      <v t="s">ExchangeID</v>
      <v t="s">%ProviderInfo</v>
    </a>
    <a count="40">
      <v t="s">%EntityServiceId</v>
      <v t="s">_Format</v>
      <v t="s">%IsRefreshable</v>
      <v t="s">%EntityCulture</v>
      <v t="s">%EntityId</v>
      <v t="s">_Icon</v>
      <v t="s">_Display</v>
      <v t="s">Name</v>
      <v t="s">_SubLabel</v>
      <v t="s">Price</v>
      <v t="s">Exchange</v>
      <v t="s">Official name</v>
      <v t="s">Last trade time</v>
      <v t="s">Ticker symbol</v>
      <v t="s">Exchange abbreviation</v>
      <v t="s">Change</v>
      <v t="s">Change (%)</v>
      <v t="s">Currency</v>
      <v t="s">Previous close</v>
      <v t="s">Open</v>
      <v t="s">High</v>
      <v t="s">Low</v>
      <v t="s">52 week high</v>
      <v t="s">52 week low</v>
      <v t="s">Volume</v>
      <v t="s">Volume average</v>
      <v t="s">Market cap</v>
      <v t="s">Beta</v>
      <v t="s">P/E</v>
      <v t="s">Shares outstanding</v>
      <v t="s">Description</v>
      <v t="s">Headquarters</v>
      <v t="s">Industry</v>
      <v t="s">Instrument type</v>
      <v t="s">Year incorporated</v>
      <v t="s">_Flags</v>
      <v t="s">UniqueName</v>
      <v t="s">_DisplayString</v>
      <v t="s">ExchangeID</v>
      <v t="s">%ProviderInfo</v>
    </a>
    <a count="5">
      <v t="s">Official Name</v>
      <v t="s">Current MarKet Cap</v>
      <v t="s">_CRID</v>
      <v t="s">%XLUID</v>
      <v t="s">_Display</v>
    </a>
  </spbArrays>
  <spbData count="70">
    <spb s="0">
      <v>0</v>
      <v>Name</v>
      <v>LearnMoreOnLink</v>
    </spb>
    <spb s="1">
      <v>0</v>
      <v>0</v>
      <v>0</v>
    </spb>
    <spb s="2">
      <v>1</v>
      <v>1</v>
      <v>1</v>
      <v>1</v>
    </spb>
    <spb s="3">
      <v>1</v>
      <v>2</v>
      <v>2</v>
      <v>1</v>
      <v>3</v>
      <v>1</v>
      <v>1</v>
      <v>1</v>
      <v>4</v>
      <v>4</v>
      <v>5</v>
      <v>6</v>
      <v>1</v>
      <v>1</v>
      <v>1</v>
      <v>4</v>
      <v>7</v>
      <v>8</v>
      <v>9</v>
      <v>4</v>
    </spb>
    <spb s="4">
      <v>Delayed 20 minutes</v>
      <v>from previous close</v>
      <v>from previous close</v>
      <v>GMT</v>
    </spb>
    <spb s="0">
      <v>1</v>
      <v>Name</v>
      <v>LearnMoreOnLink</v>
    </spb>
    <spb s="5">
      <v>1</v>
      <v>2</v>
      <v>1</v>
      <v>3</v>
      <v>1</v>
      <v>1</v>
      <v>1</v>
      <v>4</v>
      <v>4</v>
      <v>5</v>
      <v>6</v>
      <v>1</v>
      <v>1</v>
      <v>1</v>
      <v>4</v>
      <v>7</v>
      <v>8</v>
      <v>9</v>
      <v>4</v>
    </spb>
    <spb s="3">
      <v>1</v>
      <v>2</v>
      <v>2</v>
      <v>1</v>
      <v>3</v>
      <v>1</v>
      <v>1</v>
      <v>1</v>
      <v>4</v>
      <v>4</v>
      <v>5</v>
      <v>10</v>
      <v>1</v>
      <v>1</v>
      <v>1</v>
      <v>4</v>
      <v>7</v>
      <v>8</v>
      <v>9</v>
      <v>4</v>
    </spb>
    <spb s="0">
      <v>2</v>
      <v>Name</v>
      <v>LearnMoreOnLink</v>
    </spb>
    <spb s="6">
      <v>1</v>
      <v>2</v>
      <v>1</v>
      <v>3</v>
      <v>1</v>
      <v>1</v>
      <v>1</v>
      <v>4</v>
      <v>5</v>
      <v>6</v>
      <v>1</v>
      <v>1</v>
      <v>1</v>
      <v>4</v>
      <v>7</v>
      <v>8</v>
      <v>9</v>
      <v>4</v>
    </spb>
    <spb s="0">
      <v>3</v>
      <v>Name</v>
      <v>LearnMoreOnLink</v>
    </spb>
    <spb s="7">
      <v>1</v>
      <v>2</v>
      <v>1</v>
      <v>3</v>
      <v>1</v>
      <v>1</v>
      <v>1</v>
      <v>4</v>
      <v>5</v>
      <v>6</v>
      <v>1</v>
      <v>1</v>
      <v>1</v>
      <v>4</v>
      <v>7</v>
      <v>9</v>
      <v>4</v>
    </spb>
    <spb s="0">
      <v>4</v>
      <v>Name</v>
      <v>LearnMoreOnLink</v>
    </spb>
    <spb s="8">
      <v>1</v>
      <v>2</v>
      <v>2</v>
      <v>1</v>
      <v>3</v>
      <v>1</v>
      <v>1</v>
      <v>1</v>
      <v>4</v>
      <v>5</v>
      <v>6</v>
      <v>1</v>
      <v>1</v>
      <v>1</v>
      <v>4</v>
      <v>7</v>
      <v>8</v>
      <v>9</v>
      <v>4</v>
    </spb>
    <spb s="0">
      <v>5</v>
      <v>Name</v>
      <v>LearnMoreOnLink</v>
    </spb>
    <spb s="9">
      <v>1</v>
      <v>2</v>
      <v>2</v>
      <v>1</v>
      <v>3</v>
      <v>1</v>
      <v>1</v>
      <v>1</v>
      <v>4</v>
      <v>4</v>
      <v>5</v>
      <v>6</v>
      <v>1</v>
      <v>1</v>
      <v>1</v>
      <v>4</v>
      <v>7</v>
      <v>9</v>
      <v>4</v>
    </spb>
    <spb s="5">
      <v>1</v>
      <v>2</v>
      <v>1</v>
      <v>3</v>
      <v>1</v>
      <v>1</v>
      <v>1</v>
      <v>4</v>
      <v>4</v>
      <v>5</v>
      <v>11</v>
      <v>1</v>
      <v>1</v>
      <v>1</v>
      <v>4</v>
      <v>7</v>
      <v>8</v>
      <v>9</v>
      <v>4</v>
    </spb>
    <spb s="0">
      <v>6</v>
      <v>Name</v>
      <v>LearnMoreOnLink</v>
    </spb>
    <spb s="10">
      <v>1</v>
      <v>2</v>
      <v>1</v>
      <v>3</v>
      <v>1</v>
      <v>1</v>
      <v>1</v>
      <v>4</v>
      <v>5</v>
      <v>6</v>
      <v>1</v>
      <v>1</v>
      <v>1</v>
      <v>7</v>
      <v>8</v>
      <v>9</v>
      <v>4</v>
    </spb>
    <spb s="0">
      <v>7</v>
      <v>Name</v>
      <v>LearnMoreOnLink</v>
    </spb>
    <spb s="11">
      <v>1</v>
      <v>2</v>
      <v>1</v>
      <v>3</v>
      <v>1</v>
      <v>1</v>
      <v>1</v>
      <v>4</v>
      <v>5</v>
      <v>6</v>
      <v>1</v>
      <v>1</v>
      <v>1</v>
      <v>4</v>
      <v>7</v>
      <v>9</v>
      <v>4</v>
    </spb>
    <spb s="5">
      <v>1</v>
      <v>2</v>
      <v>1</v>
      <v>3</v>
      <v>1</v>
      <v>1</v>
      <v>1</v>
      <v>4</v>
      <v>4</v>
      <v>5</v>
      <v>10</v>
      <v>1</v>
      <v>1</v>
      <v>1</v>
      <v>4</v>
      <v>7</v>
      <v>8</v>
      <v>9</v>
      <v>4</v>
    </spb>
    <spb s="5">
      <v>1</v>
      <v>2</v>
      <v>1</v>
      <v>3</v>
      <v>1</v>
      <v>1</v>
      <v>1</v>
      <v>4</v>
      <v>4</v>
      <v>5</v>
      <v>12</v>
      <v>1</v>
      <v>1</v>
      <v>1</v>
      <v>4</v>
      <v>7</v>
      <v>8</v>
      <v>9</v>
      <v>4</v>
    </spb>
    <spb s="0">
      <v>8</v>
      <v>Name</v>
      <v>LearnMoreOnLink</v>
    </spb>
    <spb s="12">
      <v>1</v>
      <v>2</v>
      <v>1</v>
      <v>3</v>
      <v>1</v>
      <v>1</v>
      <v>1</v>
      <v>4</v>
      <v>4</v>
      <v>5</v>
      <v>6</v>
      <v>1</v>
      <v>1</v>
      <v>1</v>
      <v>7</v>
      <v>8</v>
      <v>9</v>
      <v>4</v>
    </spb>
    <spb s="0">
      <v>9</v>
      <v>Name</v>
      <v>LearnMoreOnLink</v>
    </spb>
    <spb s="0">
      <v>10</v>
      <v>Name</v>
      <v>LearnMoreOnLink</v>
    </spb>
    <spb s="13">
      <v>3</v>
      <v>4</v>
      <v>6</v>
      <v>1</v>
      <v>1</v>
      <v>1</v>
      <v>7</v>
      <v>8</v>
      <v>9</v>
      <v>4</v>
    </spb>
    <spb s="14">
      <v>GMT</v>
    </spb>
    <spb s="0">
      <v>11</v>
      <v>Name</v>
      <v>LearnMoreOnLink</v>
    </spb>
    <spb s="15">
      <v>2</v>
      <v>3</v>
      <v>4</v>
      <v>6</v>
      <v>1</v>
      <v>1</v>
      <v>1</v>
      <v>7</v>
      <v>8</v>
      <v>9</v>
      <v>4</v>
    </spb>
    <spb s="5">
      <v>1</v>
      <v>2</v>
      <v>1</v>
      <v>3</v>
      <v>1</v>
      <v>1</v>
      <v>1</v>
      <v>4</v>
      <v>4</v>
      <v>5</v>
      <v>13</v>
      <v>1</v>
      <v>1</v>
      <v>1</v>
      <v>4</v>
      <v>7</v>
      <v>8</v>
      <v>9</v>
      <v>4</v>
    </spb>
    <spb s="0">
      <v>12</v>
      <v>Name</v>
      <v>LearnMoreOnLink</v>
    </spb>
    <spb s="16">
      <v>1</v>
      <v>1</v>
      <v>3</v>
      <v>1</v>
      <v>1</v>
      <v>1</v>
      <v>4</v>
      <v>5</v>
      <v>6</v>
      <v>1</v>
      <v>1</v>
      <v>1</v>
      <v>4</v>
      <v>7</v>
      <v>8</v>
      <v>9</v>
      <v>4</v>
    </spb>
    <spb s="0">
      <v>13</v>
      <v>Name</v>
      <v>LearnMoreOnLink</v>
    </spb>
    <spb s="17">
      <v>2</v>
      <v>3</v>
      <v>6</v>
      <v>1</v>
      <v>1</v>
      <v>1</v>
      <v>7</v>
      <v>8</v>
      <v>9</v>
      <v>4</v>
    </spb>
    <spb s="0">
      <v>14</v>
      <v>Name</v>
      <v>LearnMoreOnLink</v>
    </spb>
    <spb s="18">
      <v>3</v>
      <v>6</v>
      <v>1</v>
      <v>1</v>
      <v>1</v>
      <v>7</v>
      <v>8</v>
      <v>9</v>
      <v>4</v>
    </spb>
    <spb s="6">
      <v>1</v>
      <v>2</v>
      <v>1</v>
      <v>3</v>
      <v>1</v>
      <v>1</v>
      <v>1</v>
      <v>4</v>
      <v>5</v>
      <v>13</v>
      <v>1</v>
      <v>1</v>
      <v>1</v>
      <v>4</v>
      <v>7</v>
      <v>8</v>
      <v>9</v>
      <v>4</v>
    </spb>
    <spb s="0">
      <v>15</v>
      <v>Name</v>
      <v>LearnMoreOnLink</v>
    </spb>
    <spb s="19">
      <v>2</v>
      <v>3</v>
      <v>4</v>
      <v>6</v>
      <v>1</v>
      <v>1</v>
      <v>1</v>
      <v>7</v>
      <v>8</v>
      <v>9</v>
      <v>4</v>
    </spb>
    <spb s="0">
      <v>16</v>
      <v>Name</v>
      <v>LearnMoreOnLink</v>
    </spb>
    <spb s="20">
      <v>1</v>
      <v>2</v>
      <v>2</v>
      <v>1</v>
      <v>3</v>
      <v>1</v>
      <v>1</v>
      <v>1</v>
      <v>4</v>
      <v>5</v>
      <v>6</v>
      <v>1</v>
      <v>1</v>
      <v>1</v>
      <v>7</v>
      <v>8</v>
      <v>9</v>
      <v>4</v>
    </spb>
    <spb s="0">
      <v>17</v>
      <v>Name</v>
      <v>LearnMoreOnLink</v>
    </spb>
    <spb s="21">
      <v>1</v>
      <v>2</v>
      <v>1</v>
      <v>3</v>
      <v>1</v>
      <v>1</v>
      <v>1</v>
      <v>4</v>
      <v>4</v>
      <v>5</v>
      <v>6</v>
      <v>1</v>
      <v>1</v>
      <v>1</v>
      <v>4</v>
      <v>7</v>
      <v>9</v>
      <v>4</v>
    </spb>
    <spb s="0">
      <v>18</v>
      <v>Name</v>
      <v>LearnMoreOnLink</v>
    </spb>
    <spb s="22">
      <v>1</v>
      <v>1</v>
      <v>3</v>
      <v>1</v>
      <v>1</v>
      <v>1</v>
      <v>4</v>
      <v>5</v>
      <v>1</v>
      <v>1</v>
      <v>1</v>
      <v>7</v>
      <v>8</v>
      <v>9</v>
    </spb>
    <spb s="0">
      <v>19</v>
      <v>Name</v>
      <v>LearnMoreOnLink</v>
    </spb>
    <spb s="23">
      <v>1</v>
      <v>1</v>
      <v>3</v>
      <v>1</v>
      <v>1</v>
      <v>1</v>
      <v>4</v>
      <v>4</v>
      <v>5</v>
      <v>6</v>
      <v>1</v>
      <v>1</v>
      <v>1</v>
      <v>7</v>
      <v>8</v>
      <v>9</v>
      <v>4</v>
    </spb>
    <spb s="0">
      <v>20</v>
      <v>Name</v>
      <v>LearnMoreOnLink</v>
    </spb>
    <spb s="24">
      <v>1</v>
      <v>1</v>
      <v>3</v>
      <v>1</v>
      <v>1</v>
      <v>1</v>
      <v>4</v>
      <v>5</v>
      <v>6</v>
      <v>1</v>
      <v>1</v>
      <v>1</v>
      <v>7</v>
      <v>8</v>
      <v>9</v>
      <v>4</v>
    </spb>
    <spb s="0">
      <v>21</v>
      <v>Name</v>
      <v>LearnMoreOnLink</v>
    </spb>
    <spb s="25">
      <v>1</v>
      <v>1</v>
      <v>3</v>
      <v>1</v>
      <v>1</v>
      <v>1</v>
      <v>4</v>
      <v>4</v>
      <v>5</v>
      <v>6</v>
      <v>1</v>
      <v>1</v>
      <v>1</v>
      <v>4</v>
      <v>7</v>
      <v>8</v>
      <v>9</v>
      <v>4</v>
    </spb>
    <spb s="0">
      <v>22</v>
      <v>Name</v>
      <v>LearnMoreOnLink</v>
    </spb>
    <spb s="26">
      <v>2</v>
      <v>3</v>
      <v>6</v>
      <v>1</v>
      <v>1</v>
      <v>1</v>
      <v>7</v>
      <v>8</v>
      <v>9</v>
      <v>4</v>
    </spb>
    <spb s="27">
      <v>23</v>
      <v>Name</v>
    </spb>
    <spb s="28">
      <v>1</v>
      <v>1</v>
      <v>1</v>
    </spb>
    <spb s="27">
      <v>24</v>
      <v>Name</v>
    </spb>
    <spb s="29">
      <v>1</v>
      <v>2</v>
      <v>1</v>
      <v>3</v>
      <v>1</v>
      <v>1</v>
      <v>1</v>
      <v>4</v>
      <v>5</v>
      <v>6</v>
      <v>1</v>
      <v>1</v>
      <v>1</v>
      <v>7</v>
      <v>8</v>
      <v>9</v>
      <v>4</v>
    </spb>
    <spb s="27">
      <v>25</v>
      <v>Name</v>
    </spb>
    <spb s="27">
      <v>26</v>
      <v>Name</v>
    </spb>
    <spb s="27">
      <v>27</v>
      <v>Name</v>
    </spb>
    <spb s="0">
      <v>28</v>
      <v>Name</v>
      <v>LearnMoreOnLink</v>
    </spb>
    <spb s="30">
      <v>0</v>
      <v>0</v>
    </spb>
    <spb s="31">
      <v>63</v>
      <v>1</v>
      <v>1</v>
      <v>1</v>
      <v>1</v>
    </spb>
    <spb s="32">
      <v>1</v>
      <v>2</v>
      <v>2</v>
      <v>1</v>
      <v>3</v>
      <v>1</v>
      <v>14</v>
      <v>1</v>
      <v>1</v>
      <v>4</v>
      <v>4</v>
      <v>5</v>
      <v>6</v>
      <v>1</v>
      <v>1</v>
      <v>1</v>
      <v>4</v>
      <v>7</v>
      <v>8</v>
      <v>9</v>
      <v>4</v>
    </spb>
    <spb s="33">
      <v>Powered by Refinitiv</v>
    </spb>
    <spb s="6">
      <v>1</v>
      <v>2</v>
      <v>1</v>
      <v>3</v>
      <v>1</v>
      <v>1</v>
      <v>1</v>
      <v>4</v>
      <v>5</v>
      <v>15</v>
      <v>1</v>
      <v>1</v>
      <v>1</v>
      <v>4</v>
      <v>7</v>
      <v>8</v>
      <v>9</v>
      <v>4</v>
    </spb>
    <spb s="27">
      <v>29</v>
      <v>Name</v>
    </spb>
    <spb s="34">
      <v>30</v>
    </spb>
  </spbData>
</supportingPropertyBags>
</file>

<file path=xl/richData/rdsupportingpropertybagstructure.xml><?xml version="1.0" encoding="utf-8"?>
<spbStructures xmlns="http://schemas.microsoft.com/office/spreadsheetml/2017/richdata2" count="35">
  <s>
    <k n="^Order" t="spba"/>
    <k n="TitleProperty" t="s"/>
    <k n="SubTitleProperty" t="s"/>
  </s>
  <s>
    <k n="ShowInCardView" t="b"/>
    <k n="ShowInDotNotation" t="b"/>
    <k n="ShowInAutoComplete" t="b"/>
  </s>
  <s>
    <k n="ExchangeID" t="spb"/>
    <k n="UniqueName" t="spb"/>
    <k n="`%ProviderInfo" t="spb"/>
    <k n="LearnMoreOnLink" t="spb"/>
  </s>
  <s>
    <k n="Low" t="i"/>
    <k n="P/E"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Price" t="s"/>
    <k n="Change" t="s"/>
    <k n="Change (%)" t="s"/>
    <k n="Last trade time" t="s"/>
  </s>
  <s>
    <k n="Low" t="i"/>
    <k n="Beta"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Beta" t="i"/>
    <k n="High" t="i"/>
    <k n="Name" t="i"/>
    <k n="Open" t="i"/>
    <k n="Price" t="i"/>
    <k n="Change" t="i"/>
    <k n="Volume" t="i"/>
    <k n="Change (%)" t="i"/>
    <k n="Market cap" t="i"/>
    <k n="52 week low" t="i"/>
    <k n="52 week high" t="i"/>
    <k n="Previous close" t="i"/>
    <k n="Volume average" t="i"/>
    <k n="Last trade time" t="i"/>
    <k n="`%EntityServiceId" t="i"/>
    <k n="Shares outstanding" t="i"/>
  </s>
  <s>
    <k n="Low" t="i"/>
    <k n="P/E" t="i"/>
    <k n="Beta"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Low" t="i"/>
    <k n="P/E"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P/E" t="i"/>
    <k n="High" t="i"/>
    <k n="Name" t="i"/>
    <k n="Open" t="i"/>
    <k n="Price" t="i"/>
    <k n="Change" t="i"/>
    <k n="Volume" t="i"/>
    <k n="Change (%)" t="i"/>
    <k n="Market cap" t="i"/>
    <k n="52 week low" t="i"/>
    <k n="52 week high" t="i"/>
    <k n="Previous close" t="i"/>
    <k n="Volume average" t="i"/>
    <k n="Last trade time" t="i"/>
    <k n="`%EntityServiceId" t="i"/>
    <k n="Shares outstanding" t="i"/>
  </s>
  <s>
    <k n="Low" t="i"/>
    <k n="Beta"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Name" t="i"/>
    <k n="Employees" t="i"/>
    <k n="Market cap" t="i"/>
    <k n="52 week low" t="i"/>
    <k n="52 week high" t="i"/>
    <k n="Previous close" t="i"/>
    <k n="Last trade time" t="i"/>
    <k n="Year incorporated" t="i"/>
    <k n="`%EntityServiceId" t="i"/>
    <k n="Shares outstanding" t="i"/>
  </s>
  <s>
    <k n="Last trade time" t="s"/>
  </s>
  <s>
    <k n="P/E" t="i"/>
    <k n="Name" t="i"/>
    <k n="Employees" t="i"/>
    <k n="Market cap" t="i"/>
    <k n="52 week low" t="i"/>
    <k n="52 week high" t="i"/>
    <k n="Previous close" t="i"/>
    <k n="Last trade time" t="i"/>
    <k n="Year incorporated" t="i"/>
    <k n="`%EntityServiceId" t="i"/>
    <k n="Shares outstanding" t="i"/>
  </s>
  <s>
    <k n="Low" t="i"/>
    <k n="High" t="i"/>
    <k n="Name" t="i"/>
    <k n="Open" t="i"/>
    <k n="Price" t="i"/>
    <k n="Change" t="i"/>
    <k n="Volume" t="i"/>
    <k n="Change (%)" t="i"/>
    <k n="Market cap" t="i"/>
    <k n="52 week low" t="i"/>
    <k n="52 week high" t="i"/>
    <k n="Previous close" t="i"/>
    <k n="Volume average" t="i"/>
    <k n="Last trade time" t="i"/>
    <k n="Year incorporated" t="i"/>
    <k n="`%EntityServiceId" t="i"/>
    <k n="Shares outstanding" t="i"/>
  </s>
  <s>
    <k n="P/E" t="i"/>
    <k n="Name" t="i"/>
    <k n="Market cap" t="i"/>
    <k n="52 week low" t="i"/>
    <k n="52 week high" t="i"/>
    <k n="Previous close" t="i"/>
    <k n="Last trade time" t="i"/>
    <k n="Year incorporated" t="i"/>
    <k n="`%EntityServiceId" t="i"/>
    <k n="Shares outstanding" t="i"/>
  </s>
  <s>
    <k n="Name" t="i"/>
    <k n="Market cap" t="i"/>
    <k n="52 week low" t="i"/>
    <k n="52 week high" t="i"/>
    <k n="Previous close" t="i"/>
    <k n="Last trade time" t="i"/>
    <k n="Year incorporated" t="i"/>
    <k n="`%EntityServiceId" t="i"/>
    <k n="Shares outstanding" t="i"/>
  </s>
  <s>
    <k n="Beta" t="i"/>
    <k n="Name" t="i"/>
    <k n="Employees" t="i"/>
    <k n="Market cap" t="i"/>
    <k n="52 week low" t="i"/>
    <k n="52 week high" t="i"/>
    <k n="Previous close" t="i"/>
    <k n="Last trade time" t="i"/>
    <k n="Year incorporated" t="i"/>
    <k n="`%EntityServiceId" t="i"/>
    <k n="Shares outstanding" t="i"/>
  </s>
  <s>
    <k n="Low" t="i"/>
    <k n="P/E" t="i"/>
    <k n="Beta" t="i"/>
    <k n="High" t="i"/>
    <k n="Name" t="i"/>
    <k n="Open" t="i"/>
    <k n="Price" t="i"/>
    <k n="Change" t="i"/>
    <k n="Volume" t="i"/>
    <k n="Change (%)" t="i"/>
    <k n="Market cap" t="i"/>
    <k n="52 week low" t="i"/>
    <k n="52 week high" t="i"/>
    <k n="Previous close" t="i"/>
    <k n="Last trade time" t="i"/>
    <k n="Year incorporated" t="i"/>
    <k n="`%EntityServiceId" t="i"/>
    <k n="Shares outstanding" t="i"/>
  </s>
  <s>
    <k n="Low" t="i"/>
    <k n="Beta" t="i"/>
    <k n="High" t="i"/>
    <k n="Name" t="i"/>
    <k n="Open" t="i"/>
    <k n="Price" t="i"/>
    <k n="Change" t="i"/>
    <k n="Volume" t="i"/>
    <k n="Employees" t="i"/>
    <k n="Change (%)" t="i"/>
    <k n="Market cap" t="i"/>
    <k n="52 week low" t="i"/>
    <k n="52 week high" t="i"/>
    <k n="Previous close" t="i"/>
    <k n="Volume average" t="i"/>
    <k n="Last trade time" t="i"/>
    <k n="`%EntityServiceId" t="i"/>
    <k n="Shares outstanding" t="i"/>
  </s>
  <s>
    <k n="Low" t="i"/>
    <k n="High" t="i"/>
    <k n="Name" t="i"/>
    <k n="Open" t="i"/>
    <k n="Price" t="i"/>
    <k n="Change" t="i"/>
    <k n="Volume" t="i"/>
    <k n="Change (%)" t="i"/>
    <k n="52 week low" t="i"/>
    <k n="52 week high" t="i"/>
    <k n="Previous close" t="i"/>
    <k n="Last trade time" t="i"/>
    <k n="Year incorporated" t="i"/>
    <k n="`%EntityServiceId" t="i"/>
  </s>
  <s>
    <k n="Low" t="i"/>
    <k n="High" t="i"/>
    <k n="Name" t="i"/>
    <k n="Open" t="i"/>
    <k n="Price" t="i"/>
    <k n="Change" t="i"/>
    <k n="Volume" t="i"/>
    <k n="Employees" t="i"/>
    <k n="Change (%)" t="i"/>
    <k n="Market cap" t="i"/>
    <k n="52 week low" t="i"/>
    <k n="52 week high" t="i"/>
    <k n="Previous close" t="i"/>
    <k n="Last trade time" t="i"/>
    <k n="Year incorporated" t="i"/>
    <k n="`%EntityServiceId" t="i"/>
    <k n="Shares outstanding" t="i"/>
  </s>
  <s>
    <k n="Low" t="i"/>
    <k n="High" t="i"/>
    <k n="Name" t="i"/>
    <k n="Open" t="i"/>
    <k n="Price" t="i"/>
    <k n="Change" t="i"/>
    <k n="Volume" t="i"/>
    <k n="Change (%)" t="i"/>
    <k n="Market cap" t="i"/>
    <k n="52 week low" t="i"/>
    <k n="52 week high" t="i"/>
    <k n="Previous close" t="i"/>
    <k n="Last trade time" t="i"/>
    <k n="Year incorporated" t="i"/>
    <k n="`%EntityServiceId" t="i"/>
    <k n="Shares outstanding" t="i"/>
  </s>
  <s>
    <k n="Low" t="i"/>
    <k n="High" t="i"/>
    <k n="Name" t="i"/>
    <k n="Open" t="i"/>
    <k n="Price" t="i"/>
    <k n="Change" t="i"/>
    <k n="Volume" t="i"/>
    <k n="Employees" t="i"/>
    <k n="Change (%)" t="i"/>
    <k n="Market cap" t="i"/>
    <k n="52 week low" t="i"/>
    <k n="52 week high" t="i"/>
    <k n="Previous close" t="i"/>
    <k n="Volume average" t="i"/>
    <k n="Last trade time" t="i"/>
    <k n="Year incorporated" t="i"/>
    <k n="`%EntityServiceId" t="i"/>
    <k n="Shares outstanding" t="i"/>
  </s>
  <s>
    <k n="Beta" t="i"/>
    <k n="Name" t="i"/>
    <k n="Market cap" t="i"/>
    <k n="52 week low" t="i"/>
    <k n="52 week high" t="i"/>
    <k n="Previous close" t="i"/>
    <k n="Last trade time" t="i"/>
    <k n="Year incorporated" t="i"/>
    <k n="`%EntityServiceId" t="i"/>
    <k n="Shares outstanding" t="i"/>
  </s>
  <s>
    <k n="^Order" t="spba"/>
    <k n="TitleProperty" t="s"/>
  </s>
  <s>
    <k n="ExchangeID" t="spb"/>
    <k n="UniqueName" t="spb"/>
    <k n="`%ProviderInfo" t="spb"/>
  </s>
  <s>
    <k n="Low" t="i"/>
    <k n="P/E" t="i"/>
    <k n="High" t="i"/>
    <k n="Name" t="i"/>
    <k n="Open" t="i"/>
    <k n="Price" t="i"/>
    <k n="Change" t="i"/>
    <k n="Volume" t="i"/>
    <k n="Change (%)" t="i"/>
    <k n="Market cap" t="i"/>
    <k n="52 week low" t="i"/>
    <k n="52 week high" t="i"/>
    <k n="Previous close" t="i"/>
    <k n="Last trade time" t="i"/>
    <k n="Year incorporated" t="i"/>
    <k n="`%EntityServiceId" t="i"/>
    <k n="Shares outstanding" t="i"/>
  </s>
  <s>
    <k n="ShowInDotNotation" t="b"/>
    <k n="ShowInAutoComplete" t="b"/>
  </s>
  <s>
    <k n="Image" t="spb"/>
    <k n="ExchangeID" t="spb"/>
    <k n="UniqueName" t="spb"/>
    <k n="`%ProviderInfo" t="spb"/>
    <k n="LearnMoreOnLink" t="spb"/>
  </s>
  <s>
    <k n="Low" t="i"/>
    <k n="P/E" t="i"/>
    <k n="Beta" t="i"/>
    <k n="High" t="i"/>
    <k n="Name" t="i"/>
    <k n="Open" t="i"/>
    <k n="Image" t="i"/>
    <k n="Price" t="i"/>
    <k n="Change" t="i"/>
    <k n="Volume" t="i"/>
    <k n="Employees" t="i"/>
    <k n="Change (%)" t="i"/>
    <k n="Market cap" t="i"/>
    <k n="52 week low" t="i"/>
    <k n="52 week high" t="i"/>
    <k n="Previous close" t="i"/>
    <k n="Volume average" t="i"/>
    <k n="Last trade time" t="i"/>
    <k n="Year incorporated" t="i"/>
    <k n="`%EntityServiceId" t="i"/>
    <k n="Shares outstanding" t="i"/>
  </s>
  <s>
    <k n="name" t="s"/>
  </s>
  <s>
    <k n="^Order" t="spba"/>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2" formatCode="0.00"/>
    </x:dxf>
    <x:dxf>
      <x:numFmt numFmtId="0" formatCode="General"/>
    </x:dxf>
    <x:dxf>
      <x:numFmt numFmtId="27" formatCode="d/m/yyyy\ h:mm"/>
    </x:dxf>
    <x:dxf>
      <x:numFmt numFmtId="14" formatCode="0.00%"/>
    </x:dxf>
    <x:dxf>
      <x:numFmt numFmtId="3" formatCode="#,##0"/>
    </x:dxf>
    <x:dxf>
      <x:numFmt numFmtId="4" formatCode="#,##0.00"/>
    </x:dxf>
    <x:dxf>
      <x:numFmt numFmtId="1" formatCode="0"/>
    </x:dxf>
  </dxfs>
  <richProperties>
    <rPr n="NumberFormat" t="s"/>
    <rPr n="IsTitleField" t="b"/>
    <rPr n="IsHeroField" t="b"/>
  </richProperties>
  <richStyles>
    <rSty dxfid="1">
      <rpv i="0">_([$$-en-AU]* #,##0.00_);_([$$-en-AU]* (#,##0.00);_([$$-en-AU]* "-"??_);_(@_)</rpv>
    </rSty>
    <rSty dxfid="5">
      <rpv i="0">#,##0.00</rpv>
    </rSty>
    <rSty>
      <rpv i="1">1</rpv>
    </rSty>
    <rSty dxfid="4">
      <rpv i="0">#,##0</rpv>
    </rSty>
    <rSty dxfid="3"/>
    <rSty dxfid="1">
      <rpv i="0">_([$$-en-AU]* #,##0_);_([$$-en-AU]* (#,##0);_([$$-en-AU]* "-"_);_(@_)</rpv>
    </rSty>
    <rSty dxfid="2"/>
    <rSty dxfid="6">
      <rpv i="0">0</rpv>
    </rSty>
    <rSty dxfid="0">
      <rpv i="0">0.00</rpv>
    </rSty>
    <rSty dxfid="1">
      <rpv i="0">_([$$-en-NZ]* #,##0_);_([$$-en-NZ]* (#,##0);_([$$-en-NZ]* "-"_);_(@_)</rpv>
    </rSty>
    <rSty dxfid="1">
      <rpv i="0">_([$R-af-ZA]* #,##0_);_([$R-af-ZA]* (#,##0);_([$R-af-ZA]* "-"_);_(@_)</rpv>
    </rSty>
    <rSty dxfid="1">
      <rpv i="0">_([$$-en-CA]* #,##0_);_([$$-en-CA]* (#,##0);_([$$-en-CA]* "-"_);_(@_)</rpv>
    </rSty>
    <rSty dxfid="1">
      <rpv i="0">_([$£-en-GB]* #,##0_);_([$£-en-GB]* (#,##0);_([$£-en-GB]* "-"_);_(@_)</rpv>
    </rSty>
    <rSty>
      <rpv i="2">1</rpv>
    </rSty>
    <rSty dxfid="1">
      <rpv i="0">_([$$-en-US]* #,##0_);_([$$-en-US]* (#,##0);_([$$-en-US]* "-"_);_(@_)</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ids_Year" xr10:uid="{839BED21-1105-9F40-9B1E-F39B7B3FFAE8}" sourceName="Bids Year">
  <pivotTables>
    <pivotTable tabId="14" name="PivotTable1"/>
    <pivotTable tabId="14" name="PivotTable2"/>
    <pivotTable tabId="14" name="PivotTable14"/>
    <pivotTable tabId="14" name="PivotTable5"/>
    <pivotTable tabId="14" name="PivotTable6"/>
    <pivotTable tabId="14" name="PivotTable15"/>
    <pivotTable tabId="14" name="PivotTable16"/>
    <pivotTable tabId="14" name="PivotTable17"/>
    <pivotTable tabId="14" name="PivotTable18"/>
    <pivotTable tabId="14" name="PivotTable19"/>
    <pivotTable tabId="14" name="PivotTable4"/>
  </pivotTables>
  <data>
    <tabular pivotCacheId="1090110279">
      <items count="5">
        <i x="0"/>
        <i x="1"/>
        <i x="2" s="1"/>
        <i x="3"/>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ids Year" xr10:uid="{1E079920-EE93-3F40-A77D-A7F990891A9A}" cache="Slicer_Bids_Year" caption="Bids Year"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ids Year 1" xr10:uid="{E271F6D6-0B25-C04E-B334-9AFD5806A8A7}" cache="Slicer_Bids_Year" caption="Bids Year" style="SlicerStyleLight5"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47D93-A97F-EF4D-AF40-2341F23C60F4}">
  <dimension ref="A1"/>
  <sheetViews>
    <sheetView workbookViewId="0">
      <selection activeCell="A3" sqref="A3"/>
    </sheetView>
  </sheetViews>
  <sheetFormatPr baseColWidth="10"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R2112"/>
  <sheetViews>
    <sheetView zoomScale="91" workbookViewId="0">
      <pane ySplit="1" topLeftCell="A2" activePane="bottomLeft" state="frozen"/>
      <selection pane="bottomLeft" activeCell="A2" sqref="A2:R233"/>
    </sheetView>
  </sheetViews>
  <sheetFormatPr baseColWidth="10" defaultColWidth="8.83203125" defaultRowHeight="15" x14ac:dyDescent="0.2"/>
  <cols>
    <col min="1" max="1" width="60" bestFit="1" customWidth="1"/>
    <col min="2" max="2" width="60" customWidth="1"/>
    <col min="3" max="4" width="13.1640625" customWidth="1"/>
    <col min="5" max="5" width="12.83203125" bestFit="1" customWidth="1"/>
    <col min="6" max="6" width="15" customWidth="1"/>
    <col min="7" max="7" width="37.33203125" customWidth="1"/>
    <col min="8" max="8" width="16.5" bestFit="1" customWidth="1"/>
    <col min="9" max="9" width="16.5" customWidth="1"/>
    <col min="10" max="10" width="16.6640625" style="4" customWidth="1"/>
    <col min="11" max="11" width="36.5" customWidth="1"/>
    <col min="12" max="12" width="20" style="1" bestFit="1" customWidth="1"/>
    <col min="13" max="13" width="20" style="1" customWidth="1"/>
    <col min="16" max="16" width="48.33203125" customWidth="1"/>
    <col min="17" max="17" width="24.1640625" customWidth="1"/>
    <col min="18" max="18" width="182.83203125" bestFit="1" customWidth="1"/>
    <col min="20" max="20" width="195.6640625" bestFit="1" customWidth="1"/>
  </cols>
  <sheetData>
    <row r="1" spans="1:18" s="2" customFormat="1" x14ac:dyDescent="0.2">
      <c r="A1" s="2" t="s">
        <v>0</v>
      </c>
      <c r="B1" s="2" t="s">
        <v>3216</v>
      </c>
      <c r="C1" s="2" t="s">
        <v>1</v>
      </c>
      <c r="D1" s="2" t="s">
        <v>3126</v>
      </c>
      <c r="E1" s="2" t="s">
        <v>2</v>
      </c>
      <c r="F1" s="2" t="s">
        <v>3</v>
      </c>
      <c r="G1" s="2" t="s">
        <v>4</v>
      </c>
      <c r="H1" s="2" t="s">
        <v>5</v>
      </c>
      <c r="I1" s="2" t="s">
        <v>3226</v>
      </c>
      <c r="J1" s="9" t="s">
        <v>3228</v>
      </c>
      <c r="K1" s="2" t="s">
        <v>3227</v>
      </c>
      <c r="L1" s="3" t="s">
        <v>3118</v>
      </c>
      <c r="M1" s="3" t="s">
        <v>3125</v>
      </c>
      <c r="N1" s="2" t="s">
        <v>3123</v>
      </c>
      <c r="O1" s="2" t="s">
        <v>3230</v>
      </c>
      <c r="P1" s="2" t="s">
        <v>6</v>
      </c>
      <c r="Q1" s="2" t="s">
        <v>3231</v>
      </c>
      <c r="R1" s="2" t="s">
        <v>7</v>
      </c>
    </row>
    <row r="2" spans="1:18" x14ac:dyDescent="0.2">
      <c r="A2" t="s">
        <v>872</v>
      </c>
      <c r="B2" t="e" vm="1">
        <v>#VALUE!</v>
      </c>
      <c r="C2" t="s">
        <v>153</v>
      </c>
      <c r="D2" t="str" cm="1">
        <f t="array" ref="D2">_FV(B2,"Industry")</f>
        <v>Hotels &amp; Entertainment Services</v>
      </c>
      <c r="E2">
        <v>22.29</v>
      </c>
      <c r="F2">
        <v>21</v>
      </c>
      <c r="G2" s="4">
        <v>100000000</v>
      </c>
      <c r="H2" s="7">
        <v>5.7999999999999996E-2</v>
      </c>
      <c r="I2" s="4" cm="1">
        <f t="array" ref="I2">_FV(B2,"Market cap",TRUE)</f>
        <v>2190496000</v>
      </c>
      <c r="J2" s="4">
        <v>2184643000</v>
      </c>
      <c r="K2" t="str">
        <f>IF(OR(J2="None", ISERROR(J2)),
   IF(I2&gt;50000000000,"5-Large Cap",
      IF(AND(I2&gt;10000000000,I2&lt;=50000000000),"4-Upper Mid-Cap",
         IF(AND(I2&gt;2000000000,I2&lt;=10000000000),"3-Mid Cap",
            IF(AND(I2&gt;300000000,I2&lt;=2000000000),"2-Small Cap",
               IF(I2&lt;=300000000,"1-Micro Cap","None"))))),
   IF(J2&gt;50000000000,"5-Large Cap",
      IF(AND(J2&gt;10000000000,J2&lt;=50000000000),"4-Upper Mid-Cap",
         IF(AND(J2&gt;2000000000,J2&lt;=10000000000),"3-Mid Cap",
            IF(AND(J2&gt;300000000,J2&lt;=2000000000),"2-Small Cap",
               IF(J2&lt;=300000000,"1-Micro Cap","None"))))))</f>
        <v>3-Mid Cap</v>
      </c>
      <c r="L2" s="1">
        <v>44545</v>
      </c>
      <c r="M2" s="8" t="s">
        <v>3124</v>
      </c>
      <c r="N2">
        <f>YEAR(L2)</f>
        <v>2021</v>
      </c>
      <c r="O2">
        <f xml:space="preserve"> MONTH(L2)</f>
        <v>12</v>
      </c>
      <c r="P2" t="s">
        <v>3229</v>
      </c>
      <c r="Q2" t="str">
        <f>IF(ISNUMBER(P2), "Yes","No")</f>
        <v>No</v>
      </c>
    </row>
    <row r="3" spans="1:18" x14ac:dyDescent="0.2">
      <c r="A3" t="s">
        <v>608</v>
      </c>
      <c r="B3" t="e" vm="2">
        <v>#VALUE!</v>
      </c>
      <c r="C3" t="s">
        <v>134</v>
      </c>
      <c r="D3" t="str" cm="1">
        <f t="array" ref="D3">_FV(B3,"Industry")</f>
        <v>Hotels &amp; Entertainment Services</v>
      </c>
      <c r="E3">
        <v>11.29</v>
      </c>
      <c r="F3">
        <v>10</v>
      </c>
      <c r="G3" s="4">
        <v>400000000</v>
      </c>
      <c r="H3" s="7">
        <v>0.114</v>
      </c>
      <c r="I3" s="4" cm="1">
        <f t="array" ref="I3">_FV(B3,"Market cap",TRUE)</f>
        <v>270356100</v>
      </c>
      <c r="J3" s="4">
        <v>313480400</v>
      </c>
      <c r="K3" t="str">
        <f>IF(OR(J3="None", ISERROR(J3)),
   IF(I3&gt;50000000000,"5-Large Cap",
      IF(AND(I3&gt;10000000000,I3&lt;=50000000000),"4-Upper Mid-Cap",
         IF(AND(I3&gt;2000000000,I3&lt;=10000000000),"3-Mid Cap",
            IF(AND(I3&gt;300000000,I3&lt;=2000000000),"2-Small Cap",
               IF(I3&lt;=300000000,"1-Micro Cap","None"))))),
   IF(J3&gt;50000000000,"5-Large Cap",
      IF(AND(J3&gt;10000000000,J3&lt;=50000000000),"4-Upper Mid-Cap",
         IF(AND(J3&gt;2000000000,J3&lt;=10000000000),"3-Mid Cap",
            IF(AND(J3&gt;300000000,J3&lt;=2000000000),"2-Small Cap",
               IF(J3&lt;=300000000,"1-Micro Cap","None"))))))</f>
        <v>2-Small Cap</v>
      </c>
      <c r="L3" s="1">
        <v>44406</v>
      </c>
      <c r="M3" s="8" t="s">
        <v>3124</v>
      </c>
      <c r="N3">
        <f>YEAR(L3)</f>
        <v>2021</v>
      </c>
      <c r="O3">
        <f xml:space="preserve"> MONTH(L3)</f>
        <v>7</v>
      </c>
      <c r="P3" t="s">
        <v>3229</v>
      </c>
      <c r="Q3" t="str">
        <f>IF(ISNUMBER(P3), "Yes","No")</f>
        <v>No</v>
      </c>
    </row>
    <row r="4" spans="1:18" x14ac:dyDescent="0.2">
      <c r="A4" t="s">
        <v>294</v>
      </c>
      <c r="B4" t="e" vm="3">
        <v>#VALUE!</v>
      </c>
      <c r="C4" t="s">
        <v>50</v>
      </c>
      <c r="D4" t="str" cm="1">
        <f t="array" ref="D4">_FV(B4,"Industry")</f>
        <v>Metals &amp; Mining</v>
      </c>
      <c r="E4">
        <v>7.84</v>
      </c>
      <c r="F4">
        <v>6.5</v>
      </c>
      <c r="G4" s="4">
        <v>100000000</v>
      </c>
      <c r="H4" s="7">
        <v>0.17100000000000001</v>
      </c>
      <c r="I4" s="4" cm="1">
        <f t="array" ref="I4">_FV(B4,"Market cap",TRUE)</f>
        <v>907287000</v>
      </c>
      <c r="J4" s="4">
        <v>698800000</v>
      </c>
      <c r="K4" t="str">
        <f>IF(OR(J4="None", ISERROR(J4)),
   IF(I4&gt;50000000000,"5-Large Cap",
      IF(AND(I4&gt;10000000000,I4&lt;=50000000000),"4-Upper Mid-Cap",
         IF(AND(I4&gt;2000000000,I4&lt;=10000000000),"3-Mid Cap",
            IF(AND(I4&gt;300000000,I4&lt;=2000000000),"2-Small Cap",
               IF(I4&lt;=300000000,"1-Micro Cap","None"))))),
   IF(J4&gt;50000000000,"5-Large Cap",
      IF(AND(J4&gt;10000000000,J4&lt;=50000000000),"4-Upper Mid-Cap",
         IF(AND(J4&gt;2000000000,J4&lt;=10000000000),"3-Mid Cap",
            IF(AND(J4&gt;300000000,J4&lt;=2000000000),"2-Small Cap",
               IF(J4&lt;=300000000,"1-Micro Cap","None"))))))</f>
        <v>2-Small Cap</v>
      </c>
      <c r="L4" s="1">
        <v>44231</v>
      </c>
      <c r="M4" s="8" t="s">
        <v>3124</v>
      </c>
      <c r="N4">
        <f>YEAR(L4)</f>
        <v>2021</v>
      </c>
      <c r="O4">
        <f xml:space="preserve"> MONTH(L4)</f>
        <v>2</v>
      </c>
      <c r="P4" t="s">
        <v>3229</v>
      </c>
      <c r="Q4" t="str">
        <f>IF(ISNUMBER(P4), "Yes","No")</f>
        <v>No</v>
      </c>
      <c r="R4" t="s">
        <v>295</v>
      </c>
    </row>
    <row r="5" spans="1:18" x14ac:dyDescent="0.2">
      <c r="A5" t="s">
        <v>582</v>
      </c>
      <c r="B5" t="e" vm="4">
        <v>#VALUE!</v>
      </c>
      <c r="C5" t="s">
        <v>583</v>
      </c>
      <c r="D5" t="str" cm="1">
        <f t="array" ref="D5">_FV(B5,"Industry")</f>
        <v>Holding Companies</v>
      </c>
      <c r="E5">
        <v>6.23</v>
      </c>
      <c r="F5">
        <v>5.56</v>
      </c>
      <c r="G5" s="4">
        <v>80500000</v>
      </c>
      <c r="H5" s="7">
        <v>0.10800000000000001</v>
      </c>
      <c r="I5" s="4" cm="1">
        <f t="array" ref="I5">_FV(B5,"Market cap",TRUE)</f>
        <v>665396400</v>
      </c>
      <c r="J5" s="4">
        <v>617500000</v>
      </c>
      <c r="K5" t="str">
        <f>IF(OR(J5="None", ISERROR(J5)),
   IF(I5&gt;50000000000,"5-Large Cap",
      IF(AND(I5&gt;10000000000,I5&lt;=50000000000),"4-Upper Mid-Cap",
         IF(AND(I5&gt;2000000000,I5&lt;=10000000000),"3-Mid Cap",
            IF(AND(I5&gt;300000000,I5&lt;=2000000000),"2-Small Cap",
               IF(I5&lt;=300000000,"1-Micro Cap","None"))))),
   IF(J5&gt;50000000000,"5-Large Cap",
      IF(AND(J5&gt;10000000000,J5&lt;=50000000000),"4-Upper Mid-Cap",
         IF(AND(J5&gt;2000000000,J5&lt;=10000000000),"3-Mid Cap",
            IF(AND(J5&gt;300000000,J5&lt;=2000000000),"2-Small Cap",
               IF(J5&lt;=300000000,"1-Micro Cap","None"))))))</f>
        <v>2-Small Cap</v>
      </c>
      <c r="L5" s="1">
        <v>44392</v>
      </c>
      <c r="M5" s="8" t="s">
        <v>3124</v>
      </c>
      <c r="N5">
        <f>YEAR(L5)</f>
        <v>2021</v>
      </c>
      <c r="O5">
        <f xml:space="preserve"> MONTH(L5)</f>
        <v>7</v>
      </c>
      <c r="P5" t="s">
        <v>3229</v>
      </c>
      <c r="Q5" t="str">
        <f>IF(ISNUMBER(P5), "Yes","No")</f>
        <v>No</v>
      </c>
      <c r="R5" t="s">
        <v>584</v>
      </c>
    </row>
    <row r="6" spans="1:18" x14ac:dyDescent="0.2">
      <c r="A6" t="s">
        <v>577</v>
      </c>
      <c r="B6" t="e" vm="5">
        <v>#VALUE!</v>
      </c>
      <c r="C6" t="s">
        <v>578</v>
      </c>
      <c r="D6" t="str" cm="1">
        <f t="array" ref="D6">_FV(B6,"Industry")</f>
        <v>Software &amp; IT Services</v>
      </c>
      <c r="E6">
        <v>5.78</v>
      </c>
      <c r="F6">
        <v>5.25</v>
      </c>
      <c r="G6" s="4">
        <v>60600000</v>
      </c>
      <c r="H6" s="7">
        <v>9.1999999999999998E-2</v>
      </c>
      <c r="I6" s="4" cm="1">
        <f t="array" ref="I6">_FV(B6,"Market cap",TRUE)</f>
        <v>202059900</v>
      </c>
      <c r="J6" s="4">
        <v>472000000</v>
      </c>
      <c r="K6" t="str">
        <f>IF(OR(J6="None", ISERROR(J6)),
   IF(I6&gt;50000000000,"5-Large Cap",
      IF(AND(I6&gt;10000000000,I6&lt;=50000000000),"4-Upper Mid-Cap",
         IF(AND(I6&gt;2000000000,I6&lt;=10000000000),"3-Mid Cap",
            IF(AND(I6&gt;300000000,I6&lt;=2000000000),"2-Small Cap",
               IF(I6&lt;=300000000,"1-Micro Cap","None"))))),
   IF(J6&gt;50000000000,"5-Large Cap",
      IF(AND(J6&gt;10000000000,J6&lt;=50000000000),"4-Upper Mid-Cap",
         IF(AND(J6&gt;2000000000,J6&lt;=10000000000),"3-Mid Cap",
            IF(AND(J6&gt;300000000,J6&lt;=2000000000),"2-Small Cap",
               IF(J6&lt;=300000000,"1-Micro Cap","None"))))))</f>
        <v>2-Small Cap</v>
      </c>
      <c r="L6" s="1">
        <v>44391</v>
      </c>
      <c r="M6" s="8" t="s">
        <v>3124</v>
      </c>
      <c r="N6">
        <f>YEAR(L6)</f>
        <v>2021</v>
      </c>
      <c r="O6">
        <f xml:space="preserve"> MONTH(L6)</f>
        <v>7</v>
      </c>
      <c r="P6" t="s">
        <v>3229</v>
      </c>
      <c r="Q6" t="str">
        <f>IF(ISNUMBER(P6), "Yes","No")</f>
        <v>No</v>
      </c>
      <c r="R6" t="s">
        <v>579</v>
      </c>
    </row>
    <row r="7" spans="1:18" x14ac:dyDescent="0.2">
      <c r="A7" t="s">
        <v>400</v>
      </c>
      <c r="B7" t="e" vm="6">
        <v>#VALUE!</v>
      </c>
      <c r="C7" t="s">
        <v>401</v>
      </c>
      <c r="D7" t="str" cm="1">
        <f t="array" ref="D7">_FV(B7,"Industry")</f>
        <v>Metals &amp; Mining</v>
      </c>
      <c r="E7">
        <v>4.99</v>
      </c>
      <c r="F7">
        <v>4.8</v>
      </c>
      <c r="G7" s="4">
        <v>65000000</v>
      </c>
      <c r="H7" s="7">
        <v>3.7999999999999999E-2</v>
      </c>
      <c r="I7" s="4" cm="1">
        <f t="array" ref="I7">_FV(B7,"Market cap",TRUE)</f>
        <v>86126830</v>
      </c>
      <c r="J7" s="4">
        <v>622200000</v>
      </c>
      <c r="K7" t="str">
        <f>IF(OR(J7="None", ISERROR(J7)),
   IF(I7&gt;50000000000,"5-Large Cap",
      IF(AND(I7&gt;10000000000,I7&lt;=50000000000),"4-Upper Mid-Cap",
         IF(AND(I7&gt;2000000000,I7&lt;=10000000000),"3-Mid Cap",
            IF(AND(I7&gt;300000000,I7&lt;=2000000000),"2-Small Cap",
               IF(I7&lt;=300000000,"1-Micro Cap","None"))))),
   IF(J7&gt;50000000000,"5-Large Cap",
      IF(AND(J7&gt;10000000000,J7&lt;=50000000000),"4-Upper Mid-Cap",
         IF(AND(J7&gt;2000000000,J7&lt;=10000000000),"3-Mid Cap",
            IF(AND(J7&gt;300000000,J7&lt;=2000000000),"2-Small Cap",
               IF(J7&lt;=300000000,"1-Micro Cap","None"))))))</f>
        <v>2-Small Cap</v>
      </c>
      <c r="L7" s="1">
        <v>44280</v>
      </c>
      <c r="M7" s="8" t="s">
        <v>3124</v>
      </c>
      <c r="N7">
        <f>YEAR(L7)</f>
        <v>2021</v>
      </c>
      <c r="O7">
        <f xml:space="preserve"> MONTH(L7)</f>
        <v>3</v>
      </c>
      <c r="P7" t="s">
        <v>3229</v>
      </c>
      <c r="Q7" t="str">
        <f>IF(ISNUMBER(P7), "Yes","No")</f>
        <v>No</v>
      </c>
      <c r="R7" t="s">
        <v>402</v>
      </c>
    </row>
    <row r="8" spans="1:18" x14ac:dyDescent="0.2">
      <c r="A8" t="s">
        <v>482</v>
      </c>
      <c r="B8" t="e" vm="7">
        <v>#VALUE!</v>
      </c>
      <c r="C8" t="s">
        <v>483</v>
      </c>
      <c r="D8" t="str" cm="1">
        <f t="array" ref="D8">_FV(B8,"Industry")</f>
        <v>Residential &amp; Commercial REIT</v>
      </c>
      <c r="E8">
        <v>4.8099999999999996</v>
      </c>
      <c r="F8">
        <v>4.6500000000000004</v>
      </c>
      <c r="G8" s="4">
        <v>250000000</v>
      </c>
      <c r="H8" s="7">
        <v>3.3000000000000002E-2</v>
      </c>
      <c r="I8" s="4" cm="1">
        <f t="array" ref="I8">_FV(B8,"Market cap",TRUE)</f>
        <v>2734158000</v>
      </c>
      <c r="J8" s="4">
        <v>2734158000</v>
      </c>
      <c r="K8" t="str">
        <f>IF(OR(J8="None", ISERROR(J8)),
   IF(I8&gt;50000000000,"5-Large Cap",
      IF(AND(I8&gt;10000000000,I8&lt;=50000000000),"4-Upper Mid-Cap",
         IF(AND(I8&gt;2000000000,I8&lt;=10000000000),"3-Mid Cap",
            IF(AND(I8&gt;300000000,I8&lt;=2000000000),"2-Small Cap",
               IF(I8&lt;=300000000,"1-Micro Cap","None"))))),
   IF(J8&gt;50000000000,"5-Large Cap",
      IF(AND(J8&gt;10000000000,J8&lt;=50000000000),"4-Upper Mid-Cap",
         IF(AND(J8&gt;2000000000,J8&lt;=10000000000),"3-Mid Cap",
            IF(AND(J8&gt;300000000,J8&lt;=2000000000),"2-Small Cap",
               IF(J8&lt;=300000000,"1-Micro Cap","None"))))))</f>
        <v>3-Mid Cap</v>
      </c>
      <c r="L8" s="1">
        <v>44334</v>
      </c>
      <c r="M8" s="8" t="s">
        <v>3124</v>
      </c>
      <c r="N8">
        <f>YEAR(L8)</f>
        <v>2021</v>
      </c>
      <c r="O8">
        <f xml:space="preserve"> MONTH(L8)</f>
        <v>5</v>
      </c>
      <c r="P8" t="s">
        <v>3229</v>
      </c>
      <c r="Q8" t="str">
        <f>IF(ISNUMBER(P8), "Yes","No")</f>
        <v>No</v>
      </c>
    </row>
    <row r="9" spans="1:18" x14ac:dyDescent="0.2">
      <c r="A9" t="s">
        <v>492</v>
      </c>
      <c r="B9" t="e" vm="8">
        <v>#VALUE!</v>
      </c>
      <c r="C9" t="s">
        <v>493</v>
      </c>
      <c r="D9" t="str" cm="1">
        <f t="array" ref="D9">_FV(B9,"Industry")</f>
        <v>Banking Services</v>
      </c>
      <c r="E9">
        <v>4.8499999999999996</v>
      </c>
      <c r="F9">
        <v>4.3</v>
      </c>
      <c r="G9" s="4">
        <v>20000000</v>
      </c>
      <c r="H9" s="7">
        <v>0.113</v>
      </c>
      <c r="I9" s="4" cm="1">
        <f t="array" ref="I9">_FV(B9,"Market cap",TRUE)</f>
        <v>484819200</v>
      </c>
      <c r="J9" s="4" t="s">
        <v>3229</v>
      </c>
      <c r="K9" t="str">
        <f>IF(OR(J9="None", ISERROR(J9)),
   IF(I9&gt;50000000000,"5-Large Cap",
      IF(AND(I9&gt;10000000000,I9&lt;=50000000000),"4-Upper Mid-Cap",
         IF(AND(I9&gt;2000000000,I9&lt;=10000000000),"3-Mid Cap",
            IF(AND(I9&gt;300000000,I9&lt;=2000000000),"2-Small Cap",
               IF(I9&lt;=300000000,"1-Micro Cap","None"))))),
   IF(J9&gt;50000000000,"5-Large Cap",
      IF(AND(J9&gt;10000000000,J9&lt;=50000000000),"4-Upper Mid-Cap",
         IF(AND(J9&gt;2000000000,J9&lt;=10000000000),"3-Mid Cap",
            IF(AND(J9&gt;300000000,J9&lt;=2000000000),"2-Small Cap",
               IF(J9&lt;=300000000,"1-Micro Cap","None"))))))</f>
        <v>2-Small Cap</v>
      </c>
      <c r="L9" s="1">
        <v>44340</v>
      </c>
      <c r="M9" s="8" t="s">
        <v>3124</v>
      </c>
      <c r="N9">
        <f>YEAR(L9)</f>
        <v>2021</v>
      </c>
      <c r="O9">
        <f xml:space="preserve"> MONTH(L9)</f>
        <v>5</v>
      </c>
      <c r="P9" t="s">
        <v>3229</v>
      </c>
      <c r="Q9" t="str">
        <f>IF(ISNUMBER(P9), "Yes","No")</f>
        <v>No</v>
      </c>
    </row>
    <row r="10" spans="1:18" x14ac:dyDescent="0.2">
      <c r="A10" t="s">
        <v>348</v>
      </c>
      <c r="B10" t="e" vm="9">
        <v>#VALUE!</v>
      </c>
      <c r="C10" t="s">
        <v>349</v>
      </c>
      <c r="D10" t="str" cm="1">
        <f t="array" ref="D10">_FV(B10,"Industry")</f>
        <v>Machinery, Equipment &amp; Components</v>
      </c>
      <c r="E10">
        <v>3.29</v>
      </c>
      <c r="F10">
        <v>2.9</v>
      </c>
      <c r="G10" s="4">
        <v>115000000</v>
      </c>
      <c r="H10" s="7">
        <v>0.11900000000000001</v>
      </c>
      <c r="I10" s="4" cm="1">
        <f t="array" ref="I10">_FV(B10,"Market cap",TRUE)</f>
        <v>349467700</v>
      </c>
      <c r="J10" s="4">
        <v>379717100</v>
      </c>
      <c r="K10" t="str">
        <f>IF(OR(J10="None", ISERROR(J10)),
   IF(I10&gt;50000000000,"5-Large Cap",
      IF(AND(I10&gt;10000000000,I10&lt;=50000000000),"4-Upper Mid-Cap",
         IF(AND(I10&gt;2000000000,I10&lt;=10000000000),"3-Mid Cap",
            IF(AND(I10&gt;300000000,I10&lt;=2000000000),"2-Small Cap",
               IF(I10&lt;=300000000,"1-Micro Cap","None"))))),
   IF(J10&gt;50000000000,"5-Large Cap",
      IF(AND(J10&gt;10000000000,J10&lt;=50000000000),"4-Upper Mid-Cap",
         IF(AND(J10&gt;2000000000,J10&lt;=10000000000),"3-Mid Cap",
            IF(AND(J10&gt;300000000,J10&lt;=2000000000),"2-Small Cap",
               IF(J10&lt;=300000000,"1-Micro Cap","None"))))))</f>
        <v>2-Small Cap</v>
      </c>
      <c r="L10" s="1">
        <v>44252</v>
      </c>
      <c r="M10" s="8" t="s">
        <v>3124</v>
      </c>
      <c r="N10">
        <f>YEAR(L10)</f>
        <v>2021</v>
      </c>
      <c r="O10">
        <f xml:space="preserve"> MONTH(L10)</f>
        <v>2</v>
      </c>
      <c r="P10" t="s">
        <v>3229</v>
      </c>
      <c r="Q10" t="str">
        <f>IF(ISNUMBER(P10), "Yes","No")</f>
        <v>No</v>
      </c>
    </row>
    <row r="11" spans="1:18" x14ac:dyDescent="0.2">
      <c r="A11" t="s">
        <v>357</v>
      </c>
      <c r="B11" t="e" vm="10">
        <v>#VALUE!</v>
      </c>
      <c r="C11" t="s">
        <v>358</v>
      </c>
      <c r="D11" t="str" cm="1">
        <f t="array" ref="D11">_FV(B11,"Industry")</f>
        <v>Healthcare Providers &amp; Services</v>
      </c>
      <c r="E11">
        <v>2.7</v>
      </c>
      <c r="F11">
        <v>2.6</v>
      </c>
      <c r="G11" s="4">
        <v>15000000</v>
      </c>
      <c r="H11" s="7">
        <v>3.7000000000000005E-2</v>
      </c>
      <c r="I11" s="4" cm="1">
        <f t="array" ref="I11">_FV(B11,"Market cap",TRUE)</f>
        <v>316783000</v>
      </c>
      <c r="J11" s="4">
        <v>414000000</v>
      </c>
      <c r="K11" t="str">
        <f>IF(OR(J11="None", ISERROR(J11)),
   IF(I11&gt;50000000000,"5-Large Cap",
      IF(AND(I11&gt;10000000000,I11&lt;=50000000000),"4-Upper Mid-Cap",
         IF(AND(I11&gt;2000000000,I11&lt;=10000000000),"3-Mid Cap",
            IF(AND(I11&gt;300000000,I11&lt;=2000000000),"2-Small Cap",
               IF(I11&lt;=300000000,"1-Micro Cap","None"))))),
   IF(J11&gt;50000000000,"5-Large Cap",
      IF(AND(J11&gt;10000000000,J11&lt;=50000000000),"4-Upper Mid-Cap",
         IF(AND(J11&gt;2000000000,J11&lt;=10000000000),"3-Mid Cap",
            IF(AND(J11&gt;300000000,J11&lt;=2000000000),"2-Small Cap",
               IF(J11&lt;=300000000,"1-Micro Cap","None"))))))</f>
        <v>2-Small Cap</v>
      </c>
      <c r="L11" s="1">
        <v>44257</v>
      </c>
      <c r="M11" s="8" t="s">
        <v>3124</v>
      </c>
      <c r="N11">
        <f>YEAR(L11)</f>
        <v>2021</v>
      </c>
      <c r="O11">
        <f xml:space="preserve"> MONTH(L11)</f>
        <v>3</v>
      </c>
      <c r="P11" t="s">
        <v>3229</v>
      </c>
      <c r="Q11" t="str">
        <f>IF(ISNUMBER(P11), "Yes","No")</f>
        <v>No</v>
      </c>
      <c r="R11" t="s">
        <v>359</v>
      </c>
    </row>
    <row r="12" spans="1:18" x14ac:dyDescent="0.2">
      <c r="A12" t="s">
        <v>59</v>
      </c>
      <c r="B12" t="e" vm="11">
        <v>#VALUE!</v>
      </c>
      <c r="C12" t="s">
        <v>60</v>
      </c>
      <c r="D12" t="str" cm="1">
        <f t="array" ref="D12">_FV(B12,"Industry")</f>
        <v>Pharmaceuticals</v>
      </c>
      <c r="E12">
        <v>2.25</v>
      </c>
      <c r="F12">
        <v>2.0499999999999998</v>
      </c>
      <c r="G12" s="4">
        <v>20000000</v>
      </c>
      <c r="H12" s="7">
        <v>8.900000000000001E-2</v>
      </c>
      <c r="I12" s="4" cm="1">
        <f t="array" ref="I12">_FV(B12,"Market cap",TRUE)</f>
        <v>1747240000</v>
      </c>
      <c r="J12" s="4">
        <v>257899999.99999997</v>
      </c>
      <c r="K12" t="str">
        <f>IF(OR(J12="None", ISERROR(J12)),
   IF(I12&gt;50000000000,"5-Large Cap",
      IF(AND(I12&gt;10000000000,I12&lt;=50000000000),"4-Upper Mid-Cap",
         IF(AND(I12&gt;2000000000,I12&lt;=10000000000),"3-Mid Cap",
            IF(AND(I12&gt;300000000,I12&lt;=2000000000),"2-Small Cap",
               IF(I12&lt;=300000000,"1-Micro Cap","None"))))),
   IF(J12&gt;50000000000,"5-Large Cap",
      IF(AND(J12&gt;10000000000,J12&lt;=50000000000),"4-Upper Mid-Cap",
         IF(AND(J12&gt;2000000000,J12&lt;=10000000000),"3-Mid Cap",
            IF(AND(J12&gt;300000000,J12&lt;=2000000000),"2-Small Cap",
               IF(J12&lt;=300000000,"1-Micro Cap","None"))))))</f>
        <v>1-Micro Cap</v>
      </c>
      <c r="L12" s="1">
        <v>44449</v>
      </c>
      <c r="M12" s="8" t="s">
        <v>3124</v>
      </c>
      <c r="N12">
        <f>YEAR(L12)</f>
        <v>2021</v>
      </c>
      <c r="O12">
        <f xml:space="preserve"> MONTH(L12)</f>
        <v>9</v>
      </c>
      <c r="P12" t="s">
        <v>3229</v>
      </c>
      <c r="Q12" t="str">
        <f>IF(ISNUMBER(P12), "Yes","No")</f>
        <v>No</v>
      </c>
    </row>
    <row r="13" spans="1:18" x14ac:dyDescent="0.2">
      <c r="A13" t="s">
        <v>59</v>
      </c>
      <c r="B13" t="e" vm="11">
        <v>#VALUE!</v>
      </c>
      <c r="C13" t="s">
        <v>60</v>
      </c>
      <c r="D13" t="str" cm="1">
        <f t="array" ref="D13">_FV(B13,"Industry")</f>
        <v>Pharmaceuticals</v>
      </c>
      <c r="E13">
        <v>2.25</v>
      </c>
      <c r="F13">
        <v>2.0499999999999998</v>
      </c>
      <c r="G13" s="4">
        <v>20000000</v>
      </c>
      <c r="H13" s="7">
        <v>8.900000000000001E-2</v>
      </c>
      <c r="I13" s="4" cm="1">
        <f t="array" ref="I13">_FV(B13,"Market cap",TRUE)</f>
        <v>1747240000</v>
      </c>
      <c r="J13" s="4">
        <v>257899999.99999997</v>
      </c>
      <c r="K13" t="str">
        <f>IF(OR(J13="None", ISERROR(J13)),
   IF(I13&gt;50000000000,"5-Large Cap",
      IF(AND(I13&gt;10000000000,I13&lt;=50000000000),"4-Upper Mid-Cap",
         IF(AND(I13&gt;2000000000,I13&lt;=10000000000),"3-Mid Cap",
            IF(AND(I13&gt;300000000,I13&lt;=2000000000),"2-Small Cap",
               IF(I13&lt;=300000000,"1-Micro Cap","None"))))),
   IF(J13&gt;50000000000,"5-Large Cap",
      IF(AND(J13&gt;10000000000,J13&lt;=50000000000),"4-Upper Mid-Cap",
         IF(AND(J13&gt;2000000000,J13&lt;=10000000000),"3-Mid Cap",
            IF(AND(J13&gt;300000000,J13&lt;=2000000000),"2-Small Cap",
               IF(J13&lt;=300000000,"1-Micro Cap","None"))))))</f>
        <v>1-Micro Cap</v>
      </c>
      <c r="L13" s="1">
        <v>44449</v>
      </c>
      <c r="M13" s="8" t="s">
        <v>3124</v>
      </c>
      <c r="N13">
        <f>YEAR(L13)</f>
        <v>2021</v>
      </c>
      <c r="O13">
        <f xml:space="preserve"> MONTH(L13)</f>
        <v>9</v>
      </c>
      <c r="P13" t="s">
        <v>3229</v>
      </c>
      <c r="Q13" t="str">
        <f>IF(ISNUMBER(P13), "Yes","No")</f>
        <v>No</v>
      </c>
    </row>
    <row r="14" spans="1:18" x14ac:dyDescent="0.2">
      <c r="A14" t="s">
        <v>649</v>
      </c>
      <c r="B14" t="e" vm="12">
        <v>#VALUE!</v>
      </c>
      <c r="C14" t="s">
        <v>650</v>
      </c>
      <c r="D14" t="str" cm="1">
        <f t="array" ref="D14">_FV(B14,"Industry")</f>
        <v>Collective Investments</v>
      </c>
      <c r="E14">
        <v>2.0699999999999998</v>
      </c>
      <c r="F14">
        <v>2.0299999999999998</v>
      </c>
      <c r="G14" s="4">
        <v>53000000</v>
      </c>
      <c r="H14" s="7">
        <v>1.9E-2</v>
      </c>
      <c r="I14" s="4" cm="1">
        <f t="array" ref="I14">_FV(B14,"Market cap",TRUE)</f>
        <v>677707800</v>
      </c>
      <c r="J14" s="4">
        <v>359300000</v>
      </c>
      <c r="K14" t="str">
        <f>IF(OR(J14="None", ISERROR(J14)),
   IF(I14&gt;50000000000,"5-Large Cap",
      IF(AND(I14&gt;10000000000,I14&lt;=50000000000),"4-Upper Mid-Cap",
         IF(AND(I14&gt;2000000000,I14&lt;=10000000000),"3-Mid Cap",
            IF(AND(I14&gt;300000000,I14&lt;=2000000000),"2-Small Cap",
               IF(I14&lt;=300000000,"1-Micro Cap","None"))))),
   IF(J14&gt;50000000000,"5-Large Cap",
      IF(AND(J14&gt;10000000000,J14&lt;=50000000000),"4-Upper Mid-Cap",
         IF(AND(J14&gt;2000000000,J14&lt;=10000000000),"3-Mid Cap",
            IF(AND(J14&gt;300000000,J14&lt;=2000000000),"2-Small Cap",
               IF(J14&lt;=300000000,"1-Micro Cap","None"))))))</f>
        <v>2-Small Cap</v>
      </c>
      <c r="L14" s="1">
        <v>44435</v>
      </c>
      <c r="M14" s="8" t="s">
        <v>3124</v>
      </c>
      <c r="N14">
        <f>YEAR(L14)</f>
        <v>2021</v>
      </c>
      <c r="O14">
        <f xml:space="preserve"> MONTH(L14)</f>
        <v>8</v>
      </c>
      <c r="P14" t="s">
        <v>3229</v>
      </c>
      <c r="Q14" t="str">
        <f>IF(ISNUMBER(P14), "Yes","No")</f>
        <v>No</v>
      </c>
      <c r="R14" t="s">
        <v>651</v>
      </c>
    </row>
    <row r="15" spans="1:18" x14ac:dyDescent="0.2">
      <c r="A15" t="s">
        <v>513</v>
      </c>
      <c r="B15" t="e" vm="13">
        <v>#VALUE!</v>
      </c>
      <c r="C15" t="s">
        <v>514</v>
      </c>
      <c r="D15" t="str" cm="1">
        <f t="array" ref="D15">_FV(B15,"Industry")</f>
        <v>Residential &amp; Commercial REIT</v>
      </c>
      <c r="E15">
        <v>2.08</v>
      </c>
      <c r="F15">
        <v>2</v>
      </c>
      <c r="G15" s="4">
        <v>325000000</v>
      </c>
      <c r="H15" s="7">
        <v>3.7999999999999999E-2</v>
      </c>
      <c r="I15" s="4" cm="1">
        <f t="array" ref="I15">_FV(B15,"Market cap",TRUE)</f>
        <v>3067603000</v>
      </c>
      <c r="J15" s="4">
        <v>3178147000</v>
      </c>
      <c r="K15" t="str">
        <f>IF(OR(J15="None", ISERROR(J15)),
   IF(I15&gt;50000000000,"5-Large Cap",
      IF(AND(I15&gt;10000000000,I15&lt;=50000000000),"4-Upper Mid-Cap",
         IF(AND(I15&gt;2000000000,I15&lt;=10000000000),"3-Mid Cap",
            IF(AND(I15&gt;300000000,I15&lt;=2000000000),"2-Small Cap",
               IF(I15&lt;=300000000,"1-Micro Cap","None"))))),
   IF(J15&gt;50000000000,"5-Large Cap",
      IF(AND(J15&gt;10000000000,J15&lt;=50000000000),"4-Upper Mid-Cap",
         IF(AND(J15&gt;2000000000,J15&lt;=10000000000),"3-Mid Cap",
            IF(AND(J15&gt;300000000,J15&lt;=2000000000),"2-Small Cap",
               IF(J15&lt;=300000000,"1-Micro Cap","None"))))))</f>
        <v>3-Mid Cap</v>
      </c>
      <c r="L15" s="1">
        <v>44356</v>
      </c>
      <c r="M15" s="8" t="s">
        <v>3124</v>
      </c>
      <c r="N15">
        <f>YEAR(L15)</f>
        <v>2021</v>
      </c>
      <c r="O15">
        <f xml:space="preserve"> MONTH(L15)</f>
        <v>6</v>
      </c>
      <c r="P15" t="s">
        <v>3229</v>
      </c>
      <c r="Q15" t="str">
        <f>IF(ISNUMBER(P15), "Yes","No")</f>
        <v>No</v>
      </c>
    </row>
    <row r="16" spans="1:18" x14ac:dyDescent="0.2">
      <c r="A16" t="s">
        <v>549</v>
      </c>
      <c r="B16" t="e" vm="14">
        <v>#VALUE!</v>
      </c>
      <c r="C16" t="s">
        <v>550</v>
      </c>
      <c r="D16" t="str" cm="1">
        <f t="array" ref="D16">_FV(B16,"Industry")</f>
        <v>Oil &amp; Gas</v>
      </c>
      <c r="E16">
        <v>1.88</v>
      </c>
      <c r="F16">
        <v>1.78</v>
      </c>
      <c r="G16" s="4">
        <v>5300000</v>
      </c>
      <c r="H16" s="7">
        <v>5.2999999999999999E-2</v>
      </c>
      <c r="I16" s="4" cm="1">
        <f t="array" ref="I16">_FV(B16,"Market cap",TRUE)</f>
        <v>742677100</v>
      </c>
      <c r="J16" s="4">
        <v>220000000</v>
      </c>
      <c r="K16" t="str">
        <f>IF(OR(J16="None", ISERROR(J16)),
   IF(I16&gt;50000000000,"5-Large Cap",
      IF(AND(I16&gt;10000000000,I16&lt;=50000000000),"4-Upper Mid-Cap",
         IF(AND(I16&gt;2000000000,I16&lt;=10000000000),"3-Mid Cap",
            IF(AND(I16&gt;300000000,I16&lt;=2000000000),"2-Small Cap",
               IF(I16&lt;=300000000,"1-Micro Cap","None"))))),
   IF(J16&gt;50000000000,"5-Large Cap",
      IF(AND(J16&gt;10000000000,J16&lt;=50000000000),"4-Upper Mid-Cap",
         IF(AND(J16&gt;2000000000,J16&lt;=10000000000),"3-Mid Cap",
            IF(AND(J16&gt;300000000,J16&lt;=2000000000),"2-Small Cap",
               IF(J16&lt;=300000000,"1-Micro Cap","None"))))))</f>
        <v>1-Micro Cap</v>
      </c>
      <c r="L16" s="1">
        <v>44370</v>
      </c>
      <c r="M16" s="8" t="s">
        <v>3124</v>
      </c>
      <c r="N16">
        <f>YEAR(L16)</f>
        <v>2021</v>
      </c>
      <c r="O16">
        <f xml:space="preserve"> MONTH(L16)</f>
        <v>6</v>
      </c>
      <c r="P16" t="s">
        <v>3229</v>
      </c>
      <c r="Q16" t="str">
        <f>IF(ISNUMBER(P16), "Yes","No")</f>
        <v>No</v>
      </c>
      <c r="R16" t="s">
        <v>551</v>
      </c>
    </row>
    <row r="17" spans="1:18" x14ac:dyDescent="0.2">
      <c r="A17" t="s">
        <v>184</v>
      </c>
      <c r="B17" t="e" vm="15">
        <v>#VALUE!</v>
      </c>
      <c r="C17" t="s">
        <v>185</v>
      </c>
      <c r="D17" t="str" cm="1">
        <f t="array" ref="D17">_FV(B17,"Industry")</f>
        <v>Metals &amp; Mining</v>
      </c>
      <c r="E17">
        <v>1.92</v>
      </c>
      <c r="F17">
        <v>1.65</v>
      </c>
      <c r="G17" s="4">
        <v>450000000</v>
      </c>
      <c r="H17" s="7">
        <v>0.14099999999999999</v>
      </c>
      <c r="I17" s="4" cm="1">
        <f t="array" ref="I17">_FV(B17,"Market cap",TRUE)</f>
        <v>1553030000</v>
      </c>
      <c r="J17" s="4">
        <v>1710760000</v>
      </c>
      <c r="K17" t="str">
        <f>IF(OR(J17="None", ISERROR(J17)),
   IF(I17&gt;50000000000,"5-Large Cap",
      IF(AND(I17&gt;10000000000,I17&lt;=50000000000),"4-Upper Mid-Cap",
         IF(AND(I17&gt;2000000000,I17&lt;=10000000000),"3-Mid Cap",
            IF(AND(I17&gt;300000000,I17&lt;=2000000000),"2-Small Cap",
               IF(I17&lt;=300000000,"1-Micro Cap","None"))))),
   IF(J17&gt;50000000000,"5-Large Cap",
      IF(AND(J17&gt;10000000000,J17&lt;=50000000000),"4-Upper Mid-Cap",
         IF(AND(J17&gt;2000000000,J17&lt;=10000000000),"3-Mid Cap",
            IF(AND(J17&gt;300000000,J17&lt;=2000000000),"2-Small Cap",
               IF(J17&lt;=300000000,"1-Micro Cap","None"))))))</f>
        <v>2-Small Cap</v>
      </c>
      <c r="L17" s="1">
        <v>44531</v>
      </c>
      <c r="M17" s="8" t="s">
        <v>3124</v>
      </c>
      <c r="N17">
        <f>YEAR(L17)</f>
        <v>2021</v>
      </c>
      <c r="O17">
        <f xml:space="preserve"> MONTH(L17)</f>
        <v>12</v>
      </c>
      <c r="P17" t="s">
        <v>3229</v>
      </c>
      <c r="Q17" t="str">
        <f>IF(ISNUMBER(P17), "Yes","No")</f>
        <v>No</v>
      </c>
    </row>
    <row r="18" spans="1:18" x14ac:dyDescent="0.2">
      <c r="A18" t="s">
        <v>738</v>
      </c>
      <c r="B18" t="e" vm="16">
        <v>#VALUE!</v>
      </c>
      <c r="C18" t="s">
        <v>739</v>
      </c>
      <c r="D18" t="str" cm="1">
        <f t="array" ref="D18">_FV(B18,"Industry")</f>
        <v>Beverages</v>
      </c>
      <c r="E18">
        <v>1.82</v>
      </c>
      <c r="F18">
        <v>1.6</v>
      </c>
      <c r="G18" s="4">
        <v>35000000</v>
      </c>
      <c r="H18" s="7">
        <v>0.121</v>
      </c>
      <c r="I18" s="4" cm="1">
        <f t="array" ref="I18">_FV(B18,"Market cap",TRUE)</f>
        <v>13004290</v>
      </c>
      <c r="J18" s="4">
        <v>78100000</v>
      </c>
      <c r="K18" t="str">
        <f>IF(OR(J18="None", ISERROR(J18)),
   IF(I18&gt;50000000000,"5-Large Cap",
      IF(AND(I18&gt;10000000000,I18&lt;=50000000000),"4-Upper Mid-Cap",
         IF(AND(I18&gt;2000000000,I18&lt;=10000000000),"3-Mid Cap",
            IF(AND(I18&gt;300000000,I18&lt;=2000000000),"2-Small Cap",
               IF(I18&lt;=300000000,"1-Micro Cap","None"))))),
   IF(J18&gt;50000000000,"5-Large Cap",
      IF(AND(J18&gt;10000000000,J18&lt;=50000000000),"4-Upper Mid-Cap",
         IF(AND(J18&gt;2000000000,J18&lt;=10000000000),"3-Mid Cap",
            IF(AND(J18&gt;300000000,J18&lt;=2000000000),"2-Small Cap",
               IF(J18&lt;=300000000,"1-Micro Cap","None"))))))</f>
        <v>1-Micro Cap</v>
      </c>
      <c r="L18" s="1">
        <v>44489</v>
      </c>
      <c r="M18" s="8" t="s">
        <v>3124</v>
      </c>
      <c r="N18">
        <f>YEAR(L18)</f>
        <v>2021</v>
      </c>
      <c r="O18">
        <f xml:space="preserve"> MONTH(L18)</f>
        <v>10</v>
      </c>
      <c r="P18" t="s">
        <v>3229</v>
      </c>
      <c r="Q18" t="str">
        <f>IF(ISNUMBER(P18), "Yes","No")</f>
        <v>No</v>
      </c>
      <c r="R18" t="s">
        <v>740</v>
      </c>
    </row>
    <row r="19" spans="1:18" x14ac:dyDescent="0.2">
      <c r="A19" t="s">
        <v>241</v>
      </c>
      <c r="B19" t="e" vm="17">
        <v>#VALUE!</v>
      </c>
      <c r="C19" t="s">
        <v>36</v>
      </c>
      <c r="D19" t="str" cm="1">
        <f t="array" ref="D19">_FV(B19,"Industry")</f>
        <v>Hotels &amp; Entertainment Services</v>
      </c>
      <c r="E19">
        <v>1.71</v>
      </c>
      <c r="F19">
        <v>1.55</v>
      </c>
      <c r="G19" s="4">
        <v>11700000</v>
      </c>
      <c r="H19" s="7">
        <v>9.4E-2</v>
      </c>
      <c r="I19" s="4" cm="1">
        <f t="array" ref="I19">_FV(B19,"Market cap",TRUE)</f>
        <v>144395600</v>
      </c>
      <c r="J19" s="4">
        <v>140100000</v>
      </c>
      <c r="K19" t="str">
        <f>IF(OR(J19="None", ISERROR(J19)),
   IF(I19&gt;50000000000,"5-Large Cap",
      IF(AND(I19&gt;10000000000,I19&lt;=50000000000),"4-Upper Mid-Cap",
         IF(AND(I19&gt;2000000000,I19&lt;=10000000000),"3-Mid Cap",
            IF(AND(I19&gt;300000000,I19&lt;=2000000000),"2-Small Cap",
               IF(I19&lt;=300000000,"1-Micro Cap","None"))))),
   IF(J19&gt;50000000000,"5-Large Cap",
      IF(AND(J19&gt;10000000000,J19&lt;=50000000000),"4-Upper Mid-Cap",
         IF(AND(J19&gt;2000000000,J19&lt;=10000000000),"3-Mid Cap",
            IF(AND(J19&gt;300000000,J19&lt;=2000000000),"2-Small Cap",
               IF(J19&lt;=300000000,"1-Micro Cap","None"))))))</f>
        <v>1-Micro Cap</v>
      </c>
      <c r="L19" s="1">
        <v>44433</v>
      </c>
      <c r="M19" s="8" t="s">
        <v>3124</v>
      </c>
      <c r="N19">
        <f>YEAR(L19)</f>
        <v>2021</v>
      </c>
      <c r="O19">
        <f xml:space="preserve"> MONTH(L19)</f>
        <v>8</v>
      </c>
      <c r="P19" t="s">
        <v>3229</v>
      </c>
      <c r="Q19" t="str">
        <f>IF(ISNUMBER(P19), "Yes","No")</f>
        <v>No</v>
      </c>
      <c r="R19" t="s">
        <v>645</v>
      </c>
    </row>
    <row r="20" spans="1:18" x14ac:dyDescent="0.2">
      <c r="A20" t="s">
        <v>519</v>
      </c>
      <c r="B20" t="e" vm="18">
        <v>#VALUE!</v>
      </c>
      <c r="C20" t="s">
        <v>520</v>
      </c>
      <c r="D20" t="str" cm="1">
        <f t="array" ref="D20">_FV(B20,"Industry")</f>
        <v>Residential &amp; Commercial REIT</v>
      </c>
      <c r="E20">
        <v>1.655</v>
      </c>
      <c r="F20">
        <v>1.55</v>
      </c>
      <c r="G20" s="4">
        <v>50000000</v>
      </c>
      <c r="H20" s="7">
        <v>6.3E-2</v>
      </c>
      <c r="I20" s="4" cm="1">
        <f t="array" ref="I20">_FV(B20,"Market cap",TRUE)</f>
        <v>1283995000</v>
      </c>
      <c r="J20" s="4">
        <v>1283995000</v>
      </c>
      <c r="K20" t="str">
        <f>IF(OR(J20="None", ISERROR(J20)),
   IF(I20&gt;50000000000,"5-Large Cap",
      IF(AND(I20&gt;10000000000,I20&lt;=50000000000),"4-Upper Mid-Cap",
         IF(AND(I20&gt;2000000000,I20&lt;=10000000000),"3-Mid Cap",
            IF(AND(I20&gt;300000000,I20&lt;=2000000000),"2-Small Cap",
               IF(I20&lt;=300000000,"1-Micro Cap","None"))))),
   IF(J20&gt;50000000000,"5-Large Cap",
      IF(AND(J20&gt;10000000000,J20&lt;=50000000000),"4-Upper Mid-Cap",
         IF(AND(J20&gt;2000000000,J20&lt;=10000000000),"3-Mid Cap",
            IF(AND(J20&gt;300000000,J20&lt;=2000000000),"2-Small Cap",
               IF(J20&lt;=300000000,"1-Micro Cap","None"))))))</f>
        <v>2-Small Cap</v>
      </c>
      <c r="L20" s="1">
        <v>44539</v>
      </c>
      <c r="M20" s="8" t="s">
        <v>3124</v>
      </c>
      <c r="N20">
        <f>YEAR(L20)</f>
        <v>2021</v>
      </c>
      <c r="O20">
        <f xml:space="preserve"> MONTH(L20)</f>
        <v>12</v>
      </c>
      <c r="P20" t="s">
        <v>3229</v>
      </c>
      <c r="Q20" t="str">
        <f>IF(ISNUMBER(P20), "Yes","No")</f>
        <v>No</v>
      </c>
      <c r="R20" t="s">
        <v>853</v>
      </c>
    </row>
    <row r="21" spans="1:18" x14ac:dyDescent="0.2">
      <c r="A21" t="s">
        <v>873</v>
      </c>
      <c r="B21" t="e" vm="19">
        <v>#VALUE!</v>
      </c>
      <c r="C21" t="s">
        <v>874</v>
      </c>
      <c r="D21" t="str" cm="1">
        <f t="array" ref="D21">_FV(B21,"Industry")</f>
        <v>Software &amp; IT Services</v>
      </c>
      <c r="E21">
        <v>1.58</v>
      </c>
      <c r="F21">
        <v>1.5</v>
      </c>
      <c r="G21" s="4">
        <v>30000000</v>
      </c>
      <c r="H21" s="7">
        <v>5.0999999999999997E-2</v>
      </c>
      <c r="I21" s="4" cm="1">
        <f t="array" ref="I21">_FV(B21,"Market cap",TRUE)</f>
        <v>101891300</v>
      </c>
      <c r="J21" s="4">
        <v>541900000</v>
      </c>
      <c r="K21" t="str">
        <f>IF(OR(J21="None", ISERROR(J21)),
   IF(I21&gt;50000000000,"5-Large Cap",
      IF(AND(I21&gt;10000000000,I21&lt;=50000000000),"4-Upper Mid-Cap",
         IF(AND(I21&gt;2000000000,I21&lt;=10000000000),"3-Mid Cap",
            IF(AND(I21&gt;300000000,I21&lt;=2000000000),"2-Small Cap",
               IF(I21&lt;=300000000,"1-Micro Cap","None"))))),
   IF(J21&gt;50000000000,"5-Large Cap",
      IF(AND(J21&gt;10000000000,J21&lt;=50000000000),"4-Upper Mid-Cap",
         IF(AND(J21&gt;2000000000,J21&lt;=10000000000),"3-Mid Cap",
            IF(AND(J21&gt;300000000,J21&lt;=2000000000),"2-Small Cap",
               IF(J21&lt;=300000000,"1-Micro Cap","None"))))))</f>
        <v>2-Small Cap</v>
      </c>
      <c r="L21" s="1">
        <v>44545</v>
      </c>
      <c r="M21" s="8" t="s">
        <v>3124</v>
      </c>
      <c r="N21">
        <f>YEAR(L21)</f>
        <v>2021</v>
      </c>
      <c r="O21">
        <f xml:space="preserve"> MONTH(L21)</f>
        <v>12</v>
      </c>
      <c r="P21" t="s">
        <v>3229</v>
      </c>
      <c r="Q21" t="str">
        <f>IF(ISNUMBER(P21), "Yes","No")</f>
        <v>No</v>
      </c>
    </row>
    <row r="22" spans="1:18" x14ac:dyDescent="0.2">
      <c r="A22" t="s">
        <v>456</v>
      </c>
      <c r="B22" t="e" vm="20">
        <v>#VALUE!</v>
      </c>
      <c r="C22" t="s">
        <v>457</v>
      </c>
      <c r="D22" t="str" cm="1">
        <f t="array" ref="D22">_FV(B22,"Industry")</f>
        <v>Software &amp; IT Services</v>
      </c>
      <c r="E22">
        <v>1.655</v>
      </c>
      <c r="F22">
        <v>1.5</v>
      </c>
      <c r="G22" s="4">
        <v>9000000</v>
      </c>
      <c r="H22" s="7">
        <v>9.4E-2</v>
      </c>
      <c r="I22" s="4" cm="1">
        <f t="array" ref="I22">_FV(B22,"Market cap",TRUE)</f>
        <v>77933460</v>
      </c>
      <c r="J22" s="4">
        <v>124200000</v>
      </c>
      <c r="K22" t="str">
        <f>IF(OR(J22="None", ISERROR(J22)),
   IF(I22&gt;50000000000,"5-Large Cap",
      IF(AND(I22&gt;10000000000,I22&lt;=50000000000),"4-Upper Mid-Cap",
         IF(AND(I22&gt;2000000000,I22&lt;=10000000000),"3-Mid Cap",
            IF(AND(I22&gt;300000000,I22&lt;=2000000000),"2-Small Cap",
               IF(I22&lt;=300000000,"1-Micro Cap","None"))))),
   IF(J22&gt;50000000000,"5-Large Cap",
      IF(AND(J22&gt;10000000000,J22&lt;=50000000000),"4-Upper Mid-Cap",
         IF(AND(J22&gt;2000000000,J22&lt;=10000000000),"3-Mid Cap",
            IF(AND(J22&gt;300000000,J22&lt;=2000000000),"2-Small Cap",
               IF(J22&lt;=300000000,"1-Micro Cap","None"))))))</f>
        <v>1-Micro Cap</v>
      </c>
      <c r="L22" s="1">
        <v>44315</v>
      </c>
      <c r="M22" s="8" t="s">
        <v>3124</v>
      </c>
      <c r="N22">
        <f>YEAR(L22)</f>
        <v>2021</v>
      </c>
      <c r="O22">
        <f xml:space="preserve"> MONTH(L22)</f>
        <v>4</v>
      </c>
      <c r="P22" t="s">
        <v>3229</v>
      </c>
      <c r="Q22" t="str">
        <f>IF(ISNUMBER(P22), "Yes","No")</f>
        <v>No</v>
      </c>
      <c r="R22" t="s">
        <v>458</v>
      </c>
    </row>
    <row r="23" spans="1:18" x14ac:dyDescent="0.2">
      <c r="A23" t="s">
        <v>519</v>
      </c>
      <c r="B23" t="e" vm="18">
        <v>#VALUE!</v>
      </c>
      <c r="C23" t="s">
        <v>520</v>
      </c>
      <c r="D23" t="str" cm="1">
        <f t="array" ref="D23">_FV(B23,"Industry")</f>
        <v>Residential &amp; Commercial REIT</v>
      </c>
      <c r="E23">
        <v>1.53</v>
      </c>
      <c r="F23">
        <v>1.47</v>
      </c>
      <c r="G23" s="4">
        <v>50000000</v>
      </c>
      <c r="H23" s="7">
        <v>3.9E-2</v>
      </c>
      <c r="I23" s="4" cm="1">
        <f t="array" ref="I23">_FV(B23,"Market cap",TRUE)</f>
        <v>1283995000</v>
      </c>
      <c r="J23" s="4">
        <v>935300000</v>
      </c>
      <c r="K23" t="str">
        <f>IF(OR(J23="None", ISERROR(J23)),
   IF(I23&gt;50000000000,"5-Large Cap",
      IF(AND(I23&gt;10000000000,I23&lt;=50000000000),"4-Upper Mid-Cap",
         IF(AND(I23&gt;2000000000,I23&lt;=10000000000),"3-Mid Cap",
            IF(AND(I23&gt;300000000,I23&lt;=2000000000),"2-Small Cap",
               IF(I23&lt;=300000000,"1-Micro Cap","None"))))),
   IF(J23&gt;50000000000,"5-Large Cap",
      IF(AND(J23&gt;10000000000,J23&lt;=50000000000),"4-Upper Mid-Cap",
         IF(AND(J23&gt;2000000000,J23&lt;=10000000000),"3-Mid Cap",
            IF(AND(J23&gt;300000000,J23&lt;=2000000000),"2-Small Cap",
               IF(J23&lt;=300000000,"1-Micro Cap","None"))))))</f>
        <v>2-Small Cap</v>
      </c>
      <c r="L23" s="1">
        <v>44362</v>
      </c>
      <c r="M23" s="8" t="s">
        <v>3124</v>
      </c>
      <c r="N23">
        <f>YEAR(L23)</f>
        <v>2021</v>
      </c>
      <c r="O23">
        <f xml:space="preserve"> MONTH(L23)</f>
        <v>6</v>
      </c>
      <c r="P23" t="s">
        <v>3229</v>
      </c>
      <c r="Q23" t="str">
        <f>IF(ISNUMBER(P23), "Yes","No")</f>
        <v>No</v>
      </c>
    </row>
    <row r="24" spans="1:18" x14ac:dyDescent="0.2">
      <c r="A24" t="s">
        <v>707</v>
      </c>
      <c r="B24" t="e" vm="21">
        <v>#VALUE!</v>
      </c>
      <c r="C24" t="s">
        <v>708</v>
      </c>
      <c r="D24" t="str" cm="1">
        <f t="array" ref="D24">_FV(B24,"Industry")</f>
        <v>Semiconductors &amp; Semiconductor Equipment</v>
      </c>
      <c r="E24">
        <v>1.7350000000000001</v>
      </c>
      <c r="F24">
        <v>1.45</v>
      </c>
      <c r="G24" s="4">
        <v>15000000</v>
      </c>
      <c r="H24" s="7">
        <v>0.16399999999999998</v>
      </c>
      <c r="I24" s="4" cm="1">
        <f t="array" ref="I24">_FV(B24,"Market cap",TRUE)</f>
        <v>95567630</v>
      </c>
      <c r="J24" s="4">
        <v>350100000</v>
      </c>
      <c r="K24" t="str">
        <f>IF(OR(J24="None", ISERROR(J24)),
   IF(I24&gt;50000000000,"5-Large Cap",
      IF(AND(I24&gt;10000000000,I24&lt;=50000000000),"4-Upper Mid-Cap",
         IF(AND(I24&gt;2000000000,I24&lt;=10000000000),"3-Mid Cap",
            IF(AND(I24&gt;300000000,I24&lt;=2000000000),"2-Small Cap",
               IF(I24&lt;=300000000,"1-Micro Cap","None"))))),
   IF(J24&gt;50000000000,"5-Large Cap",
      IF(AND(J24&gt;10000000000,J24&lt;=50000000000),"4-Upper Mid-Cap",
         IF(AND(J24&gt;2000000000,J24&lt;=10000000000),"3-Mid Cap",
            IF(AND(J24&gt;300000000,J24&lt;=2000000000),"2-Small Cap",
               IF(J24&lt;=300000000,"1-Micro Cap","None"))))))</f>
        <v>2-Small Cap</v>
      </c>
      <c r="L24" s="1">
        <v>44470</v>
      </c>
      <c r="M24" s="8" t="s">
        <v>3124</v>
      </c>
      <c r="N24">
        <f>YEAR(L24)</f>
        <v>2021</v>
      </c>
      <c r="O24">
        <f xml:space="preserve"> MONTH(L24)</f>
        <v>10</v>
      </c>
      <c r="P24" t="s">
        <v>3229</v>
      </c>
      <c r="Q24" t="str">
        <f>IF(ISNUMBER(P24), "Yes","No")</f>
        <v>No</v>
      </c>
      <c r="R24" t="s">
        <v>709</v>
      </c>
    </row>
    <row r="25" spans="1:18" ht="12" customHeight="1" x14ac:dyDescent="0.2">
      <c r="A25" t="s">
        <v>707</v>
      </c>
      <c r="B25" t="e" vm="21">
        <v>#VALUE!</v>
      </c>
      <c r="C25" t="s">
        <v>708</v>
      </c>
      <c r="D25" t="str" cm="1">
        <f t="array" ref="D25">_FV(B25,"Industry")</f>
        <v>Semiconductors &amp; Semiconductor Equipment</v>
      </c>
      <c r="E25">
        <v>1.7350000000000001</v>
      </c>
      <c r="F25">
        <v>1.45</v>
      </c>
      <c r="G25" s="4">
        <v>15000000</v>
      </c>
      <c r="H25" s="7">
        <v>0.16399999999999998</v>
      </c>
      <c r="I25" s="4" cm="1">
        <f t="array" ref="I25">_FV(B25,"Market cap",TRUE)</f>
        <v>95567630</v>
      </c>
      <c r="J25" s="4">
        <v>350100000</v>
      </c>
      <c r="K25" t="str">
        <f>IF(OR(J25="None", ISERROR(J25)),
   IF(I25&gt;50000000000,"5-Large Cap",
      IF(AND(I25&gt;10000000000,I25&lt;=50000000000),"4-Upper Mid-Cap",
         IF(AND(I25&gt;2000000000,I25&lt;=10000000000),"3-Mid Cap",
            IF(AND(I25&gt;300000000,I25&lt;=2000000000),"2-Small Cap",
               IF(I25&lt;=300000000,"1-Micro Cap","None"))))),
   IF(J25&gt;50000000000,"5-Large Cap",
      IF(AND(J25&gt;10000000000,J25&lt;=50000000000),"4-Upper Mid-Cap",
         IF(AND(J25&gt;2000000000,J25&lt;=10000000000),"3-Mid Cap",
            IF(AND(J25&gt;300000000,J25&lt;=2000000000),"2-Small Cap",
               IF(J25&lt;=300000000,"1-Micro Cap","None"))))))</f>
        <v>2-Small Cap</v>
      </c>
      <c r="L25" s="1">
        <v>44470</v>
      </c>
      <c r="M25" s="8" t="s">
        <v>3124</v>
      </c>
      <c r="N25">
        <f>YEAR(L25)</f>
        <v>2021</v>
      </c>
      <c r="O25">
        <f xml:space="preserve"> MONTH(L25)</f>
        <v>10</v>
      </c>
      <c r="P25" t="s">
        <v>3229</v>
      </c>
      <c r="Q25" t="str">
        <f>IF(ISNUMBER(P25), "Yes","No")</f>
        <v>No</v>
      </c>
    </row>
    <row r="26" spans="1:18" x14ac:dyDescent="0.2">
      <c r="A26" t="s">
        <v>623</v>
      </c>
      <c r="B26" t="e" vm="22">
        <v>#VALUE!</v>
      </c>
      <c r="C26" t="s">
        <v>624</v>
      </c>
      <c r="D26" t="str" cm="1">
        <f t="array" ref="D26">_FV(B26,"Industry")</f>
        <v>Investment Banking &amp; Investment Services</v>
      </c>
      <c r="E26">
        <v>1.53</v>
      </c>
      <c r="F26">
        <v>1.44</v>
      </c>
      <c r="G26" s="4">
        <v>52000000</v>
      </c>
      <c r="H26" s="7">
        <v>5.9000000000000004E-2</v>
      </c>
      <c r="I26" s="4" cm="1">
        <f t="array" ref="I26">_FV(B26,"Market cap",TRUE)</f>
        <v>1691633000</v>
      </c>
      <c r="J26" s="4">
        <v>1732725000</v>
      </c>
      <c r="K26" t="str">
        <f>IF(OR(J26="None", ISERROR(J26)),
   IF(I26&gt;50000000000,"5-Large Cap",
      IF(AND(I26&gt;10000000000,I26&lt;=50000000000),"4-Upper Mid-Cap",
         IF(AND(I26&gt;2000000000,I26&lt;=10000000000),"3-Mid Cap",
            IF(AND(I26&gt;300000000,I26&lt;=2000000000),"2-Small Cap",
               IF(I26&lt;=300000000,"1-Micro Cap","None"))))),
   IF(J26&gt;50000000000,"5-Large Cap",
      IF(AND(J26&gt;10000000000,J26&lt;=50000000000),"4-Upper Mid-Cap",
         IF(AND(J26&gt;2000000000,J26&lt;=10000000000),"3-Mid Cap",
            IF(AND(J26&gt;300000000,J26&lt;=2000000000),"2-Small Cap",
               IF(J26&lt;=300000000,"1-Micro Cap","None"))))))</f>
        <v>2-Small Cap</v>
      </c>
      <c r="L26" s="1">
        <v>44419</v>
      </c>
      <c r="M26" s="8" t="s">
        <v>3124</v>
      </c>
      <c r="N26">
        <f>YEAR(L26)</f>
        <v>2021</v>
      </c>
      <c r="O26">
        <f xml:space="preserve"> MONTH(L26)</f>
        <v>8</v>
      </c>
      <c r="P26" t="s">
        <v>3229</v>
      </c>
      <c r="Q26" t="str">
        <f>IF(ISNUMBER(P26), "Yes","No")</f>
        <v>No</v>
      </c>
      <c r="R26" t="s">
        <v>625</v>
      </c>
    </row>
    <row r="27" spans="1:18" x14ac:dyDescent="0.2">
      <c r="A27" t="s">
        <v>453</v>
      </c>
      <c r="B27" t="e" vm="23">
        <v>#VALUE!</v>
      </c>
      <c r="C27" t="s">
        <v>454</v>
      </c>
      <c r="D27" t="str" cm="1">
        <f t="array" ref="D27">_FV(B27,"Industry")</f>
        <v>Investment Banking &amp; Investment Services</v>
      </c>
      <c r="E27">
        <v>1.44</v>
      </c>
      <c r="F27">
        <v>1.37</v>
      </c>
      <c r="G27" s="6">
        <v>17500000</v>
      </c>
      <c r="H27" s="7">
        <v>4.9000000000000002E-2</v>
      </c>
      <c r="I27" s="4" cm="1">
        <f t="array" ref="I27">_FV(B27,"Market cap",TRUE)</f>
        <v>178525900</v>
      </c>
      <c r="J27" s="4">
        <v>176900000</v>
      </c>
      <c r="K27" t="str">
        <f>IF(OR(J27="None", ISERROR(J27)),
   IF(I27&gt;50000000000,"5-Large Cap",
      IF(AND(I27&gt;10000000000,I27&lt;=50000000000),"4-Upper Mid-Cap",
         IF(AND(I27&gt;2000000000,I27&lt;=10000000000),"3-Mid Cap",
            IF(AND(I27&gt;300000000,I27&lt;=2000000000),"2-Small Cap",
               IF(I27&lt;=300000000,"1-Micro Cap","None"))))),
   IF(J27&gt;50000000000,"5-Large Cap",
      IF(AND(J27&gt;10000000000,J27&lt;=50000000000),"4-Upper Mid-Cap",
         IF(AND(J27&gt;2000000000,J27&lt;=10000000000),"3-Mid Cap",
            IF(AND(J27&gt;300000000,J27&lt;=2000000000),"2-Small Cap",
               IF(J27&lt;=300000000,"1-Micro Cap","None"))))))</f>
        <v>1-Micro Cap</v>
      </c>
      <c r="L27" s="1">
        <v>44313</v>
      </c>
      <c r="M27" s="8" t="s">
        <v>3124</v>
      </c>
      <c r="N27">
        <f>YEAR(L27)</f>
        <v>2021</v>
      </c>
      <c r="O27">
        <f xml:space="preserve"> MONTH(L27)</f>
        <v>4</v>
      </c>
      <c r="P27" t="s">
        <v>3229</v>
      </c>
      <c r="Q27" t="str">
        <f>IF(ISNUMBER(P27), "Yes","No")</f>
        <v>No</v>
      </c>
      <c r="R27" t="s">
        <v>455</v>
      </c>
    </row>
    <row r="28" spans="1:18" x14ac:dyDescent="0.2">
      <c r="A28" t="s">
        <v>725</v>
      </c>
      <c r="B28" t="e" vm="24">
        <v>#VALUE!</v>
      </c>
      <c r="C28" t="s">
        <v>726</v>
      </c>
      <c r="D28" t="str" cm="1">
        <f t="array" ref="D28">_FV(B28,"Industry")</f>
        <v>Banking Services</v>
      </c>
      <c r="E28">
        <v>1.37</v>
      </c>
      <c r="F28">
        <v>1.35</v>
      </c>
      <c r="G28" s="4">
        <v>20000000</v>
      </c>
      <c r="H28" s="7">
        <v>1.4999999999999999E-2</v>
      </c>
      <c r="I28" s="4" cm="1">
        <f t="array" ref="I28">_FV(B28,"Market cap",TRUE)</f>
        <v>201838000</v>
      </c>
      <c r="J28" s="4">
        <v>227900000</v>
      </c>
      <c r="K28" t="str">
        <f>IF(OR(J28="None", ISERROR(J28)),
   IF(I28&gt;50000000000,"5-Large Cap",
      IF(AND(I28&gt;10000000000,I28&lt;=50000000000),"4-Upper Mid-Cap",
         IF(AND(I28&gt;2000000000,I28&lt;=10000000000),"3-Mid Cap",
            IF(AND(I28&gt;300000000,I28&lt;=2000000000),"2-Small Cap",
               IF(I28&lt;=300000000,"1-Micro Cap","None"))))),
   IF(J28&gt;50000000000,"5-Large Cap",
      IF(AND(J28&gt;10000000000,J28&lt;=50000000000),"4-Upper Mid-Cap",
         IF(AND(J28&gt;2000000000,J28&lt;=10000000000),"3-Mid Cap",
            IF(AND(J28&gt;300000000,J28&lt;=2000000000),"2-Small Cap",
               IF(J28&lt;=300000000,"1-Micro Cap","None"))))))</f>
        <v>1-Micro Cap</v>
      </c>
      <c r="L28" s="1">
        <v>44483</v>
      </c>
      <c r="M28" s="8" t="s">
        <v>3124</v>
      </c>
      <c r="N28">
        <f>YEAR(L28)</f>
        <v>2021</v>
      </c>
      <c r="O28">
        <f xml:space="preserve"> MONTH(L28)</f>
        <v>10</v>
      </c>
      <c r="P28" t="s">
        <v>3229</v>
      </c>
      <c r="Q28" t="str">
        <f>IF(ISNUMBER(P28), "Yes","No")</f>
        <v>No</v>
      </c>
      <c r="R28" t="s">
        <v>727</v>
      </c>
    </row>
    <row r="29" spans="1:18" x14ac:dyDescent="0.2">
      <c r="A29" t="s">
        <v>691</v>
      </c>
      <c r="B29" t="e" vm="25">
        <v>#VALUE!</v>
      </c>
      <c r="C29" t="s">
        <v>692</v>
      </c>
      <c r="D29" t="str" cm="1">
        <f t="array" ref="D29">_FV(B29,"Industry")</f>
        <v>Biotechnology &amp; Medical Research</v>
      </c>
      <c r="E29" t="s">
        <v>693</v>
      </c>
      <c r="F29">
        <v>1.31</v>
      </c>
      <c r="G29" s="4">
        <v>58100000</v>
      </c>
      <c r="H29" s="7">
        <v>0.14599999999999999</v>
      </c>
      <c r="I29" s="4" cm="1">
        <f t="array" ref="I29">_FV(B29,"Market cap",TRUE)</f>
        <v>50553260</v>
      </c>
      <c r="J29" s="4">
        <v>47134560</v>
      </c>
      <c r="K29" t="str">
        <f>IF(OR(J29="None", ISERROR(J29)),
   IF(I29&gt;50000000000,"5-Large Cap",
      IF(AND(I29&gt;10000000000,I29&lt;=50000000000),"4-Upper Mid-Cap",
         IF(AND(I29&gt;2000000000,I29&lt;=10000000000),"3-Mid Cap",
            IF(AND(I29&gt;300000000,I29&lt;=2000000000),"2-Small Cap",
               IF(I29&lt;=300000000,"1-Micro Cap","None"))))),
   IF(J29&gt;50000000000,"5-Large Cap",
      IF(AND(J29&gt;10000000000,J29&lt;=50000000000),"4-Upper Mid-Cap",
         IF(AND(J29&gt;2000000000,J29&lt;=10000000000),"3-Mid Cap",
            IF(AND(J29&gt;300000000,J29&lt;=2000000000),"2-Small Cap",
               IF(J29&lt;=300000000,"1-Micro Cap","None"))))))</f>
        <v>1-Micro Cap</v>
      </c>
      <c r="L29" s="1">
        <v>44462</v>
      </c>
      <c r="M29" s="8" t="s">
        <v>3124</v>
      </c>
      <c r="N29">
        <f>YEAR(L29)</f>
        <v>2021</v>
      </c>
      <c r="O29">
        <f xml:space="preserve"> MONTH(L29)</f>
        <v>9</v>
      </c>
      <c r="P29" t="s">
        <v>3229</v>
      </c>
      <c r="Q29" t="str">
        <f>IF(ISNUMBER(P29), "Yes","No")</f>
        <v>No</v>
      </c>
    </row>
    <row r="30" spans="1:18" x14ac:dyDescent="0.2">
      <c r="A30" t="s">
        <v>694</v>
      </c>
      <c r="B30" t="e" vm="26">
        <v>#VALUE!</v>
      </c>
      <c r="C30" t="s">
        <v>695</v>
      </c>
      <c r="D30" t="str" cm="1">
        <f t="array" ref="D30">_FV(B30,"Industry")</f>
        <v>Semiconductors &amp; Semiconductor Equipment</v>
      </c>
      <c r="E30">
        <v>1.44</v>
      </c>
      <c r="F30">
        <v>1.27</v>
      </c>
      <c r="G30" s="4">
        <v>33000000</v>
      </c>
      <c r="H30" s="7">
        <v>0.11800000000000001</v>
      </c>
      <c r="I30" s="4" cm="1">
        <f t="array" ref="I30">_FV(B30,"Market cap",TRUE)</f>
        <v>1405898000</v>
      </c>
      <c r="J30" s="4">
        <v>259899999.99999997</v>
      </c>
      <c r="K30" t="str">
        <f>IF(OR(J30="None", ISERROR(J30)),
   IF(I30&gt;50000000000,"5-Large Cap",
      IF(AND(I30&gt;10000000000,I30&lt;=50000000000),"4-Upper Mid-Cap",
         IF(AND(I30&gt;2000000000,I30&lt;=10000000000),"3-Mid Cap",
            IF(AND(I30&gt;300000000,I30&lt;=2000000000),"2-Small Cap",
               IF(I30&lt;=300000000,"1-Micro Cap","None"))))),
   IF(J30&gt;50000000000,"5-Large Cap",
      IF(AND(J30&gt;10000000000,J30&lt;=50000000000),"4-Upper Mid-Cap",
         IF(AND(J30&gt;2000000000,J30&lt;=10000000000),"3-Mid Cap",
            IF(AND(J30&gt;300000000,J30&lt;=2000000000),"2-Small Cap",
               IF(J30&lt;=300000000,"1-Micro Cap","None"))))))</f>
        <v>1-Micro Cap</v>
      </c>
      <c r="L30" s="1">
        <v>44462</v>
      </c>
      <c r="M30" s="8" t="s">
        <v>3124</v>
      </c>
      <c r="N30">
        <f>YEAR(L30)</f>
        <v>2021</v>
      </c>
      <c r="O30">
        <f xml:space="preserve"> MONTH(L30)</f>
        <v>9</v>
      </c>
      <c r="P30" t="s">
        <v>3229</v>
      </c>
      <c r="Q30" t="str">
        <f>IF(ISNUMBER(P30), "Yes","No")</f>
        <v>No</v>
      </c>
      <c r="R30" t="s">
        <v>696</v>
      </c>
    </row>
    <row r="31" spans="1:18" x14ac:dyDescent="0.2">
      <c r="A31" t="s">
        <v>529</v>
      </c>
      <c r="B31" t="e" vm="27">
        <v>#VALUE!</v>
      </c>
      <c r="C31" t="s">
        <v>530</v>
      </c>
      <c r="D31" t="str" cm="1">
        <f t="array" ref="D31">_FV(B31,"Industry")</f>
        <v>Metals &amp; Mining</v>
      </c>
      <c r="E31">
        <v>1.385</v>
      </c>
      <c r="F31">
        <v>1.2</v>
      </c>
      <c r="G31" s="4">
        <v>14400000</v>
      </c>
      <c r="H31" s="7">
        <v>0.13</v>
      </c>
      <c r="I31" s="4" cm="1">
        <f t="array" ref="I31">_FV(B31,"Market cap",TRUE)</f>
        <v>19910660</v>
      </c>
      <c r="J31" s="4">
        <v>96500000</v>
      </c>
      <c r="K31" t="str">
        <f>IF(OR(J31="None", ISERROR(J31)),
   IF(I31&gt;50000000000,"5-Large Cap",
      IF(AND(I31&gt;10000000000,I31&lt;=50000000000),"4-Upper Mid-Cap",
         IF(AND(I31&gt;2000000000,I31&lt;=10000000000),"3-Mid Cap",
            IF(AND(I31&gt;300000000,I31&lt;=2000000000),"2-Small Cap",
               IF(I31&lt;=300000000,"1-Micro Cap","None"))))),
   IF(J31&gt;50000000000,"5-Large Cap",
      IF(AND(J31&gt;10000000000,J31&lt;=50000000000),"4-Upper Mid-Cap",
         IF(AND(J31&gt;2000000000,J31&lt;=10000000000),"3-Mid Cap",
            IF(AND(J31&gt;300000000,J31&lt;=2000000000),"2-Small Cap",
               IF(J31&lt;=300000000,"1-Micro Cap","None"))))))</f>
        <v>1-Micro Cap</v>
      </c>
      <c r="L31" s="1">
        <v>44364</v>
      </c>
      <c r="M31" s="8" t="s">
        <v>3124</v>
      </c>
      <c r="N31">
        <f>YEAR(L31)</f>
        <v>2021</v>
      </c>
      <c r="O31">
        <f xml:space="preserve"> MONTH(L31)</f>
        <v>6</v>
      </c>
      <c r="P31" t="s">
        <v>3229</v>
      </c>
      <c r="Q31" t="str">
        <f>IF(ISNUMBER(P31), "Yes","No")</f>
        <v>No</v>
      </c>
    </row>
    <row r="32" spans="1:18" x14ac:dyDescent="0.2">
      <c r="A32" t="s">
        <v>669</v>
      </c>
      <c r="B32" t="e" vm="28">
        <v>#VALUE!</v>
      </c>
      <c r="C32" t="s">
        <v>670</v>
      </c>
      <c r="D32" t="str" cm="1">
        <f t="array" ref="D32">_FV(B32,"Industry")</f>
        <v>Machinery, Equipment &amp; Components</v>
      </c>
      <c r="E32">
        <v>1.39</v>
      </c>
      <c r="F32">
        <v>1.18</v>
      </c>
      <c r="G32" s="4">
        <v>15000000</v>
      </c>
      <c r="H32" s="7">
        <v>0.151</v>
      </c>
      <c r="I32" s="4" cm="1">
        <f t="array" ref="I32">_FV(B32,"Market cap",TRUE)</f>
        <v>128302100</v>
      </c>
      <c r="J32" s="4">
        <v>158400000</v>
      </c>
      <c r="K32" t="str">
        <f>IF(OR(J32="None", ISERROR(J32)),
   IF(I32&gt;50000000000,"5-Large Cap",
      IF(AND(I32&gt;10000000000,I32&lt;=50000000000),"4-Upper Mid-Cap",
         IF(AND(I32&gt;2000000000,I32&lt;=10000000000),"3-Mid Cap",
            IF(AND(I32&gt;300000000,I32&lt;=2000000000),"2-Small Cap",
               IF(I32&lt;=300000000,"1-Micro Cap","None"))))),
   IF(J32&gt;50000000000,"5-Large Cap",
      IF(AND(J32&gt;10000000000,J32&lt;=50000000000),"4-Upper Mid-Cap",
         IF(AND(J32&gt;2000000000,J32&lt;=10000000000),"3-Mid Cap",
            IF(AND(J32&gt;300000000,J32&lt;=2000000000),"2-Small Cap",
               IF(J32&lt;=300000000,"1-Micro Cap","None"))))))</f>
        <v>1-Micro Cap</v>
      </c>
      <c r="L32" s="1">
        <v>44448</v>
      </c>
      <c r="M32" s="8" t="s">
        <v>3124</v>
      </c>
      <c r="N32">
        <f>YEAR(L32)</f>
        <v>2021</v>
      </c>
      <c r="O32">
        <f xml:space="preserve"> MONTH(L32)</f>
        <v>9</v>
      </c>
      <c r="P32" t="s">
        <v>3229</v>
      </c>
      <c r="Q32" t="str">
        <f>IF(ISNUMBER(P32), "Yes","No")</f>
        <v>No</v>
      </c>
      <c r="R32" t="s">
        <v>671</v>
      </c>
    </row>
    <row r="33" spans="1:18" x14ac:dyDescent="0.2">
      <c r="A33" t="s">
        <v>598</v>
      </c>
      <c r="B33" t="e" vm="29">
        <v>#VALUE!</v>
      </c>
      <c r="C33" t="s">
        <v>599</v>
      </c>
      <c r="D33" t="str" cm="1">
        <f t="array" ref="D33">_FV(B33,"Industry")</f>
        <v>Healthcare Equipment &amp; Supplies</v>
      </c>
      <c r="E33">
        <v>1.1850000000000001</v>
      </c>
      <c r="F33">
        <v>1.165</v>
      </c>
      <c r="G33" s="4">
        <v>47000000</v>
      </c>
      <c r="H33" s="7">
        <v>1.7000000000000001E-2</v>
      </c>
      <c r="I33" s="4" cm="1">
        <f t="array" ref="I33">_FV(B33,"Market cap",TRUE)</f>
        <v>194868600</v>
      </c>
      <c r="J33" s="4">
        <v>356800000</v>
      </c>
      <c r="K33" t="str">
        <f>IF(OR(J33="None", ISERROR(J33)),
   IF(I33&gt;50000000000,"5-Large Cap",
      IF(AND(I33&gt;10000000000,I33&lt;=50000000000),"4-Upper Mid-Cap",
         IF(AND(I33&gt;2000000000,I33&lt;=10000000000),"3-Mid Cap",
            IF(AND(I33&gt;300000000,I33&lt;=2000000000),"2-Small Cap",
               IF(I33&lt;=300000000,"1-Micro Cap","None"))))),
   IF(J33&gt;50000000000,"5-Large Cap",
      IF(AND(J33&gt;10000000000,J33&lt;=50000000000),"4-Upper Mid-Cap",
         IF(AND(J33&gt;2000000000,J33&lt;=10000000000),"3-Mid Cap",
            IF(AND(J33&gt;300000000,J33&lt;=2000000000),"2-Small Cap",
               IF(J33&lt;=300000000,"1-Micro Cap","None"))))))</f>
        <v>2-Small Cap</v>
      </c>
      <c r="L33" s="1">
        <v>44404</v>
      </c>
      <c r="M33" s="8" t="s">
        <v>3124</v>
      </c>
      <c r="N33">
        <f>YEAR(L33)</f>
        <v>2021</v>
      </c>
      <c r="O33">
        <f xml:space="preserve"> MONTH(L33)</f>
        <v>7</v>
      </c>
      <c r="P33" t="s">
        <v>3229</v>
      </c>
      <c r="Q33" t="str">
        <f>IF(ISNUMBER(P33), "Yes","No")</f>
        <v>No</v>
      </c>
      <c r="R33" t="s">
        <v>600</v>
      </c>
    </row>
    <row r="34" spans="1:18" x14ac:dyDescent="0.2">
      <c r="A34" t="s">
        <v>767</v>
      </c>
      <c r="B34" t="e" vm="30">
        <v>#VALUE!</v>
      </c>
      <c r="C34" t="s">
        <v>768</v>
      </c>
      <c r="D34" t="str" cm="1">
        <f t="array" ref="D34">_FV(B34,"Industry")</f>
        <v>Investment Banking &amp; Investment Services</v>
      </c>
      <c r="E34">
        <v>1.2849999999999999</v>
      </c>
      <c r="F34">
        <v>1.1100000000000001</v>
      </c>
      <c r="G34" s="4">
        <v>71300000</v>
      </c>
      <c r="H34" s="7">
        <v>0.13600000000000001</v>
      </c>
      <c r="I34" s="4" cm="1">
        <f t="array" ref="I34">_FV(B34,"Market cap",TRUE)</f>
        <v>947024800</v>
      </c>
      <c r="J34" s="4">
        <v>550600000</v>
      </c>
      <c r="K34" t="str">
        <f>IF(OR(J34="None", ISERROR(J34)),
   IF(I34&gt;50000000000,"5-Large Cap",
      IF(AND(I34&gt;10000000000,I34&lt;=50000000000),"4-Upper Mid-Cap",
         IF(AND(I34&gt;2000000000,I34&lt;=10000000000),"3-Mid Cap",
            IF(AND(I34&gt;300000000,I34&lt;=2000000000),"2-Small Cap",
               IF(I34&lt;=300000000,"1-Micro Cap","None"))))),
   IF(J34&gt;50000000000,"5-Large Cap",
      IF(AND(J34&gt;10000000000,J34&lt;=50000000000),"4-Upper Mid-Cap",
         IF(AND(J34&gt;2000000000,J34&lt;=10000000000),"3-Mid Cap",
            IF(AND(J34&gt;300000000,J34&lt;=2000000000),"2-Small Cap",
               IF(J34&lt;=300000000,"1-Micro Cap","None"))))))</f>
        <v>2-Small Cap</v>
      </c>
      <c r="L34" s="1">
        <v>44503</v>
      </c>
      <c r="M34" s="8" t="s">
        <v>3124</v>
      </c>
      <c r="N34">
        <f>YEAR(L34)</f>
        <v>2021</v>
      </c>
      <c r="O34">
        <f xml:space="preserve"> MONTH(L34)</f>
        <v>11</v>
      </c>
      <c r="P34" t="s">
        <v>3229</v>
      </c>
      <c r="Q34" t="str">
        <f>IF(ISNUMBER(P34), "Yes","No")</f>
        <v>No</v>
      </c>
      <c r="R34" t="s">
        <v>769</v>
      </c>
    </row>
    <row r="35" spans="1:18" x14ac:dyDescent="0.2">
      <c r="A35" t="s">
        <v>408</v>
      </c>
      <c r="B35" t="e" vm="31">
        <v>#VALUE!</v>
      </c>
      <c r="C35" t="s">
        <v>409</v>
      </c>
      <c r="D35" t="str" cm="1">
        <f t="array" ref="D35">_FV(B35,"Industry")</f>
        <v>Personal &amp; Household Products &amp; Services</v>
      </c>
      <c r="E35">
        <v>1.1950000000000001</v>
      </c>
      <c r="F35">
        <v>1.1000000000000001</v>
      </c>
      <c r="G35" s="4">
        <v>21700000</v>
      </c>
      <c r="H35" s="7">
        <v>7.9000000000000001E-2</v>
      </c>
      <c r="I35" s="4" cm="1">
        <f t="array" ref="I35">_FV(B35,"Market cap",TRUE)</f>
        <v>144950700</v>
      </c>
      <c r="J35" s="4">
        <v>167100000</v>
      </c>
      <c r="K35" t="str">
        <f>IF(OR(J35="None", ISERROR(J35)),
   IF(I35&gt;50000000000,"5-Large Cap",
      IF(AND(I35&gt;10000000000,I35&lt;=50000000000),"4-Upper Mid-Cap",
         IF(AND(I35&gt;2000000000,I35&lt;=10000000000),"3-Mid Cap",
            IF(AND(I35&gt;300000000,I35&lt;=2000000000),"2-Small Cap",
               IF(I35&lt;=300000000,"1-Micro Cap","None"))))),
   IF(J35&gt;50000000000,"5-Large Cap",
      IF(AND(J35&gt;10000000000,J35&lt;=50000000000),"4-Upper Mid-Cap",
         IF(AND(J35&gt;2000000000,J35&lt;=10000000000),"3-Mid Cap",
            IF(AND(J35&gt;300000000,J35&lt;=2000000000),"2-Small Cap",
               IF(J35&lt;=300000000,"1-Micro Cap","None"))))))</f>
        <v>1-Micro Cap</v>
      </c>
      <c r="L35" s="1">
        <v>44286</v>
      </c>
      <c r="M35" s="8" t="s">
        <v>3124</v>
      </c>
      <c r="N35">
        <f>YEAR(L35)</f>
        <v>2021</v>
      </c>
      <c r="O35">
        <f xml:space="preserve"> MONTH(L35)</f>
        <v>3</v>
      </c>
      <c r="P35" t="s">
        <v>3229</v>
      </c>
      <c r="Q35" t="str">
        <f>IF(ISNUMBER(P35), "Yes","No")</f>
        <v>No</v>
      </c>
      <c r="R35" t="s">
        <v>410</v>
      </c>
    </row>
    <row r="36" spans="1:18" x14ac:dyDescent="0.2">
      <c r="A36" t="s">
        <v>757</v>
      </c>
      <c r="B36" t="e" vm="32">
        <v>#VALUE!</v>
      </c>
      <c r="C36" t="s">
        <v>758</v>
      </c>
      <c r="D36" t="str" cm="1">
        <f t="array" ref="D36">_FV(B36,"Industry")</f>
        <v>Personal &amp; Household Products &amp; Services</v>
      </c>
      <c r="E36">
        <v>1.2</v>
      </c>
      <c r="F36">
        <v>1.05</v>
      </c>
      <c r="G36" s="4">
        <v>8000000</v>
      </c>
      <c r="H36" s="7">
        <v>0.125</v>
      </c>
      <c r="I36" s="4" cm="1">
        <f t="array" ref="I36">_FV(B36,"Market cap",TRUE)</f>
        <v>31678340</v>
      </c>
      <c r="J36" s="4">
        <v>38900000</v>
      </c>
      <c r="K36" t="str">
        <f>IF(OR(J36="None", ISERROR(J36)),
   IF(I36&gt;50000000000,"5-Large Cap",
      IF(AND(I36&gt;10000000000,I36&lt;=50000000000),"4-Upper Mid-Cap",
         IF(AND(I36&gt;2000000000,I36&lt;=10000000000),"3-Mid Cap",
            IF(AND(I36&gt;300000000,I36&lt;=2000000000),"2-Small Cap",
               IF(I36&lt;=300000000,"1-Micro Cap","None"))))),
   IF(J36&gt;50000000000,"5-Large Cap",
      IF(AND(J36&gt;10000000000,J36&lt;=50000000000),"4-Upper Mid-Cap",
         IF(AND(J36&gt;2000000000,J36&lt;=10000000000),"3-Mid Cap",
            IF(AND(J36&gt;300000000,J36&lt;=2000000000),"2-Small Cap",
               IF(J36&lt;=300000000,"1-Micro Cap","None"))))))</f>
        <v>1-Micro Cap</v>
      </c>
      <c r="L36" s="1">
        <v>44498</v>
      </c>
      <c r="M36" s="8" t="s">
        <v>3124</v>
      </c>
      <c r="N36">
        <f>YEAR(L36)</f>
        <v>2021</v>
      </c>
      <c r="O36">
        <f xml:space="preserve"> MONTH(L36)</f>
        <v>10</v>
      </c>
      <c r="P36" t="s">
        <v>3229</v>
      </c>
      <c r="Q36" t="str">
        <f>IF(ISNUMBER(P36), "Yes","No")</f>
        <v>No</v>
      </c>
      <c r="R36" t="s">
        <v>759</v>
      </c>
    </row>
    <row r="37" spans="1:18" x14ac:dyDescent="0.2">
      <c r="A37" t="s">
        <v>370</v>
      </c>
      <c r="B37" t="e" vm="33">
        <v>#VALUE!</v>
      </c>
      <c r="C37" t="s">
        <v>371</v>
      </c>
      <c r="D37" t="str" cm="1">
        <f t="array" ref="D37">_FV(B37,"Industry")</f>
        <v>Real Estate Operations</v>
      </c>
      <c r="E37">
        <v>1.0349999999999999</v>
      </c>
      <c r="F37">
        <v>1.03</v>
      </c>
      <c r="G37" s="4">
        <v>6300000</v>
      </c>
      <c r="H37" s="7">
        <v>4.7999999999999996E-3</v>
      </c>
      <c r="I37" s="4" cm="1">
        <f t="array" ref="I37">_FV(B37,"Market cap",TRUE)</f>
        <v>45248330</v>
      </c>
      <c r="J37" s="4">
        <v>48500000</v>
      </c>
      <c r="K37" t="str">
        <f>IF(OR(J37="None", ISERROR(J37)),
   IF(I37&gt;50000000000,"5-Large Cap",
      IF(AND(I37&gt;10000000000,I37&lt;=50000000000),"4-Upper Mid-Cap",
         IF(AND(I37&gt;2000000000,I37&lt;=10000000000),"3-Mid Cap",
            IF(AND(I37&gt;300000000,I37&lt;=2000000000),"2-Small Cap",
               IF(I37&lt;=300000000,"1-Micro Cap","None"))))),
   IF(J37&gt;50000000000,"5-Large Cap",
      IF(AND(J37&gt;10000000000,J37&lt;=50000000000),"4-Upper Mid-Cap",
         IF(AND(J37&gt;2000000000,J37&lt;=10000000000),"3-Mid Cap",
            IF(AND(J37&gt;300000000,J37&lt;=2000000000),"2-Small Cap",
               IF(J37&lt;=300000000,"1-Micro Cap","None"))))))</f>
        <v>1-Micro Cap</v>
      </c>
      <c r="L37" s="1">
        <v>44267</v>
      </c>
      <c r="M37" s="8" t="s">
        <v>3124</v>
      </c>
      <c r="N37">
        <f>YEAR(L37)</f>
        <v>2021</v>
      </c>
      <c r="O37">
        <f xml:space="preserve"> MONTH(L37)</f>
        <v>3</v>
      </c>
      <c r="P37" t="s">
        <v>3229</v>
      </c>
      <c r="Q37" t="str">
        <f>IF(ISNUMBER(P37), "Yes","No")</f>
        <v>No</v>
      </c>
      <c r="R37" t="s">
        <v>372</v>
      </c>
    </row>
    <row r="38" spans="1:18" x14ac:dyDescent="0.2">
      <c r="A38" t="s">
        <v>702</v>
      </c>
      <c r="B38" t="e" vm="34">
        <v>#VALUE!</v>
      </c>
      <c r="C38" t="s">
        <v>703</v>
      </c>
      <c r="D38" t="str" cm="1">
        <f t="array" ref="D38">_FV(B38,"Industry")</f>
        <v>Investment Banking &amp; Investment Services</v>
      </c>
      <c r="E38">
        <v>1.02</v>
      </c>
      <c r="F38">
        <v>1.01</v>
      </c>
      <c r="G38" s="4">
        <v>20700000</v>
      </c>
      <c r="H38" s="7">
        <v>0.01</v>
      </c>
      <c r="I38" s="4" cm="1">
        <f t="array" ref="I38">_FV(B38,"Market cap",TRUE)</f>
        <v>116072700</v>
      </c>
      <c r="J38" s="4">
        <v>113100000</v>
      </c>
      <c r="K38" t="str">
        <f>IF(OR(J38="None", ISERROR(J38)),
   IF(I38&gt;50000000000,"5-Large Cap",
      IF(AND(I38&gt;10000000000,I38&lt;=50000000000),"4-Upper Mid-Cap",
         IF(AND(I38&gt;2000000000,I38&lt;=10000000000),"3-Mid Cap",
            IF(AND(I38&gt;300000000,I38&lt;=2000000000),"2-Small Cap",
               IF(I38&lt;=300000000,"1-Micro Cap","None"))))),
   IF(J38&gt;50000000000,"5-Large Cap",
      IF(AND(J38&gt;10000000000,J38&lt;=50000000000),"4-Upper Mid-Cap",
         IF(AND(J38&gt;2000000000,J38&lt;=10000000000),"3-Mid Cap",
            IF(AND(J38&gt;300000000,J38&lt;=2000000000),"2-Small Cap",
               IF(J38&lt;=300000000,"1-Micro Cap","None"))))))</f>
        <v>1-Micro Cap</v>
      </c>
      <c r="L38" s="1">
        <v>44469</v>
      </c>
      <c r="M38" s="8" t="s">
        <v>3124</v>
      </c>
      <c r="N38">
        <f>YEAR(L38)</f>
        <v>2021</v>
      </c>
      <c r="O38">
        <f xml:space="preserve"> MONTH(L38)</f>
        <v>9</v>
      </c>
      <c r="P38" t="s">
        <v>3229</v>
      </c>
      <c r="Q38" t="str">
        <f>IF(ISNUMBER(P38), "Yes","No")</f>
        <v>No</v>
      </c>
      <c r="R38" t="s">
        <v>704</v>
      </c>
    </row>
    <row r="39" spans="1:18" x14ac:dyDescent="0.2">
      <c r="A39" t="s">
        <v>728</v>
      </c>
      <c r="B39" t="e" vm="35">
        <v>#VALUE!</v>
      </c>
      <c r="C39" t="s">
        <v>729</v>
      </c>
      <c r="D39" t="str" cm="1">
        <f t="array" ref="D39">_FV(B39,"Industry")</f>
        <v>Healthcare Equipment &amp; Supplies</v>
      </c>
      <c r="F39">
        <v>1</v>
      </c>
      <c r="G39" s="4">
        <v>2000000</v>
      </c>
      <c r="H39" s="7">
        <v>0</v>
      </c>
      <c r="I39" s="4" cm="1">
        <f t="array" ref="I39">_FV(B39,"Market cap",TRUE)</f>
        <v>14885250</v>
      </c>
      <c r="J39" s="4">
        <v>47500000</v>
      </c>
      <c r="K39" t="str">
        <f>IF(OR(J39="None", ISERROR(J39)),
   IF(I39&gt;50000000000,"5-Large Cap",
      IF(AND(I39&gt;10000000000,I39&lt;=50000000000),"4-Upper Mid-Cap",
         IF(AND(I39&gt;2000000000,I39&lt;=10000000000),"3-Mid Cap",
            IF(AND(I39&gt;300000000,I39&lt;=2000000000),"2-Small Cap",
               IF(I39&lt;=300000000,"1-Micro Cap","None"))))),
   IF(J39&gt;50000000000,"5-Large Cap",
      IF(AND(J39&gt;10000000000,J39&lt;=50000000000),"4-Upper Mid-Cap",
         IF(AND(J39&gt;2000000000,J39&lt;=10000000000),"3-Mid Cap",
            IF(AND(J39&gt;300000000,J39&lt;=2000000000),"2-Small Cap",
               IF(J39&lt;=300000000,"1-Micro Cap","None"))))))</f>
        <v>1-Micro Cap</v>
      </c>
      <c r="L39" s="1">
        <v>44484</v>
      </c>
      <c r="M39" s="8" t="s">
        <v>3124</v>
      </c>
      <c r="N39">
        <f>YEAR(L39)</f>
        <v>2021</v>
      </c>
      <c r="O39">
        <f xml:space="preserve"> MONTH(L39)</f>
        <v>10</v>
      </c>
      <c r="P39" t="s">
        <v>3229</v>
      </c>
      <c r="Q39" t="str">
        <f>IF(ISNUMBER(P39), "Yes","No")</f>
        <v>No</v>
      </c>
      <c r="R39" t="s">
        <v>730</v>
      </c>
    </row>
    <row r="40" spans="1:18" x14ac:dyDescent="0.2">
      <c r="A40" t="s">
        <v>194</v>
      </c>
      <c r="B40" t="e" vm="36">
        <v>#VALUE!</v>
      </c>
      <c r="C40" t="s">
        <v>195</v>
      </c>
      <c r="D40" t="str" cm="1">
        <f t="array" ref="D40">_FV(B40,"Industry")</f>
        <v>Healthcare Equipment &amp; Supplies</v>
      </c>
      <c r="E40">
        <v>1.0349999999999999</v>
      </c>
      <c r="F40">
        <v>1</v>
      </c>
      <c r="G40" s="4">
        <v>16500000</v>
      </c>
      <c r="H40" s="7">
        <v>3.4000000000000002E-2</v>
      </c>
      <c r="I40" s="4" cm="1">
        <f t="array" ref="I40">_FV(B40,"Market cap",TRUE)</f>
        <v>352579400</v>
      </c>
      <c r="J40" s="4" t="s">
        <v>3229</v>
      </c>
      <c r="K40" t="str">
        <f>IF(OR(J40="None", ISERROR(J40)),
   IF(I40&gt;50000000000,"5-Large Cap",
      IF(AND(I40&gt;10000000000,I40&lt;=50000000000),"4-Upper Mid-Cap",
         IF(AND(I40&gt;2000000000,I40&lt;=10000000000),"3-Mid Cap",
            IF(AND(I40&gt;300000000,I40&lt;=2000000000),"2-Small Cap",
               IF(I40&lt;=300000000,"1-Micro Cap","None"))))),
   IF(J40&gt;50000000000,"5-Large Cap",
      IF(AND(J40&gt;10000000000,J40&lt;=50000000000),"4-Upper Mid-Cap",
         IF(AND(J40&gt;2000000000,J40&lt;=10000000000),"3-Mid Cap",
            IF(AND(J40&gt;300000000,J40&lt;=2000000000),"2-Small Cap",
               IF(J40&lt;=300000000,"1-Micro Cap","None"))))))</f>
        <v>2-Small Cap</v>
      </c>
      <c r="L40" s="1">
        <v>44446</v>
      </c>
      <c r="M40" s="8" t="s">
        <v>3124</v>
      </c>
      <c r="N40">
        <f>YEAR(L40)</f>
        <v>2021</v>
      </c>
      <c r="O40">
        <f xml:space="preserve"> MONTH(L40)</f>
        <v>9</v>
      </c>
      <c r="P40" t="s">
        <v>3229</v>
      </c>
      <c r="Q40" t="str">
        <f>IF(ISNUMBER(P40), "Yes","No")</f>
        <v>No</v>
      </c>
    </row>
    <row r="41" spans="1:18" x14ac:dyDescent="0.2">
      <c r="A41" t="s">
        <v>3138</v>
      </c>
      <c r="B41" t="e" vm="37">
        <v>#VALUE!</v>
      </c>
      <c r="C41" t="s">
        <v>661</v>
      </c>
      <c r="D41" t="str" cm="1">
        <f t="array" ref="D41">_FV(B41,"Industry")</f>
        <v>Software &amp; IT Services</v>
      </c>
      <c r="E41">
        <v>1.03</v>
      </c>
      <c r="F41">
        <v>0.9</v>
      </c>
      <c r="G41" s="4">
        <v>15030000</v>
      </c>
      <c r="H41" s="7">
        <v>0.126</v>
      </c>
      <c r="I41" s="4" cm="1">
        <f t="array" ref="I41">_FV(B41,"Market cap",TRUE)</f>
        <v>173035000</v>
      </c>
      <c r="J41" s="4">
        <v>102400000</v>
      </c>
      <c r="K41" t="str">
        <f>IF(OR(J41="None", ISERROR(J41)),
   IF(I41&gt;50000000000,"5-Large Cap",
      IF(AND(I41&gt;10000000000,I41&lt;=50000000000),"4-Upper Mid-Cap",
         IF(AND(I41&gt;2000000000,I41&lt;=10000000000),"3-Mid Cap",
            IF(AND(I41&gt;300000000,I41&lt;=2000000000),"2-Small Cap",
               IF(I41&lt;=300000000,"1-Micro Cap","None"))))),
   IF(J41&gt;50000000000,"5-Large Cap",
      IF(AND(J41&gt;10000000000,J41&lt;=50000000000),"4-Upper Mid-Cap",
         IF(AND(J41&gt;2000000000,J41&lt;=10000000000),"3-Mid Cap",
            IF(AND(J41&gt;300000000,J41&lt;=2000000000),"2-Small Cap",
               IF(J41&lt;=300000000,"1-Micro Cap","None"))))))</f>
        <v>1-Micro Cap</v>
      </c>
      <c r="L41" s="1">
        <v>44442</v>
      </c>
      <c r="M41" s="8" t="s">
        <v>3124</v>
      </c>
      <c r="N41">
        <f>YEAR(L41)</f>
        <v>2021</v>
      </c>
      <c r="O41">
        <f xml:space="preserve"> MONTH(L41)</f>
        <v>9</v>
      </c>
      <c r="P41" t="s">
        <v>3229</v>
      </c>
      <c r="Q41" t="str">
        <f>IF(ISNUMBER(P41), "Yes","No")</f>
        <v>No</v>
      </c>
      <c r="R41" t="s">
        <v>662</v>
      </c>
    </row>
    <row r="42" spans="1:18" x14ac:dyDescent="0.2">
      <c r="A42" t="s">
        <v>3138</v>
      </c>
      <c r="B42" t="e" vm="37">
        <v>#VALUE!</v>
      </c>
      <c r="C42" t="s">
        <v>661</v>
      </c>
      <c r="D42" t="str" cm="1">
        <f t="array" ref="D42">_FV(B42,"Industry")</f>
        <v>Software &amp; IT Services</v>
      </c>
      <c r="E42">
        <v>1.03</v>
      </c>
      <c r="F42">
        <v>0.9</v>
      </c>
      <c r="G42" s="4">
        <v>15030000</v>
      </c>
      <c r="H42" s="7">
        <v>0.126</v>
      </c>
      <c r="I42" s="4" cm="1">
        <f t="array" ref="I42">_FV(B42,"Market cap",TRUE)</f>
        <v>173035000</v>
      </c>
      <c r="J42" s="4">
        <v>102400000</v>
      </c>
      <c r="K42" t="str">
        <f>IF(OR(J42="None", ISERROR(J42)),
   IF(I42&gt;50000000000,"5-Large Cap",
      IF(AND(I42&gt;10000000000,I42&lt;=50000000000),"4-Upper Mid-Cap",
         IF(AND(I42&gt;2000000000,I42&lt;=10000000000),"3-Mid Cap",
            IF(AND(I42&gt;300000000,I42&lt;=2000000000),"2-Small Cap",
               IF(I42&lt;=300000000,"1-Micro Cap","None"))))),
   IF(J42&gt;50000000000,"5-Large Cap",
      IF(AND(J42&gt;10000000000,J42&lt;=50000000000),"4-Upper Mid-Cap",
         IF(AND(J42&gt;2000000000,J42&lt;=10000000000),"3-Mid Cap",
            IF(AND(J42&gt;300000000,J42&lt;=2000000000),"2-Small Cap",
               IF(J42&lt;=300000000,"1-Micro Cap","None"))))))</f>
        <v>1-Micro Cap</v>
      </c>
      <c r="L42" s="1">
        <v>44442</v>
      </c>
      <c r="M42" s="8" t="s">
        <v>3124</v>
      </c>
      <c r="N42">
        <f>YEAR(L42)</f>
        <v>2021</v>
      </c>
      <c r="O42">
        <f xml:space="preserve"> MONTH(L42)</f>
        <v>9</v>
      </c>
      <c r="P42" t="s">
        <v>3229</v>
      </c>
      <c r="Q42" t="str">
        <f>IF(ISNUMBER(P42), "Yes","No")</f>
        <v>No</v>
      </c>
    </row>
    <row r="43" spans="1:18" x14ac:dyDescent="0.2">
      <c r="A43" t="s">
        <v>875</v>
      </c>
      <c r="B43" t="e" vm="38">
        <v>#VALUE!</v>
      </c>
      <c r="C43" t="s">
        <v>876</v>
      </c>
      <c r="D43" t="str" cm="1">
        <f t="array" ref="D43">_FV(B43,"Industry")</f>
        <v>Metals &amp; Mining</v>
      </c>
      <c r="E43">
        <v>0.92</v>
      </c>
      <c r="F43">
        <v>0.87</v>
      </c>
      <c r="G43" s="4">
        <v>10000000</v>
      </c>
      <c r="H43" s="7">
        <v>5.4000000000000006E-2</v>
      </c>
      <c r="I43" s="4" cm="1">
        <f t="array" ref="I43">_FV(B43,"Market cap",TRUE)</f>
        <v>67465620</v>
      </c>
      <c r="J43" s="4">
        <v>88600000</v>
      </c>
      <c r="K43" t="str">
        <f>IF(OR(J43="None", ISERROR(J43)),
   IF(I43&gt;50000000000,"5-Large Cap",
      IF(AND(I43&gt;10000000000,I43&lt;=50000000000),"4-Upper Mid-Cap",
         IF(AND(I43&gt;2000000000,I43&lt;=10000000000),"3-Mid Cap",
            IF(AND(I43&gt;300000000,I43&lt;=2000000000),"2-Small Cap",
               IF(I43&lt;=300000000,"1-Micro Cap","None"))))),
   IF(J43&gt;50000000000,"5-Large Cap",
      IF(AND(J43&gt;10000000000,J43&lt;=50000000000),"4-Upper Mid-Cap",
         IF(AND(J43&gt;2000000000,J43&lt;=10000000000),"3-Mid Cap",
            IF(AND(J43&gt;300000000,J43&lt;=2000000000),"2-Small Cap",
               IF(J43&lt;=300000000,"1-Micro Cap","None"))))))</f>
        <v>1-Micro Cap</v>
      </c>
      <c r="L43" s="1">
        <v>44546</v>
      </c>
      <c r="M43" s="8" t="s">
        <v>3124</v>
      </c>
      <c r="N43">
        <f>YEAR(L43)</f>
        <v>2021</v>
      </c>
      <c r="O43">
        <f xml:space="preserve"> MONTH(L43)</f>
        <v>12</v>
      </c>
      <c r="P43" t="s">
        <v>3229</v>
      </c>
      <c r="Q43" t="str">
        <f>IF(ISNUMBER(P43), "Yes","No")</f>
        <v>No</v>
      </c>
      <c r="R43" t="s">
        <v>877</v>
      </c>
    </row>
    <row r="44" spans="1:18" x14ac:dyDescent="0.2">
      <c r="A44" t="s">
        <v>657</v>
      </c>
      <c r="B44" t="e" vm="39">
        <v>#VALUE!</v>
      </c>
      <c r="C44" t="s">
        <v>76</v>
      </c>
      <c r="D44" t="str" cm="1">
        <f t="array" ref="D44">_FV(B44,"Industry")</f>
        <v>Metals &amp; Mining</v>
      </c>
      <c r="E44">
        <v>0.94499999999999995</v>
      </c>
      <c r="F44">
        <v>0.85</v>
      </c>
      <c r="G44" s="4">
        <v>106100000</v>
      </c>
      <c r="H44" s="7">
        <v>0.10099999999999999</v>
      </c>
      <c r="I44" s="4" cm="1">
        <f t="array" ref="I44">_FV(B44,"Market cap",TRUE)</f>
        <v>1598283000</v>
      </c>
      <c r="J44" s="4">
        <v>811600000</v>
      </c>
      <c r="K44" t="str">
        <f>IF(OR(J44="None", ISERROR(J44)),
   IF(I44&gt;50000000000,"5-Large Cap",
      IF(AND(I44&gt;10000000000,I44&lt;=50000000000),"4-Upper Mid-Cap",
         IF(AND(I44&gt;2000000000,I44&lt;=10000000000),"3-Mid Cap",
            IF(AND(I44&gt;300000000,I44&lt;=2000000000),"2-Small Cap",
               IF(I44&lt;=300000000,"1-Micro Cap","None"))))),
   IF(J44&gt;50000000000,"5-Large Cap",
      IF(AND(J44&gt;10000000000,J44&lt;=50000000000),"4-Upper Mid-Cap",
         IF(AND(J44&gt;2000000000,J44&lt;=10000000000),"3-Mid Cap",
            IF(AND(J44&gt;300000000,J44&lt;=2000000000),"2-Small Cap",
               IF(J44&lt;=300000000,"1-Micro Cap","None"))))))</f>
        <v>2-Small Cap</v>
      </c>
      <c r="L44" s="1">
        <v>44441</v>
      </c>
      <c r="M44" s="8" t="s">
        <v>3124</v>
      </c>
      <c r="N44">
        <f>YEAR(L44)</f>
        <v>2021</v>
      </c>
      <c r="O44">
        <f xml:space="preserve"> MONTH(L44)</f>
        <v>9</v>
      </c>
      <c r="P44" t="s">
        <v>3229</v>
      </c>
      <c r="Q44" t="str">
        <f>IF(ISNUMBER(P44), "Yes","No")</f>
        <v>No</v>
      </c>
      <c r="R44" t="s">
        <v>658</v>
      </c>
    </row>
    <row r="45" spans="1:18" x14ac:dyDescent="0.2">
      <c r="A45" t="s">
        <v>459</v>
      </c>
      <c r="B45" t="e" vm="40">
        <v>#VALUE!</v>
      </c>
      <c r="C45" t="s">
        <v>107</v>
      </c>
      <c r="D45" t="str" cm="1">
        <f t="array" ref="D45">_FV(B45,"Industry")</f>
        <v>Software &amp; IT Services</v>
      </c>
      <c r="E45">
        <v>0.93</v>
      </c>
      <c r="F45">
        <v>0.8</v>
      </c>
      <c r="G45" s="4">
        <v>40000000</v>
      </c>
      <c r="H45" s="7">
        <v>0.14000000000000001</v>
      </c>
      <c r="I45" s="4" cm="1">
        <f t="array" ref="I45">_FV(B45,"Market cap",TRUE)</f>
        <v>135729100</v>
      </c>
      <c r="J45" s="4">
        <v>134700000</v>
      </c>
      <c r="K45" t="str">
        <f>IF(OR(J45="None", ISERROR(J45)),
   IF(I45&gt;50000000000,"5-Large Cap",
      IF(AND(I45&gt;10000000000,I45&lt;=50000000000),"4-Upper Mid-Cap",
         IF(AND(I45&gt;2000000000,I45&lt;=10000000000),"3-Mid Cap",
            IF(AND(I45&gt;300000000,I45&lt;=2000000000),"2-Small Cap",
               IF(I45&lt;=300000000,"1-Micro Cap","None"))))),
   IF(J45&gt;50000000000,"5-Large Cap",
      IF(AND(J45&gt;10000000000,J45&lt;=50000000000),"4-Upper Mid-Cap",
         IF(AND(J45&gt;2000000000,J45&lt;=10000000000),"3-Mid Cap",
            IF(AND(J45&gt;300000000,J45&lt;=2000000000),"2-Small Cap",
               IF(J45&lt;=300000000,"1-Micro Cap","None"))))))</f>
        <v>1-Micro Cap</v>
      </c>
      <c r="L45" s="1">
        <v>44314</v>
      </c>
      <c r="M45" s="8" t="s">
        <v>3124</v>
      </c>
      <c r="N45">
        <f>YEAR(L45)</f>
        <v>2021</v>
      </c>
      <c r="O45">
        <f xml:space="preserve"> MONTH(L45)</f>
        <v>4</v>
      </c>
      <c r="P45" t="s">
        <v>3229</v>
      </c>
      <c r="Q45" t="str">
        <f>IF(ISNUMBER(P45), "Yes","No")</f>
        <v>No</v>
      </c>
    </row>
    <row r="46" spans="1:18" x14ac:dyDescent="0.2">
      <c r="A46" t="s">
        <v>184</v>
      </c>
      <c r="B46" t="e" vm="15">
        <v>#VALUE!</v>
      </c>
      <c r="C46" t="s">
        <v>185</v>
      </c>
      <c r="D46" t="str" cm="1">
        <f t="array" ref="D46">_FV(B46,"Industry")</f>
        <v>Metals &amp; Mining</v>
      </c>
      <c r="E46">
        <v>0.84499999999999997</v>
      </c>
      <c r="F46">
        <v>0.76</v>
      </c>
      <c r="G46" s="4">
        <v>50000000</v>
      </c>
      <c r="H46" s="7">
        <v>0.10099999999999999</v>
      </c>
      <c r="I46" s="4" cm="1">
        <f t="array" ref="I46">_FV(B46,"Market cap",TRUE)</f>
        <v>1553030000</v>
      </c>
      <c r="J46" s="4">
        <v>1710760000</v>
      </c>
      <c r="K46" t="str">
        <f>IF(OR(J46="None", ISERROR(J46)),
   IF(I46&gt;50000000000,"5-Large Cap",
      IF(AND(I46&gt;10000000000,I46&lt;=50000000000),"4-Upper Mid-Cap",
         IF(AND(I46&gt;2000000000,I46&lt;=10000000000),"3-Mid Cap",
            IF(AND(I46&gt;300000000,I46&lt;=2000000000),"2-Small Cap",
               IF(I46&lt;=300000000,"1-Micro Cap","None"))))),
   IF(J46&gt;50000000000,"5-Large Cap",
      IF(AND(J46&gt;10000000000,J46&lt;=50000000000),"4-Upper Mid-Cap",
         IF(AND(J46&gt;2000000000,J46&lt;=10000000000),"3-Mid Cap",
            IF(AND(J46&gt;300000000,J46&lt;=2000000000),"2-Small Cap",
               IF(J46&lt;=300000000,"1-Micro Cap","None"))))))</f>
        <v>2-Small Cap</v>
      </c>
      <c r="L46" s="1">
        <v>44390</v>
      </c>
      <c r="M46" s="8" t="s">
        <v>3124</v>
      </c>
      <c r="N46">
        <f>YEAR(L46)</f>
        <v>2021</v>
      </c>
      <c r="O46">
        <f xml:space="preserve"> MONTH(L46)</f>
        <v>7</v>
      </c>
      <c r="P46" t="s">
        <v>3229</v>
      </c>
      <c r="Q46" t="str">
        <f>IF(ISNUMBER(P46), "Yes","No")</f>
        <v>No</v>
      </c>
    </row>
    <row r="47" spans="1:18" x14ac:dyDescent="0.2">
      <c r="A47" t="s">
        <v>79</v>
      </c>
      <c r="B47" t="e" vm="41">
        <v>#VALUE!</v>
      </c>
      <c r="C47" t="s">
        <v>80</v>
      </c>
      <c r="D47" t="str" cm="1">
        <f t="array" ref="D47">_FV(B47,"Industry")</f>
        <v>Metals &amp; Mining</v>
      </c>
      <c r="E47">
        <v>0.77500000000000002</v>
      </c>
      <c r="F47">
        <v>0.67</v>
      </c>
      <c r="G47" s="4">
        <v>18500000</v>
      </c>
      <c r="H47" s="7">
        <v>0.13500000000000001</v>
      </c>
      <c r="I47" s="4" cm="1">
        <f t="array" ref="I47">_FV(B47,"Market cap",TRUE)</f>
        <v>385974900</v>
      </c>
      <c r="J47" s="4">
        <v>85500000</v>
      </c>
      <c r="K47" t="str">
        <f>IF(OR(J47="None", ISERROR(J47)),
   IF(I47&gt;50000000000,"5-Large Cap",
      IF(AND(I47&gt;10000000000,I47&lt;=50000000000),"4-Upper Mid-Cap",
         IF(AND(I47&gt;2000000000,I47&lt;=10000000000),"3-Mid Cap",
            IF(AND(I47&gt;300000000,I47&lt;=2000000000),"2-Small Cap",
               IF(I47&lt;=300000000,"1-Micro Cap","None"))))),
   IF(J47&gt;50000000000,"5-Large Cap",
      IF(AND(J47&gt;10000000000,J47&lt;=50000000000),"4-Upper Mid-Cap",
         IF(AND(J47&gt;2000000000,J47&lt;=10000000000),"3-Mid Cap",
            IF(AND(J47&gt;300000000,J47&lt;=2000000000),"2-Small Cap",
               IF(J47&lt;=300000000,"1-Micro Cap","None"))))))</f>
        <v>1-Micro Cap</v>
      </c>
      <c r="L47" s="1">
        <v>44319</v>
      </c>
      <c r="M47" s="8" t="s">
        <v>3124</v>
      </c>
      <c r="N47">
        <f>YEAR(L47)</f>
        <v>2021</v>
      </c>
      <c r="O47">
        <f xml:space="preserve"> MONTH(L47)</f>
        <v>5</v>
      </c>
      <c r="P47" t="s">
        <v>3229</v>
      </c>
      <c r="Q47" t="str">
        <f>IF(ISNUMBER(P47), "Yes","No")</f>
        <v>No</v>
      </c>
      <c r="R47" t="s">
        <v>468</v>
      </c>
    </row>
    <row r="48" spans="1:18" x14ac:dyDescent="0.2">
      <c r="A48" t="s">
        <v>711</v>
      </c>
      <c r="B48" t="e" vm="42">
        <v>#VALUE!</v>
      </c>
      <c r="C48" t="s">
        <v>712</v>
      </c>
      <c r="D48" t="str" cm="1">
        <f t="array" ref="D48">_FV(B48,"Industry")</f>
        <v>Aerospace &amp; Defense</v>
      </c>
      <c r="E48">
        <v>0.97</v>
      </c>
      <c r="F48">
        <v>0.62</v>
      </c>
      <c r="G48" s="4">
        <v>10000000</v>
      </c>
      <c r="H48" s="7">
        <v>0.36</v>
      </c>
      <c r="I48" s="4" cm="1">
        <f t="array" ref="I48">_FV(B48,"Market cap",TRUE)</f>
        <v>74066420</v>
      </c>
      <c r="J48" s="4">
        <v>118100000</v>
      </c>
      <c r="K48" t="str">
        <f>IF(OR(J48="None", ISERROR(J48)),
   IF(I48&gt;50000000000,"5-Large Cap",
      IF(AND(I48&gt;10000000000,I48&lt;=50000000000),"4-Upper Mid-Cap",
         IF(AND(I48&gt;2000000000,I48&lt;=10000000000),"3-Mid Cap",
            IF(AND(I48&gt;300000000,I48&lt;=2000000000),"2-Small Cap",
               IF(I48&lt;=300000000,"1-Micro Cap","None"))))),
   IF(J48&gt;50000000000,"5-Large Cap",
      IF(AND(J48&gt;10000000000,J48&lt;=50000000000),"4-Upper Mid-Cap",
         IF(AND(J48&gt;2000000000,J48&lt;=10000000000),"3-Mid Cap",
            IF(AND(J48&gt;300000000,J48&lt;=2000000000),"2-Small Cap",
               IF(J48&lt;=300000000,"1-Micro Cap","None"))))))</f>
        <v>1-Micro Cap</v>
      </c>
      <c r="L48" s="1">
        <v>44475</v>
      </c>
      <c r="M48" s="8" t="s">
        <v>3124</v>
      </c>
      <c r="N48">
        <f>YEAR(L48)</f>
        <v>2021</v>
      </c>
      <c r="O48">
        <f xml:space="preserve"> MONTH(L48)</f>
        <v>10</v>
      </c>
      <c r="P48" t="s">
        <v>3229</v>
      </c>
      <c r="Q48" t="str">
        <f>IF(ISNUMBER(P48), "Yes","No")</f>
        <v>No</v>
      </c>
      <c r="R48" t="s">
        <v>713</v>
      </c>
    </row>
    <row r="49" spans="1:18" x14ac:dyDescent="0.2">
      <c r="A49" t="s">
        <v>316</v>
      </c>
      <c r="B49" t="e" vm="43">
        <v>#VALUE!</v>
      </c>
      <c r="C49" t="s">
        <v>23</v>
      </c>
      <c r="D49" t="str" cm="1">
        <f t="array" ref="D49">_FV(B49,"Industry")</f>
        <v>Machinery, Equipment &amp; Components</v>
      </c>
      <c r="E49">
        <v>1</v>
      </c>
      <c r="F49">
        <v>0.6</v>
      </c>
      <c r="G49" s="4">
        <v>50000000</v>
      </c>
      <c r="H49" s="7">
        <v>0.4</v>
      </c>
      <c r="I49" s="4" cm="1">
        <f t="array" ref="I49">_FV(B49,"Market cap",TRUE)</f>
        <v>42688390</v>
      </c>
      <c r="J49" s="4">
        <v>364000000</v>
      </c>
      <c r="K49" t="str">
        <f>IF(OR(J49="None", ISERROR(J49)),
   IF(I49&gt;50000000000,"5-Large Cap",
      IF(AND(I49&gt;10000000000,I49&lt;=50000000000),"4-Upper Mid-Cap",
         IF(AND(I49&gt;2000000000,I49&lt;=10000000000),"3-Mid Cap",
            IF(AND(I49&gt;300000000,I49&lt;=2000000000),"2-Small Cap",
               IF(I49&lt;=300000000,"1-Micro Cap","None"))))),
   IF(J49&gt;50000000000,"5-Large Cap",
      IF(AND(J49&gt;10000000000,J49&lt;=50000000000),"4-Upper Mid-Cap",
         IF(AND(J49&gt;2000000000,J49&lt;=10000000000),"3-Mid Cap",
            IF(AND(J49&gt;300000000,J49&lt;=2000000000),"2-Small Cap",
               IF(J49&lt;=300000000,"1-Micro Cap","None"))))))</f>
        <v>2-Small Cap</v>
      </c>
      <c r="L49" s="1">
        <v>44237</v>
      </c>
      <c r="M49" s="8" t="s">
        <v>3124</v>
      </c>
      <c r="N49">
        <f>YEAR(L49)</f>
        <v>2021</v>
      </c>
      <c r="O49">
        <f xml:space="preserve"> MONTH(L49)</f>
        <v>2</v>
      </c>
      <c r="P49" t="s">
        <v>3229</v>
      </c>
      <c r="Q49" t="str">
        <f>IF(ISNUMBER(P49), "Yes","No")</f>
        <v>No</v>
      </c>
      <c r="R49" t="s">
        <v>317</v>
      </c>
    </row>
    <row r="50" spans="1:18" x14ac:dyDescent="0.2">
      <c r="A50" t="s">
        <v>387</v>
      </c>
      <c r="B50" t="e" vm="44">
        <v>#VALUE!</v>
      </c>
      <c r="C50" t="s">
        <v>67</v>
      </c>
      <c r="D50" t="str" cm="1">
        <f t="array" ref="D50">_FV(B50,"Industry")</f>
        <v>Metals &amp; Mining</v>
      </c>
      <c r="E50">
        <v>0.67</v>
      </c>
      <c r="F50">
        <v>0.6</v>
      </c>
      <c r="G50" s="4">
        <v>25000000</v>
      </c>
      <c r="H50" s="7">
        <v>0.10400000000000001</v>
      </c>
      <c r="I50" s="4" cm="1">
        <f t="array" ref="I50">_FV(B50,"Market cap",TRUE)</f>
        <v>18000350</v>
      </c>
      <c r="J50" s="4">
        <v>215000000</v>
      </c>
      <c r="K50" t="str">
        <f>IF(OR(J50="None", ISERROR(J50)),
   IF(I50&gt;50000000000,"5-Large Cap",
      IF(AND(I50&gt;10000000000,I50&lt;=50000000000),"4-Upper Mid-Cap",
         IF(AND(I50&gt;2000000000,I50&lt;=10000000000),"3-Mid Cap",
            IF(AND(I50&gt;300000000,I50&lt;=2000000000),"2-Small Cap",
               IF(I50&lt;=300000000,"1-Micro Cap","None"))))),
   IF(J50&gt;50000000000,"5-Large Cap",
      IF(AND(J50&gt;10000000000,J50&lt;=50000000000),"4-Upper Mid-Cap",
         IF(AND(J50&gt;2000000000,J50&lt;=10000000000),"3-Mid Cap",
            IF(AND(J50&gt;300000000,J50&lt;=2000000000),"2-Small Cap",
               IF(J50&lt;=300000000,"1-Micro Cap","None"))))))</f>
        <v>1-Micro Cap</v>
      </c>
      <c r="L50" s="1">
        <v>44273</v>
      </c>
      <c r="M50" s="8" t="s">
        <v>3124</v>
      </c>
      <c r="N50">
        <f>YEAR(L50)</f>
        <v>2021</v>
      </c>
      <c r="O50">
        <f xml:space="preserve"> MONTH(L50)</f>
        <v>3</v>
      </c>
      <c r="P50" t="s">
        <v>3229</v>
      </c>
      <c r="Q50" t="str">
        <f>IF(ISNUMBER(P50), "Yes","No")</f>
        <v>No</v>
      </c>
      <c r="R50" t="s">
        <v>388</v>
      </c>
    </row>
    <row r="51" spans="1:18" x14ac:dyDescent="0.2">
      <c r="A51" t="s">
        <v>502</v>
      </c>
      <c r="B51" t="e" vm="45">
        <v>#VALUE!</v>
      </c>
      <c r="C51" t="s">
        <v>29</v>
      </c>
      <c r="D51" t="str" cm="1">
        <f t="array" ref="D51">_FV(B51,"Industry")</f>
        <v>Chemicals</v>
      </c>
      <c r="E51">
        <v>0.62</v>
      </c>
      <c r="F51">
        <v>0.55000000000000004</v>
      </c>
      <c r="G51" s="4">
        <v>45000000</v>
      </c>
      <c r="H51" s="7">
        <v>0.113</v>
      </c>
      <c r="I51" s="4" cm="1">
        <f t="array" ref="I51">_FV(B51,"Market cap",TRUE)</f>
        <v>1079557000</v>
      </c>
      <c r="J51" s="4">
        <v>429000000</v>
      </c>
      <c r="K51" t="str">
        <f>IF(OR(J51="None", ISERROR(J51)),
   IF(I51&gt;50000000000,"5-Large Cap",
      IF(AND(I51&gt;10000000000,I51&lt;=50000000000),"4-Upper Mid-Cap",
         IF(AND(I51&gt;2000000000,I51&lt;=10000000000),"3-Mid Cap",
            IF(AND(I51&gt;300000000,I51&lt;=2000000000),"2-Small Cap",
               IF(I51&lt;=300000000,"1-Micro Cap","None"))))),
   IF(J51&gt;50000000000,"5-Large Cap",
      IF(AND(J51&gt;10000000000,J51&lt;=50000000000),"4-Upper Mid-Cap",
         IF(AND(J51&gt;2000000000,J51&lt;=10000000000),"3-Mid Cap",
            IF(AND(J51&gt;300000000,J51&lt;=2000000000),"2-Small Cap",
               IF(J51&lt;=300000000,"1-Micro Cap","None"))))))</f>
        <v>2-Small Cap</v>
      </c>
      <c r="L51" s="1">
        <v>44348</v>
      </c>
      <c r="M51" s="8" t="s">
        <v>3124</v>
      </c>
      <c r="N51">
        <f>YEAR(L51)</f>
        <v>2021</v>
      </c>
      <c r="O51">
        <f xml:space="preserve"> MONTH(L51)</f>
        <v>6</v>
      </c>
      <c r="P51" t="s">
        <v>3229</v>
      </c>
      <c r="Q51" t="str">
        <f>IF(ISNUMBER(P51), "Yes","No")</f>
        <v>No</v>
      </c>
      <c r="R51" t="s">
        <v>503</v>
      </c>
    </row>
    <row r="52" spans="1:18" x14ac:dyDescent="0.2">
      <c r="A52" t="s">
        <v>557</v>
      </c>
      <c r="B52" t="e" vm="46">
        <v>#VALUE!</v>
      </c>
      <c r="C52" t="s">
        <v>63</v>
      </c>
      <c r="D52" t="str" cm="1">
        <f t="array" ref="D52">_FV(B52,"Industry")</f>
        <v>Financial Technology (Fintech) &amp; Infrastructure</v>
      </c>
      <c r="E52">
        <v>0.64</v>
      </c>
      <c r="F52">
        <v>0.55000000000000004</v>
      </c>
      <c r="G52" s="4">
        <v>45000000</v>
      </c>
      <c r="H52" s="7">
        <v>0.14099999999999999</v>
      </c>
      <c r="I52" s="4" cm="1">
        <f t="array" ref="I52">_FV(B52,"Market cap",TRUE)</f>
        <v>17307070</v>
      </c>
      <c r="J52" s="4">
        <v>156300000</v>
      </c>
      <c r="K52" t="str">
        <f>IF(OR(J52="None", ISERROR(J52)),
   IF(I52&gt;50000000000,"5-Large Cap",
      IF(AND(I52&gt;10000000000,I52&lt;=50000000000),"4-Upper Mid-Cap",
         IF(AND(I52&gt;2000000000,I52&lt;=10000000000),"3-Mid Cap",
            IF(AND(I52&gt;300000000,I52&lt;=2000000000),"2-Small Cap",
               IF(I52&lt;=300000000,"1-Micro Cap","None"))))),
   IF(J52&gt;50000000000,"5-Large Cap",
      IF(AND(J52&gt;10000000000,J52&lt;=50000000000),"4-Upper Mid-Cap",
         IF(AND(J52&gt;2000000000,J52&lt;=10000000000),"3-Mid Cap",
            IF(AND(J52&gt;300000000,J52&lt;=2000000000),"2-Small Cap",
               IF(J52&lt;=300000000,"1-Micro Cap","None"))))))</f>
        <v>1-Micro Cap</v>
      </c>
      <c r="L52" s="1">
        <v>44377</v>
      </c>
      <c r="M52" s="8" t="s">
        <v>3124</v>
      </c>
      <c r="N52">
        <f>YEAR(L52)</f>
        <v>2021</v>
      </c>
      <c r="O52">
        <f xml:space="preserve"> MONTH(L52)</f>
        <v>6</v>
      </c>
      <c r="P52" t="s">
        <v>3229</v>
      </c>
      <c r="Q52" t="str">
        <f>IF(ISNUMBER(P52), "Yes","No")</f>
        <v>No</v>
      </c>
      <c r="R52" t="s">
        <v>558</v>
      </c>
    </row>
    <row r="53" spans="1:18" x14ac:dyDescent="0.2">
      <c r="A53" t="s">
        <v>562</v>
      </c>
      <c r="B53" t="e" vm="46">
        <v>#VALUE!</v>
      </c>
      <c r="C53" t="s">
        <v>63</v>
      </c>
      <c r="D53" t="str" cm="1">
        <f t="array" ref="D53">_FV(B53,"Industry")</f>
        <v>Financial Technology (Fintech) &amp; Infrastructure</v>
      </c>
      <c r="E53">
        <v>0.64</v>
      </c>
      <c r="F53">
        <v>0.55000000000000004</v>
      </c>
      <c r="G53" s="4">
        <v>45000000</v>
      </c>
      <c r="H53" s="7">
        <v>0.14099999999999999</v>
      </c>
      <c r="I53" s="4" cm="1">
        <f t="array" ref="I53">_FV(B53,"Market cap",TRUE)</f>
        <v>17307070</v>
      </c>
      <c r="J53" s="4">
        <v>156300000</v>
      </c>
      <c r="K53" t="str">
        <f>IF(OR(J53="None", ISERROR(J53)),
   IF(I53&gt;50000000000,"5-Large Cap",
      IF(AND(I53&gt;10000000000,I53&lt;=50000000000),"4-Upper Mid-Cap",
         IF(AND(I53&gt;2000000000,I53&lt;=10000000000),"3-Mid Cap",
            IF(AND(I53&gt;300000000,I53&lt;=2000000000),"2-Small Cap",
               IF(I53&lt;=300000000,"1-Micro Cap","None"))))),
   IF(J53&gt;50000000000,"5-Large Cap",
      IF(AND(J53&gt;10000000000,J53&lt;=50000000000),"4-Upper Mid-Cap",
         IF(AND(J53&gt;2000000000,J53&lt;=10000000000),"3-Mid Cap",
            IF(AND(J53&gt;300000000,J53&lt;=2000000000),"2-Small Cap",
               IF(J53&lt;=300000000,"1-Micro Cap","None"))))))</f>
        <v>1-Micro Cap</v>
      </c>
      <c r="L53" s="1">
        <v>44377</v>
      </c>
      <c r="M53" s="8" t="s">
        <v>3124</v>
      </c>
      <c r="N53">
        <f>YEAR(L53)</f>
        <v>2021</v>
      </c>
      <c r="O53">
        <f xml:space="preserve"> MONTH(L53)</f>
        <v>6</v>
      </c>
      <c r="P53" t="s">
        <v>3229</v>
      </c>
      <c r="Q53" t="str">
        <f>IF(ISNUMBER(P53), "Yes","No")</f>
        <v>No</v>
      </c>
    </row>
    <row r="54" spans="1:18" x14ac:dyDescent="0.2">
      <c r="A54" t="s">
        <v>523</v>
      </c>
      <c r="B54" t="e" vm="47">
        <v>#VALUE!</v>
      </c>
      <c r="C54" t="s">
        <v>524</v>
      </c>
      <c r="D54" t="str" cm="1">
        <f t="array" ref="D54">_FV(B54,"Industry")</f>
        <v>Biotechnology &amp; Medical Research</v>
      </c>
      <c r="E54">
        <v>0.61499999999999999</v>
      </c>
      <c r="F54">
        <v>0.52</v>
      </c>
      <c r="G54" s="6">
        <v>55000000</v>
      </c>
      <c r="H54" s="7">
        <v>0.154</v>
      </c>
      <c r="I54" s="4" cm="1">
        <f t="array" ref="I54">_FV(B54,"Market cap",TRUE)</f>
        <v>465788700</v>
      </c>
      <c r="J54" s="4">
        <v>443900000</v>
      </c>
      <c r="K54" t="str">
        <f>IF(OR(J54="None", ISERROR(J54)),
   IF(I54&gt;50000000000,"5-Large Cap",
      IF(AND(I54&gt;10000000000,I54&lt;=50000000000),"4-Upper Mid-Cap",
         IF(AND(I54&gt;2000000000,I54&lt;=10000000000),"3-Mid Cap",
            IF(AND(I54&gt;300000000,I54&lt;=2000000000),"2-Small Cap",
               IF(I54&lt;=300000000,"1-Micro Cap","None"))))),
   IF(J54&gt;50000000000,"5-Large Cap",
      IF(AND(J54&gt;10000000000,J54&lt;=50000000000),"4-Upper Mid-Cap",
         IF(AND(J54&gt;2000000000,J54&lt;=10000000000),"3-Mid Cap",
            IF(AND(J54&gt;300000000,J54&lt;=2000000000),"2-Small Cap",
               IF(J54&lt;=300000000,"1-Micro Cap","None"))))))</f>
        <v>2-Small Cap</v>
      </c>
      <c r="L54" s="1">
        <v>44364</v>
      </c>
      <c r="M54" s="8" t="s">
        <v>3124</v>
      </c>
      <c r="N54">
        <f>YEAR(L54)</f>
        <v>2021</v>
      </c>
      <c r="O54">
        <f xml:space="preserve"> MONTH(L54)</f>
        <v>6</v>
      </c>
      <c r="P54" t="s">
        <v>3229</v>
      </c>
      <c r="Q54" t="str">
        <f>IF(ISNUMBER(P54), "Yes","No")</f>
        <v>No</v>
      </c>
      <c r="R54" t="s">
        <v>525</v>
      </c>
    </row>
    <row r="55" spans="1:18" x14ac:dyDescent="0.2">
      <c r="A55" t="s">
        <v>537</v>
      </c>
      <c r="B55" t="e" vm="47">
        <v>#VALUE!</v>
      </c>
      <c r="C55" t="s">
        <v>524</v>
      </c>
      <c r="D55" t="str" cm="1">
        <f t="array" ref="D55">_FV(B55,"Industry")</f>
        <v>Biotechnology &amp; Medical Research</v>
      </c>
      <c r="E55">
        <v>0.61499999999999999</v>
      </c>
      <c r="F55">
        <v>0.52</v>
      </c>
      <c r="G55" s="6">
        <v>55000000</v>
      </c>
      <c r="H55" s="7">
        <v>0.154</v>
      </c>
      <c r="I55" s="4" cm="1">
        <f t="array" ref="I55">_FV(B55,"Market cap",TRUE)</f>
        <v>465788700</v>
      </c>
      <c r="J55" s="4">
        <v>443900000</v>
      </c>
      <c r="K55" t="str">
        <f>IF(OR(J55="None", ISERROR(J55)),
   IF(I55&gt;50000000000,"5-Large Cap",
      IF(AND(I55&gt;10000000000,I55&lt;=50000000000),"4-Upper Mid-Cap",
         IF(AND(I55&gt;2000000000,I55&lt;=10000000000),"3-Mid Cap",
            IF(AND(I55&gt;300000000,I55&lt;=2000000000),"2-Small Cap",
               IF(I55&lt;=300000000,"1-Micro Cap","None"))))),
   IF(J55&gt;50000000000,"5-Large Cap",
      IF(AND(J55&gt;10000000000,J55&lt;=50000000000),"4-Upper Mid-Cap",
         IF(AND(J55&gt;2000000000,J55&lt;=10000000000),"3-Mid Cap",
            IF(AND(J55&gt;300000000,J55&lt;=2000000000),"2-Small Cap",
               IF(J55&lt;=300000000,"1-Micro Cap","None"))))))</f>
        <v>2-Small Cap</v>
      </c>
      <c r="L55" s="1">
        <v>44364</v>
      </c>
      <c r="M55" s="8" t="s">
        <v>3124</v>
      </c>
      <c r="N55">
        <f>YEAR(L55)</f>
        <v>2021</v>
      </c>
      <c r="O55">
        <f xml:space="preserve"> MONTH(L55)</f>
        <v>6</v>
      </c>
      <c r="P55" t="s">
        <v>3229</v>
      </c>
      <c r="Q55" t="str">
        <f>IF(ISNUMBER(P55), "Yes","No")</f>
        <v>No</v>
      </c>
    </row>
    <row r="56" spans="1:18" x14ac:dyDescent="0.2">
      <c r="A56" t="s">
        <v>615</v>
      </c>
      <c r="B56" t="e" vm="48">
        <v>#VALUE!</v>
      </c>
      <c r="C56" t="s">
        <v>616</v>
      </c>
      <c r="D56" t="str" cm="1">
        <f t="array" ref="D56">_FV(B56,"Industry")</f>
        <v>Chemicals</v>
      </c>
      <c r="E56">
        <v>0.56499999999999995</v>
      </c>
      <c r="F56">
        <v>0.52</v>
      </c>
      <c r="G56" s="4">
        <v>15000000</v>
      </c>
      <c r="H56" s="7">
        <v>0.08</v>
      </c>
      <c r="I56" s="4" cm="1">
        <f t="array" ref="I56">_FV(B56,"Market cap",TRUE)</f>
        <v>112593300</v>
      </c>
      <c r="J56" s="4">
        <v>186200000</v>
      </c>
      <c r="K56" t="str">
        <f>IF(OR(J56="None", ISERROR(J56)),
   IF(I56&gt;50000000000,"5-Large Cap",
      IF(AND(I56&gt;10000000000,I56&lt;=50000000000),"4-Upper Mid-Cap",
         IF(AND(I56&gt;2000000000,I56&lt;=10000000000),"3-Mid Cap",
            IF(AND(I56&gt;300000000,I56&lt;=2000000000),"2-Small Cap",
               IF(I56&lt;=300000000,"1-Micro Cap","None"))))),
   IF(J56&gt;50000000000,"5-Large Cap",
      IF(AND(J56&gt;10000000000,J56&lt;=50000000000),"4-Upper Mid-Cap",
         IF(AND(J56&gt;2000000000,J56&lt;=10000000000),"3-Mid Cap",
            IF(AND(J56&gt;300000000,J56&lt;=2000000000),"2-Small Cap",
               IF(J56&lt;=300000000,"1-Micro Cap","None"))))))</f>
        <v>1-Micro Cap</v>
      </c>
      <c r="L56" s="1">
        <v>44413</v>
      </c>
      <c r="M56" s="8" t="s">
        <v>3124</v>
      </c>
      <c r="N56">
        <f>YEAR(L56)</f>
        <v>2021</v>
      </c>
      <c r="O56">
        <f xml:space="preserve"> MONTH(L56)</f>
        <v>8</v>
      </c>
      <c r="P56" t="s">
        <v>3229</v>
      </c>
      <c r="Q56" t="str">
        <f>IF(ISNUMBER(P56), "Yes","No")</f>
        <v>No</v>
      </c>
      <c r="R56" t="s">
        <v>617</v>
      </c>
    </row>
    <row r="57" spans="1:18" x14ac:dyDescent="0.2">
      <c r="A57" t="s">
        <v>159</v>
      </c>
      <c r="B57" t="e" vm="49">
        <v>#VALUE!</v>
      </c>
      <c r="C57" t="s">
        <v>160</v>
      </c>
      <c r="D57" t="str" cm="1">
        <f t="array" ref="D57">_FV(B57,"Industry")</f>
        <v>Metals &amp; Mining</v>
      </c>
      <c r="E57">
        <v>0.51500000000000001</v>
      </c>
      <c r="F57">
        <v>0.5</v>
      </c>
      <c r="G57" s="4">
        <v>10000000</v>
      </c>
      <c r="H57" s="7">
        <v>2.9100000000000001E-2</v>
      </c>
      <c r="I57" s="4" cm="1">
        <f t="array" ref="I57">_FV(B57,"Market cap",TRUE)</f>
        <v>98406360</v>
      </c>
      <c r="J57" s="4">
        <v>107830000</v>
      </c>
      <c r="K57" t="str">
        <f>IF(OR(J57="None", ISERROR(J57)),
   IF(I57&gt;50000000000,"5-Large Cap",
      IF(AND(I57&gt;10000000000,I57&lt;=50000000000),"4-Upper Mid-Cap",
         IF(AND(I57&gt;2000000000,I57&lt;=10000000000),"3-Mid Cap",
            IF(AND(I57&gt;300000000,I57&lt;=2000000000),"2-Small Cap",
               IF(I57&lt;=300000000,"1-Micro Cap","None"))))),
   IF(J57&gt;50000000000,"5-Large Cap",
      IF(AND(J57&gt;10000000000,J57&lt;=50000000000),"4-Upper Mid-Cap",
         IF(AND(J57&gt;2000000000,J57&lt;=10000000000),"3-Mid Cap",
            IF(AND(J57&gt;300000000,J57&lt;=2000000000),"2-Small Cap",
               IF(J57&lt;=300000000,"1-Micro Cap","None"))))))</f>
        <v>1-Micro Cap</v>
      </c>
      <c r="L57" s="1">
        <v>44221</v>
      </c>
      <c r="M57" s="8" t="s">
        <v>3124</v>
      </c>
      <c r="N57">
        <f>YEAR(L57)</f>
        <v>2021</v>
      </c>
      <c r="O57">
        <f xml:space="preserve"> MONTH(L57)</f>
        <v>1</v>
      </c>
      <c r="P57" t="s">
        <v>3229</v>
      </c>
      <c r="Q57" t="str">
        <f>IF(ISNUMBER(P57), "Yes","No")</f>
        <v>No</v>
      </c>
      <c r="R57" t="s">
        <v>282</v>
      </c>
    </row>
    <row r="58" spans="1:18" x14ac:dyDescent="0.2">
      <c r="A58" t="s">
        <v>809</v>
      </c>
      <c r="B58" t="e" vm="50">
        <v>#VALUE!</v>
      </c>
      <c r="C58" t="s">
        <v>136</v>
      </c>
      <c r="D58" t="str" cm="1">
        <f t="array" ref="D58">_FV(B58,"Industry")</f>
        <v>Metals &amp; Mining</v>
      </c>
      <c r="E58">
        <v>0.56000000000000005</v>
      </c>
      <c r="F58">
        <v>0.48</v>
      </c>
      <c r="G58" s="4">
        <v>8000000</v>
      </c>
      <c r="H58" s="7">
        <v>0.14300000000000002</v>
      </c>
      <c r="I58" s="4" cm="1">
        <f t="array" ref="I58">_FV(B58,"Market cap",TRUE)</f>
        <v>74132370</v>
      </c>
      <c r="J58" s="4">
        <v>63300000</v>
      </c>
      <c r="K58" t="str">
        <f>IF(OR(J58="None", ISERROR(J58)),
   IF(I58&gt;50000000000,"5-Large Cap",
      IF(AND(I58&gt;10000000000,I58&lt;=50000000000),"4-Upper Mid-Cap",
         IF(AND(I58&gt;2000000000,I58&lt;=10000000000),"3-Mid Cap",
            IF(AND(I58&gt;300000000,I58&lt;=2000000000),"2-Small Cap",
               IF(I58&lt;=300000000,"1-Micro Cap","None"))))),
   IF(J58&gt;50000000000,"5-Large Cap",
      IF(AND(J58&gt;10000000000,J58&lt;=50000000000),"4-Upper Mid-Cap",
         IF(AND(J58&gt;2000000000,J58&lt;=10000000000),"3-Mid Cap",
            IF(AND(J58&gt;300000000,J58&lt;=2000000000),"2-Small Cap",
               IF(J58&lt;=300000000,"1-Micro Cap","None"))))))</f>
        <v>1-Micro Cap</v>
      </c>
      <c r="L58" s="1">
        <v>44523</v>
      </c>
      <c r="M58" s="8" t="s">
        <v>3124</v>
      </c>
      <c r="N58">
        <f>YEAR(L58)</f>
        <v>2021</v>
      </c>
      <c r="O58">
        <f xml:space="preserve"> MONTH(L58)</f>
        <v>11</v>
      </c>
      <c r="P58" t="s">
        <v>3229</v>
      </c>
      <c r="Q58" t="str">
        <f>IF(ISNUMBER(P58), "Yes","No")</f>
        <v>No</v>
      </c>
      <c r="R58" t="s">
        <v>810</v>
      </c>
    </row>
    <row r="59" spans="1:18" x14ac:dyDescent="0.2">
      <c r="A59" t="s">
        <v>476</v>
      </c>
      <c r="B59" t="e" vm="51">
        <v>#VALUE!</v>
      </c>
      <c r="C59" t="s">
        <v>119</v>
      </c>
      <c r="D59" t="str" cm="1">
        <f t="array" ref="D59">_FV(B59,"Industry")</f>
        <v>Metals &amp; Mining</v>
      </c>
      <c r="E59">
        <v>0.59499999999999997</v>
      </c>
      <c r="F59">
        <v>0.45</v>
      </c>
      <c r="G59" s="4">
        <v>132000000</v>
      </c>
      <c r="H59" s="7">
        <v>0.21</v>
      </c>
      <c r="I59" s="4" cm="1">
        <f t="array" ref="I59">_FV(B59,"Market cap",TRUE)</f>
        <v>1098077000</v>
      </c>
      <c r="J59" s="4">
        <v>816000000</v>
      </c>
      <c r="K59" t="str">
        <f>IF(OR(J59="None", ISERROR(J59)),
   IF(I59&gt;50000000000,"5-Large Cap",
      IF(AND(I59&gt;10000000000,I59&lt;=50000000000),"4-Upper Mid-Cap",
         IF(AND(I59&gt;2000000000,I59&lt;=10000000000),"3-Mid Cap",
            IF(AND(I59&gt;300000000,I59&lt;=2000000000),"2-Small Cap",
               IF(I59&lt;=300000000,"1-Micro Cap","None"))))),
   IF(J59&gt;50000000000,"5-Large Cap",
      IF(AND(J59&gt;10000000000,J59&lt;=50000000000),"4-Upper Mid-Cap",
         IF(AND(J59&gt;2000000000,J59&lt;=10000000000),"3-Mid Cap",
            IF(AND(J59&gt;300000000,J59&lt;=2000000000),"2-Small Cap",
               IF(J59&lt;=300000000,"1-Micro Cap","None"))))))</f>
        <v>2-Small Cap</v>
      </c>
      <c r="L59" s="1">
        <v>44320</v>
      </c>
      <c r="M59" s="8" t="s">
        <v>3124</v>
      </c>
      <c r="N59">
        <f>YEAR(L59)</f>
        <v>2021</v>
      </c>
      <c r="O59">
        <f xml:space="preserve"> MONTH(L59)</f>
        <v>5</v>
      </c>
      <c r="P59" t="s">
        <v>3229</v>
      </c>
      <c r="Q59" t="str">
        <f>IF(ISNUMBER(P59), "Yes","No")</f>
        <v>No</v>
      </c>
      <c r="R59" t="s">
        <v>477</v>
      </c>
    </row>
    <row r="60" spans="1:18" x14ac:dyDescent="0.2">
      <c r="A60" t="s">
        <v>804</v>
      </c>
      <c r="B60" t="e" vm="52">
        <v>#VALUE!</v>
      </c>
      <c r="C60" t="s">
        <v>805</v>
      </c>
      <c r="D60" t="str" cm="1">
        <f t="array" ref="D60">_FV(B60,"Industry")</f>
        <v>Metals &amp; Mining</v>
      </c>
      <c r="E60">
        <v>0.48</v>
      </c>
      <c r="F60">
        <v>0.43</v>
      </c>
      <c r="G60" s="4">
        <v>360000000</v>
      </c>
      <c r="H60" s="7">
        <v>0.10400000000000001</v>
      </c>
      <c r="I60" s="4" cm="1">
        <f t="array" ref="I60">_FV(B60,"Market cap",TRUE)</f>
        <v>750279700</v>
      </c>
      <c r="J60" s="4">
        <v>288000000</v>
      </c>
      <c r="K60" t="str">
        <f>IF(OR(J60="None", ISERROR(J60)),
   IF(I60&gt;50000000000,"5-Large Cap",
      IF(AND(I60&gt;10000000000,I60&lt;=50000000000),"4-Upper Mid-Cap",
         IF(AND(I60&gt;2000000000,I60&lt;=10000000000),"3-Mid Cap",
            IF(AND(I60&gt;300000000,I60&lt;=2000000000),"2-Small Cap",
               IF(I60&lt;=300000000,"1-Micro Cap","None"))))),
   IF(J60&gt;50000000000,"5-Large Cap",
      IF(AND(J60&gt;10000000000,J60&lt;=50000000000),"4-Upper Mid-Cap",
         IF(AND(J60&gt;2000000000,J60&lt;=10000000000),"3-Mid Cap",
            IF(AND(J60&gt;300000000,J60&lt;=2000000000),"2-Small Cap",
               IF(J60&lt;=300000000,"1-Micro Cap","None"))))))</f>
        <v>1-Micro Cap</v>
      </c>
      <c r="L60" s="1">
        <v>44518</v>
      </c>
      <c r="M60" s="8" t="s">
        <v>3124</v>
      </c>
      <c r="N60">
        <f>YEAR(L60)</f>
        <v>2021</v>
      </c>
      <c r="O60">
        <f xml:space="preserve"> MONTH(L60)</f>
        <v>11</v>
      </c>
      <c r="P60" t="s">
        <v>3229</v>
      </c>
      <c r="Q60" t="str">
        <f>IF(ISNUMBER(P60), "Yes","No")</f>
        <v>No</v>
      </c>
      <c r="R60" t="s">
        <v>806</v>
      </c>
    </row>
    <row r="61" spans="1:18" x14ac:dyDescent="0.2">
      <c r="A61" t="s">
        <v>546</v>
      </c>
      <c r="B61" t="e" vm="53">
        <v>#VALUE!</v>
      </c>
      <c r="C61" t="s">
        <v>547</v>
      </c>
      <c r="D61" t="str" cm="1">
        <f t="array" ref="D61">_FV(B61,"Industry")</f>
        <v>Banking Services</v>
      </c>
      <c r="E61">
        <v>0.48</v>
      </c>
      <c r="F61">
        <v>0.42</v>
      </c>
      <c r="G61" s="4">
        <v>18800000</v>
      </c>
      <c r="H61" s="7">
        <v>0.125</v>
      </c>
      <c r="I61" s="4" cm="1">
        <f t="array" ref="I61">_FV(B61,"Market cap",TRUE)</f>
        <v>58524950</v>
      </c>
      <c r="J61" s="4">
        <v>111800000</v>
      </c>
      <c r="K61" t="str">
        <f>IF(OR(J61="None", ISERROR(J61)),
   IF(I61&gt;50000000000,"5-Large Cap",
      IF(AND(I61&gt;10000000000,I61&lt;=50000000000),"4-Upper Mid-Cap",
         IF(AND(I61&gt;2000000000,I61&lt;=10000000000),"3-Mid Cap",
            IF(AND(I61&gt;300000000,I61&lt;=2000000000),"2-Small Cap",
               IF(I61&lt;=300000000,"1-Micro Cap","None"))))),
   IF(J61&gt;50000000000,"5-Large Cap",
      IF(AND(J61&gt;10000000000,J61&lt;=50000000000),"4-Upper Mid-Cap",
         IF(AND(J61&gt;2000000000,J61&lt;=10000000000),"3-Mid Cap",
            IF(AND(J61&gt;300000000,J61&lt;=2000000000),"2-Small Cap",
               IF(J61&lt;=300000000,"1-Micro Cap","None"))))))</f>
        <v>1-Micro Cap</v>
      </c>
      <c r="L61" s="1">
        <v>44369</v>
      </c>
      <c r="M61" s="8" t="s">
        <v>3124</v>
      </c>
      <c r="N61">
        <f>YEAR(L61)</f>
        <v>2021</v>
      </c>
      <c r="O61">
        <f xml:space="preserve"> MONTH(L61)</f>
        <v>6</v>
      </c>
      <c r="P61" t="s">
        <v>3229</v>
      </c>
      <c r="Q61" t="str">
        <f>IF(ISNUMBER(P61), "Yes","No")</f>
        <v>No</v>
      </c>
      <c r="R61" t="s">
        <v>548</v>
      </c>
    </row>
    <row r="62" spans="1:18" x14ac:dyDescent="0.2">
      <c r="A62" t="s">
        <v>631</v>
      </c>
      <c r="B62" t="e" vm="54">
        <v>#VALUE!</v>
      </c>
      <c r="C62" t="s">
        <v>632</v>
      </c>
      <c r="D62" t="str" cm="1">
        <f t="array" ref="D62">_FV(B62,"Industry")</f>
        <v>Metals &amp; Mining</v>
      </c>
      <c r="E62">
        <v>0.495</v>
      </c>
      <c r="F62">
        <v>0.42</v>
      </c>
      <c r="G62" s="4">
        <v>10500000</v>
      </c>
      <c r="H62" s="7">
        <v>0.152</v>
      </c>
      <c r="I62" s="4" cm="1">
        <f t="array" ref="I62">_FV(B62,"Market cap",TRUE)</f>
        <v>69214860</v>
      </c>
      <c r="J62" s="4">
        <v>99000000</v>
      </c>
      <c r="K62" t="str">
        <f>IF(OR(J62="None", ISERROR(J62)),
   IF(I62&gt;50000000000,"5-Large Cap",
      IF(AND(I62&gt;10000000000,I62&lt;=50000000000),"4-Upper Mid-Cap",
         IF(AND(I62&gt;2000000000,I62&lt;=10000000000),"3-Mid Cap",
            IF(AND(I62&gt;300000000,I62&lt;=2000000000),"2-Small Cap",
               IF(I62&lt;=300000000,"1-Micro Cap","None"))))),
   IF(J62&gt;50000000000,"5-Large Cap",
      IF(AND(J62&gt;10000000000,J62&lt;=50000000000),"4-Upper Mid-Cap",
         IF(AND(J62&gt;2000000000,J62&lt;=10000000000),"3-Mid Cap",
            IF(AND(J62&gt;300000000,J62&lt;=2000000000),"2-Small Cap",
               IF(J62&lt;=300000000,"1-Micro Cap","None"))))))</f>
        <v>1-Micro Cap</v>
      </c>
      <c r="L62" s="1">
        <v>44424</v>
      </c>
      <c r="M62" s="8" t="s">
        <v>3124</v>
      </c>
      <c r="N62">
        <f>YEAR(L62)</f>
        <v>2021</v>
      </c>
      <c r="O62">
        <f xml:space="preserve"> MONTH(L62)</f>
        <v>8</v>
      </c>
      <c r="P62" t="s">
        <v>3229</v>
      </c>
      <c r="Q62" t="str">
        <f>IF(ISNUMBER(P62), "Yes","No")</f>
        <v>No</v>
      </c>
      <c r="R62" t="s">
        <v>633</v>
      </c>
    </row>
    <row r="63" spans="1:18" x14ac:dyDescent="0.2">
      <c r="A63" t="s">
        <v>636</v>
      </c>
      <c r="B63" t="e" vm="54">
        <v>#VALUE!</v>
      </c>
      <c r="C63" t="s">
        <v>632</v>
      </c>
      <c r="D63" t="str" cm="1">
        <f t="array" ref="D63">_FV(B63,"Industry")</f>
        <v>Metals &amp; Mining</v>
      </c>
      <c r="E63">
        <v>0.495</v>
      </c>
      <c r="F63">
        <v>0.42</v>
      </c>
      <c r="G63" s="4">
        <v>10500000</v>
      </c>
      <c r="H63" s="7">
        <v>0.152</v>
      </c>
      <c r="I63" s="4" cm="1">
        <f t="array" ref="I63">_FV(B63,"Market cap",TRUE)</f>
        <v>69214860</v>
      </c>
      <c r="J63" s="4">
        <v>99000000</v>
      </c>
      <c r="K63" t="str">
        <f>IF(OR(J63="None", ISERROR(J63)),
   IF(I63&gt;50000000000,"5-Large Cap",
      IF(AND(I63&gt;10000000000,I63&lt;=50000000000),"4-Upper Mid-Cap",
         IF(AND(I63&gt;2000000000,I63&lt;=10000000000),"3-Mid Cap",
            IF(AND(I63&gt;300000000,I63&lt;=2000000000),"2-Small Cap",
               IF(I63&lt;=300000000,"1-Micro Cap","None"))))),
   IF(J63&gt;50000000000,"5-Large Cap",
      IF(AND(J63&gt;10000000000,J63&lt;=50000000000),"4-Upper Mid-Cap",
         IF(AND(J63&gt;2000000000,J63&lt;=10000000000),"3-Mid Cap",
            IF(AND(J63&gt;300000000,J63&lt;=2000000000),"2-Small Cap",
               IF(J63&lt;=300000000,"1-Micro Cap","None"))))))</f>
        <v>1-Micro Cap</v>
      </c>
      <c r="L63" s="1">
        <v>44424</v>
      </c>
      <c r="M63" s="8" t="s">
        <v>3124</v>
      </c>
      <c r="N63">
        <f>YEAR(L63)</f>
        <v>2021</v>
      </c>
      <c r="O63">
        <f xml:space="preserve"> MONTH(L63)</f>
        <v>8</v>
      </c>
      <c r="P63" t="s">
        <v>3229</v>
      </c>
      <c r="Q63" t="str">
        <f>IF(ISNUMBER(P63), "Yes","No")</f>
        <v>No</v>
      </c>
    </row>
    <row r="64" spans="1:18" x14ac:dyDescent="0.2">
      <c r="A64" t="s">
        <v>741</v>
      </c>
      <c r="B64" t="e" vm="55">
        <v>#VALUE!</v>
      </c>
      <c r="C64" t="s">
        <v>742</v>
      </c>
      <c r="D64" t="str" cm="1">
        <f t="array" ref="D64">_FV(B64,"Industry")</f>
        <v>Computers, Phones &amp; Household Electronics</v>
      </c>
      <c r="E64">
        <v>0.47499999999999998</v>
      </c>
      <c r="F64">
        <v>0.4</v>
      </c>
      <c r="G64" s="6">
        <v>4500000</v>
      </c>
      <c r="H64" s="7">
        <v>0.15789999999999998</v>
      </c>
      <c r="I64" s="4" cm="1">
        <f t="array" ref="I64">_FV(B64,"Market cap",TRUE)</f>
        <v>15264770</v>
      </c>
      <c r="J64" s="4">
        <v>37500000</v>
      </c>
      <c r="K64" t="str">
        <f>IF(OR(J64="None", ISERROR(J64)),
   IF(I64&gt;50000000000,"5-Large Cap",
      IF(AND(I64&gt;10000000000,I64&lt;=50000000000),"4-Upper Mid-Cap",
         IF(AND(I64&gt;2000000000,I64&lt;=10000000000),"3-Mid Cap",
            IF(AND(I64&gt;300000000,I64&lt;=2000000000),"2-Small Cap",
               IF(I64&lt;=300000000,"1-Micro Cap","None"))))),
   IF(J64&gt;50000000000,"5-Large Cap",
      IF(AND(J64&gt;10000000000,J64&lt;=50000000000),"4-Upper Mid-Cap",
         IF(AND(J64&gt;2000000000,J64&lt;=10000000000),"3-Mid Cap",
            IF(AND(J64&gt;300000000,J64&lt;=2000000000),"2-Small Cap",
               IF(J64&lt;=300000000,"1-Micro Cap","None"))))))</f>
        <v>1-Micro Cap</v>
      </c>
      <c r="L64" s="1">
        <v>44489</v>
      </c>
      <c r="M64" s="8" t="s">
        <v>3124</v>
      </c>
      <c r="N64">
        <f>YEAR(L64)</f>
        <v>2021</v>
      </c>
      <c r="O64">
        <f xml:space="preserve"> MONTH(L64)</f>
        <v>10</v>
      </c>
      <c r="P64" t="s">
        <v>3229</v>
      </c>
      <c r="Q64" t="str">
        <f>IF(ISNUMBER(P64), "Yes","No")</f>
        <v>No</v>
      </c>
      <c r="R64" t="s">
        <v>743</v>
      </c>
    </row>
    <row r="65" spans="1:18" x14ac:dyDescent="0.2">
      <c r="A65" t="s">
        <v>396</v>
      </c>
      <c r="B65" t="e" vm="56">
        <v>#VALUE!</v>
      </c>
      <c r="C65" t="s">
        <v>254</v>
      </c>
      <c r="D65" t="str" cm="1">
        <f t="array" ref="D65">_FV(B65,"Industry")</f>
        <v>Metals &amp; Mining</v>
      </c>
      <c r="E65">
        <v>0.44</v>
      </c>
      <c r="F65">
        <v>0.4</v>
      </c>
      <c r="G65" s="4">
        <v>12500000</v>
      </c>
      <c r="H65" s="7">
        <v>9.0999999999999998E-2</v>
      </c>
      <c r="I65" s="4" cm="1">
        <f t="array" ref="I65">_FV(B65,"Market cap",TRUE)</f>
        <v>93678210</v>
      </c>
      <c r="J65" s="4">
        <v>150600000</v>
      </c>
      <c r="K65" t="str">
        <f>IF(OR(J65="None", ISERROR(J65)),
   IF(I65&gt;50000000000,"5-Large Cap",
      IF(AND(I65&gt;10000000000,I65&lt;=50000000000),"4-Upper Mid-Cap",
         IF(AND(I65&gt;2000000000,I65&lt;=10000000000),"3-Mid Cap",
            IF(AND(I65&gt;300000000,I65&lt;=2000000000),"2-Small Cap",
               IF(I65&lt;=300000000,"1-Micro Cap","None"))))),
   IF(J65&gt;50000000000,"5-Large Cap",
      IF(AND(J65&gt;10000000000,J65&lt;=50000000000),"4-Upper Mid-Cap",
         IF(AND(J65&gt;2000000000,J65&lt;=10000000000),"3-Mid Cap",
            IF(AND(J65&gt;300000000,J65&lt;=2000000000),"2-Small Cap",
               IF(J65&lt;=300000000,"1-Micro Cap","None"))))))</f>
        <v>1-Micro Cap</v>
      </c>
      <c r="L65" s="1">
        <v>44278</v>
      </c>
      <c r="M65" s="8" t="s">
        <v>3124</v>
      </c>
      <c r="N65">
        <f>YEAR(L65)</f>
        <v>2021</v>
      </c>
      <c r="O65">
        <f xml:space="preserve"> MONTH(L65)</f>
        <v>3</v>
      </c>
      <c r="P65" t="s">
        <v>3229</v>
      </c>
      <c r="Q65" t="str">
        <f>IF(ISNUMBER(P65), "Yes","No")</f>
        <v>No</v>
      </c>
      <c r="R65" t="s">
        <v>397</v>
      </c>
    </row>
    <row r="66" spans="1:18" x14ac:dyDescent="0.2">
      <c r="A66" t="s">
        <v>588</v>
      </c>
      <c r="B66" t="e" vm="57">
        <v>#VALUE!</v>
      </c>
      <c r="C66" t="s">
        <v>589</v>
      </c>
      <c r="D66" t="str" cm="1">
        <f t="array" ref="D66">_FV(B66,"Industry")</f>
        <v>Investment Banking &amp; Investment Services</v>
      </c>
      <c r="E66">
        <v>0.43</v>
      </c>
      <c r="F66">
        <v>0.39</v>
      </c>
      <c r="G66" s="6">
        <v>11000000</v>
      </c>
      <c r="H66" s="7">
        <v>9.3000000000000013E-2</v>
      </c>
      <c r="I66" s="4" cm="1">
        <f t="array" ref="I66">_FV(B66,"Market cap",TRUE)</f>
        <v>62874390</v>
      </c>
      <c r="J66" s="4">
        <v>88300000</v>
      </c>
      <c r="K66" t="str">
        <f>IF(OR(J66="None", ISERROR(J66)),
   IF(I66&gt;50000000000,"5-Large Cap",
      IF(AND(I66&gt;10000000000,I66&lt;=50000000000),"4-Upper Mid-Cap",
         IF(AND(I66&gt;2000000000,I66&lt;=10000000000),"3-Mid Cap",
            IF(AND(I66&gt;300000000,I66&lt;=2000000000),"2-Small Cap",
               IF(I66&lt;=300000000,"1-Micro Cap","None"))))),
   IF(J66&gt;50000000000,"5-Large Cap",
      IF(AND(J66&gt;10000000000,J66&lt;=50000000000),"4-Upper Mid-Cap",
         IF(AND(J66&gt;2000000000,J66&lt;=10000000000),"3-Mid Cap",
            IF(AND(J66&gt;300000000,J66&lt;=2000000000),"2-Small Cap",
               IF(J66&lt;=300000000,"1-Micro Cap","None"))))))</f>
        <v>1-Micro Cap</v>
      </c>
      <c r="L66" s="1">
        <v>44392</v>
      </c>
      <c r="M66" s="8" t="s">
        <v>3124</v>
      </c>
      <c r="N66">
        <f>YEAR(L66)</f>
        <v>2021</v>
      </c>
      <c r="O66">
        <f xml:space="preserve"> MONTH(L66)</f>
        <v>7</v>
      </c>
      <c r="P66" t="s">
        <v>3229</v>
      </c>
      <c r="Q66" t="str">
        <f>IF(ISNUMBER(P66), "Yes","No")</f>
        <v>No</v>
      </c>
      <c r="R66" t="s">
        <v>590</v>
      </c>
    </row>
    <row r="67" spans="1:18" x14ac:dyDescent="0.2">
      <c r="A67" t="s">
        <v>865</v>
      </c>
      <c r="B67" t="e" vm="58">
        <v>#VALUE!</v>
      </c>
      <c r="C67" t="s">
        <v>46</v>
      </c>
      <c r="D67" t="str" cm="1">
        <f t="array" ref="D67">_FV(B67,"Industry")</f>
        <v>Metals &amp; Mining</v>
      </c>
      <c r="E67">
        <v>0.46</v>
      </c>
      <c r="F67">
        <v>0.38</v>
      </c>
      <c r="G67" s="4">
        <v>3500000</v>
      </c>
      <c r="H67" s="7">
        <v>0.17399999999999999</v>
      </c>
      <c r="I67" s="4" cm="1">
        <f t="array" ref="I67">_FV(B67,"Market cap",TRUE)</f>
        <v>10019230</v>
      </c>
      <c r="J67" s="4">
        <v>19500000</v>
      </c>
      <c r="K67" t="str">
        <f>IF(OR(J67="None", ISERROR(J67)),
   IF(I67&gt;50000000000,"5-Large Cap",
      IF(AND(I67&gt;10000000000,I67&lt;=50000000000),"4-Upper Mid-Cap",
         IF(AND(I67&gt;2000000000,I67&lt;=10000000000),"3-Mid Cap",
            IF(AND(I67&gt;300000000,I67&lt;=2000000000),"2-Small Cap",
               IF(I67&lt;=300000000,"1-Micro Cap","None"))))),
   IF(J67&gt;50000000000,"5-Large Cap",
      IF(AND(J67&gt;10000000000,J67&lt;=50000000000),"4-Upper Mid-Cap",
         IF(AND(J67&gt;2000000000,J67&lt;=10000000000),"3-Mid Cap",
            IF(AND(J67&gt;300000000,J67&lt;=2000000000),"2-Small Cap",
               IF(J67&lt;=300000000,"1-Micro Cap","None"))))))</f>
        <v>1-Micro Cap</v>
      </c>
      <c r="L67" s="1">
        <v>44544</v>
      </c>
      <c r="M67" s="8" t="s">
        <v>3124</v>
      </c>
      <c r="N67">
        <f>YEAR(L67)</f>
        <v>2021</v>
      </c>
      <c r="O67">
        <f xml:space="preserve"> MONTH(L67)</f>
        <v>12</v>
      </c>
      <c r="P67" t="s">
        <v>3229</v>
      </c>
      <c r="Q67" t="str">
        <f>IF(ISNUMBER(P67), "Yes","No")</f>
        <v>No</v>
      </c>
      <c r="R67" t="s">
        <v>866</v>
      </c>
    </row>
    <row r="68" spans="1:18" x14ac:dyDescent="0.2">
      <c r="A68" t="s">
        <v>375</v>
      </c>
      <c r="B68" t="e" vm="59">
        <v>#VALUE!</v>
      </c>
      <c r="C68" t="s">
        <v>376</v>
      </c>
      <c r="D68" t="str" cm="1">
        <f t="array" ref="D68">_FV(B68,"Industry")</f>
        <v>Uranium</v>
      </c>
      <c r="E68">
        <v>0.46500000000000002</v>
      </c>
      <c r="F68">
        <v>0.37</v>
      </c>
      <c r="G68" s="4">
        <v>218700000</v>
      </c>
      <c r="H68" s="7">
        <v>0.20399999999999999</v>
      </c>
      <c r="I68" s="4" cm="1">
        <f t="array" ref="I68">_FV(B68,"Market cap",TRUE)</f>
        <v>3418654000</v>
      </c>
      <c r="J68" s="4">
        <v>963000000</v>
      </c>
      <c r="K68" t="str">
        <f>IF(OR(J68="None", ISERROR(J68)),
   IF(I68&gt;50000000000,"5-Large Cap",
      IF(AND(I68&gt;10000000000,I68&lt;=50000000000),"4-Upper Mid-Cap",
         IF(AND(I68&gt;2000000000,I68&lt;=10000000000),"3-Mid Cap",
            IF(AND(I68&gt;300000000,I68&lt;=2000000000),"2-Small Cap",
               IF(I68&lt;=300000000,"1-Micro Cap","None"))))),
   IF(J68&gt;50000000000,"5-Large Cap",
      IF(AND(J68&gt;10000000000,J68&lt;=50000000000),"4-Upper Mid-Cap",
         IF(AND(J68&gt;2000000000,J68&lt;=10000000000),"3-Mid Cap",
            IF(AND(J68&gt;300000000,J68&lt;=2000000000),"2-Small Cap",
               IF(J68&lt;=300000000,"1-Micro Cap","None"))))))</f>
        <v>2-Small Cap</v>
      </c>
      <c r="L68" s="1">
        <v>44272</v>
      </c>
      <c r="M68" s="8" t="s">
        <v>3124</v>
      </c>
      <c r="N68">
        <f>YEAR(L68)</f>
        <v>2021</v>
      </c>
      <c r="O68">
        <f xml:space="preserve"> MONTH(L68)</f>
        <v>3</v>
      </c>
      <c r="P68" t="s">
        <v>3229</v>
      </c>
      <c r="Q68" t="str">
        <f>IF(ISNUMBER(P68), "Yes","No")</f>
        <v>No</v>
      </c>
      <c r="R68" t="s">
        <v>377</v>
      </c>
    </row>
    <row r="69" spans="1:18" x14ac:dyDescent="0.2">
      <c r="A69" t="s">
        <v>438</v>
      </c>
      <c r="B69" t="e" vm="60">
        <v>#VALUE!</v>
      </c>
      <c r="C69" t="s">
        <v>16</v>
      </c>
      <c r="D69" t="str" cm="1">
        <f t="array" ref="D69">_FV(B69,"Industry")</f>
        <v>Oil &amp; Gas</v>
      </c>
      <c r="E69">
        <v>0.45</v>
      </c>
      <c r="F69">
        <v>0.36</v>
      </c>
      <c r="G69" s="4">
        <v>10000000</v>
      </c>
      <c r="H69" s="7">
        <v>0.2</v>
      </c>
      <c r="I69" s="4" cm="1">
        <f t="array" ref="I69">_FV(B69,"Market cap",TRUE)</f>
        <v>51462860</v>
      </c>
      <c r="J69" s="4">
        <v>336000000</v>
      </c>
      <c r="K69" t="str">
        <f>IF(OR(J69="None", ISERROR(J69)),
   IF(I69&gt;50000000000,"5-Large Cap",
      IF(AND(I69&gt;10000000000,I69&lt;=50000000000),"4-Upper Mid-Cap",
         IF(AND(I69&gt;2000000000,I69&lt;=10000000000),"3-Mid Cap",
            IF(AND(I69&gt;300000000,I69&lt;=2000000000),"2-Small Cap",
               IF(I69&lt;=300000000,"1-Micro Cap","None"))))),
   IF(J69&gt;50000000000,"5-Large Cap",
      IF(AND(J69&gt;10000000000,J69&lt;=50000000000),"4-Upper Mid-Cap",
         IF(AND(J69&gt;2000000000,J69&lt;=10000000000),"3-Mid Cap",
            IF(AND(J69&gt;300000000,J69&lt;=2000000000),"2-Small Cap",
               IF(J69&lt;=300000000,"1-Micro Cap","None"))))))</f>
        <v>2-Small Cap</v>
      </c>
      <c r="L69" s="1">
        <v>44305</v>
      </c>
      <c r="M69" s="8" t="s">
        <v>3124</v>
      </c>
      <c r="N69">
        <f>YEAR(L69)</f>
        <v>2021</v>
      </c>
      <c r="O69">
        <f xml:space="preserve"> MONTH(L69)</f>
        <v>4</v>
      </c>
      <c r="P69" t="s">
        <v>3229</v>
      </c>
      <c r="Q69" t="str">
        <f>IF(ISNUMBER(P69), "Yes","No")</f>
        <v>No</v>
      </c>
      <c r="R69" t="s">
        <v>439</v>
      </c>
    </row>
    <row r="70" spans="1:18" x14ac:dyDescent="0.2">
      <c r="A70" t="s">
        <v>214</v>
      </c>
      <c r="B70" t="e" vm="61">
        <v>#VALUE!</v>
      </c>
      <c r="C70" t="s">
        <v>215</v>
      </c>
      <c r="D70" t="str" cm="1">
        <f t="array" ref="D70">_FV(B70,"Industry")</f>
        <v>Metals &amp; Mining</v>
      </c>
      <c r="E70">
        <v>0.37</v>
      </c>
      <c r="F70">
        <v>0.35</v>
      </c>
      <c r="G70" s="4">
        <v>3000000</v>
      </c>
      <c r="H70" s="7">
        <v>5.4000000000000006E-2</v>
      </c>
      <c r="I70" s="4" cm="1">
        <f t="array" ref="I70">_FV(B70,"Market cap",TRUE)</f>
        <v>6487720</v>
      </c>
      <c r="J70" s="4">
        <v>51890000</v>
      </c>
      <c r="K70" t="str">
        <f>IF(OR(J70="None", ISERROR(J70)),
   IF(I70&gt;50000000000,"5-Large Cap",
      IF(AND(I70&gt;10000000000,I70&lt;=50000000000),"4-Upper Mid-Cap",
         IF(AND(I70&gt;2000000000,I70&lt;=10000000000),"3-Mid Cap",
            IF(AND(I70&gt;300000000,I70&lt;=2000000000),"2-Small Cap",
               IF(I70&lt;=300000000,"1-Micro Cap","None"))))),
   IF(J70&gt;50000000000,"5-Large Cap",
      IF(AND(J70&gt;10000000000,J70&lt;=50000000000),"4-Upper Mid-Cap",
         IF(AND(J70&gt;2000000000,J70&lt;=10000000000),"3-Mid Cap",
            IF(AND(J70&gt;300000000,J70&lt;=2000000000),"2-Small Cap",
               IF(J70&lt;=300000000,"1-Micro Cap","None"))))))</f>
        <v>1-Micro Cap</v>
      </c>
      <c r="L70" s="1">
        <v>44312</v>
      </c>
      <c r="M70" s="8" t="s">
        <v>3124</v>
      </c>
      <c r="N70">
        <f>YEAR(L70)</f>
        <v>2021</v>
      </c>
      <c r="O70">
        <f xml:space="preserve"> MONTH(L70)</f>
        <v>4</v>
      </c>
      <c r="P70" t="s">
        <v>3229</v>
      </c>
      <c r="Q70" t="str">
        <f>IF(ISNUMBER(P70), "Yes","No")</f>
        <v>No</v>
      </c>
      <c r="R70" t="s">
        <v>449</v>
      </c>
    </row>
    <row r="71" spans="1:18" x14ac:dyDescent="0.2">
      <c r="A71" t="s">
        <v>815</v>
      </c>
      <c r="B71" t="e" vm="62">
        <v>#VALUE!</v>
      </c>
      <c r="C71" t="s">
        <v>816</v>
      </c>
      <c r="D71" t="str" cm="1">
        <f t="array" ref="D71">_FV(B71,"Industry")</f>
        <v>Machinery, Equipment &amp; Components</v>
      </c>
      <c r="E71">
        <v>0.4</v>
      </c>
      <c r="F71">
        <v>0.33</v>
      </c>
      <c r="G71" s="4">
        <v>12000000</v>
      </c>
      <c r="H71" s="7">
        <v>0.17499999999999999</v>
      </c>
      <c r="I71" s="4" cm="1">
        <f t="array" ref="I71">_FV(B71,"Market cap",TRUE)</f>
        <v>129174500</v>
      </c>
      <c r="J71" s="4">
        <v>71600000</v>
      </c>
      <c r="K71" t="str">
        <f>IF(OR(J71="None", ISERROR(J71)),
   IF(I71&gt;50000000000,"5-Large Cap",
      IF(AND(I71&gt;10000000000,I71&lt;=50000000000),"4-Upper Mid-Cap",
         IF(AND(I71&gt;2000000000,I71&lt;=10000000000),"3-Mid Cap",
            IF(AND(I71&gt;300000000,I71&lt;=2000000000),"2-Small Cap",
               IF(I71&lt;=300000000,"1-Micro Cap","None"))))),
   IF(J71&gt;50000000000,"5-Large Cap",
      IF(AND(J71&gt;10000000000,J71&lt;=50000000000),"4-Upper Mid-Cap",
         IF(AND(J71&gt;2000000000,J71&lt;=10000000000),"3-Mid Cap",
            IF(AND(J71&gt;300000000,J71&lt;=2000000000),"2-Small Cap",
               IF(J71&lt;=300000000,"1-Micro Cap","None"))))))</f>
        <v>1-Micro Cap</v>
      </c>
      <c r="L71" s="1">
        <v>44524</v>
      </c>
      <c r="M71" s="8" t="s">
        <v>3124</v>
      </c>
      <c r="N71">
        <f>YEAR(L71)</f>
        <v>2021</v>
      </c>
      <c r="O71">
        <f xml:space="preserve"> MONTH(L71)</f>
        <v>11</v>
      </c>
      <c r="P71" t="s">
        <v>3229</v>
      </c>
      <c r="Q71" t="str">
        <f>IF(ISNUMBER(P71), "Yes","No")</f>
        <v>No</v>
      </c>
    </row>
    <row r="72" spans="1:18" x14ac:dyDescent="0.2">
      <c r="A72" t="s">
        <v>688</v>
      </c>
      <c r="B72" t="e" vm="63">
        <v>#VALUE!</v>
      </c>
      <c r="C72" t="s">
        <v>689</v>
      </c>
      <c r="D72" t="str" cm="1">
        <f t="array" ref="D72">_FV(B72,"Industry")</f>
        <v>Oil &amp; Gas Related Equipment and Services</v>
      </c>
      <c r="E72">
        <v>0.38</v>
      </c>
      <c r="F72">
        <v>0.32</v>
      </c>
      <c r="G72" s="4">
        <v>5000000</v>
      </c>
      <c r="H72" s="7">
        <v>0.158</v>
      </c>
      <c r="I72" s="4" cm="1">
        <f t="array" ref="I72">_FV(B72,"Market cap",TRUE)</f>
        <v>15704030</v>
      </c>
      <c r="J72" s="4">
        <v>65800000</v>
      </c>
      <c r="K72" t="str">
        <f>IF(OR(J72="None", ISERROR(J72)),
   IF(I72&gt;50000000000,"5-Large Cap",
      IF(AND(I72&gt;10000000000,I72&lt;=50000000000),"4-Upper Mid-Cap",
         IF(AND(I72&gt;2000000000,I72&lt;=10000000000),"3-Mid Cap",
            IF(AND(I72&gt;300000000,I72&lt;=2000000000),"2-Small Cap",
               IF(I72&lt;=300000000,"1-Micro Cap","None"))))),
   IF(J72&gt;50000000000,"5-Large Cap",
      IF(AND(J72&gt;10000000000,J72&lt;=50000000000),"4-Upper Mid-Cap",
         IF(AND(J72&gt;2000000000,J72&lt;=10000000000),"3-Mid Cap",
            IF(AND(J72&gt;300000000,J72&lt;=2000000000),"2-Small Cap",
               IF(J72&lt;=300000000,"1-Micro Cap","None"))))))</f>
        <v>1-Micro Cap</v>
      </c>
      <c r="L72" s="1">
        <v>44461</v>
      </c>
      <c r="M72" s="8" t="s">
        <v>3124</v>
      </c>
      <c r="N72">
        <f>YEAR(L72)</f>
        <v>2021</v>
      </c>
      <c r="O72">
        <f xml:space="preserve"> MONTH(L72)</f>
        <v>9</v>
      </c>
      <c r="P72" t="s">
        <v>3229</v>
      </c>
      <c r="Q72" t="str">
        <f>IF(ISNUMBER(P72), "Yes","No")</f>
        <v>No</v>
      </c>
      <c r="R72" t="s">
        <v>690</v>
      </c>
    </row>
    <row r="73" spans="1:18" x14ac:dyDescent="0.2">
      <c r="A73" t="s">
        <v>425</v>
      </c>
      <c r="B73" t="e" vm="64">
        <v>#VALUE!</v>
      </c>
      <c r="C73" t="s">
        <v>426</v>
      </c>
      <c r="D73" t="str" cm="1">
        <f t="array" ref="D73">_FV(B73,"Industry")</f>
        <v>Software &amp; IT Services</v>
      </c>
      <c r="E73">
        <v>0.34</v>
      </c>
      <c r="F73">
        <v>0.32</v>
      </c>
      <c r="G73" s="4">
        <v>17500000</v>
      </c>
      <c r="H73" s="7">
        <v>5.9000000000000004E-2</v>
      </c>
      <c r="I73" s="4" cm="1">
        <f t="array" ref="I73">_FV(B73,"Market cap",TRUE)</f>
        <v>88634880</v>
      </c>
      <c r="J73" s="4">
        <v>337000000</v>
      </c>
      <c r="K73" t="str">
        <f>IF(OR(J73="None", ISERROR(J73)),
   IF(I73&gt;50000000000,"5-Large Cap",
      IF(AND(I73&gt;10000000000,I73&lt;=50000000000),"4-Upper Mid-Cap",
         IF(AND(I73&gt;2000000000,I73&lt;=10000000000),"3-Mid Cap",
            IF(AND(I73&gt;300000000,I73&lt;=2000000000),"2-Small Cap",
               IF(I73&lt;=300000000,"1-Micro Cap","None"))))),
   IF(J73&gt;50000000000,"5-Large Cap",
      IF(AND(J73&gt;10000000000,J73&lt;=50000000000),"4-Upper Mid-Cap",
         IF(AND(J73&gt;2000000000,J73&lt;=10000000000),"3-Mid Cap",
            IF(AND(J73&gt;300000000,J73&lt;=2000000000),"2-Small Cap",
               IF(J73&lt;=300000000,"1-Micro Cap","None"))))))</f>
        <v>2-Small Cap</v>
      </c>
      <c r="L73" s="1">
        <v>44300</v>
      </c>
      <c r="M73" s="8" t="s">
        <v>3124</v>
      </c>
      <c r="N73">
        <f>YEAR(L73)</f>
        <v>2021</v>
      </c>
      <c r="O73">
        <f xml:space="preserve"> MONTH(L73)</f>
        <v>4</v>
      </c>
      <c r="P73" t="s">
        <v>3229</v>
      </c>
      <c r="Q73" t="str">
        <f>IF(ISNUMBER(P73), "Yes","No")</f>
        <v>No</v>
      </c>
      <c r="R73" t="s">
        <v>427</v>
      </c>
    </row>
    <row r="74" spans="1:18" x14ac:dyDescent="0.2">
      <c r="A74" t="s">
        <v>214</v>
      </c>
      <c r="B74" t="e" vm="61">
        <v>#VALUE!</v>
      </c>
      <c r="C74" t="s">
        <v>215</v>
      </c>
      <c r="D74" t="str" cm="1">
        <f t="array" ref="D74">_FV(B74,"Industry")</f>
        <v>Metals &amp; Mining</v>
      </c>
      <c r="E74">
        <v>0.3</v>
      </c>
      <c r="F74">
        <v>0.3</v>
      </c>
      <c r="G74" s="6">
        <v>4500000</v>
      </c>
      <c r="H74" s="7">
        <v>0</v>
      </c>
      <c r="I74" s="4" cm="1">
        <f t="array" ref="I74">_FV(B74,"Market cap",TRUE)</f>
        <v>6487720</v>
      </c>
      <c r="J74" s="4">
        <v>74000000</v>
      </c>
      <c r="K74" t="str">
        <f>IF(OR(J74="None", ISERROR(J74)),
   IF(I74&gt;50000000000,"5-Large Cap",
      IF(AND(I74&gt;10000000000,I74&lt;=50000000000),"4-Upper Mid-Cap",
         IF(AND(I74&gt;2000000000,I74&lt;=10000000000),"3-Mid Cap",
            IF(AND(I74&gt;300000000,I74&lt;=2000000000),"2-Small Cap",
               IF(I74&lt;=300000000,"1-Micro Cap","None"))))),
   IF(J74&gt;50000000000,"5-Large Cap",
      IF(AND(J74&gt;10000000000,J74&lt;=50000000000),"4-Upper Mid-Cap",
         IF(AND(J74&gt;2000000000,J74&lt;=10000000000),"3-Mid Cap",
            IF(AND(J74&gt;300000000,J74&lt;=2000000000),"2-Small Cap",
               IF(J74&lt;=300000000,"1-Micro Cap","None"))))))</f>
        <v>1-Micro Cap</v>
      </c>
      <c r="L74" s="1">
        <v>44474</v>
      </c>
      <c r="M74" s="8" t="s">
        <v>3124</v>
      </c>
      <c r="N74">
        <f>YEAR(L74)</f>
        <v>2021</v>
      </c>
      <c r="O74">
        <f xml:space="preserve"> MONTH(L74)</f>
        <v>10</v>
      </c>
      <c r="P74">
        <v>2</v>
      </c>
      <c r="Q74" t="str">
        <f>IF(ISNUMBER(P74), "Yes","No")</f>
        <v>Yes</v>
      </c>
      <c r="R74" t="s">
        <v>710</v>
      </c>
    </row>
    <row r="75" spans="1:18" x14ac:dyDescent="0.2">
      <c r="A75" t="s">
        <v>515</v>
      </c>
      <c r="B75" t="e" vm="65">
        <v>#VALUE!</v>
      </c>
      <c r="C75" t="s">
        <v>98</v>
      </c>
      <c r="D75" t="str" cm="1">
        <f t="array" ref="D75">_FV(B75,"Industry")</f>
        <v>Metals &amp; Mining</v>
      </c>
      <c r="E75">
        <v>0.36</v>
      </c>
      <c r="F75">
        <v>0.3</v>
      </c>
      <c r="G75" s="4">
        <v>15000000</v>
      </c>
      <c r="H75" s="7">
        <v>0.16699999999999998</v>
      </c>
      <c r="I75" s="4" cm="1">
        <f t="array" ref="I75">_FV(B75,"Market cap",TRUE)</f>
        <v>26638430</v>
      </c>
      <c r="J75" s="4">
        <v>89500000</v>
      </c>
      <c r="K75" t="str">
        <f>IF(OR(J75="None", ISERROR(J75)),
   IF(I75&gt;50000000000,"5-Large Cap",
      IF(AND(I75&gt;10000000000,I75&lt;=50000000000),"4-Upper Mid-Cap",
         IF(AND(I75&gt;2000000000,I75&lt;=10000000000),"3-Mid Cap",
            IF(AND(I75&gt;300000000,I75&lt;=2000000000),"2-Small Cap",
               IF(I75&lt;=300000000,"1-Micro Cap","None"))))),
   IF(J75&gt;50000000000,"5-Large Cap",
      IF(AND(J75&gt;10000000000,J75&lt;=50000000000),"4-Upper Mid-Cap",
         IF(AND(J75&gt;2000000000,J75&lt;=10000000000),"3-Mid Cap",
            IF(AND(J75&gt;300000000,J75&lt;=2000000000),"2-Small Cap",
               IF(J75&lt;=300000000,"1-Micro Cap","None"))))))</f>
        <v>1-Micro Cap</v>
      </c>
      <c r="L75" s="1">
        <v>44357</v>
      </c>
      <c r="M75" s="8" t="s">
        <v>3124</v>
      </c>
      <c r="N75">
        <f>YEAR(L75)</f>
        <v>2021</v>
      </c>
      <c r="O75">
        <f xml:space="preserve"> MONTH(L75)</f>
        <v>6</v>
      </c>
      <c r="P75" t="s">
        <v>3229</v>
      </c>
      <c r="Q75" t="str">
        <f>IF(ISNUMBER(P75), "Yes","No")</f>
        <v>No</v>
      </c>
      <c r="R75" t="s">
        <v>516</v>
      </c>
    </row>
    <row r="76" spans="1:18" x14ac:dyDescent="0.2">
      <c r="A76" t="s">
        <v>432</v>
      </c>
      <c r="B76" t="e" vm="66">
        <v>#VALUE!</v>
      </c>
      <c r="C76" t="s">
        <v>433</v>
      </c>
      <c r="D76" t="str" cm="1">
        <f t="array" ref="D76">_FV(B76,"Industry")</f>
        <v>Oil &amp; Gas</v>
      </c>
      <c r="E76">
        <v>0.375</v>
      </c>
      <c r="F76">
        <v>0.3</v>
      </c>
      <c r="G76" s="4">
        <v>75000000</v>
      </c>
      <c r="H76" s="7">
        <v>0.2</v>
      </c>
      <c r="I76" s="4" cm="1">
        <f t="array" ref="I76">_FV(B76,"Market cap",TRUE)</f>
        <v>645052000</v>
      </c>
      <c r="J76" s="4">
        <v>671700000</v>
      </c>
      <c r="K76" t="str">
        <f>IF(OR(J76="None", ISERROR(J76)),
   IF(I76&gt;50000000000,"5-Large Cap",
      IF(AND(I76&gt;10000000000,I76&lt;=50000000000),"4-Upper Mid-Cap",
         IF(AND(I76&gt;2000000000,I76&lt;=10000000000),"3-Mid Cap",
            IF(AND(I76&gt;300000000,I76&lt;=2000000000),"2-Small Cap",
               IF(I76&lt;=300000000,"1-Micro Cap","None"))))),
   IF(J76&gt;50000000000,"5-Large Cap",
      IF(AND(J76&gt;10000000000,J76&lt;=50000000000),"4-Upper Mid-Cap",
         IF(AND(J76&gt;2000000000,J76&lt;=10000000000),"3-Mid Cap",
            IF(AND(J76&gt;300000000,J76&lt;=2000000000),"2-Small Cap",
               IF(J76&lt;=300000000,"1-Micro Cap","None"))))))</f>
        <v>2-Small Cap</v>
      </c>
      <c r="L76" s="1">
        <v>44301</v>
      </c>
      <c r="M76" s="8" t="s">
        <v>3124</v>
      </c>
      <c r="N76">
        <f>YEAR(L76)</f>
        <v>2021</v>
      </c>
      <c r="O76">
        <f xml:space="preserve"> MONTH(L76)</f>
        <v>4</v>
      </c>
      <c r="P76" t="s">
        <v>3229</v>
      </c>
      <c r="Q76" t="str">
        <f>IF(ISNUMBER(P76), "Yes","No")</f>
        <v>No</v>
      </c>
      <c r="R76" t="s">
        <v>434</v>
      </c>
    </row>
    <row r="77" spans="1:18" x14ac:dyDescent="0.2">
      <c r="A77" t="s">
        <v>124</v>
      </c>
      <c r="B77" t="e" vm="67">
        <v>#VALUE!</v>
      </c>
      <c r="C77" t="s">
        <v>125</v>
      </c>
      <c r="D77" t="str" cm="1">
        <f t="array" ref="D77">_FV(B77,"Industry")</f>
        <v>Oil &amp; Gas</v>
      </c>
      <c r="E77">
        <v>0.35499999999999998</v>
      </c>
      <c r="F77">
        <v>0.3</v>
      </c>
      <c r="G77" s="4">
        <v>30000000</v>
      </c>
      <c r="H77" s="7">
        <v>0.155</v>
      </c>
      <c r="I77" s="4" cm="1">
        <f t="array" ref="I77">_FV(B77,"Market cap",TRUE)</f>
        <v>203460600</v>
      </c>
      <c r="J77" s="4">
        <v>115000000</v>
      </c>
      <c r="K77" t="str">
        <f>IF(OR(J77="None", ISERROR(J77)),
   IF(I77&gt;50000000000,"5-Large Cap",
      IF(AND(I77&gt;10000000000,I77&lt;=50000000000),"4-Upper Mid-Cap",
         IF(AND(I77&gt;2000000000,I77&lt;=10000000000),"3-Mid Cap",
            IF(AND(I77&gt;300000000,I77&lt;=2000000000),"2-Small Cap",
               IF(I77&lt;=300000000,"1-Micro Cap","None"))))),
   IF(J77&gt;50000000000,"5-Large Cap",
      IF(AND(J77&gt;10000000000,J77&lt;=50000000000),"4-Upper Mid-Cap",
         IF(AND(J77&gt;2000000000,J77&lt;=10000000000),"3-Mid Cap",
            IF(AND(J77&gt;300000000,J77&lt;=2000000000),"2-Small Cap",
               IF(J77&lt;=300000000,"1-Micro Cap","None"))))))</f>
        <v>1-Micro Cap</v>
      </c>
      <c r="L77" s="1">
        <v>44300</v>
      </c>
      <c r="M77" s="8" t="s">
        <v>3124</v>
      </c>
      <c r="N77">
        <f>YEAR(L77)</f>
        <v>2021</v>
      </c>
      <c r="O77">
        <f xml:space="preserve"> MONTH(L77)</f>
        <v>4</v>
      </c>
      <c r="P77" t="s">
        <v>3229</v>
      </c>
      <c r="Q77" t="str">
        <f>IF(ISNUMBER(P77), "Yes","No")</f>
        <v>No</v>
      </c>
      <c r="R77" t="s">
        <v>428</v>
      </c>
    </row>
    <row r="78" spans="1:18" x14ac:dyDescent="0.2">
      <c r="A78" t="s">
        <v>302</v>
      </c>
      <c r="B78" t="e" vm="68">
        <v>#VALUE!</v>
      </c>
      <c r="C78" t="s">
        <v>132</v>
      </c>
      <c r="D78" t="str" cm="1">
        <f t="array" ref="D78">_FV(B78,"Industry")</f>
        <v>Metals &amp; Mining</v>
      </c>
      <c r="E78">
        <v>0.33</v>
      </c>
      <c r="F78">
        <v>0.28000000000000003</v>
      </c>
      <c r="G78" s="4">
        <v>25000000</v>
      </c>
      <c r="H78" s="7">
        <v>0.15</v>
      </c>
      <c r="I78" s="4" cm="1">
        <f t="array" ref="I78">_FV(B78,"Market cap",TRUE)</f>
        <v>53977420</v>
      </c>
      <c r="J78" s="4">
        <v>229400000</v>
      </c>
      <c r="K78" t="str">
        <f>IF(OR(J78="None", ISERROR(J78)),
   IF(I78&gt;50000000000,"5-Large Cap",
      IF(AND(I78&gt;10000000000,I78&lt;=50000000000),"4-Upper Mid-Cap",
         IF(AND(I78&gt;2000000000,I78&lt;=10000000000),"3-Mid Cap",
            IF(AND(I78&gt;300000000,I78&lt;=2000000000),"2-Small Cap",
               IF(I78&lt;=300000000,"1-Micro Cap","None"))))),
   IF(J78&gt;50000000000,"5-Large Cap",
      IF(AND(J78&gt;10000000000,J78&lt;=50000000000),"4-Upper Mid-Cap",
         IF(AND(J78&gt;2000000000,J78&lt;=10000000000),"3-Mid Cap",
            IF(AND(J78&gt;300000000,J78&lt;=2000000000),"2-Small Cap",
               IF(J78&lt;=300000000,"1-Micro Cap","None"))))))</f>
        <v>1-Micro Cap</v>
      </c>
      <c r="L78" s="1">
        <v>44232</v>
      </c>
      <c r="M78" s="8" t="s">
        <v>3124</v>
      </c>
      <c r="N78">
        <f>YEAR(L78)</f>
        <v>2021</v>
      </c>
      <c r="O78">
        <f xml:space="preserve"> MONTH(L78)</f>
        <v>2</v>
      </c>
      <c r="P78">
        <v>1</v>
      </c>
      <c r="Q78" t="str">
        <f>IF(ISNUMBER(P78), "Yes","No")</f>
        <v>Yes</v>
      </c>
      <c r="R78" t="s">
        <v>303</v>
      </c>
    </row>
    <row r="79" spans="1:18" x14ac:dyDescent="0.2">
      <c r="A79" t="s">
        <v>305</v>
      </c>
      <c r="B79" t="e" vm="68">
        <v>#VALUE!</v>
      </c>
      <c r="C79" t="s">
        <v>132</v>
      </c>
      <c r="D79" t="str" cm="1">
        <f t="array" ref="D79">_FV(B79,"Industry")</f>
        <v>Metals &amp; Mining</v>
      </c>
      <c r="E79">
        <v>0.33</v>
      </c>
      <c r="F79">
        <v>0.28000000000000003</v>
      </c>
      <c r="G79" s="4">
        <v>25000000</v>
      </c>
      <c r="H79" s="7">
        <v>0.15</v>
      </c>
      <c r="I79" s="4" cm="1">
        <f t="array" ref="I79">_FV(B79,"Market cap",TRUE)</f>
        <v>53977420</v>
      </c>
      <c r="J79" s="4">
        <v>229400000</v>
      </c>
      <c r="K79" t="str">
        <f>IF(OR(J79="None", ISERROR(J79)),
   IF(I79&gt;50000000000,"5-Large Cap",
      IF(AND(I79&gt;10000000000,I79&lt;=50000000000),"4-Upper Mid-Cap",
         IF(AND(I79&gt;2000000000,I79&lt;=10000000000),"3-Mid Cap",
            IF(AND(I79&gt;300000000,I79&lt;=2000000000),"2-Small Cap",
               IF(I79&lt;=300000000,"1-Micro Cap","None"))))),
   IF(J79&gt;50000000000,"5-Large Cap",
      IF(AND(J79&gt;10000000000,J79&lt;=50000000000),"4-Upper Mid-Cap",
         IF(AND(J79&gt;2000000000,J79&lt;=10000000000),"3-Mid Cap",
            IF(AND(J79&gt;300000000,J79&lt;=2000000000),"2-Small Cap",
               IF(J79&lt;=300000000,"1-Micro Cap","None"))))))</f>
        <v>1-Micro Cap</v>
      </c>
      <c r="L79" s="1">
        <v>44232</v>
      </c>
      <c r="M79" s="8" t="s">
        <v>3124</v>
      </c>
      <c r="N79">
        <f>YEAR(L79)</f>
        <v>2021</v>
      </c>
      <c r="O79">
        <f xml:space="preserve"> MONTH(L79)</f>
        <v>2</v>
      </c>
      <c r="P79">
        <v>1</v>
      </c>
      <c r="Q79" t="str">
        <f>IF(ISNUMBER(P79), "Yes","No")</f>
        <v>Yes</v>
      </c>
    </row>
    <row r="80" spans="1:18" x14ac:dyDescent="0.2">
      <c r="A80" t="s">
        <v>595</v>
      </c>
      <c r="B80" t="e" vm="69">
        <v>#VALUE!</v>
      </c>
      <c r="C80" t="s">
        <v>596</v>
      </c>
      <c r="D80" t="str" cm="1">
        <f t="array" ref="D80">_FV(B80,"Industry")</f>
        <v>Healthcare Providers &amp; Services</v>
      </c>
      <c r="E80">
        <v>0.38</v>
      </c>
      <c r="F80">
        <v>0.27500000000000002</v>
      </c>
      <c r="G80" s="4">
        <v>20000000</v>
      </c>
      <c r="H80" s="7">
        <v>0.27600000000000002</v>
      </c>
      <c r="I80" s="4" cm="1">
        <f t="array" ref="I80">_FV(B80,"Market cap",TRUE)</f>
        <v>16082580</v>
      </c>
      <c r="J80" s="4">
        <v>105600000</v>
      </c>
      <c r="K80" t="str">
        <f>IF(OR(J80="None", ISERROR(J80)),
   IF(I80&gt;50000000000,"5-Large Cap",
      IF(AND(I80&gt;10000000000,I80&lt;=50000000000),"4-Upper Mid-Cap",
         IF(AND(I80&gt;2000000000,I80&lt;=10000000000),"3-Mid Cap",
            IF(AND(I80&gt;300000000,I80&lt;=2000000000),"2-Small Cap",
               IF(I80&lt;=300000000,"1-Micro Cap","None"))))),
   IF(J80&gt;50000000000,"5-Large Cap",
      IF(AND(J80&gt;10000000000,J80&lt;=50000000000),"4-Upper Mid-Cap",
         IF(AND(J80&gt;2000000000,J80&lt;=10000000000),"3-Mid Cap",
            IF(AND(J80&gt;300000000,J80&lt;=2000000000),"2-Small Cap",
               IF(J80&lt;=300000000,"1-Micro Cap","None"))))))</f>
        <v>1-Micro Cap</v>
      </c>
      <c r="L80" s="1">
        <v>44400</v>
      </c>
      <c r="M80" s="8" t="s">
        <v>3124</v>
      </c>
      <c r="N80">
        <f>YEAR(L80)</f>
        <v>2021</v>
      </c>
      <c r="O80">
        <f xml:space="preserve"> MONTH(L80)</f>
        <v>7</v>
      </c>
      <c r="P80" t="s">
        <v>3229</v>
      </c>
      <c r="Q80" t="str">
        <f>IF(ISNUMBER(P80), "Yes","No")</f>
        <v>No</v>
      </c>
      <c r="R80" t="s">
        <v>597</v>
      </c>
    </row>
    <row r="81" spans="1:18" x14ac:dyDescent="0.2">
      <c r="A81" t="s">
        <v>786</v>
      </c>
      <c r="B81" t="e" vm="70">
        <v>#VALUE!</v>
      </c>
      <c r="C81" t="s">
        <v>221</v>
      </c>
      <c r="D81" t="str" cm="1">
        <f t="array" ref="D81">_FV(B81,"Industry")</f>
        <v>Software &amp; IT Services</v>
      </c>
      <c r="E81">
        <v>0.33</v>
      </c>
      <c r="F81">
        <v>0.27</v>
      </c>
      <c r="G81" s="4">
        <v>20000000</v>
      </c>
      <c r="H81" s="7">
        <v>0.182</v>
      </c>
      <c r="I81" s="4" cm="1">
        <f t="array" ref="I81">_FV(B81,"Market cap",TRUE)</f>
        <v>212357300</v>
      </c>
      <c r="J81" s="4">
        <v>143000000</v>
      </c>
      <c r="K81" t="str">
        <f>IF(OR(J81="None", ISERROR(J81)),
   IF(I81&gt;50000000000,"5-Large Cap",
      IF(AND(I81&gt;10000000000,I81&lt;=50000000000),"4-Upper Mid-Cap",
         IF(AND(I81&gt;2000000000,I81&lt;=10000000000),"3-Mid Cap",
            IF(AND(I81&gt;300000000,I81&lt;=2000000000),"2-Small Cap",
               IF(I81&lt;=300000000,"1-Micro Cap","None"))))),
   IF(J81&gt;50000000000,"5-Large Cap",
      IF(AND(J81&gt;10000000000,J81&lt;=50000000000),"4-Upper Mid-Cap",
         IF(AND(J81&gt;2000000000,J81&lt;=10000000000),"3-Mid Cap",
            IF(AND(J81&gt;300000000,J81&lt;=2000000000),"2-Small Cap",
               IF(J81&lt;=300000000,"1-Micro Cap","None"))))))</f>
        <v>1-Micro Cap</v>
      </c>
      <c r="L81" s="1">
        <v>44511</v>
      </c>
      <c r="M81" s="8" t="s">
        <v>3124</v>
      </c>
      <c r="N81">
        <f>YEAR(L81)</f>
        <v>2021</v>
      </c>
      <c r="O81">
        <f xml:space="preserve"> MONTH(L81)</f>
        <v>11</v>
      </c>
      <c r="P81" t="s">
        <v>3229</v>
      </c>
      <c r="Q81" t="str">
        <f>IF(ISNUMBER(P81), "Yes","No")</f>
        <v>No</v>
      </c>
      <c r="R81" t="s">
        <v>787</v>
      </c>
    </row>
    <row r="82" spans="1:18" x14ac:dyDescent="0.2">
      <c r="A82" t="s">
        <v>364</v>
      </c>
      <c r="B82" t="e" vm="71">
        <v>#VALUE!</v>
      </c>
      <c r="C82" t="s">
        <v>91</v>
      </c>
      <c r="D82" t="str" cm="1">
        <f t="array" ref="D82">_FV(B82,"Industry")</f>
        <v>Metals &amp; Mining</v>
      </c>
      <c r="E82">
        <v>0.31</v>
      </c>
      <c r="F82">
        <v>0.26500000000000001</v>
      </c>
      <c r="G82" s="4">
        <v>32000000</v>
      </c>
      <c r="H82" s="7">
        <v>0.14499999999999999</v>
      </c>
      <c r="I82" s="4" cm="1">
        <f t="array" ref="I82">_FV(B82,"Market cap",TRUE)</f>
        <v>72635570</v>
      </c>
      <c r="J82" s="4">
        <v>90500000</v>
      </c>
      <c r="K82" t="str">
        <f>IF(OR(J82="None", ISERROR(J82)),
   IF(I82&gt;50000000000,"5-Large Cap",
      IF(AND(I82&gt;10000000000,I82&lt;=50000000000),"4-Upper Mid-Cap",
         IF(AND(I82&gt;2000000000,I82&lt;=10000000000),"3-Mid Cap",
            IF(AND(I82&gt;300000000,I82&lt;=2000000000),"2-Small Cap",
               IF(I82&lt;=300000000,"1-Micro Cap","None"))))),
   IF(J82&gt;50000000000,"5-Large Cap",
      IF(AND(J82&gt;10000000000,J82&lt;=50000000000),"4-Upper Mid-Cap",
         IF(AND(J82&gt;2000000000,J82&lt;=10000000000),"3-Mid Cap",
            IF(AND(J82&gt;300000000,J82&lt;=2000000000),"2-Small Cap",
               IF(J82&lt;=300000000,"1-Micro Cap","None"))))))</f>
        <v>1-Micro Cap</v>
      </c>
      <c r="L82" s="1">
        <v>44263</v>
      </c>
      <c r="M82" s="8" t="s">
        <v>3124</v>
      </c>
      <c r="N82">
        <f>YEAR(L82)</f>
        <v>2021</v>
      </c>
      <c r="O82">
        <f xml:space="preserve"> MONTH(L82)</f>
        <v>3</v>
      </c>
      <c r="P82" t="s">
        <v>3229</v>
      </c>
      <c r="Q82" t="str">
        <f>IF(ISNUMBER(P82), "Yes","No")</f>
        <v>No</v>
      </c>
      <c r="R82" t="s">
        <v>365</v>
      </c>
    </row>
    <row r="83" spans="1:18" x14ac:dyDescent="0.2">
      <c r="A83" t="s">
        <v>292</v>
      </c>
      <c r="B83" t="e" vm="72">
        <v>#VALUE!</v>
      </c>
      <c r="C83" t="s">
        <v>26</v>
      </c>
      <c r="D83" t="str" cm="1">
        <f t="array" ref="D83">_FV(B83,"Industry")</f>
        <v>Metals &amp; Mining</v>
      </c>
      <c r="E83">
        <v>0.34499999999999997</v>
      </c>
      <c r="F83">
        <v>0.25</v>
      </c>
      <c r="G83" s="4">
        <v>35000000</v>
      </c>
      <c r="H83" s="7">
        <v>0.27500000000000002</v>
      </c>
      <c r="I83" s="4" cm="1">
        <f t="array" ref="I83">_FV(B83,"Market cap",TRUE)</f>
        <v>188585400</v>
      </c>
      <c r="J83" s="4">
        <v>345800000</v>
      </c>
      <c r="K83" t="str">
        <f>IF(OR(J83="None", ISERROR(J83)),
   IF(I83&gt;50000000000,"5-Large Cap",
      IF(AND(I83&gt;10000000000,I83&lt;=50000000000),"4-Upper Mid-Cap",
         IF(AND(I83&gt;2000000000,I83&lt;=10000000000),"3-Mid Cap",
            IF(AND(I83&gt;300000000,I83&lt;=2000000000),"2-Small Cap",
               IF(I83&lt;=300000000,"1-Micro Cap","None"))))),
   IF(J83&gt;50000000000,"5-Large Cap",
      IF(AND(J83&gt;10000000000,J83&lt;=50000000000),"4-Upper Mid-Cap",
         IF(AND(J83&gt;2000000000,J83&lt;=10000000000),"3-Mid Cap",
            IF(AND(J83&gt;300000000,J83&lt;=2000000000),"2-Small Cap",
               IF(J83&lt;=300000000,"1-Micro Cap","None"))))))</f>
        <v>2-Small Cap</v>
      </c>
      <c r="L83" s="1">
        <v>44229</v>
      </c>
      <c r="M83" s="8" t="s">
        <v>3124</v>
      </c>
      <c r="N83">
        <f>YEAR(L83)</f>
        <v>2021</v>
      </c>
      <c r="O83">
        <f xml:space="preserve"> MONTH(L83)</f>
        <v>2</v>
      </c>
      <c r="P83" s="5">
        <v>2</v>
      </c>
      <c r="Q83" t="str">
        <f>IF(ISNUMBER(P83), "Yes","No")</f>
        <v>Yes</v>
      </c>
      <c r="R83" t="s">
        <v>293</v>
      </c>
    </row>
    <row r="84" spans="1:18" x14ac:dyDescent="0.2">
      <c r="A84" t="s">
        <v>425</v>
      </c>
      <c r="B84" t="e" vm="64">
        <v>#VALUE!</v>
      </c>
      <c r="C84" t="s">
        <v>426</v>
      </c>
      <c r="D84" t="str" cm="1">
        <f t="array" ref="D84">_FV(B84,"Industry")</f>
        <v>Software &amp; IT Services</v>
      </c>
      <c r="E84">
        <v>0.32</v>
      </c>
      <c r="F84">
        <v>0.25</v>
      </c>
      <c r="G84" s="4">
        <v>55000000</v>
      </c>
      <c r="H84" s="7">
        <v>0.21899999999999997</v>
      </c>
      <c r="I84" s="4" cm="1">
        <f t="array" ref="I84">_FV(B84,"Market cap",TRUE)</f>
        <v>88634880</v>
      </c>
      <c r="J84" s="4">
        <v>335400000</v>
      </c>
      <c r="K84" t="str">
        <f>IF(OR(J84="None", ISERROR(J84)),
   IF(I84&gt;50000000000,"5-Large Cap",
      IF(AND(I84&gt;10000000000,I84&lt;=50000000000),"4-Upper Mid-Cap",
         IF(AND(I84&gt;2000000000,I84&lt;=10000000000),"3-Mid Cap",
            IF(AND(I84&gt;300000000,I84&lt;=2000000000),"2-Small Cap",
               IF(I84&lt;=300000000,"1-Micro Cap","None"))))),
   IF(J84&gt;50000000000,"5-Large Cap",
      IF(AND(J84&gt;10000000000,J84&lt;=50000000000),"4-Upper Mid-Cap",
         IF(AND(J84&gt;2000000000,J84&lt;=10000000000),"3-Mid Cap",
            IF(AND(J84&gt;300000000,J84&lt;=2000000000),"2-Small Cap",
               IF(J84&lt;=300000000,"1-Micro Cap","None"))))))</f>
        <v>2-Small Cap</v>
      </c>
      <c r="L84" s="1">
        <v>44538</v>
      </c>
      <c r="M84" s="8" t="s">
        <v>3124</v>
      </c>
      <c r="N84">
        <f>YEAR(L84)</f>
        <v>2021</v>
      </c>
      <c r="O84">
        <f xml:space="preserve"> MONTH(L84)</f>
        <v>12</v>
      </c>
      <c r="P84" t="s">
        <v>3229</v>
      </c>
      <c r="Q84" t="str">
        <f>IF(ISNUMBER(P84), "Yes","No")</f>
        <v>No</v>
      </c>
      <c r="R84" t="s">
        <v>839</v>
      </c>
    </row>
    <row r="85" spans="1:18" x14ac:dyDescent="0.2">
      <c r="A85" t="s">
        <v>3196</v>
      </c>
      <c r="B85" t="e" vm="73">
        <v>#VALUE!</v>
      </c>
      <c r="C85" t="s">
        <v>378</v>
      </c>
      <c r="D85" t="str" cm="1">
        <f t="array" ref="D85">_FV(B85,"Industry")</f>
        <v>Biotechnology &amp; Medical Research</v>
      </c>
      <c r="E85">
        <v>0.29499999999999998</v>
      </c>
      <c r="F85">
        <v>0.24</v>
      </c>
      <c r="G85" s="4">
        <v>15000000</v>
      </c>
      <c r="H85" s="7">
        <v>0.18600000000000003</v>
      </c>
      <c r="I85" s="4" cm="1">
        <f t="array" ref="I85">_FV(B85,"Market cap",TRUE)</f>
        <v>15071110</v>
      </c>
      <c r="J85" s="4">
        <v>82500000</v>
      </c>
      <c r="K85" t="str">
        <f>IF(OR(J85="None", ISERROR(J85)),
   IF(I85&gt;50000000000,"5-Large Cap",
      IF(AND(I85&gt;10000000000,I85&lt;=50000000000),"4-Upper Mid-Cap",
         IF(AND(I85&gt;2000000000,I85&lt;=10000000000),"3-Mid Cap",
            IF(AND(I85&gt;300000000,I85&lt;=2000000000),"2-Small Cap",
               IF(I85&lt;=300000000,"1-Micro Cap","None"))))),
   IF(J85&gt;50000000000,"5-Large Cap",
      IF(AND(J85&gt;10000000000,J85&lt;=50000000000),"4-Upper Mid-Cap",
         IF(AND(J85&gt;2000000000,J85&lt;=10000000000),"3-Mid Cap",
            IF(AND(J85&gt;300000000,J85&lt;=2000000000),"2-Small Cap",
               IF(J85&lt;=300000000,"1-Micro Cap","None"))))))</f>
        <v>1-Micro Cap</v>
      </c>
      <c r="L85" s="1">
        <v>44273</v>
      </c>
      <c r="M85" s="8" t="s">
        <v>3124</v>
      </c>
      <c r="N85">
        <f>YEAR(L85)</f>
        <v>2021</v>
      </c>
      <c r="O85">
        <f xml:space="preserve"> MONTH(L85)</f>
        <v>3</v>
      </c>
      <c r="P85" t="s">
        <v>3229</v>
      </c>
      <c r="Q85" t="str">
        <f>IF(ISNUMBER(P85), "Yes","No")</f>
        <v>No</v>
      </c>
      <c r="R85" t="s">
        <v>379</v>
      </c>
    </row>
    <row r="86" spans="1:18" x14ac:dyDescent="0.2">
      <c r="A86" t="s">
        <v>3196</v>
      </c>
      <c r="B86" t="e" vm="73">
        <v>#VALUE!</v>
      </c>
      <c r="C86" t="s">
        <v>378</v>
      </c>
      <c r="D86" t="str" cm="1">
        <f t="array" ref="D86">_FV(B86,"Industry")</f>
        <v>Biotechnology &amp; Medical Research</v>
      </c>
      <c r="E86">
        <v>0.29499999999999998</v>
      </c>
      <c r="F86">
        <v>0.24</v>
      </c>
      <c r="G86" s="4">
        <v>15000000</v>
      </c>
      <c r="H86" s="7">
        <v>0.18600000000000003</v>
      </c>
      <c r="I86" s="4" cm="1">
        <f t="array" ref="I86">_FV(B86,"Market cap",TRUE)</f>
        <v>15071110</v>
      </c>
      <c r="J86" s="4">
        <v>82500000</v>
      </c>
      <c r="K86" t="str">
        <f>IF(OR(J86="None", ISERROR(J86)),
   IF(I86&gt;50000000000,"5-Large Cap",
      IF(AND(I86&gt;10000000000,I86&lt;=50000000000),"4-Upper Mid-Cap",
         IF(AND(I86&gt;2000000000,I86&lt;=10000000000),"3-Mid Cap",
            IF(AND(I86&gt;300000000,I86&lt;=2000000000),"2-Small Cap",
               IF(I86&lt;=300000000,"1-Micro Cap","None"))))),
   IF(J86&gt;50000000000,"5-Large Cap",
      IF(AND(J86&gt;10000000000,J86&lt;=50000000000),"4-Upper Mid-Cap",
         IF(AND(J86&gt;2000000000,J86&lt;=10000000000),"3-Mid Cap",
            IF(AND(J86&gt;300000000,J86&lt;=2000000000),"2-Small Cap",
               IF(J86&lt;=300000000,"1-Micro Cap","None"))))))</f>
        <v>1-Micro Cap</v>
      </c>
      <c r="L86" s="1">
        <v>44273</v>
      </c>
      <c r="M86" s="8" t="s">
        <v>3124</v>
      </c>
      <c r="N86">
        <f>YEAR(L86)</f>
        <v>2021</v>
      </c>
      <c r="O86">
        <f xml:space="preserve"> MONTH(L86)</f>
        <v>3</v>
      </c>
      <c r="P86" t="s">
        <v>3229</v>
      </c>
      <c r="Q86" t="str">
        <f>IF(ISNUMBER(P86), "Yes","No")</f>
        <v>No</v>
      </c>
    </row>
    <row r="87" spans="1:18" x14ac:dyDescent="0.2">
      <c r="A87" t="s">
        <v>664</v>
      </c>
      <c r="B87" t="e" vm="74">
        <v>#VALUE!</v>
      </c>
      <c r="C87" t="s">
        <v>665</v>
      </c>
      <c r="D87" t="str" cm="1">
        <f t="array" ref="D87">_FV(B87,"Industry")</f>
        <v>Metals &amp; Mining</v>
      </c>
      <c r="E87">
        <v>0.31</v>
      </c>
      <c r="F87">
        <v>0.24</v>
      </c>
      <c r="G87" s="4">
        <v>5500000</v>
      </c>
      <c r="H87" s="7">
        <v>0.16800000000000001</v>
      </c>
      <c r="I87" s="4" cm="1">
        <f t="array" ref="I87">_FV(B87,"Market cap",TRUE)</f>
        <v>9626060</v>
      </c>
      <c r="J87" s="4">
        <v>27700000</v>
      </c>
      <c r="K87" t="str">
        <f>IF(OR(J87="None", ISERROR(J87)),
   IF(I87&gt;50000000000,"5-Large Cap",
      IF(AND(I87&gt;10000000000,I87&lt;=50000000000),"4-Upper Mid-Cap",
         IF(AND(I87&gt;2000000000,I87&lt;=10000000000),"3-Mid Cap",
            IF(AND(I87&gt;300000000,I87&lt;=2000000000),"2-Small Cap",
               IF(I87&lt;=300000000,"1-Micro Cap","None"))))),
   IF(J87&gt;50000000000,"5-Large Cap",
      IF(AND(J87&gt;10000000000,J87&lt;=50000000000),"4-Upper Mid-Cap",
         IF(AND(J87&gt;2000000000,J87&lt;=10000000000),"3-Mid Cap",
            IF(AND(J87&gt;300000000,J87&lt;=2000000000),"2-Small Cap",
               IF(J87&lt;=300000000,"1-Micro Cap","None"))))))</f>
        <v>1-Micro Cap</v>
      </c>
      <c r="L87" s="1">
        <v>44445</v>
      </c>
      <c r="M87" s="8" t="s">
        <v>3124</v>
      </c>
      <c r="N87">
        <f>YEAR(L87)</f>
        <v>2021</v>
      </c>
      <c r="O87">
        <f xml:space="preserve"> MONTH(L87)</f>
        <v>9</v>
      </c>
      <c r="P87" t="s">
        <v>3229</v>
      </c>
      <c r="Q87" t="str">
        <f>IF(ISNUMBER(P87), "Yes","No")</f>
        <v>No</v>
      </c>
      <c r="R87" t="s">
        <v>666</v>
      </c>
    </row>
    <row r="88" spans="1:18" x14ac:dyDescent="0.2">
      <c r="A88" t="s">
        <v>486</v>
      </c>
      <c r="B88" t="e" vm="58">
        <v>#VALUE!</v>
      </c>
      <c r="C88" t="s">
        <v>46</v>
      </c>
      <c r="D88" t="str" cm="1">
        <f t="array" ref="D88">_FV(B88,"Industry")</f>
        <v>Metals &amp; Mining</v>
      </c>
      <c r="E88">
        <v>0.28000000000000003</v>
      </c>
      <c r="F88">
        <v>0.23</v>
      </c>
      <c r="G88" s="6">
        <v>320000</v>
      </c>
      <c r="H88" s="7">
        <v>0.17899999999999999</v>
      </c>
      <c r="I88" s="4" cm="1">
        <f t="array" ref="I88">_FV(B88,"Market cap",TRUE)</f>
        <v>10019230</v>
      </c>
      <c r="J88" s="4">
        <v>12200000</v>
      </c>
      <c r="K88" t="str">
        <f>IF(OR(J88="None", ISERROR(J88)),
   IF(I88&gt;50000000000,"5-Large Cap",
      IF(AND(I88&gt;10000000000,I88&lt;=50000000000),"4-Upper Mid-Cap",
         IF(AND(I88&gt;2000000000,I88&lt;=10000000000),"3-Mid Cap",
            IF(AND(I88&gt;300000000,I88&lt;=2000000000),"2-Small Cap",
               IF(I88&lt;=300000000,"1-Micro Cap","None"))))),
   IF(J88&gt;50000000000,"5-Large Cap",
      IF(AND(J88&gt;10000000000,J88&lt;=50000000000),"4-Upper Mid-Cap",
         IF(AND(J88&gt;2000000000,J88&lt;=10000000000),"3-Mid Cap",
            IF(AND(J88&gt;300000000,J88&lt;=2000000000),"2-Small Cap",
               IF(J88&lt;=300000000,"1-Micro Cap","None"))))))</f>
        <v>1-Micro Cap</v>
      </c>
      <c r="L88" s="1">
        <v>44335</v>
      </c>
      <c r="M88" s="8" t="s">
        <v>3124</v>
      </c>
      <c r="N88">
        <f>YEAR(L88)</f>
        <v>2021</v>
      </c>
      <c r="O88">
        <f xml:space="preserve"> MONTH(L88)</f>
        <v>5</v>
      </c>
      <c r="P88" t="s">
        <v>3229</v>
      </c>
      <c r="Q88" t="str">
        <f>IF(ISNUMBER(P88), "Yes","No")</f>
        <v>No</v>
      </c>
    </row>
    <row r="89" spans="1:18" x14ac:dyDescent="0.2">
      <c r="A89" t="s">
        <v>207</v>
      </c>
      <c r="B89" t="e" vm="75">
        <v>#VALUE!</v>
      </c>
      <c r="C89" t="s">
        <v>208</v>
      </c>
      <c r="D89" t="str" cm="1">
        <f t="array" ref="D89">_FV(B89,"Industry")</f>
        <v>Software &amp; IT Services</v>
      </c>
      <c r="E89">
        <v>0.26500000000000001</v>
      </c>
      <c r="F89">
        <v>0.23</v>
      </c>
      <c r="G89" s="4">
        <v>8000000</v>
      </c>
      <c r="H89" s="7">
        <v>0.13200000000000001</v>
      </c>
      <c r="I89" s="4" cm="1">
        <f t="array" ref="I89">_FV(B89,"Market cap",TRUE)</f>
        <v>20636950</v>
      </c>
      <c r="J89" s="4">
        <v>62000000</v>
      </c>
      <c r="K89" t="str">
        <f>IF(OR(J89="None", ISERROR(J89)),
   IF(I89&gt;50000000000,"5-Large Cap",
      IF(AND(I89&gt;10000000000,I89&lt;=50000000000),"4-Upper Mid-Cap",
         IF(AND(I89&gt;2000000000,I89&lt;=10000000000),"3-Mid Cap",
            IF(AND(I89&gt;300000000,I89&lt;=2000000000),"2-Small Cap",
               IF(I89&lt;=300000000,"1-Micro Cap","None"))))),
   IF(J89&gt;50000000000,"5-Large Cap",
      IF(AND(J89&gt;10000000000,J89&lt;=50000000000),"4-Upper Mid-Cap",
         IF(AND(J89&gt;2000000000,J89&lt;=10000000000),"3-Mid Cap",
            IF(AND(J89&gt;300000000,J89&lt;=2000000000),"2-Small Cap",
               IF(J89&lt;=300000000,"1-Micro Cap","None"))))))</f>
        <v>1-Micro Cap</v>
      </c>
      <c r="L89" s="1">
        <v>44510</v>
      </c>
      <c r="M89" s="8" t="s">
        <v>3124</v>
      </c>
      <c r="N89">
        <f>YEAR(L89)</f>
        <v>2021</v>
      </c>
      <c r="O89">
        <f xml:space="preserve"> MONTH(L89)</f>
        <v>11</v>
      </c>
      <c r="P89" t="e">
        <v>#VALUE!</v>
      </c>
      <c r="Q89" t="str">
        <f>IF(ISNUMBER(P89), "Yes","No")</f>
        <v>No</v>
      </c>
      <c r="R89" t="s">
        <v>785</v>
      </c>
    </row>
    <row r="90" spans="1:18" x14ac:dyDescent="0.2">
      <c r="A90" t="s">
        <v>837</v>
      </c>
      <c r="B90" t="e" vm="76">
        <v>#VALUE!</v>
      </c>
      <c r="C90" t="s">
        <v>818</v>
      </c>
      <c r="D90" t="str" cm="1">
        <f t="array" ref="D90">_FV(B90,"Industry")</f>
        <v>Metals &amp; Mining</v>
      </c>
      <c r="E90">
        <v>0.3</v>
      </c>
      <c r="F90">
        <v>0.218</v>
      </c>
      <c r="G90" s="6">
        <v>1250000</v>
      </c>
      <c r="H90" s="7">
        <v>0.27300000000000002</v>
      </c>
      <c r="I90" s="4" cm="1">
        <f t="array" ref="I90">_FV(B90,"Market cap",TRUE)</f>
        <v>25879770</v>
      </c>
      <c r="J90" s="4">
        <v>8650000</v>
      </c>
      <c r="K90" t="str">
        <f>IF(OR(J90="None", ISERROR(J90)),
   IF(I90&gt;50000000000,"5-Large Cap",
      IF(AND(I90&gt;10000000000,I90&lt;=50000000000),"4-Upper Mid-Cap",
         IF(AND(I90&gt;2000000000,I90&lt;=10000000000),"3-Mid Cap",
            IF(AND(I90&gt;300000000,I90&lt;=2000000000),"2-Small Cap",
               IF(I90&lt;=300000000,"1-Micro Cap","None"))))),
   IF(J90&gt;50000000000,"5-Large Cap",
      IF(AND(J90&gt;10000000000,J90&lt;=50000000000),"4-Upper Mid-Cap",
         IF(AND(J90&gt;2000000000,J90&lt;=10000000000),"3-Mid Cap",
            IF(AND(J90&gt;300000000,J90&lt;=2000000000),"2-Small Cap",
               IF(J90&lt;=300000000,"1-Micro Cap","None"))))))</f>
        <v>1-Micro Cap</v>
      </c>
      <c r="L90" s="1">
        <v>44536</v>
      </c>
      <c r="M90" s="8" t="s">
        <v>3124</v>
      </c>
      <c r="N90">
        <f>YEAR(L90)</f>
        <v>2021</v>
      </c>
      <c r="O90">
        <f xml:space="preserve"> MONTH(L90)</f>
        <v>12</v>
      </c>
      <c r="P90" t="s">
        <v>3229</v>
      </c>
      <c r="Q90" t="str">
        <f>IF(ISNUMBER(P90), "Yes","No")</f>
        <v>No</v>
      </c>
      <c r="R90" t="s">
        <v>838</v>
      </c>
    </row>
    <row r="91" spans="1:18" x14ac:dyDescent="0.2">
      <c r="A91" t="s">
        <v>825</v>
      </c>
      <c r="B91" t="e" vm="76">
        <v>#VALUE!</v>
      </c>
      <c r="C91" t="s">
        <v>818</v>
      </c>
      <c r="D91" t="str" cm="1">
        <f t="array" ref="D91">_FV(B91,"Industry")</f>
        <v>Metals &amp; Mining</v>
      </c>
      <c r="E91">
        <v>0.26500000000000001</v>
      </c>
      <c r="F91">
        <v>0.218</v>
      </c>
      <c r="G91" s="6">
        <v>1250000</v>
      </c>
      <c r="H91" s="7">
        <v>0.17800000000000002</v>
      </c>
      <c r="I91" s="4" cm="1">
        <f t="array" ref="I91">_FV(B91,"Market cap",TRUE)</f>
        <v>25879770</v>
      </c>
      <c r="J91" s="4">
        <v>8650000</v>
      </c>
      <c r="K91" t="str">
        <f>IF(OR(J91="None", ISERROR(J91)),
   IF(I91&gt;50000000000,"5-Large Cap",
      IF(AND(I91&gt;10000000000,I91&lt;=50000000000),"4-Upper Mid-Cap",
         IF(AND(I91&gt;2000000000,I91&lt;=10000000000),"3-Mid Cap",
            IF(AND(I91&gt;300000000,I91&lt;=2000000000),"2-Small Cap",
               IF(I91&lt;=300000000,"1-Micro Cap","None"))))),
   IF(J91&gt;50000000000,"5-Large Cap",
      IF(AND(J91&gt;10000000000,J91&lt;=50000000000),"4-Upper Mid-Cap",
         IF(AND(J91&gt;2000000000,J91&lt;=10000000000),"3-Mid Cap",
            IF(AND(J91&gt;300000000,J91&lt;=2000000000),"2-Small Cap",
               IF(J91&lt;=300000000,"1-Micro Cap","None"))))))</f>
        <v>1-Micro Cap</v>
      </c>
      <c r="L91" s="1">
        <v>44529</v>
      </c>
      <c r="M91" s="8" t="s">
        <v>3124</v>
      </c>
      <c r="N91">
        <f>YEAR(L91)</f>
        <v>2021</v>
      </c>
      <c r="O91">
        <f xml:space="preserve"> MONTH(L91)</f>
        <v>11</v>
      </c>
      <c r="P91" t="s">
        <v>3229</v>
      </c>
      <c r="Q91" t="str">
        <f>IF(ISNUMBER(P91), "Yes","No")</f>
        <v>No</v>
      </c>
    </row>
    <row r="92" spans="1:18" x14ac:dyDescent="0.2">
      <c r="A92" t="s">
        <v>817</v>
      </c>
      <c r="B92" t="e" vm="76">
        <v>#VALUE!</v>
      </c>
      <c r="C92" t="s">
        <v>818</v>
      </c>
      <c r="D92" t="str" cm="1">
        <f t="array" ref="D92">_FV(B92,"Industry")</f>
        <v>Metals &amp; Mining</v>
      </c>
      <c r="E92">
        <v>0.26</v>
      </c>
      <c r="F92">
        <v>0.218</v>
      </c>
      <c r="G92" s="6">
        <v>1250000</v>
      </c>
      <c r="H92" s="7">
        <v>0.16200000000000001</v>
      </c>
      <c r="I92" s="4" cm="1">
        <f t="array" ref="I92">_FV(B92,"Market cap",TRUE)</f>
        <v>25879770</v>
      </c>
      <c r="J92" s="4">
        <v>8650000</v>
      </c>
      <c r="K92" t="str">
        <f>IF(OR(J92="None", ISERROR(J92)),
   IF(I92&gt;50000000000,"5-Large Cap",
      IF(AND(I92&gt;10000000000,I92&lt;=50000000000),"4-Upper Mid-Cap",
         IF(AND(I92&gt;2000000000,I92&lt;=10000000000),"3-Mid Cap",
            IF(AND(I92&gt;300000000,I92&lt;=2000000000),"2-Small Cap",
               IF(I92&lt;=300000000,"1-Micro Cap","None"))))),
   IF(J92&gt;50000000000,"5-Large Cap",
      IF(AND(J92&gt;10000000000,J92&lt;=50000000000),"4-Upper Mid-Cap",
         IF(AND(J92&gt;2000000000,J92&lt;=10000000000),"3-Mid Cap",
            IF(AND(J92&gt;300000000,J92&lt;=2000000000),"2-Small Cap",
               IF(J92&lt;=300000000,"1-Micro Cap","None"))))))</f>
        <v>1-Micro Cap</v>
      </c>
      <c r="L92" s="1">
        <v>44524</v>
      </c>
      <c r="M92" s="8" t="s">
        <v>3124</v>
      </c>
      <c r="N92">
        <f>YEAR(L92)</f>
        <v>2021</v>
      </c>
      <c r="O92">
        <f xml:space="preserve"> MONTH(L92)</f>
        <v>11</v>
      </c>
      <c r="P92" t="s">
        <v>3229</v>
      </c>
      <c r="Q92" t="str">
        <f>IF(ISNUMBER(P92), "Yes","No")</f>
        <v>No</v>
      </c>
    </row>
    <row r="93" spans="1:18" x14ac:dyDescent="0.2">
      <c r="A93" t="s">
        <v>188</v>
      </c>
      <c r="B93" t="e" vm="77">
        <v>#VALUE!</v>
      </c>
      <c r="C93" t="s">
        <v>189</v>
      </c>
      <c r="D93" t="str" cm="1">
        <f t="array" ref="D93">_FV(B93,"Industry")</f>
        <v>Metals &amp; Mining</v>
      </c>
      <c r="E93">
        <v>0.25</v>
      </c>
      <c r="F93">
        <v>0.215</v>
      </c>
      <c r="G93" s="4">
        <v>4000000</v>
      </c>
      <c r="H93" s="7">
        <v>0.14000000000000001</v>
      </c>
      <c r="I93" s="4" cm="1">
        <f t="array" ref="I93">_FV(B93,"Market cap",TRUE)</f>
        <v>323771500</v>
      </c>
      <c r="J93" s="4">
        <v>28500000</v>
      </c>
      <c r="K93" t="str">
        <f>IF(OR(J93="None", ISERROR(J93)),
   IF(I93&gt;50000000000,"5-Large Cap",
      IF(AND(I93&gt;10000000000,I93&lt;=50000000000),"4-Upper Mid-Cap",
         IF(AND(I93&gt;2000000000,I93&lt;=10000000000),"3-Mid Cap",
            IF(AND(I93&gt;300000000,I93&lt;=2000000000),"2-Small Cap",
               IF(I93&lt;=300000000,"1-Micro Cap","None"))))),
   IF(J93&gt;50000000000,"5-Large Cap",
      IF(AND(J93&gt;10000000000,J93&lt;=50000000000),"4-Upper Mid-Cap",
         IF(AND(J93&gt;2000000000,J93&lt;=10000000000),"3-Mid Cap",
            IF(AND(J93&gt;300000000,J93&lt;=2000000000),"2-Small Cap",
               IF(J93&lt;=300000000,"1-Micro Cap","None"))))))</f>
        <v>1-Micro Cap</v>
      </c>
      <c r="L93" s="1">
        <v>44497</v>
      </c>
      <c r="M93" s="8" t="s">
        <v>3124</v>
      </c>
      <c r="N93">
        <f>YEAR(L93)</f>
        <v>2021</v>
      </c>
      <c r="O93">
        <f xml:space="preserve"> MONTH(L93)</f>
        <v>10</v>
      </c>
      <c r="P93" t="s">
        <v>3229</v>
      </c>
      <c r="Q93" t="str">
        <f>IF(ISNUMBER(P93), "Yes","No")</f>
        <v>No</v>
      </c>
      <c r="R93" t="s">
        <v>752</v>
      </c>
    </row>
    <row r="94" spans="1:18" x14ac:dyDescent="0.2">
      <c r="A94" t="s">
        <v>465</v>
      </c>
      <c r="B94" t="e" vm="78">
        <v>#VALUE!</v>
      </c>
      <c r="C94" t="s">
        <v>466</v>
      </c>
      <c r="D94" t="str" cm="1">
        <f t="array" ref="D94">_FV(B94,"Industry")</f>
        <v>Metals &amp; Mining</v>
      </c>
      <c r="E94">
        <v>0.28999999999999998</v>
      </c>
      <c r="F94">
        <v>0.215</v>
      </c>
      <c r="G94" s="4">
        <v>6000000</v>
      </c>
      <c r="H94" s="7">
        <v>0.25900000000000001</v>
      </c>
      <c r="I94" s="4" cm="1">
        <f t="array" ref="I94">_FV(B94,"Market cap",TRUE)</f>
        <v>44102600</v>
      </c>
      <c r="J94" s="4">
        <v>222000000</v>
      </c>
      <c r="K94" t="str">
        <f>IF(OR(J94="None", ISERROR(J94)),
   IF(I94&gt;50000000000,"5-Large Cap",
      IF(AND(I94&gt;10000000000,I94&lt;=50000000000),"4-Upper Mid-Cap",
         IF(AND(I94&gt;2000000000,I94&lt;=10000000000),"3-Mid Cap",
            IF(AND(I94&gt;300000000,I94&lt;=2000000000),"2-Small Cap",
               IF(I94&lt;=300000000,"1-Micro Cap","None"))))),
   IF(J94&gt;50000000000,"5-Large Cap",
      IF(AND(J94&gt;10000000000,J94&lt;=50000000000),"4-Upper Mid-Cap",
         IF(AND(J94&gt;2000000000,J94&lt;=10000000000),"3-Mid Cap",
            IF(AND(J94&gt;300000000,J94&lt;=2000000000),"2-Small Cap",
               IF(J94&lt;=300000000,"1-Micro Cap","None"))))))</f>
        <v>1-Micro Cap</v>
      </c>
      <c r="L94" s="1">
        <v>44315</v>
      </c>
      <c r="M94" s="8" t="s">
        <v>3124</v>
      </c>
      <c r="N94">
        <f>YEAR(L94)</f>
        <v>2021</v>
      </c>
      <c r="O94">
        <f xml:space="preserve"> MONTH(L94)</f>
        <v>4</v>
      </c>
      <c r="P94" t="s">
        <v>3229</v>
      </c>
      <c r="Q94" t="str">
        <f>IF(ISNUMBER(P94), "Yes","No")</f>
        <v>No</v>
      </c>
      <c r="R94" t="s">
        <v>467</v>
      </c>
    </row>
    <row r="95" spans="1:18" x14ac:dyDescent="0.2">
      <c r="A95" t="s">
        <v>646</v>
      </c>
      <c r="B95" t="e" vm="79">
        <v>#VALUE!</v>
      </c>
      <c r="C95" t="s">
        <v>647</v>
      </c>
      <c r="D95" t="str" cm="1">
        <f t="array" ref="D95">_FV(B95,"Industry")</f>
        <v>Pharmaceuticals</v>
      </c>
      <c r="E95">
        <v>0.23499999999999999</v>
      </c>
      <c r="F95">
        <v>0.215</v>
      </c>
      <c r="G95" s="6">
        <v>4500000</v>
      </c>
      <c r="H95" s="7">
        <v>0.12</v>
      </c>
      <c r="I95" s="4" cm="1">
        <f t="array" ref="I95">_FV(B95,"Market cap",TRUE)</f>
        <v>5419310</v>
      </c>
      <c r="J95" s="4">
        <v>20000000</v>
      </c>
      <c r="K95" t="str">
        <f>IF(OR(J95="None", ISERROR(J95)),
   IF(I95&gt;50000000000,"5-Large Cap",
      IF(AND(I95&gt;10000000000,I95&lt;=50000000000),"4-Upper Mid-Cap",
         IF(AND(I95&gt;2000000000,I95&lt;=10000000000),"3-Mid Cap",
            IF(AND(I95&gt;300000000,I95&lt;=2000000000),"2-Small Cap",
               IF(I95&lt;=300000000,"1-Micro Cap","None"))))),
   IF(J95&gt;50000000000,"5-Large Cap",
      IF(AND(J95&gt;10000000000,J95&lt;=50000000000),"4-Upper Mid-Cap",
         IF(AND(J95&gt;2000000000,J95&lt;=10000000000),"3-Mid Cap",
            IF(AND(J95&gt;300000000,J95&lt;=2000000000),"2-Small Cap",
               IF(J95&lt;=300000000,"1-Micro Cap","None"))))))</f>
        <v>1-Micro Cap</v>
      </c>
      <c r="L95" s="1">
        <v>44434</v>
      </c>
      <c r="M95" s="8" t="s">
        <v>3124</v>
      </c>
      <c r="N95">
        <f>YEAR(L95)</f>
        <v>2021</v>
      </c>
      <c r="O95">
        <f xml:space="preserve"> MONTH(L95)</f>
        <v>8</v>
      </c>
      <c r="P95">
        <v>4</v>
      </c>
      <c r="Q95" t="str">
        <f>IF(ISNUMBER(P95), "Yes","No")</f>
        <v>Yes</v>
      </c>
      <c r="R95" t="s">
        <v>648</v>
      </c>
    </row>
    <row r="96" spans="1:18" x14ac:dyDescent="0.2">
      <c r="A96" t="s">
        <v>626</v>
      </c>
      <c r="B96" t="e" vm="80">
        <v>#VALUE!</v>
      </c>
      <c r="C96" t="s">
        <v>627</v>
      </c>
      <c r="D96" t="str" cm="1">
        <f t="array" ref="D96">_FV(B96,"Industry")</f>
        <v>Software &amp; IT Services</v>
      </c>
      <c r="E96">
        <v>0.23499999999999999</v>
      </c>
      <c r="F96">
        <v>0.21</v>
      </c>
      <c r="G96" s="4">
        <v>20000000</v>
      </c>
      <c r="H96" s="7">
        <v>0.106</v>
      </c>
      <c r="I96" s="4" cm="1">
        <f t="array" ref="I96">_FV(B96,"Market cap",TRUE)</f>
        <v>401883700</v>
      </c>
      <c r="J96" s="4">
        <v>136300000</v>
      </c>
      <c r="K96" t="str">
        <f>IF(OR(J96="None", ISERROR(J96)),
   IF(I96&gt;50000000000,"5-Large Cap",
      IF(AND(I96&gt;10000000000,I96&lt;=50000000000),"4-Upper Mid-Cap",
         IF(AND(I96&gt;2000000000,I96&lt;=10000000000),"3-Mid Cap",
            IF(AND(I96&gt;300000000,I96&lt;=2000000000),"2-Small Cap",
               IF(I96&lt;=300000000,"1-Micro Cap","None"))))),
   IF(J96&gt;50000000000,"5-Large Cap",
      IF(AND(J96&gt;10000000000,J96&lt;=50000000000),"4-Upper Mid-Cap",
         IF(AND(J96&gt;2000000000,J96&lt;=10000000000),"3-Mid Cap",
            IF(AND(J96&gt;300000000,J96&lt;=2000000000),"2-Small Cap",
               IF(J96&lt;=300000000,"1-Micro Cap","None"))))))</f>
        <v>1-Micro Cap</v>
      </c>
      <c r="L96" s="1">
        <v>44421</v>
      </c>
      <c r="M96" s="8" t="s">
        <v>3124</v>
      </c>
      <c r="N96">
        <f>YEAR(L96)</f>
        <v>2021</v>
      </c>
      <c r="O96">
        <f xml:space="preserve"> MONTH(L96)</f>
        <v>8</v>
      </c>
      <c r="P96" t="s">
        <v>3229</v>
      </c>
      <c r="Q96" t="str">
        <f>IF(ISNUMBER(P96), "Yes","No")</f>
        <v>No</v>
      </c>
      <c r="R96" t="s">
        <v>628</v>
      </c>
    </row>
    <row r="97" spans="1:18" x14ac:dyDescent="0.2">
      <c r="A97" t="s">
        <v>626</v>
      </c>
      <c r="B97" t="e" vm="80">
        <v>#VALUE!</v>
      </c>
      <c r="C97" t="s">
        <v>627</v>
      </c>
      <c r="D97" t="str" cm="1">
        <f t="array" ref="D97">_FV(B97,"Industry")</f>
        <v>Software &amp; IT Services</v>
      </c>
      <c r="E97">
        <v>0.23499999999999999</v>
      </c>
      <c r="F97">
        <v>0.21</v>
      </c>
      <c r="G97" s="4">
        <v>20000000</v>
      </c>
      <c r="H97" s="7">
        <v>0.106</v>
      </c>
      <c r="I97" s="4" cm="1">
        <f t="array" ref="I97">_FV(B97,"Market cap",TRUE)</f>
        <v>401883700</v>
      </c>
      <c r="J97" s="4">
        <v>136300000</v>
      </c>
      <c r="K97" t="str">
        <f>IF(OR(J97="None", ISERROR(J97)),
   IF(I97&gt;50000000000,"5-Large Cap",
      IF(AND(I97&gt;10000000000,I97&lt;=50000000000),"4-Upper Mid-Cap",
         IF(AND(I97&gt;2000000000,I97&lt;=10000000000),"3-Mid Cap",
            IF(AND(I97&gt;300000000,I97&lt;=2000000000),"2-Small Cap",
               IF(I97&lt;=300000000,"1-Micro Cap","None"))))),
   IF(J97&gt;50000000000,"5-Large Cap",
      IF(AND(J97&gt;10000000000,J97&lt;=50000000000),"4-Upper Mid-Cap",
         IF(AND(J97&gt;2000000000,J97&lt;=10000000000),"3-Mid Cap",
            IF(AND(J97&gt;300000000,J97&lt;=2000000000),"2-Small Cap",
               IF(J97&lt;=300000000,"1-Micro Cap","None"))))))</f>
        <v>1-Micro Cap</v>
      </c>
      <c r="L97" s="1">
        <v>44421</v>
      </c>
      <c r="M97" s="8" t="s">
        <v>3124</v>
      </c>
      <c r="N97">
        <f>YEAR(L97)</f>
        <v>2021</v>
      </c>
      <c r="O97">
        <f xml:space="preserve"> MONTH(L97)</f>
        <v>8</v>
      </c>
      <c r="P97" t="s">
        <v>3229</v>
      </c>
      <c r="Q97" t="str">
        <f>IF(ISNUMBER(P97), "Yes","No")</f>
        <v>No</v>
      </c>
    </row>
    <row r="98" spans="1:18" x14ac:dyDescent="0.2">
      <c r="A98" t="s">
        <v>103</v>
      </c>
      <c r="B98" t="e" vm="81">
        <v>#VALUE!</v>
      </c>
      <c r="C98" t="s">
        <v>104</v>
      </c>
      <c r="D98" t="str" cm="1">
        <f t="array" ref="D98">_FV(B98,"Industry")</f>
        <v>Construction Materials</v>
      </c>
      <c r="E98">
        <v>0.22500000000000001</v>
      </c>
      <c r="F98">
        <v>0.20499999999999999</v>
      </c>
      <c r="G98" s="4">
        <v>121600000</v>
      </c>
      <c r="H98" s="7">
        <v>8.900000000000001E-2</v>
      </c>
      <c r="I98" s="4" cm="1">
        <f t="array" ref="I98">_FV(B98,"Market cap",TRUE)</f>
        <v>125780500</v>
      </c>
      <c r="J98" s="4">
        <v>117700000</v>
      </c>
      <c r="K98" t="str">
        <f>IF(OR(J98="None", ISERROR(J98)),
   IF(I98&gt;50000000000,"5-Large Cap",
      IF(AND(I98&gt;10000000000,I98&lt;=50000000000),"4-Upper Mid-Cap",
         IF(AND(I98&gt;2000000000,I98&lt;=10000000000),"3-Mid Cap",
            IF(AND(I98&gt;300000000,I98&lt;=2000000000),"2-Small Cap",
               IF(I98&lt;=300000000,"1-Micro Cap","None"))))),
   IF(J98&gt;50000000000,"5-Large Cap",
      IF(AND(J98&gt;10000000000,J98&lt;=50000000000),"4-Upper Mid-Cap",
         IF(AND(J98&gt;2000000000,J98&lt;=10000000000),"3-Mid Cap",
            IF(AND(J98&gt;300000000,J98&lt;=2000000000),"2-Small Cap",
               IF(J98&lt;=300000000,"1-Micro Cap","None"))))))</f>
        <v>1-Micro Cap</v>
      </c>
      <c r="L98" s="1">
        <v>44285</v>
      </c>
      <c r="M98" s="8" t="s">
        <v>3124</v>
      </c>
      <c r="N98">
        <f>YEAR(L98)</f>
        <v>2021</v>
      </c>
      <c r="O98">
        <f xml:space="preserve"> MONTH(L98)</f>
        <v>3</v>
      </c>
      <c r="P98" t="s">
        <v>3229</v>
      </c>
      <c r="Q98" t="str">
        <f>IF(ISNUMBER(P98), "Yes","No")</f>
        <v>No</v>
      </c>
      <c r="R98" t="s">
        <v>404</v>
      </c>
    </row>
    <row r="99" spans="1:18" x14ac:dyDescent="0.2">
      <c r="A99" t="s">
        <v>867</v>
      </c>
      <c r="B99" t="e" vm="82">
        <v>#VALUE!</v>
      </c>
      <c r="C99" t="s">
        <v>276</v>
      </c>
      <c r="D99" t="str" cm="1">
        <f t="array" ref="D99">_FV(B99,"Industry")</f>
        <v>Electronic Equipment &amp; Parts</v>
      </c>
      <c r="E99">
        <v>0.24</v>
      </c>
      <c r="F99">
        <v>0.2</v>
      </c>
      <c r="G99" s="4">
        <v>3000000</v>
      </c>
      <c r="H99" s="7">
        <v>0.1666</v>
      </c>
      <c r="I99" s="4" cm="1">
        <f t="array" ref="I99">_FV(B99,"Market cap",TRUE)</f>
        <v>5017350</v>
      </c>
      <c r="J99" s="4">
        <v>36800000</v>
      </c>
      <c r="K99" t="str">
        <f>IF(OR(J99="None", ISERROR(J99)),
   IF(I99&gt;50000000000,"5-Large Cap",
      IF(AND(I99&gt;10000000000,I99&lt;=50000000000),"4-Upper Mid-Cap",
         IF(AND(I99&gt;2000000000,I99&lt;=10000000000),"3-Mid Cap",
            IF(AND(I99&gt;300000000,I99&lt;=2000000000),"2-Small Cap",
               IF(I99&lt;=300000000,"1-Micro Cap","None"))))),
   IF(J99&gt;50000000000,"5-Large Cap",
      IF(AND(J99&gt;10000000000,J99&lt;=50000000000),"4-Upper Mid-Cap",
         IF(AND(J99&gt;2000000000,J99&lt;=10000000000),"3-Mid Cap",
            IF(AND(J99&gt;300000000,J99&lt;=2000000000),"2-Small Cap",
               IF(J99&lt;=300000000,"1-Micro Cap","None"))))))</f>
        <v>1-Micro Cap</v>
      </c>
      <c r="L99" s="1">
        <v>44545</v>
      </c>
      <c r="M99" s="8" t="s">
        <v>3124</v>
      </c>
      <c r="N99">
        <f>YEAR(L99)</f>
        <v>2021</v>
      </c>
      <c r="O99">
        <f xml:space="preserve"> MONTH(L99)</f>
        <v>12</v>
      </c>
      <c r="P99" t="s">
        <v>3229</v>
      </c>
      <c r="Q99" t="str">
        <f>IF(ISNUMBER(P99), "Yes","No")</f>
        <v>No</v>
      </c>
      <c r="R99" t="s">
        <v>868</v>
      </c>
    </row>
    <row r="100" spans="1:18" x14ac:dyDescent="0.2">
      <c r="A100" t="s">
        <v>878</v>
      </c>
      <c r="B100" t="e" vm="83">
        <v>#VALUE!</v>
      </c>
      <c r="C100" t="s">
        <v>219</v>
      </c>
      <c r="D100" t="str" cm="1">
        <f t="array" ref="D100">_FV(B100,"Industry")</f>
        <v>Metals &amp; Mining</v>
      </c>
      <c r="E100">
        <v>0.22</v>
      </c>
      <c r="F100">
        <v>0.2</v>
      </c>
      <c r="G100" s="4">
        <v>5000000</v>
      </c>
      <c r="H100" s="7">
        <v>0.09</v>
      </c>
      <c r="I100" s="4" cm="1">
        <f t="array" ref="I100">_FV(B100,"Market cap",TRUE)</f>
        <v>127780700</v>
      </c>
      <c r="J100" s="4">
        <v>49400000</v>
      </c>
      <c r="K100" t="str">
        <f>IF(OR(J100="None", ISERROR(J100)),
   IF(I100&gt;50000000000,"5-Large Cap",
      IF(AND(I100&gt;10000000000,I100&lt;=50000000000),"4-Upper Mid-Cap",
         IF(AND(I100&gt;2000000000,I100&lt;=10000000000),"3-Mid Cap",
            IF(AND(I100&gt;300000000,I100&lt;=2000000000),"2-Small Cap",
               IF(I100&lt;=300000000,"1-Micro Cap","None"))))),
   IF(J100&gt;50000000000,"5-Large Cap",
      IF(AND(J100&gt;10000000000,J100&lt;=50000000000),"4-Upper Mid-Cap",
         IF(AND(J100&gt;2000000000,J100&lt;=10000000000),"3-Mid Cap",
            IF(AND(J100&gt;300000000,J100&lt;=2000000000),"2-Small Cap",
               IF(J100&lt;=300000000,"1-Micro Cap","None"))))))</f>
        <v>1-Micro Cap</v>
      </c>
      <c r="L100" s="1">
        <v>44547</v>
      </c>
      <c r="M100" s="8" t="s">
        <v>3124</v>
      </c>
      <c r="N100">
        <f>YEAR(L100)</f>
        <v>2021</v>
      </c>
      <c r="O100">
        <f xml:space="preserve"> MONTH(L100)</f>
        <v>12</v>
      </c>
      <c r="P100" t="s">
        <v>3229</v>
      </c>
      <c r="Q100" t="str">
        <f>IF(ISNUMBER(P100), "Yes","No")</f>
        <v>No</v>
      </c>
      <c r="R100" t="s">
        <v>879</v>
      </c>
    </row>
    <row r="101" spans="1:18" x14ac:dyDescent="0.2">
      <c r="A101" t="s">
        <v>844</v>
      </c>
      <c r="B101" t="e" vm="84">
        <v>#VALUE!</v>
      </c>
      <c r="C101" t="s">
        <v>845</v>
      </c>
      <c r="D101" t="str" cm="1">
        <f t="array" ref="D101">_FV(B101,"Industry")</f>
        <v>Metals &amp; Mining</v>
      </c>
      <c r="E101">
        <v>0.2</v>
      </c>
      <c r="F101">
        <v>0.2</v>
      </c>
      <c r="G101" s="4">
        <v>12000000</v>
      </c>
      <c r="H101" s="7">
        <v>0</v>
      </c>
      <c r="I101" s="4" cm="1">
        <f t="array" ref="I101">_FV(B101,"Market cap",TRUE)</f>
        <v>31907850</v>
      </c>
      <c r="J101" s="4">
        <v>11300000</v>
      </c>
      <c r="K101" t="str">
        <f>IF(OR(J101="None", ISERROR(J101)),
   IF(I101&gt;50000000000,"5-Large Cap",
      IF(AND(I101&gt;10000000000,I101&lt;=50000000000),"4-Upper Mid-Cap",
         IF(AND(I101&gt;2000000000,I101&lt;=10000000000),"3-Mid Cap",
            IF(AND(I101&gt;300000000,I101&lt;=2000000000),"2-Small Cap",
               IF(I101&lt;=300000000,"1-Micro Cap","None"))))),
   IF(J101&gt;50000000000,"5-Large Cap",
      IF(AND(J101&gt;10000000000,J101&lt;=50000000000),"4-Upper Mid-Cap",
         IF(AND(J101&gt;2000000000,J101&lt;=10000000000),"3-Mid Cap",
            IF(AND(J101&gt;300000000,J101&lt;=2000000000),"2-Small Cap",
               IF(J101&lt;=300000000,"1-Micro Cap","None"))))))</f>
        <v>1-Micro Cap</v>
      </c>
      <c r="L101" s="1">
        <v>44539</v>
      </c>
      <c r="M101" s="8" t="s">
        <v>3124</v>
      </c>
      <c r="N101">
        <f>YEAR(L101)</f>
        <v>2021</v>
      </c>
      <c r="O101">
        <f xml:space="preserve"> MONTH(L101)</f>
        <v>12</v>
      </c>
      <c r="P101" t="s">
        <v>3229</v>
      </c>
      <c r="Q101" t="str">
        <f>IF(ISNUMBER(P101), "Yes","No")</f>
        <v>No</v>
      </c>
      <c r="R101" t="s">
        <v>846</v>
      </c>
    </row>
    <row r="102" spans="1:18" x14ac:dyDescent="0.2">
      <c r="A102" t="s">
        <v>258</v>
      </c>
      <c r="B102" t="e" vm="85">
        <v>#VALUE!</v>
      </c>
      <c r="C102" t="s">
        <v>27</v>
      </c>
      <c r="D102" t="str" cm="1">
        <f t="array" ref="D102">_FV(B102,"Industry")</f>
        <v>Metals &amp; Mining</v>
      </c>
      <c r="E102">
        <v>0.24</v>
      </c>
      <c r="F102">
        <v>0.2</v>
      </c>
      <c r="G102" s="4">
        <v>13000000</v>
      </c>
      <c r="H102" s="7">
        <v>0.16699999999999998</v>
      </c>
      <c r="I102" s="4" cm="1">
        <f t="array" ref="I102">_FV(B102,"Market cap",TRUE)</f>
        <v>61540070</v>
      </c>
      <c r="J102" s="4">
        <v>68700000</v>
      </c>
      <c r="K102" t="str">
        <f>IF(OR(J102="None", ISERROR(J102)),
   IF(I102&gt;50000000000,"5-Large Cap",
      IF(AND(I102&gt;10000000000,I102&lt;=50000000000),"4-Upper Mid-Cap",
         IF(AND(I102&gt;2000000000,I102&lt;=10000000000),"3-Mid Cap",
            IF(AND(I102&gt;300000000,I102&lt;=2000000000),"2-Small Cap",
               IF(I102&lt;=300000000,"1-Micro Cap","None"))))),
   IF(J102&gt;50000000000,"5-Large Cap",
      IF(AND(J102&gt;10000000000,J102&lt;=50000000000),"4-Upper Mid-Cap",
         IF(AND(J102&gt;2000000000,J102&lt;=10000000000),"3-Mid Cap",
            IF(AND(J102&gt;300000000,J102&lt;=2000000000),"2-Small Cap",
               IF(J102&lt;=300000000,"1-Micro Cap","None"))))))</f>
        <v>1-Micro Cap</v>
      </c>
      <c r="L102" s="1">
        <v>44516</v>
      </c>
      <c r="M102" s="8" t="s">
        <v>3124</v>
      </c>
      <c r="N102">
        <f>YEAR(L102)</f>
        <v>2021</v>
      </c>
      <c r="O102">
        <f xml:space="preserve"> MONTH(L102)</f>
        <v>11</v>
      </c>
      <c r="P102" t="s">
        <v>3229</v>
      </c>
      <c r="Q102" t="str">
        <f>IF(ISNUMBER(P102), "Yes","No")</f>
        <v>No</v>
      </c>
      <c r="R102" t="s">
        <v>803</v>
      </c>
    </row>
    <row r="103" spans="1:18" x14ac:dyDescent="0.2">
      <c r="A103" t="s">
        <v>218</v>
      </c>
      <c r="B103" t="e" vm="83">
        <v>#VALUE!</v>
      </c>
      <c r="C103" t="s">
        <v>219</v>
      </c>
      <c r="D103" t="str" cm="1">
        <f t="array" ref="D103">_FV(B103,"Industry")</f>
        <v>Metals &amp; Mining</v>
      </c>
      <c r="E103">
        <v>0.2</v>
      </c>
      <c r="F103">
        <v>0.2</v>
      </c>
      <c r="G103" s="4">
        <v>1500000</v>
      </c>
      <c r="H103" s="7">
        <v>0</v>
      </c>
      <c r="I103" s="4" cm="1">
        <f t="array" ref="I103">_FV(B103,"Market cap",TRUE)</f>
        <v>127780700</v>
      </c>
      <c r="J103" s="4">
        <v>40900000</v>
      </c>
      <c r="K103" t="str">
        <f>IF(OR(J103="None", ISERROR(J103)),
   IF(I103&gt;50000000000,"5-Large Cap",
      IF(AND(I103&gt;10000000000,I103&lt;=50000000000),"4-Upper Mid-Cap",
         IF(AND(I103&gt;2000000000,I103&lt;=10000000000),"3-Mid Cap",
            IF(AND(I103&gt;300000000,I103&lt;=2000000000),"2-Small Cap",
               IF(I103&lt;=300000000,"1-Micro Cap","None"))))),
   IF(J103&gt;50000000000,"5-Large Cap",
      IF(AND(J103&gt;10000000000,J103&lt;=50000000000),"4-Upper Mid-Cap",
         IF(AND(J103&gt;2000000000,J103&lt;=10000000000),"3-Mid Cap",
            IF(AND(J103&gt;300000000,J103&lt;=2000000000),"2-Small Cap",
               IF(J103&lt;=300000000,"1-Micro Cap","None"))))))</f>
        <v>1-Micro Cap</v>
      </c>
      <c r="L103" s="1">
        <v>44337</v>
      </c>
      <c r="M103" s="8" t="s">
        <v>3124</v>
      </c>
      <c r="N103">
        <f>YEAR(L103)</f>
        <v>2021</v>
      </c>
      <c r="O103">
        <f xml:space="preserve"> MONTH(L103)</f>
        <v>5</v>
      </c>
      <c r="P103" t="s">
        <v>3229</v>
      </c>
      <c r="Q103" t="str">
        <f>IF(ISNUMBER(P103), "Yes","No")</f>
        <v>No</v>
      </c>
      <c r="R103" t="s">
        <v>487</v>
      </c>
    </row>
    <row r="104" spans="1:18" x14ac:dyDescent="0.2">
      <c r="A104" t="s">
        <v>471</v>
      </c>
      <c r="B104" t="e" vm="86">
        <v>#VALUE!</v>
      </c>
      <c r="C104" t="s">
        <v>472</v>
      </c>
      <c r="D104" t="str" cm="1">
        <f t="array" ref="D104">_FV(B104,"Industry")</f>
        <v>Metals &amp; Mining</v>
      </c>
      <c r="E104">
        <v>0.32500000000000001</v>
      </c>
      <c r="F104">
        <v>0.2</v>
      </c>
      <c r="G104" s="4">
        <v>20000000</v>
      </c>
      <c r="H104" s="7">
        <v>0.2</v>
      </c>
      <c r="I104" s="4" cm="1">
        <f t="array" ref="I104">_FV(B104,"Market cap",TRUE)</f>
        <v>61756050</v>
      </c>
      <c r="J104" s="4">
        <v>113500000</v>
      </c>
      <c r="K104" t="str">
        <f>IF(OR(J104="None", ISERROR(J104)),
   IF(I104&gt;50000000000,"5-Large Cap",
      IF(AND(I104&gt;10000000000,I104&lt;=50000000000),"4-Upper Mid-Cap",
         IF(AND(I104&gt;2000000000,I104&lt;=10000000000),"3-Mid Cap",
            IF(AND(I104&gt;300000000,I104&lt;=2000000000),"2-Small Cap",
               IF(I104&lt;=300000000,"1-Micro Cap","None"))))),
   IF(J104&gt;50000000000,"5-Large Cap",
      IF(AND(J104&gt;10000000000,J104&lt;=50000000000),"4-Upper Mid-Cap",
         IF(AND(J104&gt;2000000000,J104&lt;=10000000000),"3-Mid Cap",
            IF(AND(J104&gt;300000000,J104&lt;=2000000000),"2-Small Cap",
               IF(J104&lt;=300000000,"1-Micro Cap","None"))))))</f>
        <v>1-Micro Cap</v>
      </c>
      <c r="L104" s="1">
        <v>44320</v>
      </c>
      <c r="M104" s="8" t="s">
        <v>3124</v>
      </c>
      <c r="N104">
        <f>YEAR(L104)</f>
        <v>2021</v>
      </c>
      <c r="O104">
        <f xml:space="preserve"> MONTH(L104)</f>
        <v>5</v>
      </c>
      <c r="P104" t="s">
        <v>3229</v>
      </c>
      <c r="Q104" t="str">
        <f>IF(ISNUMBER(P104), "Yes","No")</f>
        <v>No</v>
      </c>
      <c r="R104" t="s">
        <v>473</v>
      </c>
    </row>
    <row r="105" spans="1:18" x14ac:dyDescent="0.2">
      <c r="A105" t="s">
        <v>308</v>
      </c>
      <c r="B105" t="e" vm="87">
        <v>#VALUE!</v>
      </c>
      <c r="C105" t="s">
        <v>309</v>
      </c>
      <c r="D105" t="str" cm="1">
        <f t="array" ref="D105">_FV(B105,"Industry")</f>
        <v>Metals &amp; Mining</v>
      </c>
      <c r="E105">
        <v>0.245</v>
      </c>
      <c r="F105">
        <v>0.2</v>
      </c>
      <c r="G105" s="4">
        <v>80000000</v>
      </c>
      <c r="H105" s="7">
        <v>0.184</v>
      </c>
      <c r="I105" s="4" cm="1">
        <f t="array" ref="I105">_FV(B105,"Market cap",TRUE)</f>
        <v>45466410</v>
      </c>
      <c r="J105" s="4">
        <v>24150000</v>
      </c>
      <c r="K105" t="str">
        <f>IF(OR(J105="None", ISERROR(J105)),
   IF(I105&gt;50000000000,"5-Large Cap",
      IF(AND(I105&gt;10000000000,I105&lt;=50000000000),"4-Upper Mid-Cap",
         IF(AND(I105&gt;2000000000,I105&lt;=10000000000),"3-Mid Cap",
            IF(AND(I105&gt;300000000,I105&lt;=2000000000),"2-Small Cap",
               IF(I105&lt;=300000000,"1-Micro Cap","None"))))),
   IF(J105&gt;50000000000,"5-Large Cap",
      IF(AND(J105&gt;10000000000,J105&lt;=50000000000),"4-Upper Mid-Cap",
         IF(AND(J105&gt;2000000000,J105&lt;=10000000000),"3-Mid Cap",
            IF(AND(J105&gt;300000000,J105&lt;=2000000000),"2-Small Cap",
               IF(J105&lt;=300000000,"1-Micro Cap","None"))))))</f>
        <v>1-Micro Cap</v>
      </c>
      <c r="L105" s="1">
        <v>44235</v>
      </c>
      <c r="M105" s="8" t="s">
        <v>3124</v>
      </c>
      <c r="N105">
        <f>YEAR(L105)</f>
        <v>2021</v>
      </c>
      <c r="O105">
        <f xml:space="preserve"> MONTH(L105)</f>
        <v>2</v>
      </c>
      <c r="P105" t="s">
        <v>3229</v>
      </c>
      <c r="Q105" t="str">
        <f>IF(ISNUMBER(P105), "Yes","No")</f>
        <v>No</v>
      </c>
    </row>
    <row r="106" spans="1:18" x14ac:dyDescent="0.2">
      <c r="A106" t="s">
        <v>773</v>
      </c>
      <c r="B106" t="e" vm="88">
        <v>#VALUE!</v>
      </c>
      <c r="C106" t="s">
        <v>774</v>
      </c>
      <c r="D106" t="str" cm="1">
        <f t="array" ref="D106">_FV(B106,"Industry")</f>
        <v>Biotechnology &amp; Medical Research</v>
      </c>
      <c r="E106">
        <v>0.19500000000000001</v>
      </c>
      <c r="F106">
        <v>0.18</v>
      </c>
      <c r="G106" s="4">
        <v>12400000</v>
      </c>
      <c r="H106" s="7">
        <v>7.6999999999999999E-2</v>
      </c>
      <c r="I106" s="4" cm="1">
        <f t="array" ref="I106">_FV(B106,"Market cap",TRUE)</f>
        <v>32975980</v>
      </c>
      <c r="J106" s="4">
        <v>24300000</v>
      </c>
      <c r="K106" t="str">
        <f>IF(OR(J106="None", ISERROR(J106)),
   IF(I106&gt;50000000000,"5-Large Cap",
      IF(AND(I106&gt;10000000000,I106&lt;=50000000000),"4-Upper Mid-Cap",
         IF(AND(I106&gt;2000000000,I106&lt;=10000000000),"3-Mid Cap",
            IF(AND(I106&gt;300000000,I106&lt;=2000000000),"2-Small Cap",
               IF(I106&lt;=300000000,"1-Micro Cap","None"))))),
   IF(J106&gt;50000000000,"5-Large Cap",
      IF(AND(J106&gt;10000000000,J106&lt;=50000000000),"4-Upper Mid-Cap",
         IF(AND(J106&gt;2000000000,J106&lt;=10000000000),"3-Mid Cap",
            IF(AND(J106&gt;300000000,J106&lt;=2000000000),"2-Small Cap",
               IF(J106&lt;=300000000,"1-Micro Cap","None"))))))</f>
        <v>1-Micro Cap</v>
      </c>
      <c r="L106" s="1">
        <v>44504</v>
      </c>
      <c r="M106" s="8" t="s">
        <v>3124</v>
      </c>
      <c r="N106">
        <f>YEAR(L106)</f>
        <v>2021</v>
      </c>
      <c r="O106">
        <f xml:space="preserve"> MONTH(L106)</f>
        <v>11</v>
      </c>
      <c r="P106">
        <v>3</v>
      </c>
      <c r="Q106" t="str">
        <f>IF(ISNUMBER(P106), "Yes","No")</f>
        <v>Yes</v>
      </c>
      <c r="R106" t="s">
        <v>775</v>
      </c>
    </row>
    <row r="107" spans="1:18" x14ac:dyDescent="0.2">
      <c r="A107" t="s">
        <v>3191</v>
      </c>
      <c r="B107" t="e" vm="89">
        <v>#VALUE!</v>
      </c>
      <c r="C107" t="s">
        <v>721</v>
      </c>
      <c r="D107" t="str" cm="1">
        <f t="array" ref="D107">_FV(B107,"Industry")</f>
        <v>Chemicals</v>
      </c>
      <c r="E107">
        <v>0.22</v>
      </c>
      <c r="F107">
        <v>0.18</v>
      </c>
      <c r="G107" s="4">
        <v>50000000</v>
      </c>
      <c r="H107" s="7">
        <v>0.182</v>
      </c>
      <c r="I107" s="4" cm="1">
        <f t="array" ref="I107">_FV(B107,"Market cap",TRUE)</f>
        <v>50792810</v>
      </c>
      <c r="J107" s="4">
        <v>184600000</v>
      </c>
      <c r="K107" t="str">
        <f>IF(OR(J107="None", ISERROR(J107)),
   IF(I107&gt;50000000000,"5-Large Cap",
      IF(AND(I107&gt;10000000000,I107&lt;=50000000000),"4-Upper Mid-Cap",
         IF(AND(I107&gt;2000000000,I107&lt;=10000000000),"3-Mid Cap",
            IF(AND(I107&gt;300000000,I107&lt;=2000000000),"2-Small Cap",
               IF(I107&lt;=300000000,"1-Micro Cap","None"))))),
   IF(J107&gt;50000000000,"5-Large Cap",
      IF(AND(J107&gt;10000000000,J107&lt;=50000000000),"4-Upper Mid-Cap",
         IF(AND(J107&gt;2000000000,J107&lt;=10000000000),"3-Mid Cap",
            IF(AND(J107&gt;300000000,J107&lt;=2000000000),"2-Small Cap",
               IF(J107&lt;=300000000,"1-Micro Cap","None"))))))</f>
        <v>1-Micro Cap</v>
      </c>
      <c r="L107" s="1">
        <v>44482</v>
      </c>
      <c r="M107" s="8" t="s">
        <v>3124</v>
      </c>
      <c r="N107">
        <f>YEAR(L107)</f>
        <v>2021</v>
      </c>
      <c r="O107">
        <f xml:space="preserve"> MONTH(L107)</f>
        <v>10</v>
      </c>
      <c r="P107" t="s">
        <v>3229</v>
      </c>
      <c r="Q107" t="str">
        <f>IF(ISNUMBER(P107), "Yes","No")</f>
        <v>No</v>
      </c>
      <c r="R107" t="s">
        <v>722</v>
      </c>
    </row>
    <row r="108" spans="1:18" x14ac:dyDescent="0.2">
      <c r="A108" t="s">
        <v>3191</v>
      </c>
      <c r="B108" t="e" vm="89">
        <v>#VALUE!</v>
      </c>
      <c r="C108" t="s">
        <v>721</v>
      </c>
      <c r="D108" t="str" cm="1">
        <f t="array" ref="D108">_FV(B108,"Industry")</f>
        <v>Chemicals</v>
      </c>
      <c r="E108">
        <v>0.22</v>
      </c>
      <c r="F108">
        <v>0.18</v>
      </c>
      <c r="G108" s="4">
        <v>50000000</v>
      </c>
      <c r="H108" s="7">
        <v>0.182</v>
      </c>
      <c r="I108" s="4" cm="1">
        <f t="array" ref="I108">_FV(B108,"Market cap",TRUE)</f>
        <v>50792810</v>
      </c>
      <c r="J108" s="4">
        <v>184600000</v>
      </c>
      <c r="K108" t="str">
        <f>IF(OR(J108="None", ISERROR(J108)),
   IF(I108&gt;50000000000,"5-Large Cap",
      IF(AND(I108&gt;10000000000,I108&lt;=50000000000),"4-Upper Mid-Cap",
         IF(AND(I108&gt;2000000000,I108&lt;=10000000000),"3-Mid Cap",
            IF(AND(I108&gt;300000000,I108&lt;=2000000000),"2-Small Cap",
               IF(I108&lt;=300000000,"1-Micro Cap","None"))))),
   IF(J108&gt;50000000000,"5-Large Cap",
      IF(AND(J108&gt;10000000000,J108&lt;=50000000000),"4-Upper Mid-Cap",
         IF(AND(J108&gt;2000000000,J108&lt;=10000000000),"3-Mid Cap",
            IF(AND(J108&gt;300000000,J108&lt;=2000000000),"2-Small Cap",
               IF(J108&lt;=300000000,"1-Micro Cap","None"))))))</f>
        <v>1-Micro Cap</v>
      </c>
      <c r="L108" s="1">
        <v>44482</v>
      </c>
      <c r="M108" s="8" t="s">
        <v>3124</v>
      </c>
      <c r="N108">
        <f>YEAR(L108)</f>
        <v>2021</v>
      </c>
      <c r="O108">
        <f xml:space="preserve"> MONTH(L108)</f>
        <v>10</v>
      </c>
      <c r="P108" t="s">
        <v>3229</v>
      </c>
      <c r="Q108" t="str">
        <f>IF(ISNUMBER(P108), "Yes","No")</f>
        <v>No</v>
      </c>
    </row>
    <row r="109" spans="1:18" x14ac:dyDescent="0.2">
      <c r="A109" t="s">
        <v>446</v>
      </c>
      <c r="B109" t="e" vm="90">
        <v>#VALUE!</v>
      </c>
      <c r="C109" t="s">
        <v>447</v>
      </c>
      <c r="D109" t="str" cm="1">
        <f t="array" ref="D109">_FV(B109,"Industry")</f>
        <v>Construction &amp; Engineering</v>
      </c>
      <c r="E109">
        <v>0.19</v>
      </c>
      <c r="F109">
        <v>0.18</v>
      </c>
      <c r="G109" s="4">
        <v>3000000</v>
      </c>
      <c r="H109" s="7">
        <v>5.2999999999999999E-2</v>
      </c>
      <c r="I109" s="4" cm="1">
        <f t="array" ref="I109">_FV(B109,"Market cap",TRUE)</f>
        <v>39192530</v>
      </c>
      <c r="J109" s="4">
        <v>38000000</v>
      </c>
      <c r="K109" t="str">
        <f>IF(OR(J109="None", ISERROR(J109)),
   IF(I109&gt;50000000000,"5-Large Cap",
      IF(AND(I109&gt;10000000000,I109&lt;=50000000000),"4-Upper Mid-Cap",
         IF(AND(I109&gt;2000000000,I109&lt;=10000000000),"3-Mid Cap",
            IF(AND(I109&gt;300000000,I109&lt;=2000000000),"2-Small Cap",
               IF(I109&lt;=300000000,"1-Micro Cap","None"))))),
   IF(J109&gt;50000000000,"5-Large Cap",
      IF(AND(J109&gt;10000000000,J109&lt;=50000000000),"4-Upper Mid-Cap",
         IF(AND(J109&gt;2000000000,J109&lt;=10000000000),"3-Mid Cap",
            IF(AND(J109&gt;300000000,J109&lt;=2000000000),"2-Small Cap",
               IF(J109&lt;=300000000,"1-Micro Cap","None"))))))</f>
        <v>1-Micro Cap</v>
      </c>
      <c r="L109" s="1">
        <v>44307</v>
      </c>
      <c r="M109" s="8" t="s">
        <v>3124</v>
      </c>
      <c r="N109">
        <f>YEAR(L109)</f>
        <v>2021</v>
      </c>
      <c r="O109">
        <f xml:space="preserve"> MONTH(L109)</f>
        <v>4</v>
      </c>
      <c r="P109" t="s">
        <v>3229</v>
      </c>
      <c r="Q109" t="str">
        <f>IF(ISNUMBER(P109), "Yes","No")</f>
        <v>No</v>
      </c>
      <c r="R109" t="s">
        <v>448</v>
      </c>
    </row>
    <row r="110" spans="1:18" x14ac:dyDescent="0.2">
      <c r="A110" t="s">
        <v>517</v>
      </c>
      <c r="B110" t="e" vm="91">
        <v>#VALUE!</v>
      </c>
      <c r="C110" t="s">
        <v>35</v>
      </c>
      <c r="D110" t="str" cm="1">
        <f t="array" ref="D110">_FV(B110,"Industry")</f>
        <v>Metals &amp; Mining</v>
      </c>
      <c r="E110">
        <v>0.20499999999999999</v>
      </c>
      <c r="F110">
        <v>0.17499999999999999</v>
      </c>
      <c r="G110" s="4">
        <v>50000000</v>
      </c>
      <c r="H110" s="7">
        <v>0.14599999999999999</v>
      </c>
      <c r="I110" s="4" cm="1">
        <f t="array" ref="I110">_FV(B110,"Market cap",TRUE)</f>
        <v>140402800</v>
      </c>
      <c r="J110" s="4">
        <v>393000000</v>
      </c>
      <c r="K110" t="str">
        <f>IF(OR(J110="None", ISERROR(J110)),
   IF(I110&gt;50000000000,"5-Large Cap",
      IF(AND(I110&gt;10000000000,I110&lt;=50000000000),"4-Upper Mid-Cap",
         IF(AND(I110&gt;2000000000,I110&lt;=10000000000),"3-Mid Cap",
            IF(AND(I110&gt;300000000,I110&lt;=2000000000),"2-Small Cap",
               IF(I110&lt;=300000000,"1-Micro Cap","None"))))),
   IF(J110&gt;50000000000,"5-Large Cap",
      IF(AND(J110&gt;10000000000,J110&lt;=50000000000),"4-Upper Mid-Cap",
         IF(AND(J110&gt;2000000000,J110&lt;=10000000000),"3-Mid Cap",
            IF(AND(J110&gt;300000000,J110&lt;=2000000000),"2-Small Cap",
               IF(J110&lt;=300000000,"1-Micro Cap","None"))))))</f>
        <v>2-Small Cap</v>
      </c>
      <c r="L110" s="1">
        <v>44357</v>
      </c>
      <c r="M110" s="8" t="s">
        <v>3124</v>
      </c>
      <c r="N110">
        <f>YEAR(L110)</f>
        <v>2021</v>
      </c>
      <c r="O110">
        <f xml:space="preserve"> MONTH(L110)</f>
        <v>6</v>
      </c>
      <c r="P110" t="s">
        <v>3229</v>
      </c>
      <c r="Q110" t="str">
        <f>IF(ISNUMBER(P110), "Yes","No")</f>
        <v>No</v>
      </c>
      <c r="R110" t="s">
        <v>518</v>
      </c>
    </row>
    <row r="111" spans="1:18" x14ac:dyDescent="0.2">
      <c r="A111" t="s">
        <v>508</v>
      </c>
      <c r="B111" t="e" vm="92">
        <v>#VALUE!</v>
      </c>
      <c r="C111" t="s">
        <v>70</v>
      </c>
      <c r="D111" t="str" cm="1">
        <f t="array" ref="D111">_FV(B111,"Industry")</f>
        <v>Metals &amp; Mining</v>
      </c>
      <c r="E111">
        <v>0.20499999999999999</v>
      </c>
      <c r="F111">
        <v>0.17</v>
      </c>
      <c r="G111" s="4">
        <v>21000000</v>
      </c>
      <c r="H111" s="7">
        <v>0.17100000000000001</v>
      </c>
      <c r="I111" s="4" cm="1">
        <f t="array" ref="I111">_FV(B111,"Market cap",TRUE)</f>
        <v>1542244000</v>
      </c>
      <c r="J111" s="4" t="s">
        <v>3229</v>
      </c>
      <c r="K111" t="str">
        <f>IF(OR(J111="None", ISERROR(J111)),
   IF(I111&gt;50000000000,"5-Large Cap",
      IF(AND(I111&gt;10000000000,I111&lt;=50000000000),"4-Upper Mid-Cap",
         IF(AND(I111&gt;2000000000,I111&lt;=10000000000),"3-Mid Cap",
            IF(AND(I111&gt;300000000,I111&lt;=2000000000),"2-Small Cap",
               IF(I111&lt;=300000000,"1-Micro Cap","None"))))),
   IF(J111&gt;50000000000,"5-Large Cap",
      IF(AND(J111&gt;10000000000,J111&lt;=50000000000),"4-Upper Mid-Cap",
         IF(AND(J111&gt;2000000000,J111&lt;=10000000000),"3-Mid Cap",
            IF(AND(J111&gt;300000000,J111&lt;=2000000000),"2-Small Cap",
               IF(J111&lt;=300000000,"1-Micro Cap","None"))))))</f>
        <v>2-Small Cap</v>
      </c>
      <c r="L111" s="1">
        <v>44351</v>
      </c>
      <c r="M111" s="8" t="s">
        <v>3124</v>
      </c>
      <c r="N111">
        <f>YEAR(L111)</f>
        <v>2021</v>
      </c>
      <c r="O111">
        <f xml:space="preserve"> MONTH(L111)</f>
        <v>6</v>
      </c>
      <c r="P111" t="s">
        <v>3229</v>
      </c>
      <c r="Q111" t="str">
        <f>IF(ISNUMBER(P111), "Yes","No")</f>
        <v>No</v>
      </c>
      <c r="R111" t="s">
        <v>509</v>
      </c>
    </row>
    <row r="112" spans="1:18" x14ac:dyDescent="0.2">
      <c r="A112" t="s">
        <v>420</v>
      </c>
      <c r="B112" t="e" vm="93">
        <v>#VALUE!</v>
      </c>
      <c r="C112" t="s">
        <v>421</v>
      </c>
      <c r="D112" t="str" cm="1">
        <f t="array" ref="D112">_FV(B112,"Industry")</f>
        <v>Metals &amp; Mining</v>
      </c>
      <c r="E112">
        <v>0.19500000000000001</v>
      </c>
      <c r="F112">
        <v>0.17</v>
      </c>
      <c r="G112" s="4">
        <v>6700000</v>
      </c>
      <c r="H112" s="7">
        <v>0.128</v>
      </c>
      <c r="I112" s="4" cm="1">
        <f t="array" ref="I112">_FV(B112,"Market cap",TRUE)</f>
        <v>22648610</v>
      </c>
      <c r="J112" s="4">
        <v>24000000</v>
      </c>
      <c r="K112" t="str">
        <f>IF(OR(J112="None", ISERROR(J112)),
   IF(I112&gt;50000000000,"5-Large Cap",
      IF(AND(I112&gt;10000000000,I112&lt;=50000000000),"4-Upper Mid-Cap",
         IF(AND(I112&gt;2000000000,I112&lt;=10000000000),"3-Mid Cap",
            IF(AND(I112&gt;300000000,I112&lt;=2000000000),"2-Small Cap",
               IF(I112&lt;=300000000,"1-Micro Cap","None"))))),
   IF(J112&gt;50000000000,"5-Large Cap",
      IF(AND(J112&gt;10000000000,J112&lt;=50000000000),"4-Upper Mid-Cap",
         IF(AND(J112&gt;2000000000,J112&lt;=10000000000),"3-Mid Cap",
            IF(AND(J112&gt;300000000,J112&lt;=2000000000),"2-Small Cap",
               IF(J112&lt;=300000000,"1-Micro Cap","None"))))))</f>
        <v>1-Micro Cap</v>
      </c>
      <c r="L112" s="1">
        <v>44299</v>
      </c>
      <c r="M112" s="8" t="s">
        <v>3124</v>
      </c>
      <c r="N112">
        <f>YEAR(L112)</f>
        <v>2021</v>
      </c>
      <c r="O112">
        <f xml:space="preserve"> MONTH(L112)</f>
        <v>4</v>
      </c>
      <c r="P112" t="s">
        <v>3229</v>
      </c>
      <c r="Q112" t="str">
        <f>IF(ISNUMBER(P112), "Yes","No")</f>
        <v>No</v>
      </c>
      <c r="R112" t="s">
        <v>422</v>
      </c>
    </row>
    <row r="113" spans="1:18" x14ac:dyDescent="0.2">
      <c r="A113" t="s">
        <v>699</v>
      </c>
      <c r="B113" t="e" vm="94">
        <v>#VALUE!</v>
      </c>
      <c r="C113" t="s">
        <v>700</v>
      </c>
      <c r="D113" t="str" cm="1">
        <f t="array" ref="D113">_FV(B113,"Industry")</f>
        <v>Telecommunications Services</v>
      </c>
      <c r="E113">
        <v>0.16500000000000001</v>
      </c>
      <c r="F113">
        <v>0.16500000000000001</v>
      </c>
      <c r="G113" s="4">
        <v>15000000</v>
      </c>
      <c r="H113" s="7">
        <v>0</v>
      </c>
      <c r="I113" s="4" cm="1">
        <f t="array" ref="I113">_FV(B113,"Market cap",TRUE)</f>
        <v>17015780</v>
      </c>
      <c r="J113" s="4">
        <v>91800000</v>
      </c>
      <c r="K113" t="str">
        <f>IF(OR(J113="None", ISERROR(J113)),
   IF(I113&gt;50000000000,"5-Large Cap",
      IF(AND(I113&gt;10000000000,I113&lt;=50000000000),"4-Upper Mid-Cap",
         IF(AND(I113&gt;2000000000,I113&lt;=10000000000),"3-Mid Cap",
            IF(AND(I113&gt;300000000,I113&lt;=2000000000),"2-Small Cap",
               IF(I113&lt;=300000000,"1-Micro Cap","None"))))),
   IF(J113&gt;50000000000,"5-Large Cap",
      IF(AND(J113&gt;10000000000,J113&lt;=50000000000),"4-Upper Mid-Cap",
         IF(AND(J113&gt;2000000000,J113&lt;=10000000000),"3-Mid Cap",
            IF(AND(J113&gt;300000000,J113&lt;=2000000000),"2-Small Cap",
               IF(J113&lt;=300000000,"1-Micro Cap","None"))))))</f>
        <v>1-Micro Cap</v>
      </c>
      <c r="L113" s="1">
        <v>44468</v>
      </c>
      <c r="M113" s="8" t="s">
        <v>3124</v>
      </c>
      <c r="N113">
        <f>YEAR(L113)</f>
        <v>2021</v>
      </c>
      <c r="O113">
        <f xml:space="preserve"> MONTH(L113)</f>
        <v>9</v>
      </c>
      <c r="P113" t="s">
        <v>3229</v>
      </c>
      <c r="Q113" t="str">
        <f>IF(ISNUMBER(P113), "Yes","No")</f>
        <v>No</v>
      </c>
      <c r="R113" t="s">
        <v>701</v>
      </c>
    </row>
    <row r="114" spans="1:18" x14ac:dyDescent="0.2">
      <c r="A114" t="s">
        <v>856</v>
      </c>
      <c r="B114" t="e" vm="95">
        <v>#VALUE!</v>
      </c>
      <c r="C114" t="s">
        <v>857</v>
      </c>
      <c r="D114" t="str" cm="1">
        <f t="array" ref="D114">_FV(B114,"Industry")</f>
        <v>Chemicals</v>
      </c>
      <c r="E114">
        <v>0.17499999999999999</v>
      </c>
      <c r="F114">
        <v>0.16</v>
      </c>
      <c r="G114" s="4">
        <v>30000000</v>
      </c>
      <c r="H114" s="7">
        <v>8.5999999999999993E-2</v>
      </c>
      <c r="I114" s="4" cm="1">
        <f t="array" ref="I114">_FV(B114,"Market cap",TRUE)</f>
        <v>148755300</v>
      </c>
      <c r="J114" s="4">
        <v>237200000</v>
      </c>
      <c r="K114" t="str">
        <f>IF(OR(J114="None", ISERROR(J114)),
   IF(I114&gt;50000000000,"5-Large Cap",
      IF(AND(I114&gt;10000000000,I114&lt;=50000000000),"4-Upper Mid-Cap",
         IF(AND(I114&gt;2000000000,I114&lt;=10000000000),"3-Mid Cap",
            IF(AND(I114&gt;300000000,I114&lt;=2000000000),"2-Small Cap",
               IF(I114&lt;=300000000,"1-Micro Cap","None"))))),
   IF(J114&gt;50000000000,"5-Large Cap",
      IF(AND(J114&gt;10000000000,J114&lt;=50000000000),"4-Upper Mid-Cap",
         IF(AND(J114&gt;2000000000,J114&lt;=10000000000),"3-Mid Cap",
            IF(AND(J114&gt;300000000,J114&lt;=2000000000),"2-Small Cap",
               IF(J114&lt;=300000000,"1-Micro Cap","None"))))))</f>
        <v>1-Micro Cap</v>
      </c>
      <c r="L114" s="1">
        <v>44543</v>
      </c>
      <c r="M114" s="8" t="s">
        <v>3124</v>
      </c>
      <c r="N114">
        <f>YEAR(L114)</f>
        <v>2021</v>
      </c>
      <c r="O114">
        <f xml:space="preserve"> MONTH(L114)</f>
        <v>12</v>
      </c>
      <c r="P114" t="s">
        <v>3229</v>
      </c>
      <c r="Q114" t="str">
        <f>IF(ISNUMBER(P114), "Yes","No")</f>
        <v>No</v>
      </c>
      <c r="R114" t="s">
        <v>858</v>
      </c>
    </row>
    <row r="115" spans="1:18" x14ac:dyDescent="0.2">
      <c r="A115" t="s">
        <v>275</v>
      </c>
      <c r="B115" t="e" vm="82">
        <v>#VALUE!</v>
      </c>
      <c r="C115" t="s">
        <v>276</v>
      </c>
      <c r="D115" t="str" cm="1">
        <f t="array" ref="D115">_FV(B115,"Industry")</f>
        <v>Electronic Equipment &amp; Parts</v>
      </c>
      <c r="E115">
        <v>0.19</v>
      </c>
      <c r="F115">
        <v>0.16</v>
      </c>
      <c r="G115" s="4">
        <v>2000000</v>
      </c>
      <c r="H115" s="7">
        <v>0.158</v>
      </c>
      <c r="I115" s="4" cm="1">
        <f t="array" ref="I115">_FV(B115,"Market cap",TRUE)</f>
        <v>5017350</v>
      </c>
      <c r="J115" s="4">
        <v>25720000</v>
      </c>
      <c r="K115" t="str">
        <f>IF(OR(J115="None", ISERROR(J115)),
   IF(I115&gt;50000000000,"5-Large Cap",
      IF(AND(I115&gt;10000000000,I115&lt;=50000000000),"4-Upper Mid-Cap",
         IF(AND(I115&gt;2000000000,I115&lt;=10000000000),"3-Mid Cap",
            IF(AND(I115&gt;300000000,I115&lt;=2000000000),"2-Small Cap",
               IF(I115&lt;=300000000,"1-Micro Cap","None"))))),
   IF(J115&gt;50000000000,"5-Large Cap",
      IF(AND(J115&gt;10000000000,J115&lt;=50000000000),"4-Upper Mid-Cap",
         IF(AND(J115&gt;2000000000,J115&lt;=10000000000),"3-Mid Cap",
            IF(AND(J115&gt;300000000,J115&lt;=2000000000),"2-Small Cap",
               IF(J115&lt;=300000000,"1-Micro Cap","None"))))))</f>
        <v>1-Micro Cap</v>
      </c>
      <c r="L115" s="1">
        <v>44210</v>
      </c>
      <c r="M115" s="8" t="s">
        <v>3124</v>
      </c>
      <c r="N115">
        <f>YEAR(L115)</f>
        <v>2021</v>
      </c>
      <c r="O115">
        <f xml:space="preserve"> MONTH(L115)</f>
        <v>1</v>
      </c>
      <c r="P115">
        <v>2</v>
      </c>
      <c r="Q115" t="str">
        <f>IF(ISNUMBER(P115), "Yes","No")</f>
        <v>Yes</v>
      </c>
      <c r="R115" t="s">
        <v>277</v>
      </c>
    </row>
    <row r="116" spans="1:18" x14ac:dyDescent="0.2">
      <c r="A116" t="s">
        <v>192</v>
      </c>
      <c r="B116" t="e" vm="96">
        <v>#VALUE!</v>
      </c>
      <c r="C116" t="s">
        <v>193</v>
      </c>
      <c r="D116" t="str" cm="1">
        <f t="array" ref="D116">_FV(B116,"Industry")</f>
        <v>Metals &amp; Mining</v>
      </c>
      <c r="E116">
        <v>0.17499999999999999</v>
      </c>
      <c r="F116">
        <v>0.16</v>
      </c>
      <c r="G116" s="4">
        <v>10000000</v>
      </c>
      <c r="H116" s="7">
        <v>8.5999999999999993E-2</v>
      </c>
      <c r="I116" s="4" cm="1">
        <f t="array" ref="I116">_FV(B116,"Market cap",TRUE)</f>
        <v>75428690</v>
      </c>
      <c r="J116" s="4">
        <v>206100000</v>
      </c>
      <c r="K116" t="str">
        <f>IF(OR(J116="None", ISERROR(J116)),
   IF(I116&gt;50000000000,"5-Large Cap",
      IF(AND(I116&gt;10000000000,I116&lt;=50000000000),"4-Upper Mid-Cap",
         IF(AND(I116&gt;2000000000,I116&lt;=10000000000),"3-Mid Cap",
            IF(AND(I116&gt;300000000,I116&lt;=2000000000),"2-Small Cap",
               IF(I116&lt;=300000000,"1-Micro Cap","None"))))),
   IF(J116&gt;50000000000,"5-Large Cap",
      IF(AND(J116&gt;10000000000,J116&lt;=50000000000),"4-Upper Mid-Cap",
         IF(AND(J116&gt;2000000000,J116&lt;=10000000000),"3-Mid Cap",
            IF(AND(J116&gt;300000000,J116&lt;=2000000000),"2-Small Cap",
               IF(J116&lt;=300000000,"1-Micro Cap","None"))))))</f>
        <v>1-Micro Cap</v>
      </c>
      <c r="L116" s="1">
        <v>44509</v>
      </c>
      <c r="M116" s="8" t="s">
        <v>3124</v>
      </c>
      <c r="N116">
        <f>YEAR(L116)</f>
        <v>2021</v>
      </c>
      <c r="O116">
        <f xml:space="preserve"> MONTH(L116)</f>
        <v>11</v>
      </c>
      <c r="P116" t="s">
        <v>3229</v>
      </c>
      <c r="Q116" t="str">
        <f>IF(ISNUMBER(P116), "Yes","No")</f>
        <v>No</v>
      </c>
      <c r="R116" t="s">
        <v>784</v>
      </c>
    </row>
    <row r="117" spans="1:18" x14ac:dyDescent="0.2">
      <c r="A117" t="s">
        <v>580</v>
      </c>
      <c r="B117" t="e" vm="97">
        <v>#VALUE!</v>
      </c>
      <c r="C117" t="s">
        <v>77</v>
      </c>
      <c r="D117" t="str" cm="1">
        <f t="array" ref="D117">_FV(B117,"Industry")</f>
        <v>Metals &amp; Mining</v>
      </c>
      <c r="E117">
        <v>0.18</v>
      </c>
      <c r="F117">
        <v>0.16</v>
      </c>
      <c r="G117" s="6">
        <v>17500000</v>
      </c>
      <c r="H117" s="7">
        <v>0.111</v>
      </c>
      <c r="I117" s="4" cm="1">
        <f t="array" ref="I117">_FV(B117,"Market cap",TRUE)</f>
        <v>9558500</v>
      </c>
      <c r="J117" s="4">
        <v>87700000</v>
      </c>
      <c r="K117" t="str">
        <f>IF(OR(J117="None", ISERROR(J117)),
   IF(I117&gt;50000000000,"5-Large Cap",
      IF(AND(I117&gt;10000000000,I117&lt;=50000000000),"4-Upper Mid-Cap",
         IF(AND(I117&gt;2000000000,I117&lt;=10000000000),"3-Mid Cap",
            IF(AND(I117&gt;300000000,I117&lt;=2000000000),"2-Small Cap",
               IF(I117&lt;=300000000,"1-Micro Cap","None"))))),
   IF(J117&gt;50000000000,"5-Large Cap",
      IF(AND(J117&gt;10000000000,J117&lt;=50000000000),"4-Upper Mid-Cap",
         IF(AND(J117&gt;2000000000,J117&lt;=10000000000),"3-Mid Cap",
            IF(AND(J117&gt;300000000,J117&lt;=2000000000),"2-Small Cap",
               IF(J117&lt;=300000000,"1-Micro Cap","None"))))))</f>
        <v>1-Micro Cap</v>
      </c>
      <c r="L117" s="1">
        <v>44391</v>
      </c>
      <c r="M117" s="8" t="s">
        <v>3124</v>
      </c>
      <c r="N117">
        <f>YEAR(L117)</f>
        <v>2021</v>
      </c>
      <c r="O117">
        <f xml:space="preserve"> MONTH(L117)</f>
        <v>7</v>
      </c>
      <c r="P117" t="s">
        <v>3229</v>
      </c>
      <c r="Q117" t="str">
        <f>IF(ISNUMBER(P117), "Yes","No")</f>
        <v>No</v>
      </c>
      <c r="R117" t="s">
        <v>581</v>
      </c>
    </row>
    <row r="118" spans="1:18" x14ac:dyDescent="0.2">
      <c r="A118" t="s">
        <v>230</v>
      </c>
      <c r="B118" t="e" vm="98">
        <v>#VALUE!</v>
      </c>
      <c r="C118" t="s">
        <v>231</v>
      </c>
      <c r="D118" t="str" cm="1">
        <f t="array" ref="D118">_FV(B118,"Industry")</f>
        <v>Metals &amp; Mining</v>
      </c>
      <c r="E118">
        <v>0.185</v>
      </c>
      <c r="F118">
        <v>0.16</v>
      </c>
      <c r="G118" s="4">
        <v>6000000</v>
      </c>
      <c r="H118" s="7">
        <v>0.13500000000000001</v>
      </c>
      <c r="I118" s="4" cm="1">
        <f t="array" ref="I118">_FV(B118,"Market cap",TRUE)</f>
        <v>108703200</v>
      </c>
      <c r="J118" s="4">
        <v>53600000</v>
      </c>
      <c r="K118" t="str">
        <f>IF(OR(J118="None", ISERROR(J118)),
   IF(I118&gt;50000000000,"5-Large Cap",
      IF(AND(I118&gt;10000000000,I118&lt;=50000000000),"4-Upper Mid-Cap",
         IF(AND(I118&gt;2000000000,I118&lt;=10000000000),"3-Mid Cap",
            IF(AND(I118&gt;300000000,I118&lt;=2000000000),"2-Small Cap",
               IF(I118&lt;=300000000,"1-Micro Cap","None"))))),
   IF(J118&gt;50000000000,"5-Large Cap",
      IF(AND(J118&gt;10000000000,J118&lt;=50000000000),"4-Upper Mid-Cap",
         IF(AND(J118&gt;2000000000,J118&lt;=10000000000),"3-Mid Cap",
            IF(AND(J118&gt;300000000,J118&lt;=2000000000),"2-Small Cap",
               IF(J118&lt;=300000000,"1-Micro Cap","None"))))))</f>
        <v>1-Micro Cap</v>
      </c>
      <c r="L118" s="1">
        <v>44249</v>
      </c>
      <c r="M118" s="8" t="s">
        <v>3124</v>
      </c>
      <c r="N118">
        <f>YEAR(L118)</f>
        <v>2021</v>
      </c>
      <c r="O118">
        <f xml:space="preserve"> MONTH(L118)</f>
        <v>2</v>
      </c>
      <c r="P118" t="s">
        <v>3229</v>
      </c>
      <c r="Q118" t="str">
        <f>IF(ISNUMBER(P118), "Yes","No")</f>
        <v>No</v>
      </c>
      <c r="R118" t="s">
        <v>337</v>
      </c>
    </row>
    <row r="119" spans="1:18" x14ac:dyDescent="0.2">
      <c r="A119" t="s">
        <v>3190</v>
      </c>
      <c r="B119" t="e" vm="99">
        <v>#VALUE!</v>
      </c>
      <c r="C119" t="s">
        <v>823</v>
      </c>
      <c r="D119" t="str" cm="1">
        <f t="array" ref="D119">_FV(B119,"Industry")</f>
        <v>Oil &amp; Gas Related Equipment and Services</v>
      </c>
      <c r="E119">
        <v>0.18</v>
      </c>
      <c r="F119">
        <v>0.16</v>
      </c>
      <c r="G119" s="4">
        <v>6000000</v>
      </c>
      <c r="H119" s="7">
        <v>0.111</v>
      </c>
      <c r="I119" s="4" cm="1">
        <f t="array" ref="I119">_FV(B119,"Market cap",TRUE)</f>
        <v>51476570</v>
      </c>
      <c r="J119" s="4">
        <v>18400000</v>
      </c>
      <c r="K119" t="str">
        <f>IF(OR(J119="None", ISERROR(J119)),
   IF(I119&gt;50000000000,"5-Large Cap",
      IF(AND(I119&gt;10000000000,I119&lt;=50000000000),"4-Upper Mid-Cap",
         IF(AND(I119&gt;2000000000,I119&lt;=10000000000),"3-Mid Cap",
            IF(AND(I119&gt;300000000,I119&lt;=2000000000),"2-Small Cap",
               IF(I119&lt;=300000000,"1-Micro Cap","None"))))),
   IF(J119&gt;50000000000,"5-Large Cap",
      IF(AND(J119&gt;10000000000,J119&lt;=50000000000),"4-Upper Mid-Cap",
         IF(AND(J119&gt;2000000000,J119&lt;=10000000000),"3-Mid Cap",
            IF(AND(J119&gt;300000000,J119&lt;=2000000000),"2-Small Cap",
               IF(J119&lt;=300000000,"1-Micro Cap","None"))))))</f>
        <v>1-Micro Cap</v>
      </c>
      <c r="L119" s="1">
        <v>44525</v>
      </c>
      <c r="M119" s="8" t="s">
        <v>3124</v>
      </c>
      <c r="N119">
        <f>YEAR(L119)</f>
        <v>2021</v>
      </c>
      <c r="O119">
        <f xml:space="preserve"> MONTH(L119)</f>
        <v>11</v>
      </c>
      <c r="P119" t="s">
        <v>3229</v>
      </c>
      <c r="Q119" t="str">
        <f>IF(ISNUMBER(P119), "Yes","No")</f>
        <v>No</v>
      </c>
      <c r="R119" t="s">
        <v>824</v>
      </c>
    </row>
    <row r="120" spans="1:18" x14ac:dyDescent="0.2">
      <c r="A120" t="s">
        <v>3211</v>
      </c>
      <c r="B120" t="e" vm="99">
        <v>#VALUE!</v>
      </c>
      <c r="C120" t="s">
        <v>823</v>
      </c>
      <c r="D120" t="str" cm="1">
        <f t="array" ref="D120">_FV(B120,"Industry")</f>
        <v>Oil &amp; Gas Related Equipment and Services</v>
      </c>
      <c r="E120">
        <v>0.18</v>
      </c>
      <c r="F120">
        <v>0.16</v>
      </c>
      <c r="G120" s="4">
        <v>6000000</v>
      </c>
      <c r="H120" s="7">
        <v>0.111</v>
      </c>
      <c r="I120" s="4" cm="1">
        <f t="array" ref="I120">_FV(B120,"Market cap",TRUE)</f>
        <v>51476570</v>
      </c>
      <c r="J120" s="4">
        <v>18400000</v>
      </c>
      <c r="K120" t="str">
        <f>IF(OR(J120="None", ISERROR(J120)),
   IF(I120&gt;50000000000,"5-Large Cap",
      IF(AND(I120&gt;10000000000,I120&lt;=50000000000),"4-Upper Mid-Cap",
         IF(AND(I120&gt;2000000000,I120&lt;=10000000000),"3-Mid Cap",
            IF(AND(I120&gt;300000000,I120&lt;=2000000000),"2-Small Cap",
               IF(I120&lt;=300000000,"1-Micro Cap","None"))))),
   IF(J120&gt;50000000000,"5-Large Cap",
      IF(AND(J120&gt;10000000000,J120&lt;=50000000000),"4-Upper Mid-Cap",
         IF(AND(J120&gt;2000000000,J120&lt;=10000000000),"3-Mid Cap",
            IF(AND(J120&gt;300000000,J120&lt;=2000000000),"2-Small Cap",
               IF(J120&lt;=300000000,"1-Micro Cap","None"))))))</f>
        <v>1-Micro Cap</v>
      </c>
      <c r="L120" s="1">
        <v>44525</v>
      </c>
      <c r="M120" s="8" t="s">
        <v>3124</v>
      </c>
      <c r="N120">
        <f>YEAR(L120)</f>
        <v>2021</v>
      </c>
      <c r="O120">
        <f xml:space="preserve"> MONTH(L120)</f>
        <v>11</v>
      </c>
      <c r="P120" t="s">
        <v>3229</v>
      </c>
      <c r="Q120" t="str">
        <f>IF(ISNUMBER(P120), "Yes","No")</f>
        <v>No</v>
      </c>
    </row>
    <row r="121" spans="1:18" x14ac:dyDescent="0.2">
      <c r="A121" t="s">
        <v>554</v>
      </c>
      <c r="B121" t="e" vm="100">
        <v>#VALUE!</v>
      </c>
      <c r="C121" t="s">
        <v>555</v>
      </c>
      <c r="D121" t="str" cm="1">
        <f t="array" ref="D121">_FV(B121,"Industry")</f>
        <v>Metals &amp; Mining</v>
      </c>
      <c r="E121">
        <v>0.18</v>
      </c>
      <c r="F121">
        <v>0.15</v>
      </c>
      <c r="G121" s="4">
        <v>30000000</v>
      </c>
      <c r="H121" s="7">
        <v>0.16699999999999998</v>
      </c>
      <c r="I121" s="4" cm="1">
        <f t="array" ref="I121">_FV(B121,"Market cap",TRUE)</f>
        <v>24001090</v>
      </c>
      <c r="J121" s="4">
        <v>388900000</v>
      </c>
      <c r="K121" t="str">
        <f>IF(OR(J121="None", ISERROR(J121)),
   IF(I121&gt;50000000000,"5-Large Cap",
      IF(AND(I121&gt;10000000000,I121&lt;=50000000000),"4-Upper Mid-Cap",
         IF(AND(I121&gt;2000000000,I121&lt;=10000000000),"3-Mid Cap",
            IF(AND(I121&gt;300000000,I121&lt;=2000000000),"2-Small Cap",
               IF(I121&lt;=300000000,"1-Micro Cap","None"))))),
   IF(J121&gt;50000000000,"5-Large Cap",
      IF(AND(J121&gt;10000000000,J121&lt;=50000000000),"4-Upper Mid-Cap",
         IF(AND(J121&gt;2000000000,J121&lt;=10000000000),"3-Mid Cap",
            IF(AND(J121&gt;300000000,J121&lt;=2000000000),"2-Small Cap",
               IF(J121&lt;=300000000,"1-Micro Cap","None"))))))</f>
        <v>2-Small Cap</v>
      </c>
      <c r="L121" s="1">
        <v>44376</v>
      </c>
      <c r="M121" s="8" t="s">
        <v>3124</v>
      </c>
      <c r="N121">
        <f>YEAR(L121)</f>
        <v>2021</v>
      </c>
      <c r="O121">
        <f xml:space="preserve"> MONTH(L121)</f>
        <v>6</v>
      </c>
      <c r="P121" t="s">
        <v>3229</v>
      </c>
      <c r="Q121" t="str">
        <f>IF(ISNUMBER(P121), "Yes","No")</f>
        <v>No</v>
      </c>
      <c r="R121" t="s">
        <v>556</v>
      </c>
    </row>
    <row r="122" spans="1:18" x14ac:dyDescent="0.2">
      <c r="A122" t="s">
        <v>460</v>
      </c>
      <c r="B122" t="e" vm="101">
        <v>#VALUE!</v>
      </c>
      <c r="C122" t="s">
        <v>461</v>
      </c>
      <c r="D122" t="str" cm="1">
        <f t="array" ref="D122">_FV(B122,"Industry")</f>
        <v>Oil &amp; Gas</v>
      </c>
      <c r="E122">
        <v>0.2</v>
      </c>
      <c r="F122">
        <v>0.15</v>
      </c>
      <c r="G122" s="6">
        <v>12500000</v>
      </c>
      <c r="H122" s="7">
        <v>0.25</v>
      </c>
      <c r="I122" s="4" cm="1">
        <f t="array" ref="I122">_FV(B122,"Market cap",TRUE)</f>
        <v>36632250</v>
      </c>
      <c r="J122" s="4">
        <v>86400000</v>
      </c>
      <c r="K122" t="str">
        <f>IF(OR(J122="None", ISERROR(J122)),
   IF(I122&gt;50000000000,"5-Large Cap",
      IF(AND(I122&gt;10000000000,I122&lt;=50000000000),"4-Upper Mid-Cap",
         IF(AND(I122&gt;2000000000,I122&lt;=10000000000),"3-Mid Cap",
            IF(AND(I122&gt;300000000,I122&lt;=2000000000),"2-Small Cap",
               IF(I122&lt;=300000000,"1-Micro Cap","None"))))),
   IF(J122&gt;50000000000,"5-Large Cap",
      IF(AND(J122&gt;10000000000,J122&lt;=50000000000),"4-Upper Mid-Cap",
         IF(AND(J122&gt;2000000000,J122&lt;=10000000000),"3-Mid Cap",
            IF(AND(J122&gt;300000000,J122&lt;=2000000000),"2-Small Cap",
               IF(J122&lt;=300000000,"1-Micro Cap","None"))))))</f>
        <v>1-Micro Cap</v>
      </c>
      <c r="L122" s="1">
        <v>44315</v>
      </c>
      <c r="M122" s="8" t="s">
        <v>3124</v>
      </c>
      <c r="N122">
        <f>YEAR(L122)</f>
        <v>2021</v>
      </c>
      <c r="O122">
        <f xml:space="preserve"> MONTH(L122)</f>
        <v>4</v>
      </c>
      <c r="P122" t="s">
        <v>3229</v>
      </c>
      <c r="Q122" t="str">
        <f>IF(ISNUMBER(P122), "Yes","No")</f>
        <v>No</v>
      </c>
      <c r="R122" t="s">
        <v>462</v>
      </c>
    </row>
    <row r="123" spans="1:18" x14ac:dyDescent="0.2">
      <c r="A123" t="s">
        <v>764</v>
      </c>
      <c r="B123" t="e" vm="102">
        <v>#VALUE!</v>
      </c>
      <c r="C123" t="s">
        <v>765</v>
      </c>
      <c r="D123" t="str" cm="1">
        <f t="array" ref="D123">_FV(B123,"Industry")</f>
        <v>Software &amp; IT Services</v>
      </c>
      <c r="E123">
        <v>0.16</v>
      </c>
      <c r="F123">
        <v>0.15</v>
      </c>
      <c r="G123" s="4">
        <v>6400000</v>
      </c>
      <c r="H123" s="7">
        <v>6.3E-2</v>
      </c>
      <c r="I123" s="4" cm="1">
        <f t="array" ref="I123">_FV(B123,"Market cap",TRUE)</f>
        <v>17061410</v>
      </c>
      <c r="J123" s="4">
        <v>29700000</v>
      </c>
      <c r="K123" t="str">
        <f>IF(OR(J123="None", ISERROR(J123)),
   IF(I123&gt;50000000000,"5-Large Cap",
      IF(AND(I123&gt;10000000000,I123&lt;=50000000000),"4-Upper Mid-Cap",
         IF(AND(I123&gt;2000000000,I123&lt;=10000000000),"3-Mid Cap",
            IF(AND(I123&gt;300000000,I123&lt;=2000000000),"2-Small Cap",
               IF(I123&lt;=300000000,"1-Micro Cap","None"))))),
   IF(J123&gt;50000000000,"5-Large Cap",
      IF(AND(J123&gt;10000000000,J123&lt;=50000000000),"4-Upper Mid-Cap",
         IF(AND(J123&gt;2000000000,J123&lt;=10000000000),"3-Mid Cap",
            IF(AND(J123&gt;300000000,J123&lt;=2000000000),"2-Small Cap",
               IF(J123&lt;=300000000,"1-Micro Cap","None"))))))</f>
        <v>1-Micro Cap</v>
      </c>
      <c r="L123" s="1">
        <v>44501</v>
      </c>
      <c r="M123" s="8" t="s">
        <v>3124</v>
      </c>
      <c r="N123">
        <f>YEAR(L123)</f>
        <v>2021</v>
      </c>
      <c r="O123">
        <f xml:space="preserve"> MONTH(L123)</f>
        <v>11</v>
      </c>
      <c r="P123" t="s">
        <v>3229</v>
      </c>
      <c r="Q123" t="str">
        <f>IF(ISNUMBER(P123), "Yes","No")</f>
        <v>No</v>
      </c>
      <c r="R123" t="s">
        <v>766</v>
      </c>
    </row>
    <row r="124" spans="1:18" x14ac:dyDescent="0.2">
      <c r="A124" t="s">
        <v>497</v>
      </c>
      <c r="B124" t="e" vm="103">
        <v>#VALUE!</v>
      </c>
      <c r="C124" t="s">
        <v>32</v>
      </c>
      <c r="D124" t="str" cm="1">
        <f t="array" ref="D124">_FV(B124,"Industry")</f>
        <v>Uranium</v>
      </c>
      <c r="E124">
        <v>0.185</v>
      </c>
      <c r="F124">
        <v>0.15</v>
      </c>
      <c r="G124" s="4">
        <v>13400000</v>
      </c>
      <c r="H124" s="7">
        <v>0.18899999999999997</v>
      </c>
      <c r="I124" s="4" cm="1">
        <f t="array" ref="I124">_FV(B124,"Market cap",TRUE)</f>
        <v>174003400</v>
      </c>
      <c r="J124" s="4">
        <v>160680000</v>
      </c>
      <c r="K124" t="str">
        <f>IF(OR(J124="None", ISERROR(J124)),
   IF(I124&gt;50000000000,"5-Large Cap",
      IF(AND(I124&gt;10000000000,I124&lt;=50000000000),"4-Upper Mid-Cap",
         IF(AND(I124&gt;2000000000,I124&lt;=10000000000),"3-Mid Cap",
            IF(AND(I124&gt;300000000,I124&lt;=2000000000),"2-Small Cap",
               IF(I124&lt;=300000000,"1-Micro Cap","None"))))),
   IF(J124&gt;50000000000,"5-Large Cap",
      IF(AND(J124&gt;10000000000,J124&lt;=50000000000),"4-Upper Mid-Cap",
         IF(AND(J124&gt;2000000000,J124&lt;=10000000000),"3-Mid Cap",
            IF(AND(J124&gt;300000000,J124&lt;=2000000000),"2-Small Cap",
               IF(J124&lt;=300000000,"1-Micro Cap","None"))))))</f>
        <v>1-Micro Cap</v>
      </c>
      <c r="L124" s="1">
        <v>44342</v>
      </c>
      <c r="M124" s="8" t="s">
        <v>3124</v>
      </c>
      <c r="N124">
        <f>YEAR(L124)</f>
        <v>2021</v>
      </c>
      <c r="O124">
        <f xml:space="preserve"> MONTH(L124)</f>
        <v>5</v>
      </c>
      <c r="P124" t="s">
        <v>3229</v>
      </c>
      <c r="Q124" t="str">
        <f>IF(ISNUMBER(P124), "Yes","No")</f>
        <v>No</v>
      </c>
      <c r="R124" t="s">
        <v>498</v>
      </c>
    </row>
    <row r="125" spans="1:18" x14ac:dyDescent="0.2">
      <c r="A125" t="s">
        <v>82</v>
      </c>
      <c r="B125" t="e" vm="104">
        <v>#VALUE!</v>
      </c>
      <c r="C125" t="s">
        <v>83</v>
      </c>
      <c r="D125" t="str" cm="1">
        <f t="array" ref="D125">_FV(B125,"Industry")</f>
        <v>Metals &amp; Mining</v>
      </c>
      <c r="E125">
        <v>0.17499999999999999</v>
      </c>
      <c r="F125">
        <v>0.14499999999999999</v>
      </c>
      <c r="G125" s="4">
        <v>95000000</v>
      </c>
      <c r="H125" s="7">
        <v>0.17100000000000001</v>
      </c>
      <c r="I125" s="4" cm="1">
        <f t="array" ref="I125">_FV(B125,"Market cap",TRUE)</f>
        <v>265495800</v>
      </c>
      <c r="J125" s="4">
        <v>1100000000</v>
      </c>
      <c r="K125" t="str">
        <f>IF(OR(J125="None", ISERROR(J125)),
   IF(I125&gt;50000000000,"5-Large Cap",
      IF(AND(I125&gt;10000000000,I125&lt;=50000000000),"4-Upper Mid-Cap",
         IF(AND(I125&gt;2000000000,I125&lt;=10000000000),"3-Mid Cap",
            IF(AND(I125&gt;300000000,I125&lt;=2000000000),"2-Small Cap",
               IF(I125&lt;=300000000,"1-Micro Cap","None"))))),
   IF(J125&gt;50000000000,"5-Large Cap",
      IF(AND(J125&gt;10000000000,J125&lt;=50000000000),"4-Upper Mid-Cap",
         IF(AND(J125&gt;2000000000,J125&lt;=10000000000),"3-Mid Cap",
            IF(AND(J125&gt;300000000,J125&lt;=2000000000),"2-Small Cap",
               IF(J125&lt;=300000000,"1-Micro Cap","None"))))))</f>
        <v>2-Small Cap</v>
      </c>
      <c r="L125" s="1">
        <v>44469</v>
      </c>
      <c r="M125" s="8" t="s">
        <v>3124</v>
      </c>
      <c r="N125">
        <f>YEAR(L125)</f>
        <v>2021</v>
      </c>
      <c r="O125">
        <f xml:space="preserve"> MONTH(L125)</f>
        <v>9</v>
      </c>
      <c r="P125" t="s">
        <v>3229</v>
      </c>
      <c r="Q125" t="str">
        <f>IF(ISNUMBER(P125), "Yes","No")</f>
        <v>No</v>
      </c>
      <c r="R125" t="s">
        <v>705</v>
      </c>
    </row>
    <row r="126" spans="1:18" x14ac:dyDescent="0.2">
      <c r="A126" t="s">
        <v>82</v>
      </c>
      <c r="B126" t="e" vm="104">
        <v>#VALUE!</v>
      </c>
      <c r="C126" t="s">
        <v>83</v>
      </c>
      <c r="D126" t="str" cm="1">
        <f t="array" ref="D126">_FV(B126,"Industry")</f>
        <v>Metals &amp; Mining</v>
      </c>
      <c r="E126">
        <v>0.17499999999999999</v>
      </c>
      <c r="F126">
        <v>0.14499999999999999</v>
      </c>
      <c r="G126" s="4">
        <v>95000000</v>
      </c>
      <c r="H126" s="7">
        <v>0.17100000000000001</v>
      </c>
      <c r="I126" s="4" cm="1">
        <f t="array" ref="I126">_FV(B126,"Market cap",TRUE)</f>
        <v>265495800</v>
      </c>
      <c r="J126" s="4">
        <v>1100000000</v>
      </c>
      <c r="K126" t="str">
        <f>IF(OR(J126="None", ISERROR(J126)),
   IF(I126&gt;50000000000,"5-Large Cap",
      IF(AND(I126&gt;10000000000,I126&lt;=50000000000),"4-Upper Mid-Cap",
         IF(AND(I126&gt;2000000000,I126&lt;=10000000000),"3-Mid Cap",
            IF(AND(I126&gt;300000000,I126&lt;=2000000000),"2-Small Cap",
               IF(I126&lt;=300000000,"1-Micro Cap","None"))))),
   IF(J126&gt;50000000000,"5-Large Cap",
      IF(AND(J126&gt;10000000000,J126&lt;=50000000000),"4-Upper Mid-Cap",
         IF(AND(J126&gt;2000000000,J126&lt;=10000000000),"3-Mid Cap",
            IF(AND(J126&gt;300000000,J126&lt;=2000000000),"2-Small Cap",
               IF(J126&lt;=300000000,"1-Micro Cap","None"))))))</f>
        <v>2-Small Cap</v>
      </c>
      <c r="L126" s="1">
        <v>44469</v>
      </c>
      <c r="M126" s="8" t="s">
        <v>3124</v>
      </c>
      <c r="N126">
        <f>YEAR(L126)</f>
        <v>2021</v>
      </c>
      <c r="O126">
        <f xml:space="preserve"> MONTH(L126)</f>
        <v>9</v>
      </c>
      <c r="P126" t="s">
        <v>3229</v>
      </c>
      <c r="Q126" t="str">
        <f>IF(ISNUMBER(P126), "Yes","No")</f>
        <v>No</v>
      </c>
    </row>
    <row r="127" spans="1:18" x14ac:dyDescent="0.2">
      <c r="A127" t="s">
        <v>862</v>
      </c>
      <c r="B127" t="e" vm="105">
        <v>#VALUE!</v>
      </c>
      <c r="C127" t="s">
        <v>863</v>
      </c>
      <c r="D127" t="str" cm="1">
        <f t="array" ref="D127">_FV(B127,"Industry")</f>
        <v>Software &amp; IT Services</v>
      </c>
      <c r="E127">
        <v>0.16</v>
      </c>
      <c r="F127">
        <v>0.14499999999999999</v>
      </c>
      <c r="G127" s="4">
        <v>4050000</v>
      </c>
      <c r="H127" s="7">
        <v>0.14699999999999999</v>
      </c>
      <c r="I127" s="4" cm="1">
        <f t="array" ref="I127">_FV(B127,"Market cap",TRUE)</f>
        <v>1512440</v>
      </c>
      <c r="J127" s="4">
        <v>24700000</v>
      </c>
      <c r="K127" t="str">
        <f>IF(OR(J127="None", ISERROR(J127)),
   IF(I127&gt;50000000000,"5-Large Cap",
      IF(AND(I127&gt;10000000000,I127&lt;=50000000000),"4-Upper Mid-Cap",
         IF(AND(I127&gt;2000000000,I127&lt;=10000000000),"3-Mid Cap",
            IF(AND(I127&gt;300000000,I127&lt;=2000000000),"2-Small Cap",
               IF(I127&lt;=300000000,"1-Micro Cap","None"))))),
   IF(J127&gt;50000000000,"5-Large Cap",
      IF(AND(J127&gt;10000000000,J127&lt;=50000000000),"4-Upper Mid-Cap",
         IF(AND(J127&gt;2000000000,J127&lt;=10000000000),"3-Mid Cap",
            IF(AND(J127&gt;300000000,J127&lt;=2000000000),"2-Small Cap",
               IF(J127&lt;=300000000,"1-Micro Cap","None"))))))</f>
        <v>1-Micro Cap</v>
      </c>
      <c r="L127" s="1">
        <v>44543</v>
      </c>
      <c r="M127" s="8" t="s">
        <v>3124</v>
      </c>
      <c r="N127">
        <f>YEAR(L127)</f>
        <v>2021</v>
      </c>
      <c r="O127">
        <f xml:space="preserve"> MONTH(L127)</f>
        <v>12</v>
      </c>
      <c r="P127" t="s">
        <v>3229</v>
      </c>
      <c r="Q127" t="str">
        <f>IF(ISNUMBER(P127), "Yes","No")</f>
        <v>No</v>
      </c>
      <c r="R127" t="s">
        <v>864</v>
      </c>
    </row>
    <row r="128" spans="1:18" x14ac:dyDescent="0.2">
      <c r="A128" t="s">
        <v>499</v>
      </c>
      <c r="B128" t="e" vm="106">
        <v>#VALUE!</v>
      </c>
      <c r="C128" t="s">
        <v>500</v>
      </c>
      <c r="D128" t="str" cm="1">
        <f t="array" ref="D128">_FV(B128,"Industry")</f>
        <v>Investment Banking &amp; Investment Services</v>
      </c>
      <c r="E128">
        <v>0.15</v>
      </c>
      <c r="F128">
        <v>0.14000000000000001</v>
      </c>
      <c r="G128" s="4">
        <v>2800000</v>
      </c>
      <c r="H128" s="7">
        <v>7.0000000000000007E-2</v>
      </c>
      <c r="I128" s="4" cm="1">
        <f t="array" ref="I128">_FV(B128,"Market cap",TRUE)</f>
        <v>9155620</v>
      </c>
      <c r="J128" s="4">
        <v>38600000</v>
      </c>
      <c r="K128" t="str">
        <f>IF(OR(J128="None", ISERROR(J128)),
   IF(I128&gt;50000000000,"5-Large Cap",
      IF(AND(I128&gt;10000000000,I128&lt;=50000000000),"4-Upper Mid-Cap",
         IF(AND(I128&gt;2000000000,I128&lt;=10000000000),"3-Mid Cap",
            IF(AND(I128&gt;300000000,I128&lt;=2000000000),"2-Small Cap",
               IF(I128&lt;=300000000,"1-Micro Cap","None"))))),
   IF(J128&gt;50000000000,"5-Large Cap",
      IF(AND(J128&gt;10000000000,J128&lt;=50000000000),"4-Upper Mid-Cap",
         IF(AND(J128&gt;2000000000,J128&lt;=10000000000),"3-Mid Cap",
            IF(AND(J128&gt;300000000,J128&lt;=2000000000),"2-Small Cap",
               IF(J128&lt;=300000000,"1-Micro Cap","None"))))))</f>
        <v>1-Micro Cap</v>
      </c>
      <c r="L128" s="1">
        <v>44347</v>
      </c>
      <c r="M128" s="8" t="s">
        <v>3124</v>
      </c>
      <c r="N128">
        <f>YEAR(L128)</f>
        <v>2021</v>
      </c>
      <c r="O128">
        <f xml:space="preserve"> MONTH(L128)</f>
        <v>5</v>
      </c>
      <c r="P128" t="s">
        <v>3229</v>
      </c>
      <c r="Q128" t="str">
        <f>IF(ISNUMBER(P128), "Yes","No")</f>
        <v>No</v>
      </c>
      <c r="R128" t="s">
        <v>501</v>
      </c>
    </row>
    <row r="129" spans="1:18" x14ac:dyDescent="0.2">
      <c r="A129" t="s">
        <v>198</v>
      </c>
      <c r="B129" t="e" vm="107">
        <v>#VALUE!</v>
      </c>
      <c r="C129" t="s">
        <v>14</v>
      </c>
      <c r="D129" t="str" cm="1">
        <f t="array" ref="D129">_FV(B129,"Industry")</f>
        <v>Metals &amp; Mining</v>
      </c>
      <c r="E129">
        <v>0.17499999999999999</v>
      </c>
      <c r="F129">
        <v>0.14000000000000001</v>
      </c>
      <c r="G129" s="4">
        <v>8000000</v>
      </c>
      <c r="H129" s="7">
        <v>0.2</v>
      </c>
      <c r="I129" s="4" cm="1">
        <f t="array" ref="I129">_FV(B129,"Market cap",TRUE)</f>
        <v>1430420</v>
      </c>
      <c r="J129" s="4">
        <v>98700000</v>
      </c>
      <c r="K129" t="str">
        <f>IF(OR(J129="None", ISERROR(J129)),
   IF(I129&gt;50000000000,"5-Large Cap",
      IF(AND(I129&gt;10000000000,I129&lt;=50000000000),"4-Upper Mid-Cap",
         IF(AND(I129&gt;2000000000,I129&lt;=10000000000),"3-Mid Cap",
            IF(AND(I129&gt;300000000,I129&lt;=2000000000),"2-Small Cap",
               IF(I129&lt;=300000000,"1-Micro Cap","None"))))),
   IF(J129&gt;50000000000,"5-Large Cap",
      IF(AND(J129&gt;10000000000,J129&lt;=50000000000),"4-Upper Mid-Cap",
         IF(AND(J129&gt;2000000000,J129&lt;=10000000000),"3-Mid Cap",
            IF(AND(J129&gt;300000000,J129&lt;=2000000000),"2-Small Cap",
               IF(J129&lt;=300000000,"1-Micro Cap","None"))))))</f>
        <v>1-Micro Cap</v>
      </c>
      <c r="L129" s="1">
        <v>44336</v>
      </c>
      <c r="M129" s="8" t="s">
        <v>3124</v>
      </c>
      <c r="N129">
        <f>YEAR(L129)</f>
        <v>2021</v>
      </c>
      <c r="O129">
        <f xml:space="preserve"> MONTH(L129)</f>
        <v>5</v>
      </c>
      <c r="P129" t="s">
        <v>3229</v>
      </c>
      <c r="Q129" t="str">
        <f>IF(ISNUMBER(P129), "Yes","No")</f>
        <v>No</v>
      </c>
      <c r="R129" t="s">
        <v>488</v>
      </c>
    </row>
    <row r="130" spans="1:18" x14ac:dyDescent="0.2">
      <c r="A130" t="s">
        <v>199</v>
      </c>
      <c r="B130" t="e" vm="108">
        <v>#VALUE!</v>
      </c>
      <c r="C130" t="s">
        <v>200</v>
      </c>
      <c r="D130" t="str" cm="1">
        <f t="array" ref="D130">_FV(B130,"Industry")</f>
        <v>Software &amp; IT Services</v>
      </c>
      <c r="E130">
        <v>0.155</v>
      </c>
      <c r="F130">
        <v>0.14000000000000001</v>
      </c>
      <c r="G130" s="4">
        <v>10000000</v>
      </c>
      <c r="H130" s="7">
        <v>9.6699999999999994E-2</v>
      </c>
      <c r="I130" s="4" cm="1">
        <f t="array" ref="I130">_FV(B130,"Market cap",TRUE)</f>
        <v>18287870</v>
      </c>
      <c r="J130" s="4">
        <v>127500000</v>
      </c>
      <c r="K130" t="str">
        <f>IF(OR(J130="None", ISERROR(J130)),
   IF(I130&gt;50000000000,"5-Large Cap",
      IF(AND(I130&gt;10000000000,I130&lt;=50000000000),"4-Upper Mid-Cap",
         IF(AND(I130&gt;2000000000,I130&lt;=10000000000),"3-Mid Cap",
            IF(AND(I130&gt;300000000,I130&lt;=2000000000),"2-Small Cap",
               IF(I130&lt;=300000000,"1-Micro Cap","None"))))),
   IF(J130&gt;50000000000,"5-Large Cap",
      IF(AND(J130&gt;10000000000,J130&lt;=50000000000),"4-Upper Mid-Cap",
         IF(AND(J130&gt;2000000000,J130&lt;=10000000000),"3-Mid Cap",
            IF(AND(J130&gt;300000000,J130&lt;=2000000000),"2-Small Cap",
               IF(J130&lt;=300000000,"1-Micro Cap","None"))))))</f>
        <v>1-Micro Cap</v>
      </c>
      <c r="L130" s="1">
        <v>44526</v>
      </c>
      <c r="M130" s="8" t="s">
        <v>3124</v>
      </c>
      <c r="N130">
        <f>YEAR(L130)</f>
        <v>2021</v>
      </c>
      <c r="O130">
        <f xml:space="preserve"> MONTH(L130)</f>
        <v>11</v>
      </c>
      <c r="P130" t="s">
        <v>3229</v>
      </c>
      <c r="Q130" t="str">
        <f>IF(ISNUMBER(P130), "Yes","No")</f>
        <v>No</v>
      </c>
      <c r="R130" t="s">
        <v>819</v>
      </c>
    </row>
    <row r="131" spans="1:18" x14ac:dyDescent="0.2">
      <c r="A131" t="s">
        <v>807</v>
      </c>
      <c r="B131" t="e" vm="109">
        <v>#VALUE!</v>
      </c>
      <c r="C131" t="s">
        <v>165</v>
      </c>
      <c r="D131" t="str" cm="1">
        <f t="array" ref="D131">_FV(B131,"Industry")</f>
        <v>Biotechnology &amp; Medical Research</v>
      </c>
      <c r="E131">
        <v>0.16</v>
      </c>
      <c r="F131">
        <v>0.13500000000000001</v>
      </c>
      <c r="G131" s="6">
        <v>14000000</v>
      </c>
      <c r="H131" s="7">
        <v>0.156</v>
      </c>
      <c r="I131" s="4" cm="1">
        <f t="array" ref="I131">_FV(B131,"Market cap",TRUE)</f>
        <v>84585980</v>
      </c>
      <c r="J131" s="4">
        <v>269300000</v>
      </c>
      <c r="K131" t="str">
        <f>IF(OR(J131="None", ISERROR(J131)),
   IF(I131&gt;50000000000,"5-Large Cap",
      IF(AND(I131&gt;10000000000,I131&lt;=50000000000),"4-Upper Mid-Cap",
         IF(AND(I131&gt;2000000000,I131&lt;=10000000000),"3-Mid Cap",
            IF(AND(I131&gt;300000000,I131&lt;=2000000000),"2-Small Cap",
               IF(I131&lt;=300000000,"1-Micro Cap","None"))))),
   IF(J131&gt;50000000000,"5-Large Cap",
      IF(AND(J131&gt;10000000000,J131&lt;=50000000000),"4-Upper Mid-Cap",
         IF(AND(J131&gt;2000000000,J131&lt;=10000000000),"3-Mid Cap",
            IF(AND(J131&gt;300000000,J131&lt;=2000000000),"2-Small Cap",
               IF(J131&lt;=300000000,"1-Micro Cap","None"))))))</f>
        <v>1-Micro Cap</v>
      </c>
      <c r="L131" s="1">
        <v>44523</v>
      </c>
      <c r="M131" s="8" t="s">
        <v>3124</v>
      </c>
      <c r="N131">
        <f>YEAR(L131)</f>
        <v>2021</v>
      </c>
      <c r="O131">
        <f xml:space="preserve"> MONTH(L131)</f>
        <v>11</v>
      </c>
      <c r="P131" t="s">
        <v>3229</v>
      </c>
      <c r="Q131" t="str">
        <f>IF(ISNUMBER(P131), "Yes","No")</f>
        <v>No</v>
      </c>
      <c r="R131" t="s">
        <v>808</v>
      </c>
    </row>
    <row r="132" spans="1:18" x14ac:dyDescent="0.2">
      <c r="A132" t="s">
        <v>288</v>
      </c>
      <c r="B132" t="e" vm="110">
        <v>#VALUE!</v>
      </c>
      <c r="C132" t="s">
        <v>289</v>
      </c>
      <c r="D132" t="str" cm="1">
        <f t="array" ref="D132">_FV(B132,"Industry")</f>
        <v>Biotechnology &amp; Medical Research</v>
      </c>
      <c r="E132">
        <v>0.17</v>
      </c>
      <c r="F132">
        <v>0.13</v>
      </c>
      <c r="G132" s="4">
        <v>6000000</v>
      </c>
      <c r="H132" s="7">
        <v>0.23499999999999999</v>
      </c>
      <c r="I132" s="4" cm="1">
        <f t="array" ref="I132">_FV(B132,"Market cap",TRUE)</f>
        <v>10964100</v>
      </c>
      <c r="J132" s="4">
        <v>99220000</v>
      </c>
      <c r="K132" t="str">
        <f>IF(OR(J132="None", ISERROR(J132)),
   IF(I132&gt;50000000000,"5-Large Cap",
      IF(AND(I132&gt;10000000000,I132&lt;=50000000000),"4-Upper Mid-Cap",
         IF(AND(I132&gt;2000000000,I132&lt;=10000000000),"3-Mid Cap",
            IF(AND(I132&gt;300000000,I132&lt;=2000000000),"2-Small Cap",
               IF(I132&lt;=300000000,"1-Micro Cap","None"))))),
   IF(J132&gt;50000000000,"5-Large Cap",
      IF(AND(J132&gt;10000000000,J132&lt;=50000000000),"4-Upper Mid-Cap",
         IF(AND(J132&gt;2000000000,J132&lt;=10000000000),"3-Mid Cap",
            IF(AND(J132&gt;300000000,J132&lt;=2000000000),"2-Small Cap",
               IF(J132&lt;=300000000,"1-Micro Cap","None"))))))</f>
        <v>1-Micro Cap</v>
      </c>
      <c r="L132" s="1">
        <v>44229</v>
      </c>
      <c r="M132" s="8" t="s">
        <v>3124</v>
      </c>
      <c r="N132">
        <f>YEAR(L132)</f>
        <v>2021</v>
      </c>
      <c r="O132">
        <f xml:space="preserve"> MONTH(L132)</f>
        <v>2</v>
      </c>
      <c r="P132" t="s">
        <v>3229</v>
      </c>
      <c r="Q132" t="str">
        <f>IF(ISNUMBER(P132), "Yes","No")</f>
        <v>No</v>
      </c>
      <c r="R132" t="s">
        <v>290</v>
      </c>
    </row>
    <row r="133" spans="1:18" x14ac:dyDescent="0.2">
      <c r="A133" t="s">
        <v>792</v>
      </c>
      <c r="B133" t="e" vm="111">
        <v>#VALUE!</v>
      </c>
      <c r="C133" t="s">
        <v>793</v>
      </c>
      <c r="D133" t="str" cm="1">
        <f t="array" ref="D133">_FV(B133,"Industry")</f>
        <v>Metals &amp; Mining</v>
      </c>
      <c r="E133">
        <v>0.14499999999999999</v>
      </c>
      <c r="F133">
        <v>0.13</v>
      </c>
      <c r="G133" s="4">
        <v>7000000</v>
      </c>
      <c r="H133" s="7">
        <v>0.10300000000000001</v>
      </c>
      <c r="I133" s="4" cm="1">
        <f t="array" ref="I133">_FV(B133,"Market cap",TRUE)</f>
        <v>29492500</v>
      </c>
      <c r="J133" s="4" t="s">
        <v>3229</v>
      </c>
      <c r="K133" t="str">
        <f>IF(OR(J133="None", ISERROR(J133)),
   IF(I133&gt;50000000000,"5-Large Cap",
      IF(AND(I133&gt;10000000000,I133&lt;=50000000000),"4-Upper Mid-Cap",
         IF(AND(I133&gt;2000000000,I133&lt;=10000000000),"3-Mid Cap",
            IF(AND(I133&gt;300000000,I133&lt;=2000000000),"2-Small Cap",
               IF(I133&lt;=300000000,"1-Micro Cap","None"))))),
   IF(J133&gt;50000000000,"5-Large Cap",
      IF(AND(J133&gt;10000000000,J133&lt;=50000000000),"4-Upper Mid-Cap",
         IF(AND(J133&gt;2000000000,J133&lt;=10000000000),"3-Mid Cap",
            IF(AND(J133&gt;300000000,J133&lt;=2000000000),"2-Small Cap",
               IF(J133&lt;=300000000,"1-Micro Cap","None"))))))</f>
        <v>1-Micro Cap</v>
      </c>
      <c r="L133" s="1">
        <v>44512</v>
      </c>
      <c r="M133" s="8" t="s">
        <v>3124</v>
      </c>
      <c r="N133">
        <f>YEAR(L133)</f>
        <v>2021</v>
      </c>
      <c r="O133">
        <f xml:space="preserve"> MONTH(L133)</f>
        <v>11</v>
      </c>
      <c r="P133" t="s">
        <v>3229</v>
      </c>
      <c r="Q133" t="str">
        <f>IF(ISNUMBER(P133), "Yes","No")</f>
        <v>No</v>
      </c>
      <c r="R133" t="s">
        <v>794</v>
      </c>
    </row>
    <row r="134" spans="1:18" x14ac:dyDescent="0.2">
      <c r="A134" t="s">
        <v>299</v>
      </c>
      <c r="B134" t="e" vm="112">
        <v>#VALUE!</v>
      </c>
      <c r="C134" t="s">
        <v>300</v>
      </c>
      <c r="D134" t="str" cm="1">
        <f t="array" ref="D134">_FV(B134,"Industry")</f>
        <v>Metals &amp; Mining</v>
      </c>
      <c r="E134">
        <v>0.16</v>
      </c>
      <c r="F134">
        <v>0.13</v>
      </c>
      <c r="G134" s="6">
        <v>17500000</v>
      </c>
      <c r="H134" s="7">
        <v>0.187</v>
      </c>
      <c r="I134" s="4" cm="1">
        <f t="array" ref="I134">_FV(B134,"Market cap",TRUE)</f>
        <v>36398020</v>
      </c>
      <c r="J134" s="4">
        <v>163100000</v>
      </c>
      <c r="K134" t="str">
        <f>IF(OR(J134="None", ISERROR(J134)),
   IF(I134&gt;50000000000,"5-Large Cap",
      IF(AND(I134&gt;10000000000,I134&lt;=50000000000),"4-Upper Mid-Cap",
         IF(AND(I134&gt;2000000000,I134&lt;=10000000000),"3-Mid Cap",
            IF(AND(I134&gt;300000000,I134&lt;=2000000000),"2-Small Cap",
               IF(I134&lt;=300000000,"1-Micro Cap","None"))))),
   IF(J134&gt;50000000000,"5-Large Cap",
      IF(AND(J134&gt;10000000000,J134&lt;=50000000000),"4-Upper Mid-Cap",
         IF(AND(J134&gt;2000000000,J134&lt;=10000000000),"3-Mid Cap",
            IF(AND(J134&gt;300000000,J134&lt;=2000000000),"2-Small Cap",
               IF(J134&lt;=300000000,"1-Micro Cap","None"))))))</f>
        <v>1-Micro Cap</v>
      </c>
      <c r="L134" s="1">
        <v>44231</v>
      </c>
      <c r="M134" s="8" t="s">
        <v>3124</v>
      </c>
      <c r="N134">
        <f>YEAR(L134)</f>
        <v>2021</v>
      </c>
      <c r="O134">
        <f xml:space="preserve"> MONTH(L134)</f>
        <v>2</v>
      </c>
      <c r="P134">
        <v>2</v>
      </c>
      <c r="Q134" t="str">
        <f>IF(ISNUMBER(P134), "Yes","No")</f>
        <v>Yes</v>
      </c>
      <c r="R134" t="s">
        <v>301</v>
      </c>
    </row>
    <row r="135" spans="1:18" x14ac:dyDescent="0.2">
      <c r="A135" t="s">
        <v>341</v>
      </c>
      <c r="B135" t="e" vm="113">
        <v>#VALUE!</v>
      </c>
      <c r="C135" t="s">
        <v>22</v>
      </c>
      <c r="D135" t="str" cm="1">
        <f t="array" ref="D135">_FV(B135,"Industry")</f>
        <v>Metals &amp; Mining</v>
      </c>
      <c r="E135">
        <v>0.14000000000000001</v>
      </c>
      <c r="F135">
        <v>0.125</v>
      </c>
      <c r="G135" s="4">
        <v>2000000</v>
      </c>
      <c r="H135" s="7">
        <v>0.107</v>
      </c>
      <c r="I135" s="4" cm="1">
        <f t="array" ref="I135">_FV(B135,"Market cap",TRUE)</f>
        <v>2234970</v>
      </c>
      <c r="J135" s="4">
        <v>7990000</v>
      </c>
      <c r="K135" t="str">
        <f>IF(OR(J135="None", ISERROR(J135)),
   IF(I135&gt;50000000000,"5-Large Cap",
      IF(AND(I135&gt;10000000000,I135&lt;=50000000000),"4-Upper Mid-Cap",
         IF(AND(I135&gt;2000000000,I135&lt;=10000000000),"3-Mid Cap",
            IF(AND(I135&gt;300000000,I135&lt;=2000000000),"2-Small Cap",
               IF(I135&lt;=300000000,"1-Micro Cap","None"))))),
   IF(J135&gt;50000000000,"5-Large Cap",
      IF(AND(J135&gt;10000000000,J135&lt;=50000000000),"4-Upper Mid-Cap",
         IF(AND(J135&gt;2000000000,J135&lt;=10000000000),"3-Mid Cap",
            IF(AND(J135&gt;300000000,J135&lt;=2000000000),"2-Small Cap",
               IF(J135&lt;=300000000,"1-Micro Cap","None"))))))</f>
        <v>1-Micro Cap</v>
      </c>
      <c r="L135" s="1">
        <v>44251</v>
      </c>
      <c r="M135" s="8" t="s">
        <v>3124</v>
      </c>
      <c r="N135">
        <f>YEAR(L135)</f>
        <v>2021</v>
      </c>
      <c r="O135">
        <f xml:space="preserve"> MONTH(L135)</f>
        <v>2</v>
      </c>
      <c r="P135" t="s">
        <v>3229</v>
      </c>
      <c r="Q135" t="str">
        <f>IF(ISNUMBER(P135), "Yes","No")</f>
        <v>No</v>
      </c>
      <c r="R135" t="s">
        <v>342</v>
      </c>
    </row>
    <row r="136" spans="1:18" x14ac:dyDescent="0.2">
      <c r="A136" t="s">
        <v>350</v>
      </c>
      <c r="B136" t="e" vm="113">
        <v>#VALUE!</v>
      </c>
      <c r="C136" t="s">
        <v>22</v>
      </c>
      <c r="D136" t="str" cm="1">
        <f t="array" ref="D136">_FV(B136,"Industry")</f>
        <v>Metals &amp; Mining</v>
      </c>
      <c r="E136">
        <v>0.14000000000000001</v>
      </c>
      <c r="F136">
        <v>0.125</v>
      </c>
      <c r="G136" s="4">
        <v>2000000</v>
      </c>
      <c r="H136" s="7">
        <v>0.107</v>
      </c>
      <c r="I136" s="4" cm="1">
        <f t="array" ref="I136">_FV(B136,"Market cap",TRUE)</f>
        <v>2234970</v>
      </c>
      <c r="J136" s="4">
        <v>7990000</v>
      </c>
      <c r="K136" t="str">
        <f>IF(OR(J136="None", ISERROR(J136)),
   IF(I136&gt;50000000000,"5-Large Cap",
      IF(AND(I136&gt;10000000000,I136&lt;=50000000000),"4-Upper Mid-Cap",
         IF(AND(I136&gt;2000000000,I136&lt;=10000000000),"3-Mid Cap",
            IF(AND(I136&gt;300000000,I136&lt;=2000000000),"2-Small Cap",
               IF(I136&lt;=300000000,"1-Micro Cap","None"))))),
   IF(J136&gt;50000000000,"5-Large Cap",
      IF(AND(J136&gt;10000000000,J136&lt;=50000000000),"4-Upper Mid-Cap",
         IF(AND(J136&gt;2000000000,J136&lt;=10000000000),"3-Mid Cap",
            IF(AND(J136&gt;300000000,J136&lt;=2000000000),"2-Small Cap",
               IF(J136&lt;=300000000,"1-Micro Cap","None"))))))</f>
        <v>1-Micro Cap</v>
      </c>
      <c r="L136" s="1">
        <v>44251</v>
      </c>
      <c r="M136" s="8" t="s">
        <v>3124</v>
      </c>
      <c r="N136">
        <f>YEAR(L136)</f>
        <v>2021</v>
      </c>
      <c r="O136">
        <f xml:space="preserve"> MONTH(L136)</f>
        <v>2</v>
      </c>
      <c r="P136" t="s">
        <v>3229</v>
      </c>
      <c r="Q136" t="str">
        <f>IF(ISNUMBER(P136), "Yes","No")</f>
        <v>No</v>
      </c>
    </row>
    <row r="137" spans="1:18" x14ac:dyDescent="0.2">
      <c r="A137" t="s">
        <v>776</v>
      </c>
      <c r="B137" t="e" vm="114">
        <v>#VALUE!</v>
      </c>
      <c r="C137" t="s">
        <v>451</v>
      </c>
      <c r="D137" t="str" cm="1">
        <f t="array" ref="D137">_FV(B137,"Industry")</f>
        <v>Software &amp; IT Services</v>
      </c>
      <c r="E137">
        <v>0.17499999999999999</v>
      </c>
      <c r="F137">
        <v>0.125</v>
      </c>
      <c r="G137" s="4">
        <v>3500000</v>
      </c>
      <c r="H137" s="7">
        <v>0.28570000000000001</v>
      </c>
      <c r="I137" s="4" cm="1">
        <f t="array" ref="I137">_FV(B137,"Market cap",TRUE)</f>
        <v>15916850</v>
      </c>
      <c r="J137" s="4">
        <v>33800000</v>
      </c>
      <c r="K137" t="str">
        <f>IF(OR(J137="None", ISERROR(J137)),
   IF(I137&gt;50000000000,"5-Large Cap",
      IF(AND(I137&gt;10000000000,I137&lt;=50000000000),"4-Upper Mid-Cap",
         IF(AND(I137&gt;2000000000,I137&lt;=10000000000),"3-Mid Cap",
            IF(AND(I137&gt;300000000,I137&lt;=2000000000),"2-Small Cap",
               IF(I137&lt;=300000000,"1-Micro Cap","None"))))),
   IF(J137&gt;50000000000,"5-Large Cap",
      IF(AND(J137&gt;10000000000,J137&lt;=50000000000),"4-Upper Mid-Cap",
         IF(AND(J137&gt;2000000000,J137&lt;=10000000000),"3-Mid Cap",
            IF(AND(J137&gt;300000000,J137&lt;=2000000000),"2-Small Cap",
               IF(J137&lt;=300000000,"1-Micro Cap","None"))))))</f>
        <v>1-Micro Cap</v>
      </c>
      <c r="L137" s="1">
        <v>44505</v>
      </c>
      <c r="M137" s="8" t="s">
        <v>3124</v>
      </c>
      <c r="N137">
        <f>YEAR(L137)</f>
        <v>2021</v>
      </c>
      <c r="O137">
        <f xml:space="preserve"> MONTH(L137)</f>
        <v>11</v>
      </c>
      <c r="P137" t="s">
        <v>3229</v>
      </c>
      <c r="Q137" t="str">
        <f>IF(ISNUMBER(P137), "Yes","No")</f>
        <v>No</v>
      </c>
      <c r="R137" t="s">
        <v>777</v>
      </c>
    </row>
    <row r="138" spans="1:18" x14ac:dyDescent="0.2">
      <c r="A138" t="s">
        <v>110</v>
      </c>
      <c r="B138" t="e" vm="115">
        <v>#VALUE!</v>
      </c>
      <c r="C138" t="s">
        <v>111</v>
      </c>
      <c r="D138" t="str" cm="1">
        <f t="array" ref="D138">_FV(B138,"Industry")</f>
        <v>Software &amp; IT Services</v>
      </c>
      <c r="E138">
        <v>0.14499999999999999</v>
      </c>
      <c r="F138">
        <v>0.125</v>
      </c>
      <c r="G138" s="4">
        <v>4000000</v>
      </c>
      <c r="H138" s="7">
        <v>0.13800000000000001</v>
      </c>
      <c r="I138" s="4" cm="1">
        <f t="array" ref="I138">_FV(B138,"Market cap",TRUE)</f>
        <v>2991350</v>
      </c>
      <c r="J138" s="4">
        <v>37000000</v>
      </c>
      <c r="K138" t="str">
        <f>IF(OR(J138="None", ISERROR(J138)),
   IF(I138&gt;50000000000,"5-Large Cap",
      IF(AND(I138&gt;10000000000,I138&lt;=50000000000),"4-Upper Mid-Cap",
         IF(AND(I138&gt;2000000000,I138&lt;=10000000000),"3-Mid Cap",
            IF(AND(I138&gt;300000000,I138&lt;=2000000000),"2-Small Cap",
               IF(I138&lt;=300000000,"1-Micro Cap","None"))))),
   IF(J138&gt;50000000000,"5-Large Cap",
      IF(AND(J138&gt;10000000000,J138&lt;=50000000000),"4-Upper Mid-Cap",
         IF(AND(J138&gt;2000000000,J138&lt;=10000000000),"3-Mid Cap",
            IF(AND(J138&gt;300000000,J138&lt;=2000000000),"2-Small Cap",
               IF(J138&lt;=300000000,"1-Micro Cap","None"))))))</f>
        <v>1-Micro Cap</v>
      </c>
      <c r="L138" s="1">
        <v>44307</v>
      </c>
      <c r="M138" s="8" t="s">
        <v>3124</v>
      </c>
      <c r="N138">
        <f>YEAR(L138)</f>
        <v>2021</v>
      </c>
      <c r="O138">
        <f xml:space="preserve"> MONTH(L138)</f>
        <v>4</v>
      </c>
      <c r="P138" t="s">
        <v>3229</v>
      </c>
      <c r="Q138" t="str">
        <f>IF(ISNUMBER(P138), "Yes","No")</f>
        <v>No</v>
      </c>
      <c r="R138" t="s">
        <v>442</v>
      </c>
    </row>
    <row r="139" spans="1:18" x14ac:dyDescent="0.2">
      <c r="A139" t="s">
        <v>850</v>
      </c>
      <c r="B139" t="e" vm="116">
        <v>#VALUE!</v>
      </c>
      <c r="C139" t="s">
        <v>851</v>
      </c>
      <c r="D139" t="str" cm="1">
        <f t="array" ref="D139">_FV(B139,"Industry")</f>
        <v>Chemicals</v>
      </c>
      <c r="E139">
        <v>0.13500000000000001</v>
      </c>
      <c r="F139">
        <v>0.12</v>
      </c>
      <c r="G139" s="4">
        <v>5000000</v>
      </c>
      <c r="H139" s="7">
        <v>0.111</v>
      </c>
      <c r="I139" s="4" cm="1">
        <f t="array" ref="I139">_FV(B139,"Market cap",TRUE)</f>
        <v>11580020</v>
      </c>
      <c r="J139" s="4">
        <v>56700000</v>
      </c>
      <c r="K139" t="str">
        <f>IF(OR(J139="None", ISERROR(J139)),
   IF(I139&gt;50000000000,"5-Large Cap",
      IF(AND(I139&gt;10000000000,I139&lt;=50000000000),"4-Upper Mid-Cap",
         IF(AND(I139&gt;2000000000,I139&lt;=10000000000),"3-Mid Cap",
            IF(AND(I139&gt;300000000,I139&lt;=2000000000),"2-Small Cap",
               IF(I139&lt;=300000000,"1-Micro Cap","None"))))),
   IF(J139&gt;50000000000,"5-Large Cap",
      IF(AND(J139&gt;10000000000,J139&lt;=50000000000),"4-Upper Mid-Cap",
         IF(AND(J139&gt;2000000000,J139&lt;=10000000000),"3-Mid Cap",
            IF(AND(J139&gt;300000000,J139&lt;=2000000000),"2-Small Cap",
               IF(J139&lt;=300000000,"1-Micro Cap","None"))))))</f>
        <v>1-Micro Cap</v>
      </c>
      <c r="L139" s="1">
        <v>44539</v>
      </c>
      <c r="M139" s="8" t="s">
        <v>3124</v>
      </c>
      <c r="N139">
        <f>YEAR(L139)</f>
        <v>2021</v>
      </c>
      <c r="O139">
        <f xml:space="preserve"> MONTH(L139)</f>
        <v>12</v>
      </c>
      <c r="P139" t="s">
        <v>3229</v>
      </c>
      <c r="Q139" t="str">
        <f>IF(ISNUMBER(P139), "Yes","No")</f>
        <v>No</v>
      </c>
      <c r="R139" t="s">
        <v>852</v>
      </c>
    </row>
    <row r="140" spans="1:18" x14ac:dyDescent="0.2">
      <c r="A140" t="s">
        <v>800</v>
      </c>
      <c r="B140" t="e" vm="117">
        <v>#VALUE!</v>
      </c>
      <c r="C140" t="s">
        <v>801</v>
      </c>
      <c r="D140" t="str" cm="1">
        <f t="array" ref="D140">_FV(B140,"Industry")</f>
        <v>Metals &amp; Mining</v>
      </c>
      <c r="E140">
        <v>0.13500000000000001</v>
      </c>
      <c r="F140">
        <v>0.12</v>
      </c>
      <c r="G140" s="4">
        <v>6000000</v>
      </c>
      <c r="H140" s="7">
        <v>0.11109999999999999</v>
      </c>
      <c r="I140" s="4" cm="1">
        <f t="array" ref="I140">_FV(B140,"Market cap",TRUE)</f>
        <v>277145500</v>
      </c>
      <c r="J140" s="4">
        <v>45800000</v>
      </c>
      <c r="K140" t="str">
        <f>IF(OR(J140="None", ISERROR(J140)),
   IF(I140&gt;50000000000,"5-Large Cap",
      IF(AND(I140&gt;10000000000,I140&lt;=50000000000),"4-Upper Mid-Cap",
         IF(AND(I140&gt;2000000000,I140&lt;=10000000000),"3-Mid Cap",
            IF(AND(I140&gt;300000000,I140&lt;=2000000000),"2-Small Cap",
               IF(I140&lt;=300000000,"1-Micro Cap","None"))))),
   IF(J140&gt;50000000000,"5-Large Cap",
      IF(AND(J140&gt;10000000000,J140&lt;=50000000000),"4-Upper Mid-Cap",
         IF(AND(J140&gt;2000000000,J140&lt;=10000000000),"3-Mid Cap",
            IF(AND(J140&gt;300000000,J140&lt;=2000000000),"2-Small Cap",
               IF(J140&lt;=300000000,"1-Micro Cap","None"))))))</f>
        <v>1-Micro Cap</v>
      </c>
      <c r="L140" s="1">
        <v>44516</v>
      </c>
      <c r="M140" s="8" t="s">
        <v>3124</v>
      </c>
      <c r="N140">
        <f>YEAR(L140)</f>
        <v>2021</v>
      </c>
      <c r="O140">
        <f xml:space="preserve"> MONTH(L140)</f>
        <v>11</v>
      </c>
      <c r="P140" t="s">
        <v>3229</v>
      </c>
      <c r="Q140" t="str">
        <f>IF(ISNUMBER(P140), "Yes","No")</f>
        <v>No</v>
      </c>
      <c r="R140" t="s">
        <v>802</v>
      </c>
    </row>
    <row r="141" spans="1:18" x14ac:dyDescent="0.2">
      <c r="A141" t="s">
        <v>84</v>
      </c>
      <c r="B141" t="e" vm="118">
        <v>#VALUE!</v>
      </c>
      <c r="C141" t="s">
        <v>85</v>
      </c>
      <c r="D141" t="str" cm="1">
        <f t="array" ref="D141">_FV(B141,"Industry")</f>
        <v>Metals &amp; Mining</v>
      </c>
      <c r="E141">
        <v>0.14000000000000001</v>
      </c>
      <c r="F141">
        <v>0.12</v>
      </c>
      <c r="G141" s="6">
        <v>4000000</v>
      </c>
      <c r="H141" s="7">
        <v>0.14300000000000002</v>
      </c>
      <c r="I141" s="4" cm="1">
        <f t="array" ref="I141">_FV(B141,"Market cap",TRUE)</f>
        <v>32605780</v>
      </c>
      <c r="J141" s="4">
        <v>44080000</v>
      </c>
      <c r="K141" t="str">
        <f>IF(OR(J141="None", ISERROR(J141)),
   IF(I141&gt;50000000000,"5-Large Cap",
      IF(AND(I141&gt;10000000000,I141&lt;=50000000000),"4-Upper Mid-Cap",
         IF(AND(I141&gt;2000000000,I141&lt;=10000000000),"3-Mid Cap",
            IF(AND(I141&gt;300000000,I141&lt;=2000000000),"2-Small Cap",
               IF(I141&lt;=300000000,"1-Micro Cap","None"))))),
   IF(J141&gt;50000000000,"5-Large Cap",
      IF(AND(J141&gt;10000000000,J141&lt;=50000000000),"4-Upper Mid-Cap",
         IF(AND(J141&gt;2000000000,J141&lt;=10000000000),"3-Mid Cap",
            IF(AND(J141&gt;300000000,J141&lt;=2000000000),"2-Small Cap",
               IF(J141&lt;=300000000,"1-Micro Cap","None"))))))</f>
        <v>1-Micro Cap</v>
      </c>
      <c r="L141" s="1">
        <v>44427</v>
      </c>
      <c r="M141" s="8" t="s">
        <v>3124</v>
      </c>
      <c r="N141">
        <f>YEAR(L141)</f>
        <v>2021</v>
      </c>
      <c r="O141">
        <f xml:space="preserve"> MONTH(L141)</f>
        <v>8</v>
      </c>
      <c r="P141" t="s">
        <v>3229</v>
      </c>
      <c r="Q141" t="str">
        <f>IF(ISNUMBER(P141), "Yes","No")</f>
        <v>No</v>
      </c>
      <c r="R141" t="s">
        <v>637</v>
      </c>
    </row>
    <row r="142" spans="1:18" x14ac:dyDescent="0.2">
      <c r="A142" t="s">
        <v>544</v>
      </c>
      <c r="B142" t="e" vm="119">
        <v>#VALUE!</v>
      </c>
      <c r="C142" t="s">
        <v>40</v>
      </c>
      <c r="D142" t="str" cm="1">
        <f t="array" ref="D142">_FV(B142,"Industry")</f>
        <v>Metals &amp; Mining</v>
      </c>
      <c r="E142">
        <v>0.17</v>
      </c>
      <c r="F142">
        <v>0.12</v>
      </c>
      <c r="G142" s="4">
        <v>40000000</v>
      </c>
      <c r="H142" s="7">
        <v>0.29399999999999998</v>
      </c>
      <c r="I142" s="4" cm="1">
        <f t="array" ref="I142">_FV(B142,"Market cap",TRUE)</f>
        <v>308041100</v>
      </c>
      <c r="J142" s="4">
        <v>199000000</v>
      </c>
      <c r="K142" t="str">
        <f>IF(OR(J142="None", ISERROR(J142)),
   IF(I142&gt;50000000000,"5-Large Cap",
      IF(AND(I142&gt;10000000000,I142&lt;=50000000000),"4-Upper Mid-Cap",
         IF(AND(I142&gt;2000000000,I142&lt;=10000000000),"3-Mid Cap",
            IF(AND(I142&gt;300000000,I142&lt;=2000000000),"2-Small Cap",
               IF(I142&lt;=300000000,"1-Micro Cap","None"))))),
   IF(J142&gt;50000000000,"5-Large Cap",
      IF(AND(J142&gt;10000000000,J142&lt;=50000000000),"4-Upper Mid-Cap",
         IF(AND(J142&gt;2000000000,J142&lt;=10000000000),"3-Mid Cap",
            IF(AND(J142&gt;300000000,J142&lt;=2000000000),"2-Small Cap",
               IF(J142&lt;=300000000,"1-Micro Cap","None"))))))</f>
        <v>1-Micro Cap</v>
      </c>
      <c r="L142" s="1">
        <v>44369</v>
      </c>
      <c r="M142" s="8" t="s">
        <v>3124</v>
      </c>
      <c r="N142">
        <f>YEAR(L142)</f>
        <v>2021</v>
      </c>
      <c r="O142">
        <f xml:space="preserve"> MONTH(L142)</f>
        <v>6</v>
      </c>
      <c r="P142" t="s">
        <v>3229</v>
      </c>
      <c r="Q142" t="str">
        <f>IF(ISNUMBER(P142), "Yes","No")</f>
        <v>No</v>
      </c>
      <c r="R142" t="s">
        <v>545</v>
      </c>
    </row>
    <row r="143" spans="1:18" x14ac:dyDescent="0.2">
      <c r="A143" t="s">
        <v>3213</v>
      </c>
      <c r="B143" t="e" vm="119">
        <v>#VALUE!</v>
      </c>
      <c r="C143" t="s">
        <v>40</v>
      </c>
      <c r="D143" t="str" cm="1">
        <f t="array" ref="D143">_FV(B143,"Industry")</f>
        <v>Metals &amp; Mining</v>
      </c>
      <c r="E143">
        <v>0.17</v>
      </c>
      <c r="F143">
        <v>0.12</v>
      </c>
      <c r="G143" s="4">
        <v>40000000</v>
      </c>
      <c r="H143" s="7">
        <v>0.29399999999999998</v>
      </c>
      <c r="I143" s="4" cm="1">
        <f t="array" ref="I143">_FV(B143,"Market cap",TRUE)</f>
        <v>308041100</v>
      </c>
      <c r="J143" s="4">
        <v>199000000</v>
      </c>
      <c r="K143" t="str">
        <f>IF(OR(J143="None", ISERROR(J143)),
   IF(I143&gt;50000000000,"5-Large Cap",
      IF(AND(I143&gt;10000000000,I143&lt;=50000000000),"4-Upper Mid-Cap",
         IF(AND(I143&gt;2000000000,I143&lt;=10000000000),"3-Mid Cap",
            IF(AND(I143&gt;300000000,I143&lt;=2000000000),"2-Small Cap",
               IF(I143&lt;=300000000,"1-Micro Cap","None"))))),
   IF(J143&gt;50000000000,"5-Large Cap",
      IF(AND(J143&gt;10000000000,J143&lt;=50000000000),"4-Upper Mid-Cap",
         IF(AND(J143&gt;2000000000,J143&lt;=10000000000),"3-Mid Cap",
            IF(AND(J143&gt;300000000,J143&lt;=2000000000),"2-Small Cap",
               IF(J143&lt;=300000000,"1-Micro Cap","None"))))))</f>
        <v>1-Micro Cap</v>
      </c>
      <c r="L143" s="1">
        <v>44369</v>
      </c>
      <c r="M143" s="8" t="s">
        <v>3124</v>
      </c>
      <c r="N143">
        <f>YEAR(L143)</f>
        <v>2021</v>
      </c>
      <c r="O143">
        <f xml:space="preserve"> MONTH(L143)</f>
        <v>6</v>
      </c>
      <c r="P143" t="s">
        <v>3229</v>
      </c>
      <c r="Q143" t="str">
        <f>IF(ISNUMBER(P143), "Yes","No")</f>
        <v>No</v>
      </c>
    </row>
    <row r="144" spans="1:18" x14ac:dyDescent="0.2">
      <c r="A144" t="s">
        <v>354</v>
      </c>
      <c r="B144" t="e" vm="120">
        <v>#VALUE!</v>
      </c>
      <c r="C144" t="s">
        <v>355</v>
      </c>
      <c r="D144" t="str" cm="1">
        <f t="array" ref="D144">_FV(B144,"Industry")</f>
        <v>Metals &amp; Mining</v>
      </c>
      <c r="E144">
        <v>0.14499999999999999</v>
      </c>
      <c r="F144">
        <v>0.12</v>
      </c>
      <c r="G144" s="6">
        <v>4000000</v>
      </c>
      <c r="H144" s="7">
        <v>0.17199999999999999</v>
      </c>
      <c r="I144" s="4" cm="1">
        <f t="array" ref="I144">_FV(B144,"Market cap",TRUE)</f>
        <v>17099080</v>
      </c>
      <c r="J144" s="4">
        <v>25440000</v>
      </c>
      <c r="K144" t="str">
        <f>IF(OR(J144="None", ISERROR(J144)),
   IF(I144&gt;50000000000,"5-Large Cap",
      IF(AND(I144&gt;10000000000,I144&lt;=50000000000),"4-Upper Mid-Cap",
         IF(AND(I144&gt;2000000000,I144&lt;=10000000000),"3-Mid Cap",
            IF(AND(I144&gt;300000000,I144&lt;=2000000000),"2-Small Cap",
               IF(I144&lt;=300000000,"1-Micro Cap","None"))))),
   IF(J144&gt;50000000000,"5-Large Cap",
      IF(AND(J144&gt;10000000000,J144&lt;=50000000000),"4-Upper Mid-Cap",
         IF(AND(J144&gt;2000000000,J144&lt;=10000000000),"3-Mid Cap",
            IF(AND(J144&gt;300000000,J144&lt;=2000000000),"2-Small Cap",
               IF(J144&lt;=300000000,"1-Micro Cap","None"))))))</f>
        <v>1-Micro Cap</v>
      </c>
      <c r="L144" s="1">
        <v>44257</v>
      </c>
      <c r="M144" s="8" t="s">
        <v>3124</v>
      </c>
      <c r="N144">
        <f>YEAR(L144)</f>
        <v>2021</v>
      </c>
      <c r="O144">
        <f xml:space="preserve"> MONTH(L144)</f>
        <v>3</v>
      </c>
      <c r="P144" t="s">
        <v>3229</v>
      </c>
      <c r="Q144" t="str">
        <f>IF(ISNUMBER(P144), "Yes","No")</f>
        <v>No</v>
      </c>
      <c r="R144" t="s">
        <v>356</v>
      </c>
    </row>
    <row r="145" spans="1:18" x14ac:dyDescent="0.2">
      <c r="A145" t="s">
        <v>332</v>
      </c>
      <c r="B145" t="e" vm="121">
        <v>#VALUE!</v>
      </c>
      <c r="C145" t="s">
        <v>333</v>
      </c>
      <c r="D145" t="str" cm="1">
        <f t="array" ref="D145">_FV(B145,"Industry")</f>
        <v>Oil &amp; Gas</v>
      </c>
      <c r="E145">
        <v>0.17499999999999999</v>
      </c>
      <c r="F145">
        <v>0.12</v>
      </c>
      <c r="G145" s="4">
        <v>10000000</v>
      </c>
      <c r="H145" s="7">
        <v>0.28600000000000003</v>
      </c>
      <c r="I145" s="4" cm="1">
        <f t="array" ref="I145">_FV(B145,"Market cap",TRUE)</f>
        <v>33852640</v>
      </c>
      <c r="J145" s="4">
        <v>271000000</v>
      </c>
      <c r="K145" t="str">
        <f>IF(OR(J145="None", ISERROR(J145)),
   IF(I145&gt;50000000000,"5-Large Cap",
      IF(AND(I145&gt;10000000000,I145&lt;=50000000000),"4-Upper Mid-Cap",
         IF(AND(I145&gt;2000000000,I145&lt;=10000000000),"3-Mid Cap",
            IF(AND(I145&gt;300000000,I145&lt;=2000000000),"2-Small Cap",
               IF(I145&lt;=300000000,"1-Micro Cap","None"))))),
   IF(J145&gt;50000000000,"5-Large Cap",
      IF(AND(J145&gt;10000000000,J145&lt;=50000000000),"4-Upper Mid-Cap",
         IF(AND(J145&gt;2000000000,J145&lt;=10000000000),"3-Mid Cap",
            IF(AND(J145&gt;300000000,J145&lt;=2000000000),"2-Small Cap",
               IF(J145&lt;=300000000,"1-Micro Cap","None"))))))</f>
        <v>1-Micro Cap</v>
      </c>
      <c r="L145" s="1">
        <v>44248</v>
      </c>
      <c r="M145" s="8" t="s">
        <v>3124</v>
      </c>
      <c r="N145">
        <f>YEAR(L145)</f>
        <v>2021</v>
      </c>
      <c r="O145">
        <f xml:space="preserve"> MONTH(L145)</f>
        <v>2</v>
      </c>
      <c r="P145" t="s">
        <v>3229</v>
      </c>
      <c r="Q145" t="str">
        <f>IF(ISNUMBER(P145), "Yes","No")</f>
        <v>No</v>
      </c>
    </row>
    <row r="146" spans="1:18" x14ac:dyDescent="0.2">
      <c r="A146" t="s">
        <v>778</v>
      </c>
      <c r="B146" t="e" vm="122">
        <v>#VALUE!</v>
      </c>
      <c r="C146" t="s">
        <v>779</v>
      </c>
      <c r="D146" t="str" cm="1">
        <f t="array" ref="D146">_FV(B146,"Industry")</f>
        <v>Software &amp; IT Services</v>
      </c>
      <c r="E146">
        <v>0.13</v>
      </c>
      <c r="F146">
        <v>0.12</v>
      </c>
      <c r="G146" s="4">
        <v>10000000</v>
      </c>
      <c r="H146" s="7">
        <v>7.6999999999999999E-2</v>
      </c>
      <c r="I146" s="4" cm="1">
        <f t="array" ref="I146">_FV(B146,"Market cap",TRUE)</f>
        <v>29342390</v>
      </c>
      <c r="J146" s="4">
        <v>72500000</v>
      </c>
      <c r="K146" t="str">
        <f>IF(OR(J146="None", ISERROR(J146)),
   IF(I146&gt;50000000000,"5-Large Cap",
      IF(AND(I146&gt;10000000000,I146&lt;=50000000000),"4-Upper Mid-Cap",
         IF(AND(I146&gt;2000000000,I146&lt;=10000000000),"3-Mid Cap",
            IF(AND(I146&gt;300000000,I146&lt;=2000000000),"2-Small Cap",
               IF(I146&lt;=300000000,"1-Micro Cap","None"))))),
   IF(J146&gt;50000000000,"5-Large Cap",
      IF(AND(J146&gt;10000000000,J146&lt;=50000000000),"4-Upper Mid-Cap",
         IF(AND(J146&gt;2000000000,J146&lt;=10000000000),"3-Mid Cap",
            IF(AND(J146&gt;300000000,J146&lt;=2000000000),"2-Small Cap",
               IF(J146&lt;=300000000,"1-Micro Cap","None"))))))</f>
        <v>1-Micro Cap</v>
      </c>
      <c r="L146" s="1">
        <v>44508</v>
      </c>
      <c r="M146" s="8" t="s">
        <v>3124</v>
      </c>
      <c r="N146">
        <f>YEAR(L146)</f>
        <v>2021</v>
      </c>
      <c r="O146">
        <f xml:space="preserve"> MONTH(L146)</f>
        <v>11</v>
      </c>
      <c r="P146" t="s">
        <v>3229</v>
      </c>
      <c r="Q146" t="str">
        <f>IF(ISNUMBER(P146), "Yes","No")</f>
        <v>No</v>
      </c>
      <c r="R146" t="s">
        <v>780</v>
      </c>
    </row>
    <row r="147" spans="1:18" x14ac:dyDescent="0.2">
      <c r="A147" t="s">
        <v>450</v>
      </c>
      <c r="B147" t="e" vm="114">
        <v>#VALUE!</v>
      </c>
      <c r="C147" t="s">
        <v>451</v>
      </c>
      <c r="D147" t="str" cm="1">
        <f t="array" ref="D147">_FV(B147,"Industry")</f>
        <v>Software &amp; IT Services</v>
      </c>
      <c r="E147">
        <v>0.17</v>
      </c>
      <c r="F147">
        <v>0.12</v>
      </c>
      <c r="G147" s="4">
        <v>2580000</v>
      </c>
      <c r="H147" s="7">
        <v>0.29399999999999998</v>
      </c>
      <c r="I147" s="4" cm="1">
        <f t="array" ref="I147">_FV(B147,"Market cap",TRUE)</f>
        <v>15916850</v>
      </c>
      <c r="J147" s="4">
        <v>16300000</v>
      </c>
      <c r="K147" t="str">
        <f>IF(OR(J147="None", ISERROR(J147)),
   IF(I147&gt;50000000000,"5-Large Cap",
      IF(AND(I147&gt;10000000000,I147&lt;=50000000000),"4-Upper Mid-Cap",
         IF(AND(I147&gt;2000000000,I147&lt;=10000000000),"3-Mid Cap",
            IF(AND(I147&gt;300000000,I147&lt;=2000000000),"2-Small Cap",
               IF(I147&lt;=300000000,"1-Micro Cap","None"))))),
   IF(J147&gt;50000000000,"5-Large Cap",
      IF(AND(J147&gt;10000000000,J147&lt;=50000000000),"4-Upper Mid-Cap",
         IF(AND(J147&gt;2000000000,J147&lt;=10000000000),"3-Mid Cap",
            IF(AND(J147&gt;300000000,J147&lt;=2000000000),"2-Small Cap",
               IF(J147&lt;=300000000,"1-Micro Cap","None"))))))</f>
        <v>1-Micro Cap</v>
      </c>
      <c r="L147" s="1">
        <v>44312</v>
      </c>
      <c r="M147" s="8" t="s">
        <v>3124</v>
      </c>
      <c r="N147">
        <f>YEAR(L147)</f>
        <v>2021</v>
      </c>
      <c r="O147">
        <f xml:space="preserve"> MONTH(L147)</f>
        <v>4</v>
      </c>
      <c r="P147" t="s">
        <v>3229</v>
      </c>
      <c r="Q147" t="str">
        <f>IF(ISNUMBER(P147), "Yes","No")</f>
        <v>No</v>
      </c>
      <c r="R147" t="s">
        <v>452</v>
      </c>
    </row>
    <row r="148" spans="1:18" x14ac:dyDescent="0.2">
      <c r="A148" t="s">
        <v>770</v>
      </c>
      <c r="B148" t="e" vm="123">
        <v>#VALUE!</v>
      </c>
      <c r="C148" t="s">
        <v>771</v>
      </c>
      <c r="D148" t="str" cm="1">
        <f t="array" ref="D148">_FV(B148,"Industry")</f>
        <v>Electronic Equipment &amp; Parts</v>
      </c>
      <c r="E148">
        <v>0.14000000000000001</v>
      </c>
      <c r="F148">
        <v>0.115</v>
      </c>
      <c r="G148" s="4">
        <v>3000000</v>
      </c>
      <c r="H148" s="7">
        <v>0.17899999999999999</v>
      </c>
      <c r="I148" s="4" cm="1">
        <f t="array" ref="I148">_FV(B148,"Market cap",TRUE)</f>
        <v>31011270</v>
      </c>
      <c r="J148" s="4">
        <v>21410000</v>
      </c>
      <c r="K148" t="str">
        <f>IF(OR(J148="None", ISERROR(J148)),
   IF(I148&gt;50000000000,"5-Large Cap",
      IF(AND(I148&gt;10000000000,I148&lt;=50000000000),"4-Upper Mid-Cap",
         IF(AND(I148&gt;2000000000,I148&lt;=10000000000),"3-Mid Cap",
            IF(AND(I148&gt;300000000,I148&lt;=2000000000),"2-Small Cap",
               IF(I148&lt;=300000000,"1-Micro Cap","None"))))),
   IF(J148&gt;50000000000,"5-Large Cap",
      IF(AND(J148&gt;10000000000,J148&lt;=50000000000),"4-Upper Mid-Cap",
         IF(AND(J148&gt;2000000000,J148&lt;=10000000000),"3-Mid Cap",
            IF(AND(J148&gt;300000000,J148&lt;=2000000000),"2-Small Cap",
               IF(J148&lt;=300000000,"1-Micro Cap","None"))))))</f>
        <v>1-Micro Cap</v>
      </c>
      <c r="L148" s="1">
        <v>44505</v>
      </c>
      <c r="M148" s="8" t="s">
        <v>3124</v>
      </c>
      <c r="N148">
        <f>YEAR(L148)</f>
        <v>2021</v>
      </c>
      <c r="O148">
        <f xml:space="preserve"> MONTH(L148)</f>
        <v>11</v>
      </c>
      <c r="P148" t="s">
        <v>3229</v>
      </c>
      <c r="Q148" t="str">
        <f>IF(ISNUMBER(P148), "Yes","No")</f>
        <v>No</v>
      </c>
      <c r="R148" t="s">
        <v>772</v>
      </c>
    </row>
    <row r="149" spans="1:18" x14ac:dyDescent="0.2">
      <c r="A149" t="s">
        <v>733</v>
      </c>
      <c r="B149" t="e" vm="124">
        <v>#VALUE!</v>
      </c>
      <c r="C149" t="s">
        <v>734</v>
      </c>
      <c r="D149" t="str" cm="1">
        <f t="array" ref="D149">_FV(B149,"Industry")</f>
        <v>Metals &amp; Mining</v>
      </c>
      <c r="E149">
        <v>0.13500000000000001</v>
      </c>
      <c r="F149">
        <v>0.115</v>
      </c>
      <c r="G149" s="4">
        <v>3500000</v>
      </c>
      <c r="H149" s="7">
        <v>0.14810000000000001</v>
      </c>
      <c r="I149" s="4" cm="1">
        <f t="array" ref="I149">_FV(B149,"Market cap",TRUE)</f>
        <v>13003070</v>
      </c>
      <c r="J149" s="4">
        <v>35400000</v>
      </c>
      <c r="K149" t="str">
        <f>IF(OR(J149="None", ISERROR(J149)),
   IF(I149&gt;50000000000,"5-Large Cap",
      IF(AND(I149&gt;10000000000,I149&lt;=50000000000),"4-Upper Mid-Cap",
         IF(AND(I149&gt;2000000000,I149&lt;=10000000000),"3-Mid Cap",
            IF(AND(I149&gt;300000000,I149&lt;=2000000000),"2-Small Cap",
               IF(I149&lt;=300000000,"1-Micro Cap","None"))))),
   IF(J149&gt;50000000000,"5-Large Cap",
      IF(AND(J149&gt;10000000000,J149&lt;=50000000000),"4-Upper Mid-Cap",
         IF(AND(J149&gt;2000000000,J149&lt;=10000000000),"3-Mid Cap",
            IF(AND(J149&gt;300000000,J149&lt;=2000000000),"2-Small Cap",
               IF(J149&lt;=300000000,"1-Micro Cap","None"))))))</f>
        <v>1-Micro Cap</v>
      </c>
      <c r="L149" s="1">
        <v>44487</v>
      </c>
      <c r="M149" s="8" t="s">
        <v>3124</v>
      </c>
      <c r="N149">
        <f>YEAR(L149)</f>
        <v>2021</v>
      </c>
      <c r="O149">
        <f xml:space="preserve"> MONTH(L149)</f>
        <v>10</v>
      </c>
      <c r="P149" t="s">
        <v>3229</v>
      </c>
      <c r="Q149" t="str">
        <f>IF(ISNUMBER(P149), "Yes","No")</f>
        <v>No</v>
      </c>
      <c r="R149" t="s">
        <v>735</v>
      </c>
    </row>
    <row r="150" spans="1:18" x14ac:dyDescent="0.2">
      <c r="A150" t="s">
        <v>716</v>
      </c>
      <c r="B150" t="e" vm="125">
        <v>#VALUE!</v>
      </c>
      <c r="C150" t="s">
        <v>717</v>
      </c>
      <c r="D150" t="str" cm="1">
        <f t="array" ref="D150">_FV(B150,"Industry")</f>
        <v>Machinery, Equipment &amp; Components</v>
      </c>
      <c r="E150">
        <v>0.12</v>
      </c>
      <c r="F150">
        <v>0.11</v>
      </c>
      <c r="G150" s="4">
        <v>1000000</v>
      </c>
      <c r="H150" s="7">
        <v>8.3299999999999999E-2</v>
      </c>
      <c r="I150" s="4" cm="1">
        <f t="array" ref="I150">_FV(B150,"Market cap",TRUE)</f>
        <v>14279910</v>
      </c>
      <c r="J150" s="4">
        <v>19000000</v>
      </c>
      <c r="K150" t="str">
        <f>IF(OR(J150="None", ISERROR(J150)),
   IF(I150&gt;50000000000,"5-Large Cap",
      IF(AND(I150&gt;10000000000,I150&lt;=50000000000),"4-Upper Mid-Cap",
         IF(AND(I150&gt;2000000000,I150&lt;=10000000000),"3-Mid Cap",
            IF(AND(I150&gt;300000000,I150&lt;=2000000000),"2-Small Cap",
               IF(I150&lt;=300000000,"1-Micro Cap","None"))))),
   IF(J150&gt;50000000000,"5-Large Cap",
      IF(AND(J150&gt;10000000000,J150&lt;=50000000000),"4-Upper Mid-Cap",
         IF(AND(J150&gt;2000000000,J150&lt;=10000000000),"3-Mid Cap",
            IF(AND(J150&gt;300000000,J150&lt;=2000000000),"2-Small Cap",
               IF(J150&lt;=300000000,"1-Micro Cap","None"))))))</f>
        <v>1-Micro Cap</v>
      </c>
      <c r="L150" s="1">
        <v>44480</v>
      </c>
      <c r="M150" s="8" t="s">
        <v>3124</v>
      </c>
      <c r="N150">
        <f>YEAR(L150)</f>
        <v>2021</v>
      </c>
      <c r="O150">
        <f xml:space="preserve"> MONTH(L150)</f>
        <v>10</v>
      </c>
      <c r="P150">
        <v>4</v>
      </c>
      <c r="Q150" t="str">
        <f>IF(ISNUMBER(P150), "Yes","No")</f>
        <v>Yes</v>
      </c>
      <c r="R150" t="s">
        <v>718</v>
      </c>
    </row>
    <row r="151" spans="1:18" x14ac:dyDescent="0.2">
      <c r="A151" t="s">
        <v>723</v>
      </c>
      <c r="B151" t="e" vm="126">
        <v>#VALUE!</v>
      </c>
      <c r="C151" t="s">
        <v>724</v>
      </c>
      <c r="D151" t="str" cm="1">
        <f t="array" ref="D151">_FV(B151,"Industry")</f>
        <v>Metals &amp; Mining</v>
      </c>
      <c r="E151">
        <v>0.115</v>
      </c>
      <c r="F151">
        <v>0.11</v>
      </c>
      <c r="G151" s="4">
        <v>2800000</v>
      </c>
      <c r="H151" s="7">
        <v>4.2999999999999997E-2</v>
      </c>
      <c r="I151" s="4" cm="1">
        <f t="array" ref="I151">_FV(B151,"Market cap",TRUE)</f>
        <v>4784440</v>
      </c>
      <c r="J151" s="4">
        <v>11500000</v>
      </c>
      <c r="K151" t="str">
        <f>IF(OR(J151="None", ISERROR(J151)),
   IF(I151&gt;50000000000,"5-Large Cap",
      IF(AND(I151&gt;10000000000,I151&lt;=50000000000),"4-Upper Mid-Cap",
         IF(AND(I151&gt;2000000000,I151&lt;=10000000000),"3-Mid Cap",
            IF(AND(I151&gt;300000000,I151&lt;=2000000000),"2-Small Cap",
               IF(I151&lt;=300000000,"1-Micro Cap","None"))))),
   IF(J151&gt;50000000000,"5-Large Cap",
      IF(AND(J151&gt;10000000000,J151&lt;=50000000000),"4-Upper Mid-Cap",
         IF(AND(J151&gt;2000000000,J151&lt;=10000000000),"3-Mid Cap",
            IF(AND(J151&gt;300000000,J151&lt;=2000000000),"2-Small Cap",
               IF(J151&lt;=300000000,"1-Micro Cap","None"))))))</f>
        <v>1-Micro Cap</v>
      </c>
      <c r="L151" s="1">
        <v>44482</v>
      </c>
      <c r="M151" s="8" t="s">
        <v>3124</v>
      </c>
      <c r="N151">
        <f>YEAR(L151)</f>
        <v>2021</v>
      </c>
      <c r="O151">
        <f xml:space="preserve"> MONTH(L151)</f>
        <v>10</v>
      </c>
      <c r="P151" t="s">
        <v>3229</v>
      </c>
      <c r="Q151" t="str">
        <f>IF(ISNUMBER(P151), "Yes","No")</f>
        <v>No</v>
      </c>
    </row>
    <row r="152" spans="1:18" x14ac:dyDescent="0.2">
      <c r="A152" t="s">
        <v>697</v>
      </c>
      <c r="B152" t="e" vm="127">
        <v>#VALUE!</v>
      </c>
      <c r="C152" t="s">
        <v>233</v>
      </c>
      <c r="D152" t="str" cm="1">
        <f t="array" ref="D152">_FV(B152,"Industry")</f>
        <v>Metals &amp; Mining</v>
      </c>
      <c r="E152">
        <v>0.14499999999999999</v>
      </c>
      <c r="F152">
        <v>0.11</v>
      </c>
      <c r="G152" s="4">
        <v>10000000</v>
      </c>
      <c r="H152" s="7">
        <v>0.20699999999999999</v>
      </c>
      <c r="I152" s="4" cm="1">
        <f t="array" ref="I152">_FV(B152,"Market cap",TRUE)</f>
        <v>103032800</v>
      </c>
      <c r="J152" s="4">
        <v>244000000</v>
      </c>
      <c r="K152" t="str">
        <f>IF(OR(J152="None", ISERROR(J152)),
   IF(I152&gt;50000000000,"5-Large Cap",
      IF(AND(I152&gt;10000000000,I152&lt;=50000000000),"4-Upper Mid-Cap",
         IF(AND(I152&gt;2000000000,I152&lt;=10000000000),"3-Mid Cap",
            IF(AND(I152&gt;300000000,I152&lt;=2000000000),"2-Small Cap",
               IF(I152&lt;=300000000,"1-Micro Cap","None"))))),
   IF(J152&gt;50000000000,"5-Large Cap",
      IF(AND(J152&gt;10000000000,J152&lt;=50000000000),"4-Upper Mid-Cap",
         IF(AND(J152&gt;2000000000,J152&lt;=10000000000),"3-Mid Cap",
            IF(AND(J152&gt;300000000,J152&lt;=2000000000),"2-Small Cap",
               IF(J152&lt;=300000000,"1-Micro Cap","None"))))))</f>
        <v>1-Micro Cap</v>
      </c>
      <c r="L152" s="1">
        <v>44465</v>
      </c>
      <c r="M152" s="8" t="s">
        <v>3124</v>
      </c>
      <c r="N152">
        <f>YEAR(L152)</f>
        <v>2021</v>
      </c>
      <c r="O152">
        <f xml:space="preserve"> MONTH(L152)</f>
        <v>9</v>
      </c>
      <c r="P152" t="s">
        <v>3229</v>
      </c>
      <c r="Q152" t="str">
        <f>IF(ISNUMBER(P152), "Yes","No")</f>
        <v>No</v>
      </c>
      <c r="R152" t="s">
        <v>698</v>
      </c>
    </row>
    <row r="153" spans="1:18" x14ac:dyDescent="0.2">
      <c r="A153" t="s">
        <v>261</v>
      </c>
      <c r="B153" t="e" vm="128">
        <v>#VALUE!</v>
      </c>
      <c r="C153" t="s">
        <v>262</v>
      </c>
      <c r="D153" t="str" cm="1">
        <f t="array" ref="D153">_FV(B153,"Industry")</f>
        <v>Metals &amp; Mining</v>
      </c>
      <c r="E153">
        <v>0.13500000000000001</v>
      </c>
      <c r="F153">
        <v>0.11</v>
      </c>
      <c r="G153" s="4">
        <v>20000000</v>
      </c>
      <c r="H153" s="7">
        <v>0.185</v>
      </c>
      <c r="I153" s="4" cm="1">
        <f t="array" ref="I153">_FV(B153,"Market cap",TRUE)</f>
        <v>18917510</v>
      </c>
      <c r="J153" s="4">
        <v>329000000</v>
      </c>
      <c r="K153" t="str">
        <f>IF(OR(J153="None", ISERROR(J153)),
   IF(I153&gt;50000000000,"5-Large Cap",
      IF(AND(I153&gt;10000000000,I153&lt;=50000000000),"4-Upper Mid-Cap",
         IF(AND(I153&gt;2000000000,I153&lt;=10000000000),"3-Mid Cap",
            IF(AND(I153&gt;300000000,I153&lt;=2000000000),"2-Small Cap",
               IF(I153&lt;=300000000,"1-Micro Cap","None"))))),
   IF(J153&gt;50000000000,"5-Large Cap",
      IF(AND(J153&gt;10000000000,J153&lt;=50000000000),"4-Upper Mid-Cap",
         IF(AND(J153&gt;2000000000,J153&lt;=10000000000),"3-Mid Cap",
            IF(AND(J153&gt;300000000,J153&lt;=2000000000),"2-Small Cap",
               IF(J153&lt;=300000000,"1-Micro Cap","None"))))))</f>
        <v>2-Small Cap</v>
      </c>
      <c r="L153" s="1">
        <v>44406</v>
      </c>
      <c r="M153" s="8" t="s">
        <v>3124</v>
      </c>
      <c r="N153">
        <f>YEAR(L153)</f>
        <v>2021</v>
      </c>
      <c r="O153">
        <f xml:space="preserve"> MONTH(L153)</f>
        <v>7</v>
      </c>
      <c r="P153" t="s">
        <v>3229</v>
      </c>
      <c r="Q153" t="str">
        <f>IF(ISNUMBER(P153), "Yes","No")</f>
        <v>No</v>
      </c>
      <c r="R153" t="s">
        <v>607</v>
      </c>
    </row>
    <row r="154" spans="1:18" x14ac:dyDescent="0.2">
      <c r="A154" t="s">
        <v>830</v>
      </c>
      <c r="B154" t="e" vm="129">
        <v>#VALUE!</v>
      </c>
      <c r="C154" t="s">
        <v>831</v>
      </c>
      <c r="D154" t="str" cm="1">
        <f t="array" ref="D154">_FV(B154,"Industry")</f>
        <v>Machinery, Equipment &amp; Components</v>
      </c>
      <c r="E154">
        <v>0.14000000000000001</v>
      </c>
      <c r="F154">
        <v>0.107</v>
      </c>
      <c r="G154" s="6">
        <v>7000000</v>
      </c>
      <c r="H154" s="7">
        <v>0.23600000000000002</v>
      </c>
      <c r="I154" s="4" cm="1">
        <f t="array" ref="I154">_FV(B154,"Market cap",TRUE)</f>
        <v>90114140</v>
      </c>
      <c r="J154" s="4" t="s">
        <v>3229</v>
      </c>
      <c r="K154" t="str">
        <f>IF(OR(J154="None", ISERROR(J154)),
   IF(I154&gt;50000000000,"5-Large Cap",
      IF(AND(I154&gt;10000000000,I154&lt;=50000000000),"4-Upper Mid-Cap",
         IF(AND(I154&gt;2000000000,I154&lt;=10000000000),"3-Mid Cap",
            IF(AND(I154&gt;300000000,I154&lt;=2000000000),"2-Small Cap",
               IF(I154&lt;=300000000,"1-Micro Cap","None"))))),
   IF(J154&gt;50000000000,"5-Large Cap",
      IF(AND(J154&gt;10000000000,J154&lt;=50000000000),"4-Upper Mid-Cap",
         IF(AND(J154&gt;2000000000,J154&lt;=10000000000),"3-Mid Cap",
            IF(AND(J154&gt;300000000,J154&lt;=2000000000),"2-Small Cap",
               IF(J154&lt;=300000000,"1-Micro Cap","None"))))))</f>
        <v>1-Micro Cap</v>
      </c>
      <c r="L154" s="1">
        <v>44530</v>
      </c>
      <c r="M154" s="8" t="s">
        <v>3124</v>
      </c>
      <c r="N154">
        <f>YEAR(L154)</f>
        <v>2021</v>
      </c>
      <c r="O154">
        <f xml:space="preserve"> MONTH(L154)</f>
        <v>11</v>
      </c>
      <c r="P154" t="s">
        <v>3229</v>
      </c>
      <c r="Q154" t="str">
        <f>IF(ISNUMBER(P154), "Yes","No")</f>
        <v>No</v>
      </c>
      <c r="R154" t="s">
        <v>832</v>
      </c>
    </row>
    <row r="155" spans="1:18" x14ac:dyDescent="0.2">
      <c r="A155" t="s">
        <v>674</v>
      </c>
      <c r="B155" t="e" vm="130">
        <v>#VALUE!</v>
      </c>
      <c r="C155" t="s">
        <v>43</v>
      </c>
      <c r="D155" t="str" cm="1">
        <f t="array" ref="D155">_FV(B155,"Industry")</f>
        <v>Metals &amp; Mining</v>
      </c>
      <c r="E155">
        <v>0.11</v>
      </c>
      <c r="F155">
        <v>0.1</v>
      </c>
      <c r="G155" s="4">
        <v>7000000</v>
      </c>
      <c r="H155" s="7">
        <v>9.0999999999999998E-2</v>
      </c>
      <c r="I155" s="4" cm="1">
        <f t="array" ref="I155">_FV(B155,"Market cap",TRUE)</f>
        <v>9368560</v>
      </c>
      <c r="J155" s="4">
        <v>48000000</v>
      </c>
      <c r="K155" t="str">
        <f>IF(OR(J155="None", ISERROR(J155)),
   IF(I155&gt;50000000000,"5-Large Cap",
      IF(AND(I155&gt;10000000000,I155&lt;=50000000000),"4-Upper Mid-Cap",
         IF(AND(I155&gt;2000000000,I155&lt;=10000000000),"3-Mid Cap",
            IF(AND(I155&gt;300000000,I155&lt;=2000000000),"2-Small Cap",
               IF(I155&lt;=300000000,"1-Micro Cap","None"))))),
   IF(J155&gt;50000000000,"5-Large Cap",
      IF(AND(J155&gt;10000000000,J155&lt;=50000000000),"4-Upper Mid-Cap",
         IF(AND(J155&gt;2000000000,J155&lt;=10000000000),"3-Mid Cap",
            IF(AND(J155&gt;300000000,J155&lt;=2000000000),"2-Small Cap",
               IF(J155&lt;=300000000,"1-Micro Cap","None"))))))</f>
        <v>1-Micro Cap</v>
      </c>
      <c r="L155" s="1">
        <v>44452</v>
      </c>
      <c r="M155" s="8" t="s">
        <v>3124</v>
      </c>
      <c r="N155">
        <f>YEAR(L155)</f>
        <v>2021</v>
      </c>
      <c r="O155">
        <f xml:space="preserve"> MONTH(L155)</f>
        <v>9</v>
      </c>
      <c r="P155" t="s">
        <v>3229</v>
      </c>
      <c r="Q155" t="str">
        <f>IF(ISNUMBER(P155), "Yes","No")</f>
        <v>No</v>
      </c>
      <c r="R155" t="s">
        <v>675</v>
      </c>
    </row>
    <row r="156" spans="1:18" x14ac:dyDescent="0.2">
      <c r="A156" t="s">
        <v>534</v>
      </c>
      <c r="B156" t="e" vm="131">
        <v>#VALUE!</v>
      </c>
      <c r="C156" t="s">
        <v>535</v>
      </c>
      <c r="D156" t="str" cm="1">
        <f t="array" ref="D156">_FV(B156,"Industry")</f>
        <v>Metals &amp; Mining</v>
      </c>
      <c r="E156">
        <v>0.1</v>
      </c>
      <c r="F156">
        <v>0.1</v>
      </c>
      <c r="G156" s="4">
        <v>3200000</v>
      </c>
      <c r="H156" s="7">
        <v>0</v>
      </c>
      <c r="I156" s="4" cm="1">
        <f t="array" ref="I156">_FV(B156,"Market cap",TRUE)</f>
        <v>33522420</v>
      </c>
      <c r="J156" s="4">
        <v>6220000</v>
      </c>
      <c r="K156" t="str">
        <f>IF(OR(J156="None", ISERROR(J156)),
   IF(I156&gt;50000000000,"5-Large Cap",
      IF(AND(I156&gt;10000000000,I156&lt;=50000000000),"4-Upper Mid-Cap",
         IF(AND(I156&gt;2000000000,I156&lt;=10000000000),"3-Mid Cap",
            IF(AND(I156&gt;300000000,I156&lt;=2000000000),"2-Small Cap",
               IF(I156&lt;=300000000,"1-Micro Cap","None"))))),
   IF(J156&gt;50000000000,"5-Large Cap",
      IF(AND(J156&gt;10000000000,J156&lt;=50000000000),"4-Upper Mid-Cap",
         IF(AND(J156&gt;2000000000,J156&lt;=10000000000),"3-Mid Cap",
            IF(AND(J156&gt;300000000,J156&lt;=2000000000),"2-Small Cap",
               IF(J156&lt;=300000000,"1-Micro Cap","None"))))))</f>
        <v>1-Micro Cap</v>
      </c>
      <c r="L156" s="1">
        <v>44368</v>
      </c>
      <c r="M156" s="8" t="s">
        <v>3124</v>
      </c>
      <c r="N156">
        <f>YEAR(L156)</f>
        <v>2021</v>
      </c>
      <c r="O156">
        <f xml:space="preserve"> MONTH(L156)</f>
        <v>6</v>
      </c>
      <c r="P156">
        <v>2</v>
      </c>
      <c r="Q156" t="str">
        <f>IF(ISNUMBER(P156), "Yes","No")</f>
        <v>Yes</v>
      </c>
      <c r="R156" t="s">
        <v>536</v>
      </c>
    </row>
    <row r="157" spans="1:18" x14ac:dyDescent="0.2">
      <c r="A157" t="s">
        <v>469</v>
      </c>
      <c r="B157" t="e" vm="132">
        <v>#VALUE!</v>
      </c>
      <c r="C157" t="s">
        <v>244</v>
      </c>
      <c r="D157" t="str" cm="1">
        <f t="array" ref="D157">_FV(B157,"Industry")</f>
        <v>Metals &amp; Mining</v>
      </c>
      <c r="E157">
        <v>0.11</v>
      </c>
      <c r="F157">
        <v>0.1</v>
      </c>
      <c r="G157" s="4">
        <v>15000000</v>
      </c>
      <c r="H157" s="7">
        <v>9.0999999999999998E-2</v>
      </c>
      <c r="I157" s="4" cm="1">
        <f t="array" ref="I157">_FV(B157,"Market cap",TRUE)</f>
        <v>48284790</v>
      </c>
      <c r="J157" s="4">
        <v>149800000</v>
      </c>
      <c r="K157" t="str">
        <f>IF(OR(J157="None", ISERROR(J157)),
   IF(I157&gt;50000000000,"5-Large Cap",
      IF(AND(I157&gt;10000000000,I157&lt;=50000000000),"4-Upper Mid-Cap",
         IF(AND(I157&gt;2000000000,I157&lt;=10000000000),"3-Mid Cap",
            IF(AND(I157&gt;300000000,I157&lt;=2000000000),"2-Small Cap",
               IF(I157&lt;=300000000,"1-Micro Cap","None"))))),
   IF(J157&gt;50000000000,"5-Large Cap",
      IF(AND(J157&gt;10000000000,J157&lt;=50000000000),"4-Upper Mid-Cap",
         IF(AND(J157&gt;2000000000,J157&lt;=10000000000),"3-Mid Cap",
            IF(AND(J157&gt;300000000,J157&lt;=2000000000),"2-Small Cap",
               IF(J157&lt;=300000000,"1-Micro Cap","None"))))))</f>
        <v>1-Micro Cap</v>
      </c>
      <c r="L157" s="1">
        <v>44319</v>
      </c>
      <c r="M157" s="8" t="s">
        <v>3124</v>
      </c>
      <c r="N157">
        <f>YEAR(L157)</f>
        <v>2021</v>
      </c>
      <c r="O157">
        <f xml:space="preserve"> MONTH(L157)</f>
        <v>5</v>
      </c>
      <c r="P157" t="s">
        <v>3229</v>
      </c>
      <c r="Q157" t="str">
        <f>IF(ISNUMBER(P157), "Yes","No")</f>
        <v>No</v>
      </c>
      <c r="R157" t="s">
        <v>470</v>
      </c>
    </row>
    <row r="158" spans="1:18" x14ac:dyDescent="0.2">
      <c r="A158" t="s">
        <v>478</v>
      </c>
      <c r="B158" t="e" vm="132">
        <v>#VALUE!</v>
      </c>
      <c r="C158" t="s">
        <v>244</v>
      </c>
      <c r="D158" t="str" cm="1">
        <f t="array" ref="D158">_FV(B158,"Industry")</f>
        <v>Metals &amp; Mining</v>
      </c>
      <c r="E158">
        <v>0.11</v>
      </c>
      <c r="F158">
        <v>0.1</v>
      </c>
      <c r="G158" s="4">
        <v>15000000</v>
      </c>
      <c r="H158" s="7">
        <v>9.0999999999999998E-2</v>
      </c>
      <c r="I158" s="4" cm="1">
        <f t="array" ref="I158">_FV(B158,"Market cap",TRUE)</f>
        <v>48284790</v>
      </c>
      <c r="J158" s="4">
        <v>149800000</v>
      </c>
      <c r="K158" t="str">
        <f>IF(OR(J158="None", ISERROR(J158)),
   IF(I158&gt;50000000000,"5-Large Cap",
      IF(AND(I158&gt;10000000000,I158&lt;=50000000000),"4-Upper Mid-Cap",
         IF(AND(I158&gt;2000000000,I158&lt;=10000000000),"3-Mid Cap",
            IF(AND(I158&gt;300000000,I158&lt;=2000000000),"2-Small Cap",
               IF(I158&lt;=300000000,"1-Micro Cap","None"))))),
   IF(J158&gt;50000000000,"5-Large Cap",
      IF(AND(J158&gt;10000000000,J158&lt;=50000000000),"4-Upper Mid-Cap",
         IF(AND(J158&gt;2000000000,J158&lt;=10000000000),"3-Mid Cap",
            IF(AND(J158&gt;300000000,J158&lt;=2000000000),"2-Small Cap",
               IF(J158&lt;=300000000,"1-Micro Cap","None"))))))</f>
        <v>1-Micro Cap</v>
      </c>
      <c r="L158" s="1">
        <v>44319</v>
      </c>
      <c r="M158" s="8" t="s">
        <v>3124</v>
      </c>
      <c r="N158">
        <f>YEAR(L158)</f>
        <v>2021</v>
      </c>
      <c r="O158">
        <f xml:space="preserve"> MONTH(L158)</f>
        <v>5</v>
      </c>
      <c r="P158" t="s">
        <v>3229</v>
      </c>
      <c r="Q158" t="str">
        <f>IF(ISNUMBER(P158), "Yes","No")</f>
        <v>No</v>
      </c>
    </row>
    <row r="159" spans="1:18" x14ac:dyDescent="0.2">
      <c r="A159" t="s">
        <v>366</v>
      </c>
      <c r="B159" t="e" vm="133">
        <v>#VALUE!</v>
      </c>
      <c r="C159" t="s">
        <v>156</v>
      </c>
      <c r="D159" t="str" cm="1">
        <f t="array" ref="D159">_FV(B159,"Industry")</f>
        <v>Metals &amp; Mining</v>
      </c>
      <c r="E159">
        <v>0.105</v>
      </c>
      <c r="F159">
        <v>0.1</v>
      </c>
      <c r="G159" s="4">
        <v>2800000</v>
      </c>
      <c r="H159" s="7">
        <v>0.05</v>
      </c>
      <c r="I159" s="4" cm="1">
        <f t="array" ref="I159">_FV(B159,"Market cap",TRUE)</f>
        <v>7187060</v>
      </c>
      <c r="J159" s="4">
        <v>39400000</v>
      </c>
      <c r="K159" t="str">
        <f>IF(OR(J159="None", ISERROR(J159)),
   IF(I159&gt;50000000000,"5-Large Cap",
      IF(AND(I159&gt;10000000000,I159&lt;=50000000000),"4-Upper Mid-Cap",
         IF(AND(I159&gt;2000000000,I159&lt;=10000000000),"3-Mid Cap",
            IF(AND(I159&gt;300000000,I159&lt;=2000000000),"2-Small Cap",
               IF(I159&lt;=300000000,"1-Micro Cap","None"))))),
   IF(J159&gt;50000000000,"5-Large Cap",
      IF(AND(J159&gt;10000000000,J159&lt;=50000000000),"4-Upper Mid-Cap",
         IF(AND(J159&gt;2000000000,J159&lt;=10000000000),"3-Mid Cap",
            IF(AND(J159&gt;300000000,J159&lt;=2000000000),"2-Small Cap",
               IF(J159&lt;=300000000,"1-Micro Cap","None"))))))</f>
        <v>1-Micro Cap</v>
      </c>
      <c r="L159" s="1">
        <v>44265</v>
      </c>
      <c r="M159" s="8" t="s">
        <v>3124</v>
      </c>
      <c r="N159">
        <f>YEAR(L159)</f>
        <v>2021</v>
      </c>
      <c r="O159">
        <f xml:space="preserve"> MONTH(L159)</f>
        <v>3</v>
      </c>
      <c r="P159" s="10">
        <v>1</v>
      </c>
      <c r="Q159" t="str">
        <f>IF(ISNUMBER(P159), "Yes","No")</f>
        <v>Yes</v>
      </c>
    </row>
    <row r="160" spans="1:18" x14ac:dyDescent="0.2">
      <c r="A160" t="s">
        <v>881</v>
      </c>
      <c r="B160" t="e" vm="134">
        <v>#VALUE!</v>
      </c>
      <c r="C160" t="s">
        <v>393</v>
      </c>
      <c r="D160" t="str" cm="1">
        <f t="array" ref="D160">_FV(B160,"Industry")</f>
        <v>Oil &amp; Gas</v>
      </c>
      <c r="E160">
        <v>0.115</v>
      </c>
      <c r="F160">
        <v>0.1</v>
      </c>
      <c r="G160" s="6">
        <v>3500000</v>
      </c>
      <c r="H160" s="7">
        <v>0.13</v>
      </c>
      <c r="I160" s="4" cm="1">
        <f t="array" ref="I160">_FV(B160,"Market cap",TRUE)</f>
        <v>117054200</v>
      </c>
      <c r="J160" s="4">
        <v>79000000</v>
      </c>
      <c r="K160" t="str">
        <f>IF(OR(J160="None", ISERROR(J160)),
   IF(I160&gt;50000000000,"5-Large Cap",
      IF(AND(I160&gt;10000000000,I160&lt;=50000000000),"4-Upper Mid-Cap",
         IF(AND(I160&gt;2000000000,I160&lt;=10000000000),"3-Mid Cap",
            IF(AND(I160&gt;300000000,I160&lt;=2000000000),"2-Small Cap",
               IF(I160&lt;=300000000,"1-Micro Cap","None"))))),
   IF(J160&gt;50000000000,"5-Large Cap",
      IF(AND(J160&gt;10000000000,J160&lt;=50000000000),"4-Upper Mid-Cap",
         IF(AND(J160&gt;2000000000,J160&lt;=10000000000),"3-Mid Cap",
            IF(AND(J160&gt;300000000,J160&lt;=2000000000),"2-Small Cap",
               IF(J160&lt;=300000000,"1-Micro Cap","None"))))))</f>
        <v>1-Micro Cap</v>
      </c>
      <c r="L160" s="1">
        <v>44553</v>
      </c>
      <c r="M160" s="8" t="s">
        <v>3124</v>
      </c>
      <c r="N160">
        <f>YEAR(L160)</f>
        <v>2021</v>
      </c>
      <c r="O160">
        <f xml:space="preserve"> MONTH(L160)</f>
        <v>12</v>
      </c>
      <c r="P160">
        <v>2</v>
      </c>
      <c r="Q160" t="str">
        <f>IF(ISNUMBER(P160), "Yes","No")</f>
        <v>Yes</v>
      </c>
      <c r="R160" t="s">
        <v>882</v>
      </c>
    </row>
    <row r="161" spans="1:18" x14ac:dyDescent="0.2">
      <c r="A161" t="s">
        <v>559</v>
      </c>
      <c r="B161" t="e" vm="135">
        <v>#VALUE!</v>
      </c>
      <c r="C161" t="s">
        <v>560</v>
      </c>
      <c r="D161" t="str" cm="1">
        <f t="array" ref="D161">_FV(B161,"Industry")</f>
        <v>Oil &amp; Gas</v>
      </c>
      <c r="E161">
        <v>0.11</v>
      </c>
      <c r="F161">
        <v>0.1</v>
      </c>
      <c r="G161" s="4">
        <v>5000000</v>
      </c>
      <c r="H161" s="7">
        <v>9.0999999999999998E-2</v>
      </c>
      <c r="I161" s="4" cm="1">
        <f t="array" ref="I161">_FV(B161,"Market cap",TRUE)</f>
        <v>90252860</v>
      </c>
      <c r="J161" s="4">
        <v>64700000</v>
      </c>
      <c r="K161" t="str">
        <f>IF(OR(J161="None", ISERROR(J161)),
   IF(I161&gt;50000000000,"5-Large Cap",
      IF(AND(I161&gt;10000000000,I161&lt;=50000000000),"4-Upper Mid-Cap",
         IF(AND(I161&gt;2000000000,I161&lt;=10000000000),"3-Mid Cap",
            IF(AND(I161&gt;300000000,I161&lt;=2000000000),"2-Small Cap",
               IF(I161&lt;=300000000,"1-Micro Cap","None"))))),
   IF(J161&gt;50000000000,"5-Large Cap",
      IF(AND(J161&gt;10000000000,J161&lt;=50000000000),"4-Upper Mid-Cap",
         IF(AND(J161&gt;2000000000,J161&lt;=10000000000),"3-Mid Cap",
            IF(AND(J161&gt;300000000,J161&lt;=2000000000),"2-Small Cap",
               IF(J161&lt;=300000000,"1-Micro Cap","None"))))))</f>
        <v>1-Micro Cap</v>
      </c>
      <c r="L161" s="1">
        <v>44377</v>
      </c>
      <c r="M161" s="8" t="s">
        <v>3124</v>
      </c>
      <c r="N161">
        <f>YEAR(L161)</f>
        <v>2021</v>
      </c>
      <c r="O161">
        <f xml:space="preserve"> MONTH(L161)</f>
        <v>6</v>
      </c>
      <c r="P161" t="s">
        <v>3229</v>
      </c>
      <c r="Q161" t="str">
        <f>IF(ISNUMBER(P161), "Yes","No")</f>
        <v>No</v>
      </c>
      <c r="R161" t="s">
        <v>561</v>
      </c>
    </row>
    <row r="162" spans="1:18" x14ac:dyDescent="0.2">
      <c r="A162" t="s">
        <v>443</v>
      </c>
      <c r="B162" t="e" vm="136">
        <v>#VALUE!</v>
      </c>
      <c r="C162" t="s">
        <v>444</v>
      </c>
      <c r="D162" t="str" cm="1">
        <f t="array" ref="D162">_FV(B162,"Industry")</f>
        <v>Metals &amp; Mining</v>
      </c>
      <c r="E162">
        <v>0.11</v>
      </c>
      <c r="F162">
        <v>9.5000000000000001E-2</v>
      </c>
      <c r="G162" s="4">
        <v>4000000</v>
      </c>
      <c r="H162" s="7">
        <v>0.13600000000000001</v>
      </c>
      <c r="I162" s="4" cm="1">
        <f t="array" ref="I162">_FV(B162,"Market cap",TRUE)</f>
        <v>27520520</v>
      </c>
      <c r="J162" s="4">
        <v>82500000</v>
      </c>
      <c r="K162" t="str">
        <f>IF(OR(J162="None", ISERROR(J162)),
   IF(I162&gt;50000000000,"5-Large Cap",
      IF(AND(I162&gt;10000000000,I162&lt;=50000000000),"4-Upper Mid-Cap",
         IF(AND(I162&gt;2000000000,I162&lt;=10000000000),"3-Mid Cap",
            IF(AND(I162&gt;300000000,I162&lt;=2000000000),"2-Small Cap",
               IF(I162&lt;=300000000,"1-Micro Cap","None"))))),
   IF(J162&gt;50000000000,"5-Large Cap",
      IF(AND(J162&gt;10000000000,J162&lt;=50000000000),"4-Upper Mid-Cap",
         IF(AND(J162&gt;2000000000,J162&lt;=10000000000),"3-Mid Cap",
            IF(AND(J162&gt;300000000,J162&lt;=2000000000),"2-Small Cap",
               IF(J162&lt;=300000000,"1-Micro Cap","None"))))))</f>
        <v>1-Micro Cap</v>
      </c>
      <c r="L162" s="1">
        <v>44307</v>
      </c>
      <c r="M162" s="8" t="s">
        <v>3124</v>
      </c>
      <c r="N162">
        <f>YEAR(L162)</f>
        <v>2021</v>
      </c>
      <c r="O162">
        <f xml:space="preserve"> MONTH(L162)</f>
        <v>4</v>
      </c>
      <c r="P162" t="s">
        <v>3229</v>
      </c>
      <c r="Q162" t="str">
        <f>IF(ISNUMBER(P162), "Yes","No")</f>
        <v>No</v>
      </c>
      <c r="R162" t="s">
        <v>445</v>
      </c>
    </row>
    <row r="163" spans="1:18" x14ac:dyDescent="0.2">
      <c r="A163" t="s">
        <v>672</v>
      </c>
      <c r="B163" t="e" vm="137">
        <v>#VALUE!</v>
      </c>
      <c r="C163" t="s">
        <v>235</v>
      </c>
      <c r="D163" t="str" cm="1">
        <f t="array" ref="D163">_FV(B163,"Industry")</f>
        <v>Metals &amp; Mining</v>
      </c>
      <c r="E163">
        <v>0.11</v>
      </c>
      <c r="F163">
        <v>9.0999999999999998E-2</v>
      </c>
      <c r="G163" s="4">
        <v>7350000</v>
      </c>
      <c r="H163" s="7">
        <v>0.17269999999999999</v>
      </c>
      <c r="I163" s="4" cm="1">
        <f t="array" ref="I163">_FV(B163,"Market cap",TRUE)</f>
        <v>83079190</v>
      </c>
      <c r="J163" s="4">
        <v>98040000</v>
      </c>
      <c r="K163" t="str">
        <f>IF(OR(J163="None", ISERROR(J163)),
   IF(I163&gt;50000000000,"5-Large Cap",
      IF(AND(I163&gt;10000000000,I163&lt;=50000000000),"4-Upper Mid-Cap",
         IF(AND(I163&gt;2000000000,I163&lt;=10000000000),"3-Mid Cap",
            IF(AND(I163&gt;300000000,I163&lt;=2000000000),"2-Small Cap",
               IF(I163&lt;=300000000,"1-Micro Cap","None"))))),
   IF(J163&gt;50000000000,"5-Large Cap",
      IF(AND(J163&gt;10000000000,J163&lt;=50000000000),"4-Upper Mid-Cap",
         IF(AND(J163&gt;2000000000,J163&lt;=10000000000),"3-Mid Cap",
            IF(AND(J163&gt;300000000,J163&lt;=2000000000),"2-Small Cap",
               IF(J163&lt;=300000000,"1-Micro Cap","None"))))))</f>
        <v>1-Micro Cap</v>
      </c>
      <c r="L163" s="1">
        <v>44452</v>
      </c>
      <c r="M163" s="8" t="s">
        <v>3124</v>
      </c>
      <c r="N163">
        <f>YEAR(L163)</f>
        <v>2021</v>
      </c>
      <c r="O163">
        <f xml:space="preserve"> MONTH(L163)</f>
        <v>9</v>
      </c>
      <c r="P163" t="e">
        <v>#VALUE!</v>
      </c>
      <c r="Q163" t="str">
        <f>IF(ISNUMBER(P163), "Yes","No")</f>
        <v>No</v>
      </c>
      <c r="R163" t="s">
        <v>673</v>
      </c>
    </row>
    <row r="164" spans="1:18" x14ac:dyDescent="0.2">
      <c r="A164" t="s">
        <v>744</v>
      </c>
      <c r="B164" t="e" vm="138">
        <v>#VALUE!</v>
      </c>
      <c r="C164" t="s">
        <v>745</v>
      </c>
      <c r="D164" t="str" cm="1">
        <f t="array" ref="D164">_FV(B164,"Industry")</f>
        <v>Chemicals</v>
      </c>
      <c r="E164">
        <v>0.105</v>
      </c>
      <c r="F164">
        <v>0.09</v>
      </c>
      <c r="G164" s="4">
        <v>3000000</v>
      </c>
      <c r="H164" s="7">
        <v>0.14300000000000002</v>
      </c>
      <c r="I164" s="4" cm="1">
        <f t="array" ref="I164">_FV(B164,"Market cap",TRUE)</f>
        <v>16473790</v>
      </c>
      <c r="J164" s="4">
        <v>38600000</v>
      </c>
      <c r="K164" t="str">
        <f>IF(OR(J164="None", ISERROR(J164)),
   IF(I164&gt;50000000000,"5-Large Cap",
      IF(AND(I164&gt;10000000000,I164&lt;=50000000000),"4-Upper Mid-Cap",
         IF(AND(I164&gt;2000000000,I164&lt;=10000000000),"3-Mid Cap",
            IF(AND(I164&gt;300000000,I164&lt;=2000000000),"2-Small Cap",
               IF(I164&lt;=300000000,"1-Micro Cap","None"))))),
   IF(J164&gt;50000000000,"5-Large Cap",
      IF(AND(J164&gt;10000000000,J164&lt;=50000000000),"4-Upper Mid-Cap",
         IF(AND(J164&gt;2000000000,J164&lt;=10000000000),"3-Mid Cap",
            IF(AND(J164&gt;300000000,J164&lt;=2000000000),"2-Small Cap",
               IF(J164&lt;=300000000,"1-Micro Cap","None"))))))</f>
        <v>1-Micro Cap</v>
      </c>
      <c r="L164" s="1">
        <v>44495</v>
      </c>
      <c r="M164" s="8" t="s">
        <v>3124</v>
      </c>
      <c r="N164">
        <f>YEAR(L164)</f>
        <v>2021</v>
      </c>
      <c r="O164">
        <f xml:space="preserve"> MONTH(L164)</f>
        <v>10</v>
      </c>
      <c r="P164" t="s">
        <v>3229</v>
      </c>
      <c r="Q164" t="str">
        <f>IF(ISNUMBER(P164), "Yes","No")</f>
        <v>No</v>
      </c>
      <c r="R164" t="s">
        <v>746</v>
      </c>
    </row>
    <row r="165" spans="1:18" x14ac:dyDescent="0.2">
      <c r="A165" t="s">
        <v>405</v>
      </c>
      <c r="B165" t="e" vm="139">
        <v>#VALUE!</v>
      </c>
      <c r="C165" t="s">
        <v>47</v>
      </c>
      <c r="D165" t="str" cm="1">
        <f t="array" ref="D165">_FV(B165,"Industry")</f>
        <v>Chemicals</v>
      </c>
      <c r="E165">
        <v>0.11</v>
      </c>
      <c r="F165">
        <v>0.09</v>
      </c>
      <c r="G165" s="4">
        <v>4070000.0000000005</v>
      </c>
      <c r="H165" s="7">
        <v>0.18</v>
      </c>
      <c r="I165" s="4" cm="1">
        <f t="array" ref="I165">_FV(B165,"Market cap",TRUE)</f>
        <v>42229440</v>
      </c>
      <c r="J165" s="4">
        <v>30800000</v>
      </c>
      <c r="K165" t="str">
        <f>IF(OR(J165="None", ISERROR(J165)),
   IF(I165&gt;50000000000,"5-Large Cap",
      IF(AND(I165&gt;10000000000,I165&lt;=50000000000),"4-Upper Mid-Cap",
         IF(AND(I165&gt;2000000000,I165&lt;=10000000000),"3-Mid Cap",
            IF(AND(I165&gt;300000000,I165&lt;=2000000000),"2-Small Cap",
               IF(I165&lt;=300000000,"1-Micro Cap","None"))))),
   IF(J165&gt;50000000000,"5-Large Cap",
      IF(AND(J165&gt;10000000000,J165&lt;=50000000000),"4-Upper Mid-Cap",
         IF(AND(J165&gt;2000000000,J165&lt;=10000000000),"3-Mid Cap",
            IF(AND(J165&gt;300000000,J165&lt;=2000000000),"2-Small Cap",
               IF(J165&lt;=300000000,"1-Micro Cap","None"))))))</f>
        <v>1-Micro Cap</v>
      </c>
      <c r="L165" s="1">
        <v>44287</v>
      </c>
      <c r="M165" s="8" t="s">
        <v>3124</v>
      </c>
      <c r="N165">
        <f>YEAR(L165)</f>
        <v>2021</v>
      </c>
      <c r="O165">
        <f xml:space="preserve"> MONTH(L165)</f>
        <v>4</v>
      </c>
      <c r="P165">
        <v>2</v>
      </c>
      <c r="Q165" t="str">
        <f>IF(ISNUMBER(P165), "Yes","No")</f>
        <v>Yes</v>
      </c>
      <c r="R165" t="s">
        <v>406</v>
      </c>
    </row>
    <row r="166" spans="1:18" x14ac:dyDescent="0.2">
      <c r="A166" t="s">
        <v>869</v>
      </c>
      <c r="B166" t="e" vm="140">
        <v>#VALUE!</v>
      </c>
      <c r="C166" t="s">
        <v>870</v>
      </c>
      <c r="D166" t="str" cm="1">
        <f t="array" ref="D166">_FV(B166,"Industry")</f>
        <v>Metals &amp; Mining</v>
      </c>
      <c r="E166">
        <v>0.12</v>
      </c>
      <c r="F166">
        <v>0.09</v>
      </c>
      <c r="G166" s="6">
        <v>12500000</v>
      </c>
      <c r="H166" s="7">
        <v>0.25</v>
      </c>
      <c r="I166" s="4" cm="1">
        <f t="array" ref="I166">_FV(B166,"Market cap",TRUE)</f>
        <v>22423830</v>
      </c>
      <c r="J166" s="4">
        <v>76700000</v>
      </c>
      <c r="K166" t="str">
        <f>IF(OR(J166="None", ISERROR(J166)),
   IF(I166&gt;50000000000,"5-Large Cap",
      IF(AND(I166&gt;10000000000,I166&lt;=50000000000),"4-Upper Mid-Cap",
         IF(AND(I166&gt;2000000000,I166&lt;=10000000000),"3-Mid Cap",
            IF(AND(I166&gt;300000000,I166&lt;=2000000000),"2-Small Cap",
               IF(I166&lt;=300000000,"1-Micro Cap","None"))))),
   IF(J166&gt;50000000000,"5-Large Cap",
      IF(AND(J166&gt;10000000000,J166&lt;=50000000000),"4-Upper Mid-Cap",
         IF(AND(J166&gt;2000000000,J166&lt;=10000000000),"3-Mid Cap",
            IF(AND(J166&gt;300000000,J166&lt;=2000000000),"2-Small Cap",
               IF(J166&lt;=300000000,"1-Micro Cap","None"))))))</f>
        <v>1-Micro Cap</v>
      </c>
      <c r="L166" s="1">
        <v>44545</v>
      </c>
      <c r="M166" s="8" t="s">
        <v>3124</v>
      </c>
      <c r="N166">
        <f>YEAR(L166)</f>
        <v>2021</v>
      </c>
      <c r="O166">
        <f xml:space="preserve"> MONTH(L166)</f>
        <v>12</v>
      </c>
      <c r="P166" t="s">
        <v>3229</v>
      </c>
      <c r="Q166" t="str">
        <f>IF(ISNUMBER(P166), "Yes","No")</f>
        <v>No</v>
      </c>
      <c r="R166" t="s">
        <v>871</v>
      </c>
    </row>
    <row r="167" spans="1:18" x14ac:dyDescent="0.2">
      <c r="A167" t="s">
        <v>3193</v>
      </c>
      <c r="B167" t="e" vm="141">
        <v>#VALUE!</v>
      </c>
      <c r="C167" t="s">
        <v>614</v>
      </c>
      <c r="D167" t="str" cm="1">
        <f t="array" ref="D167">_FV(B167,"Industry")</f>
        <v>Metals &amp; Mining</v>
      </c>
      <c r="E167">
        <v>0.11</v>
      </c>
      <c r="F167">
        <v>0.09</v>
      </c>
      <c r="G167" s="4">
        <v>25000000</v>
      </c>
      <c r="H167" s="7">
        <v>0.182</v>
      </c>
      <c r="I167" s="4" cm="1">
        <f t="array" ref="I167">_FV(B167,"Market cap",TRUE)</f>
        <v>49234140</v>
      </c>
      <c r="J167" s="4">
        <v>179200000</v>
      </c>
      <c r="K167" t="str">
        <f>IF(OR(J167="None", ISERROR(J167)),
   IF(I167&gt;50000000000,"5-Large Cap",
      IF(AND(I167&gt;10000000000,I167&lt;=50000000000),"4-Upper Mid-Cap",
         IF(AND(I167&gt;2000000000,I167&lt;=10000000000),"3-Mid Cap",
            IF(AND(I167&gt;300000000,I167&lt;=2000000000),"2-Small Cap",
               IF(I167&lt;=300000000,"1-Micro Cap","None"))))),
   IF(J167&gt;50000000000,"5-Large Cap",
      IF(AND(J167&gt;10000000000,J167&lt;=50000000000),"4-Upper Mid-Cap",
         IF(AND(J167&gt;2000000000,J167&lt;=10000000000),"3-Mid Cap",
            IF(AND(J167&gt;300000000,J167&lt;=2000000000),"2-Small Cap",
               IF(J167&lt;=300000000,"1-Micro Cap","None"))))))</f>
        <v>1-Micro Cap</v>
      </c>
      <c r="L167" s="1">
        <v>44412</v>
      </c>
      <c r="M167" s="8" t="s">
        <v>3124</v>
      </c>
      <c r="N167">
        <f>YEAR(L167)</f>
        <v>2021</v>
      </c>
      <c r="O167">
        <f xml:space="preserve"> MONTH(L167)</f>
        <v>8</v>
      </c>
      <c r="P167" t="s">
        <v>3229</v>
      </c>
      <c r="Q167" t="str">
        <f>IF(ISNUMBER(P167), "Yes","No")</f>
        <v>No</v>
      </c>
    </row>
    <row r="168" spans="1:18" x14ac:dyDescent="0.2">
      <c r="A168" t="s">
        <v>3193</v>
      </c>
      <c r="B168" t="e" vm="141">
        <v>#VALUE!</v>
      </c>
      <c r="C168" t="s">
        <v>614</v>
      </c>
      <c r="D168" t="str" cm="1">
        <f t="array" ref="D168">_FV(B168,"Industry")</f>
        <v>Metals &amp; Mining</v>
      </c>
      <c r="E168">
        <v>0.11</v>
      </c>
      <c r="F168">
        <v>0.09</v>
      </c>
      <c r="G168" s="4">
        <v>25000000</v>
      </c>
      <c r="H168" s="7">
        <v>0.182</v>
      </c>
      <c r="I168" s="4" cm="1">
        <f t="array" ref="I168">_FV(B168,"Market cap",TRUE)</f>
        <v>49234140</v>
      </c>
      <c r="J168" s="4">
        <v>179200000</v>
      </c>
      <c r="K168" t="str">
        <f>IF(OR(J168="None", ISERROR(J168)),
   IF(I168&gt;50000000000,"5-Large Cap",
      IF(AND(I168&gt;10000000000,I168&lt;=50000000000),"4-Upper Mid-Cap",
         IF(AND(I168&gt;2000000000,I168&lt;=10000000000),"3-Mid Cap",
            IF(AND(I168&gt;300000000,I168&lt;=2000000000),"2-Small Cap",
               IF(I168&lt;=300000000,"1-Micro Cap","None"))))),
   IF(J168&gt;50000000000,"5-Large Cap",
      IF(AND(J168&gt;10000000000,J168&lt;=50000000000),"4-Upper Mid-Cap",
         IF(AND(J168&gt;2000000000,J168&lt;=10000000000),"3-Mid Cap",
            IF(AND(J168&gt;300000000,J168&lt;=2000000000),"2-Small Cap",
               IF(J168&lt;=300000000,"1-Micro Cap","None"))))))</f>
        <v>1-Micro Cap</v>
      </c>
      <c r="L168" s="1">
        <v>44412</v>
      </c>
      <c r="M168" s="8" t="s">
        <v>3124</v>
      </c>
      <c r="N168">
        <f>YEAR(L168)</f>
        <v>2021</v>
      </c>
      <c r="O168">
        <f xml:space="preserve"> MONTH(L168)</f>
        <v>8</v>
      </c>
      <c r="P168" t="s">
        <v>3229</v>
      </c>
      <c r="Q168" t="str">
        <f>IF(ISNUMBER(P168), "Yes","No")</f>
        <v>No</v>
      </c>
    </row>
    <row r="169" spans="1:18" x14ac:dyDescent="0.2">
      <c r="A169" t="s">
        <v>592</v>
      </c>
      <c r="B169" t="e" vm="142">
        <v>#VALUE!</v>
      </c>
      <c r="C169" t="s">
        <v>593</v>
      </c>
      <c r="D169" t="str" cm="1">
        <f t="array" ref="D169">_FV(B169,"Industry")</f>
        <v>Metals &amp; Mining</v>
      </c>
      <c r="E169">
        <v>0.105</v>
      </c>
      <c r="F169">
        <v>0.09</v>
      </c>
      <c r="G169" s="4">
        <v>3500000</v>
      </c>
      <c r="H169" s="7">
        <v>0.14300000000000002</v>
      </c>
      <c r="I169" s="4" cm="1">
        <f t="array" ref="I169">_FV(B169,"Market cap",TRUE)</f>
        <v>7548780</v>
      </c>
      <c r="J169" s="4">
        <v>39430000</v>
      </c>
      <c r="K169" t="str">
        <f>IF(OR(J169="None", ISERROR(J169)),
   IF(I169&gt;50000000000,"5-Large Cap",
      IF(AND(I169&gt;10000000000,I169&lt;=50000000000),"4-Upper Mid-Cap",
         IF(AND(I169&gt;2000000000,I169&lt;=10000000000),"3-Mid Cap",
            IF(AND(I169&gt;300000000,I169&lt;=2000000000),"2-Small Cap",
               IF(I169&lt;=300000000,"1-Micro Cap","None"))))),
   IF(J169&gt;50000000000,"5-Large Cap",
      IF(AND(J169&gt;10000000000,J169&lt;=50000000000),"4-Upper Mid-Cap",
         IF(AND(J169&gt;2000000000,J169&lt;=10000000000),"3-Mid Cap",
            IF(AND(J169&gt;300000000,J169&lt;=2000000000),"2-Small Cap",
               IF(J169&lt;=300000000,"1-Micro Cap","None"))))))</f>
        <v>1-Micro Cap</v>
      </c>
      <c r="L169" s="1">
        <v>44399</v>
      </c>
      <c r="M169" s="8" t="s">
        <v>3124</v>
      </c>
      <c r="N169">
        <f>YEAR(L169)</f>
        <v>2021</v>
      </c>
      <c r="O169">
        <f xml:space="preserve"> MONTH(L169)</f>
        <v>7</v>
      </c>
      <c r="P169" t="s">
        <v>3229</v>
      </c>
      <c r="Q169" t="str">
        <f>IF(ISNUMBER(P169), "Yes","No")</f>
        <v>No</v>
      </c>
      <c r="R169" t="s">
        <v>594</v>
      </c>
    </row>
    <row r="170" spans="1:18" x14ac:dyDescent="0.2">
      <c r="A170" t="s">
        <v>840</v>
      </c>
      <c r="B170" t="e" vm="143">
        <v>#VALUE!</v>
      </c>
      <c r="C170" t="s">
        <v>841</v>
      </c>
      <c r="D170" t="str" cm="1">
        <f t="array" ref="D170">_FV(B170,"Industry")</f>
        <v>Pharmaceuticals</v>
      </c>
      <c r="E170">
        <v>0.1</v>
      </c>
      <c r="F170">
        <v>0.09</v>
      </c>
      <c r="G170" s="4">
        <v>2000000</v>
      </c>
      <c r="H170" s="7">
        <v>0.1</v>
      </c>
      <c r="I170" s="4" cm="1">
        <f t="array" ref="I170">_FV(B170,"Market cap",TRUE)</f>
        <v>7208500</v>
      </c>
      <c r="J170" s="4">
        <v>18700000</v>
      </c>
      <c r="K170" t="str">
        <f>IF(OR(J170="None", ISERROR(J170)),
   IF(I170&gt;50000000000,"5-Large Cap",
      IF(AND(I170&gt;10000000000,I170&lt;=50000000000),"4-Upper Mid-Cap",
         IF(AND(I170&gt;2000000000,I170&lt;=10000000000),"3-Mid Cap",
            IF(AND(I170&gt;300000000,I170&lt;=2000000000),"2-Small Cap",
               IF(I170&lt;=300000000,"1-Micro Cap","None"))))),
   IF(J170&gt;50000000000,"5-Large Cap",
      IF(AND(J170&gt;10000000000,J170&lt;=50000000000),"4-Upper Mid-Cap",
         IF(AND(J170&gt;2000000000,J170&lt;=10000000000),"3-Mid Cap",
            IF(AND(J170&gt;300000000,J170&lt;=2000000000),"2-Small Cap",
               IF(J170&lt;=300000000,"1-Micro Cap","None"))))))</f>
        <v>1-Micro Cap</v>
      </c>
      <c r="L170" s="1">
        <v>44537</v>
      </c>
      <c r="M170" s="8" t="s">
        <v>3124</v>
      </c>
      <c r="N170">
        <f>YEAR(L170)</f>
        <v>2021</v>
      </c>
      <c r="O170">
        <f xml:space="preserve"> MONTH(L170)</f>
        <v>12</v>
      </c>
      <c r="P170">
        <v>2</v>
      </c>
      <c r="Q170" t="str">
        <f>IF(ISNUMBER(P170), "Yes","No")</f>
        <v>Yes</v>
      </c>
      <c r="R170" t="s">
        <v>842</v>
      </c>
    </row>
    <row r="171" spans="1:18" x14ac:dyDescent="0.2">
      <c r="A171" t="s">
        <v>367</v>
      </c>
      <c r="B171" t="e" vm="144">
        <v>#VALUE!</v>
      </c>
      <c r="C171" t="s">
        <v>368</v>
      </c>
      <c r="D171" t="str" cm="1">
        <f t="array" ref="D171">_FV(B171,"Industry")</f>
        <v>Automobiles &amp; Auto Parts</v>
      </c>
      <c r="E171">
        <v>9.5000000000000001E-2</v>
      </c>
      <c r="F171">
        <v>8.5999999999999993E-2</v>
      </c>
      <c r="G171" s="4">
        <v>6500000</v>
      </c>
      <c r="H171" s="7">
        <v>0.1</v>
      </c>
      <c r="I171" s="4" cm="1">
        <f t="array" ref="I171">_FV(B171,"Market cap",TRUE)</f>
        <v>32691460</v>
      </c>
      <c r="J171" s="4">
        <v>18500000</v>
      </c>
      <c r="K171" t="str">
        <f>IF(OR(J171="None", ISERROR(J171)),
   IF(I171&gt;50000000000,"5-Large Cap",
      IF(AND(I171&gt;10000000000,I171&lt;=50000000000),"4-Upper Mid-Cap",
         IF(AND(I171&gt;2000000000,I171&lt;=10000000000),"3-Mid Cap",
            IF(AND(I171&gt;300000000,I171&lt;=2000000000),"2-Small Cap",
               IF(I171&lt;=300000000,"1-Micro Cap","None"))))),
   IF(J171&gt;50000000000,"5-Large Cap",
      IF(AND(J171&gt;10000000000,J171&lt;=50000000000),"4-Upper Mid-Cap",
         IF(AND(J171&gt;2000000000,J171&lt;=10000000000),"3-Mid Cap",
            IF(AND(J171&gt;300000000,J171&lt;=2000000000),"2-Small Cap",
               IF(J171&lt;=300000000,"1-Micro Cap","None"))))))</f>
        <v>1-Micro Cap</v>
      </c>
      <c r="L171" s="1">
        <v>44266</v>
      </c>
      <c r="M171" s="8" t="s">
        <v>3124</v>
      </c>
      <c r="N171">
        <f>YEAR(L171)</f>
        <v>2021</v>
      </c>
      <c r="O171">
        <f xml:space="preserve"> MONTH(L171)</f>
        <v>3</v>
      </c>
      <c r="P171" t="s">
        <v>3229</v>
      </c>
      <c r="Q171" t="str">
        <f>IF(ISNUMBER(P171), "Yes","No")</f>
        <v>No</v>
      </c>
      <c r="R171" t="s">
        <v>369</v>
      </c>
    </row>
    <row r="172" spans="1:18" x14ac:dyDescent="0.2">
      <c r="A172" t="s">
        <v>847</v>
      </c>
      <c r="B172" t="e" vm="145">
        <v>#VALUE!</v>
      </c>
      <c r="C172" t="s">
        <v>142</v>
      </c>
      <c r="D172" t="str" cm="1">
        <f t="array" ref="D172">_FV(B172,"Industry")</f>
        <v>Oil &amp; Gas</v>
      </c>
      <c r="E172">
        <v>9.8000000000000004E-2</v>
      </c>
      <c r="F172">
        <v>8.5000000000000006E-2</v>
      </c>
      <c r="G172" s="4">
        <v>8000000</v>
      </c>
      <c r="H172" s="7">
        <v>0.13</v>
      </c>
      <c r="I172" s="4" cm="1">
        <f t="array" ref="I172">_FV(B172,"Market cap",TRUE)</f>
        <v>8347660</v>
      </c>
      <c r="J172" s="4">
        <v>59319000</v>
      </c>
      <c r="K172" t="str">
        <f>IF(OR(J172="None", ISERROR(J172)),
   IF(I172&gt;50000000000,"5-Large Cap",
      IF(AND(I172&gt;10000000000,I172&lt;=50000000000),"4-Upper Mid-Cap",
         IF(AND(I172&gt;2000000000,I172&lt;=10000000000),"3-Mid Cap",
            IF(AND(I172&gt;300000000,I172&lt;=2000000000),"2-Small Cap",
               IF(I172&lt;=300000000,"1-Micro Cap","None"))))),
   IF(J172&gt;50000000000,"5-Large Cap",
      IF(AND(J172&gt;10000000000,J172&lt;=50000000000),"4-Upper Mid-Cap",
         IF(AND(J172&gt;2000000000,J172&lt;=10000000000),"3-Mid Cap",
            IF(AND(J172&gt;300000000,J172&lt;=2000000000),"2-Small Cap",
               IF(J172&lt;=300000000,"1-Micro Cap","None"))))))</f>
        <v>1-Micro Cap</v>
      </c>
      <c r="L172" s="1">
        <v>44539</v>
      </c>
      <c r="M172" s="8" t="s">
        <v>3124</v>
      </c>
      <c r="N172">
        <f>YEAR(L172)</f>
        <v>2021</v>
      </c>
      <c r="O172">
        <f xml:space="preserve"> MONTH(L172)</f>
        <v>12</v>
      </c>
      <c r="P172" t="s">
        <v>3229</v>
      </c>
      <c r="Q172" t="str">
        <f>IF(ISNUMBER(P172), "Yes","No")</f>
        <v>No</v>
      </c>
      <c r="R172" t="s">
        <v>848</v>
      </c>
    </row>
    <row r="173" spans="1:18" x14ac:dyDescent="0.2">
      <c r="A173" t="s">
        <v>494</v>
      </c>
      <c r="B173" t="e" vm="146">
        <v>#VALUE!</v>
      </c>
      <c r="C173" t="s">
        <v>495</v>
      </c>
      <c r="D173" t="str" cm="1">
        <f t="array" ref="D173">_FV(B173,"Industry")</f>
        <v>Software &amp; IT Services</v>
      </c>
      <c r="E173">
        <v>0.105</v>
      </c>
      <c r="F173">
        <v>8.5000000000000006E-2</v>
      </c>
      <c r="G173" s="4">
        <v>8000000</v>
      </c>
      <c r="H173" s="7">
        <v>0.1905</v>
      </c>
      <c r="I173" s="4" cm="1">
        <f t="array" ref="I173">_FV(B173,"Market cap",TRUE)</f>
        <v>69152930</v>
      </c>
      <c r="J173" s="4">
        <v>107900000</v>
      </c>
      <c r="K173" t="str">
        <f>IF(OR(J173="None", ISERROR(J173)),
   IF(I173&gt;50000000000,"5-Large Cap",
      IF(AND(I173&gt;10000000000,I173&lt;=50000000000),"4-Upper Mid-Cap",
         IF(AND(I173&gt;2000000000,I173&lt;=10000000000),"3-Mid Cap",
            IF(AND(I173&gt;300000000,I173&lt;=2000000000),"2-Small Cap",
               IF(I173&lt;=300000000,"1-Micro Cap","None"))))),
   IF(J173&gt;50000000000,"5-Large Cap",
      IF(AND(J173&gt;10000000000,J173&lt;=50000000000),"4-Upper Mid-Cap",
         IF(AND(J173&gt;2000000000,J173&lt;=10000000000),"3-Mid Cap",
            IF(AND(J173&gt;300000000,J173&lt;=2000000000),"2-Small Cap",
               IF(J173&lt;=300000000,"1-Micro Cap","None"))))))</f>
        <v>1-Micro Cap</v>
      </c>
      <c r="L173" s="1">
        <v>44341</v>
      </c>
      <c r="M173" s="8" t="s">
        <v>3124</v>
      </c>
      <c r="N173">
        <f>YEAR(L173)</f>
        <v>2021</v>
      </c>
      <c r="O173">
        <f xml:space="preserve"> MONTH(L173)</f>
        <v>5</v>
      </c>
      <c r="P173" t="s">
        <v>3229</v>
      </c>
      <c r="Q173" t="str">
        <f>IF(ISNUMBER(P173), "Yes","No")</f>
        <v>No</v>
      </c>
      <c r="R173" t="s">
        <v>496</v>
      </c>
    </row>
    <row r="174" spans="1:18" x14ac:dyDescent="0.2">
      <c r="A174" t="s">
        <v>463</v>
      </c>
      <c r="B174" t="e" vm="147">
        <v>#VALUE!</v>
      </c>
      <c r="C174" t="s">
        <v>19</v>
      </c>
      <c r="D174" t="str" cm="1">
        <f t="array" ref="D174">_FV(B174,"Industry")</f>
        <v>Metals &amp; Mining</v>
      </c>
      <c r="E174">
        <v>9.5000000000000001E-2</v>
      </c>
      <c r="F174">
        <v>8.2000000000000003E-2</v>
      </c>
      <c r="G174" s="4">
        <v>5000000</v>
      </c>
      <c r="H174" s="7">
        <v>0.13699999999999998</v>
      </c>
      <c r="I174" s="4" cm="1">
        <f t="array" ref="I174">_FV(B174,"Market cap",TRUE)</f>
        <v>34679130</v>
      </c>
      <c r="J174" s="4">
        <v>47800000</v>
      </c>
      <c r="K174" t="str">
        <f>IF(OR(J174="None", ISERROR(J174)),
   IF(I174&gt;50000000000,"5-Large Cap",
      IF(AND(I174&gt;10000000000,I174&lt;=50000000000),"4-Upper Mid-Cap",
         IF(AND(I174&gt;2000000000,I174&lt;=10000000000),"3-Mid Cap",
            IF(AND(I174&gt;300000000,I174&lt;=2000000000),"2-Small Cap",
               IF(I174&lt;=300000000,"1-Micro Cap","None"))))),
   IF(J174&gt;50000000000,"5-Large Cap",
      IF(AND(J174&gt;10000000000,J174&lt;=50000000000),"4-Upper Mid-Cap",
         IF(AND(J174&gt;2000000000,J174&lt;=10000000000),"3-Mid Cap",
            IF(AND(J174&gt;300000000,J174&lt;=2000000000),"2-Small Cap",
               IF(J174&lt;=300000000,"1-Micro Cap","None"))))))</f>
        <v>1-Micro Cap</v>
      </c>
      <c r="L174" s="1">
        <v>44315</v>
      </c>
      <c r="M174" s="8" t="s">
        <v>3124</v>
      </c>
      <c r="N174">
        <f>YEAR(L174)</f>
        <v>2021</v>
      </c>
      <c r="O174">
        <f xml:space="preserve"> MONTH(L174)</f>
        <v>4</v>
      </c>
      <c r="P174" t="s">
        <v>3229</v>
      </c>
      <c r="Q174" t="str">
        <f>IF(ISNUMBER(P174), "Yes","No")</f>
        <v>No</v>
      </c>
      <c r="R174" t="s">
        <v>464</v>
      </c>
    </row>
    <row r="175" spans="1:18" x14ac:dyDescent="0.2">
      <c r="A175" t="s">
        <v>389</v>
      </c>
      <c r="B175" t="e" vm="148">
        <v>#VALUE!</v>
      </c>
      <c r="C175" t="s">
        <v>390</v>
      </c>
      <c r="D175" t="str" cm="1">
        <f t="array" ref="D175">_FV(B175,"Industry")</f>
        <v>Electrical Utilities &amp; IPPs</v>
      </c>
      <c r="E175">
        <v>0.09</v>
      </c>
      <c r="F175">
        <v>0.08</v>
      </c>
      <c r="G175" s="4">
        <v>65000000</v>
      </c>
      <c r="H175" s="7">
        <v>0.111</v>
      </c>
      <c r="I175" s="4" cm="1">
        <f t="array" ref="I175">_FV(B175,"Market cap",TRUE)</f>
        <v>64657350</v>
      </c>
      <c r="J175" s="4">
        <v>143700000</v>
      </c>
      <c r="K175" t="str">
        <f>IF(OR(J175="None", ISERROR(J175)),
   IF(I175&gt;50000000000,"5-Large Cap",
      IF(AND(I175&gt;10000000000,I175&lt;=50000000000),"4-Upper Mid-Cap",
         IF(AND(I175&gt;2000000000,I175&lt;=10000000000),"3-Mid Cap",
            IF(AND(I175&gt;300000000,I175&lt;=2000000000),"2-Small Cap",
               IF(I175&lt;=300000000,"1-Micro Cap","None"))))),
   IF(J175&gt;50000000000,"5-Large Cap",
      IF(AND(J175&gt;10000000000,J175&lt;=50000000000),"4-Upper Mid-Cap",
         IF(AND(J175&gt;2000000000,J175&lt;=10000000000),"3-Mid Cap",
            IF(AND(J175&gt;300000000,J175&lt;=2000000000),"2-Small Cap",
               IF(J175&lt;=300000000,"1-Micro Cap","None"))))))</f>
        <v>1-Micro Cap</v>
      </c>
      <c r="L175" s="1">
        <v>44277</v>
      </c>
      <c r="M175" s="8" t="s">
        <v>3124</v>
      </c>
      <c r="N175">
        <f>YEAR(L175)</f>
        <v>2021</v>
      </c>
      <c r="O175">
        <f xml:space="preserve"> MONTH(L175)</f>
        <v>3</v>
      </c>
      <c r="P175" t="s">
        <v>3229</v>
      </c>
      <c r="Q175" t="str">
        <f>IF(ISNUMBER(P175), "Yes","No")</f>
        <v>No</v>
      </c>
      <c r="R175" t="s">
        <v>391</v>
      </c>
    </row>
    <row r="176" spans="1:18" x14ac:dyDescent="0.2">
      <c r="A176" t="s">
        <v>198</v>
      </c>
      <c r="B176" t="e" vm="107">
        <v>#VALUE!</v>
      </c>
      <c r="C176" t="s">
        <v>14</v>
      </c>
      <c r="D176" t="str" cm="1">
        <f t="array" ref="D176">_FV(B176,"Industry")</f>
        <v>Metals &amp; Mining</v>
      </c>
      <c r="E176">
        <v>0.115</v>
      </c>
      <c r="F176">
        <v>0.08</v>
      </c>
      <c r="G176" s="4">
        <v>8000000</v>
      </c>
      <c r="H176" s="7">
        <v>0.30399999999999999</v>
      </c>
      <c r="I176" s="4" cm="1">
        <f t="array" ref="I176">_FV(B176,"Market cap",TRUE)</f>
        <v>1430420</v>
      </c>
      <c r="J176" s="4">
        <v>59900000</v>
      </c>
      <c r="K176" t="str">
        <f>IF(OR(J176="None", ISERROR(J176)),
   IF(I176&gt;50000000000,"5-Large Cap",
      IF(AND(I176&gt;10000000000,I176&lt;=50000000000),"4-Upper Mid-Cap",
         IF(AND(I176&gt;2000000000,I176&lt;=10000000000),"3-Mid Cap",
            IF(AND(I176&gt;300000000,I176&lt;=2000000000),"2-Small Cap",
               IF(I176&lt;=300000000,"1-Micro Cap","None"))))),
   IF(J176&gt;50000000000,"5-Large Cap",
      IF(AND(J176&gt;10000000000,J176&lt;=50000000000),"4-Upper Mid-Cap",
         IF(AND(J176&gt;2000000000,J176&lt;=10000000000),"3-Mid Cap",
            IF(AND(J176&gt;300000000,J176&lt;=2000000000),"2-Small Cap",
               IF(J176&lt;=300000000,"1-Micro Cap","None"))))))</f>
        <v>1-Micro Cap</v>
      </c>
      <c r="L176" s="1">
        <v>44501</v>
      </c>
      <c r="M176" s="8" t="s">
        <v>3124</v>
      </c>
      <c r="N176">
        <f>YEAR(L176)</f>
        <v>2021</v>
      </c>
      <c r="O176">
        <f xml:space="preserve"> MONTH(L176)</f>
        <v>11</v>
      </c>
      <c r="P176" t="s">
        <v>3229</v>
      </c>
      <c r="Q176" t="str">
        <f>IF(ISNUMBER(P176), "Yes","No")</f>
        <v>No</v>
      </c>
      <c r="R176" t="s">
        <v>760</v>
      </c>
    </row>
    <row r="177" spans="1:18" x14ac:dyDescent="0.2">
      <c r="A177" t="s">
        <v>3212</v>
      </c>
      <c r="B177" t="e" vm="107">
        <v>#VALUE!</v>
      </c>
      <c r="C177" t="s">
        <v>14</v>
      </c>
      <c r="D177" t="str" cm="1">
        <f t="array" ref="D177">_FV(B177,"Industry")</f>
        <v>Metals &amp; Mining</v>
      </c>
      <c r="E177">
        <v>0.115</v>
      </c>
      <c r="F177">
        <v>0.08</v>
      </c>
      <c r="G177" s="4">
        <v>8000000</v>
      </c>
      <c r="H177" s="7">
        <v>0.30399999999999999</v>
      </c>
      <c r="I177" s="4" cm="1">
        <f t="array" ref="I177">_FV(B177,"Market cap",TRUE)</f>
        <v>1430420</v>
      </c>
      <c r="J177" s="4">
        <v>59900000</v>
      </c>
      <c r="K177" t="str">
        <f>IF(OR(J177="None", ISERROR(J177)),
   IF(I177&gt;50000000000,"5-Large Cap",
      IF(AND(I177&gt;10000000000,I177&lt;=50000000000),"4-Upper Mid-Cap",
         IF(AND(I177&gt;2000000000,I177&lt;=10000000000),"3-Mid Cap",
            IF(AND(I177&gt;300000000,I177&lt;=2000000000),"2-Small Cap",
               IF(I177&lt;=300000000,"1-Micro Cap","None"))))),
   IF(J177&gt;50000000000,"5-Large Cap",
      IF(AND(J177&gt;10000000000,J177&lt;=50000000000),"4-Upper Mid-Cap",
         IF(AND(J177&gt;2000000000,J177&lt;=10000000000),"3-Mid Cap",
            IF(AND(J177&gt;300000000,J177&lt;=2000000000),"2-Small Cap",
               IF(J177&lt;=300000000,"1-Micro Cap","None"))))))</f>
        <v>1-Micro Cap</v>
      </c>
      <c r="L177" s="1">
        <v>44501</v>
      </c>
      <c r="M177" s="8" t="s">
        <v>3124</v>
      </c>
      <c r="N177">
        <f>YEAR(L177)</f>
        <v>2021</v>
      </c>
      <c r="O177">
        <f xml:space="preserve"> MONTH(L177)</f>
        <v>11</v>
      </c>
      <c r="P177" t="s">
        <v>3229</v>
      </c>
      <c r="Q177" t="str">
        <f>IF(ISNUMBER(P177), "Yes","No")</f>
        <v>No</v>
      </c>
    </row>
    <row r="178" spans="1:18" x14ac:dyDescent="0.2">
      <c r="A178" t="s">
        <v>526</v>
      </c>
      <c r="B178" t="e" vm="149">
        <v>#VALUE!</v>
      </c>
      <c r="C178" t="s">
        <v>527</v>
      </c>
      <c r="D178" t="str" cm="1">
        <f t="array" ref="D178">_FV(B178,"Industry")</f>
        <v>Metals &amp; Mining</v>
      </c>
      <c r="E178">
        <v>9.4E-2</v>
      </c>
      <c r="F178">
        <v>0.08</v>
      </c>
      <c r="G178" s="4">
        <v>4200000</v>
      </c>
      <c r="H178" s="7">
        <v>0.14800000000000002</v>
      </c>
      <c r="I178" s="4" cm="1">
        <f t="array" ref="I178">_FV(B178,"Market cap",TRUE)</f>
        <v>7045720</v>
      </c>
      <c r="J178" s="4">
        <v>20000000</v>
      </c>
      <c r="K178" t="str">
        <f>IF(OR(J178="None", ISERROR(J178)),
   IF(I178&gt;50000000000,"5-Large Cap",
      IF(AND(I178&gt;10000000000,I178&lt;=50000000000),"4-Upper Mid-Cap",
         IF(AND(I178&gt;2000000000,I178&lt;=10000000000),"3-Mid Cap",
            IF(AND(I178&gt;300000000,I178&lt;=2000000000),"2-Small Cap",
               IF(I178&lt;=300000000,"1-Micro Cap","None"))))),
   IF(J178&gt;50000000000,"5-Large Cap",
      IF(AND(J178&gt;10000000000,J178&lt;=50000000000),"4-Upper Mid-Cap",
         IF(AND(J178&gt;2000000000,J178&lt;=10000000000),"3-Mid Cap",
            IF(AND(J178&gt;300000000,J178&lt;=2000000000),"2-Small Cap",
               IF(J178&lt;=300000000,"1-Micro Cap","None"))))))</f>
        <v>1-Micro Cap</v>
      </c>
      <c r="L178" s="1">
        <v>44365</v>
      </c>
      <c r="M178" s="8" t="s">
        <v>3124</v>
      </c>
      <c r="N178">
        <f>YEAR(L178)</f>
        <v>2021</v>
      </c>
      <c r="O178">
        <f xml:space="preserve"> MONTH(L178)</f>
        <v>6</v>
      </c>
      <c r="P178" t="s">
        <v>3229</v>
      </c>
      <c r="Q178" t="str">
        <f>IF(ISNUMBER(P178), "Yes","No")</f>
        <v>No</v>
      </c>
      <c r="R178" t="s">
        <v>528</v>
      </c>
    </row>
    <row r="179" spans="1:18" x14ac:dyDescent="0.2">
      <c r="A179" t="s">
        <v>130</v>
      </c>
      <c r="B179" t="e" vm="150">
        <v>#VALUE!</v>
      </c>
      <c r="C179" t="s">
        <v>131</v>
      </c>
      <c r="D179" t="str" cm="1">
        <f t="array" ref="D179">_FV(B179,"Industry")</f>
        <v>Metals &amp; Mining</v>
      </c>
      <c r="E179">
        <v>0.08</v>
      </c>
      <c r="F179">
        <v>0.08</v>
      </c>
      <c r="G179" s="4">
        <v>2100000</v>
      </c>
      <c r="H179" s="7">
        <v>0</v>
      </c>
      <c r="I179" s="4" cm="1">
        <f t="array" ref="I179">_FV(B179,"Market cap",TRUE)</f>
        <v>30036620</v>
      </c>
      <c r="J179" s="4">
        <v>25000000</v>
      </c>
      <c r="K179" t="str">
        <f>IF(OR(J179="None", ISERROR(J179)),
   IF(I179&gt;50000000000,"5-Large Cap",
      IF(AND(I179&gt;10000000000,I179&lt;=50000000000),"4-Upper Mid-Cap",
         IF(AND(I179&gt;2000000000,I179&lt;=10000000000),"3-Mid Cap",
            IF(AND(I179&gt;300000000,I179&lt;=2000000000),"2-Small Cap",
               IF(I179&lt;=300000000,"1-Micro Cap","None"))))),
   IF(J179&gt;50000000000,"5-Large Cap",
      IF(AND(J179&gt;10000000000,J179&lt;=50000000000),"4-Upper Mid-Cap",
         IF(AND(J179&gt;2000000000,J179&lt;=10000000000),"3-Mid Cap",
            IF(AND(J179&gt;300000000,J179&lt;=2000000000),"2-Small Cap",
               IF(J179&lt;=300000000,"1-Micro Cap","None"))))))</f>
        <v>1-Micro Cap</v>
      </c>
      <c r="L179" s="1">
        <v>44363</v>
      </c>
      <c r="M179" s="8" t="s">
        <v>3124</v>
      </c>
      <c r="N179">
        <f>YEAR(L179)</f>
        <v>2021</v>
      </c>
      <c r="O179">
        <f xml:space="preserve"> MONTH(L179)</f>
        <v>6</v>
      </c>
      <c r="P179">
        <v>2</v>
      </c>
      <c r="Q179" t="str">
        <f>IF(ISNUMBER(P179), "Yes","No")</f>
        <v>Yes</v>
      </c>
    </row>
    <row r="180" spans="1:18" x14ac:dyDescent="0.2">
      <c r="A180" t="s">
        <v>440</v>
      </c>
      <c r="B180" t="e" vm="151">
        <v>#VALUE!</v>
      </c>
      <c r="C180" t="s">
        <v>145</v>
      </c>
      <c r="D180" t="str" cm="1">
        <f t="array" ref="D180">_FV(B180,"Industry")</f>
        <v>Metals &amp; Mining</v>
      </c>
      <c r="E180">
        <v>0.09</v>
      </c>
      <c r="F180">
        <v>0.08</v>
      </c>
      <c r="G180" s="4">
        <v>15000000</v>
      </c>
      <c r="H180" s="7">
        <v>0.111</v>
      </c>
      <c r="I180" s="4" cm="1">
        <f t="array" ref="I180">_FV(B180,"Market cap",TRUE)</f>
        <v>137269700</v>
      </c>
      <c r="J180" s="4">
        <v>149000000</v>
      </c>
      <c r="K180" t="str">
        <f>IF(OR(J180="None", ISERROR(J180)),
   IF(I180&gt;50000000000,"5-Large Cap",
      IF(AND(I180&gt;10000000000,I180&lt;=50000000000),"4-Upper Mid-Cap",
         IF(AND(I180&gt;2000000000,I180&lt;=10000000000),"3-Mid Cap",
            IF(AND(I180&gt;300000000,I180&lt;=2000000000),"2-Small Cap",
               IF(I180&lt;=300000000,"1-Micro Cap","None"))))),
   IF(J180&gt;50000000000,"5-Large Cap",
      IF(AND(J180&gt;10000000000,J180&lt;=50000000000),"4-Upper Mid-Cap",
         IF(AND(J180&gt;2000000000,J180&lt;=10000000000),"3-Mid Cap",
            IF(AND(J180&gt;300000000,J180&lt;=2000000000),"2-Small Cap",
               IF(J180&lt;=300000000,"1-Micro Cap","None"))))))</f>
        <v>1-Micro Cap</v>
      </c>
      <c r="L180" s="1">
        <v>44307</v>
      </c>
      <c r="M180" s="8" t="s">
        <v>3124</v>
      </c>
      <c r="N180">
        <f>YEAR(L180)</f>
        <v>2021</v>
      </c>
      <c r="O180">
        <f xml:space="preserve"> MONTH(L180)</f>
        <v>4</v>
      </c>
      <c r="P180" t="s">
        <v>3229</v>
      </c>
      <c r="Q180" t="str">
        <f>IF(ISNUMBER(P180), "Yes","No")</f>
        <v>No</v>
      </c>
      <c r="R180" t="s">
        <v>441</v>
      </c>
    </row>
    <row r="181" spans="1:18" x14ac:dyDescent="0.2">
      <c r="A181" t="s">
        <v>423</v>
      </c>
      <c r="B181" t="e" vm="150">
        <v>#VALUE!</v>
      </c>
      <c r="C181" t="s">
        <v>131</v>
      </c>
      <c r="D181" t="str" cm="1">
        <f t="array" ref="D181">_FV(B181,"Industry")</f>
        <v>Metals &amp; Mining</v>
      </c>
      <c r="E181">
        <v>7.9000000000000001E-2</v>
      </c>
      <c r="F181">
        <v>0.08</v>
      </c>
      <c r="G181" s="4">
        <v>2100000</v>
      </c>
      <c r="H181" s="7">
        <v>0</v>
      </c>
      <c r="I181" s="4" cm="1">
        <f t="array" ref="I181">_FV(B181,"Market cap",TRUE)</f>
        <v>30036620</v>
      </c>
      <c r="J181" s="4">
        <v>22000000</v>
      </c>
      <c r="K181" t="str">
        <f>IF(OR(J181="None", ISERROR(J181)),
   IF(I181&gt;50000000000,"5-Large Cap",
      IF(AND(I181&gt;10000000000,I181&lt;=50000000000),"4-Upper Mid-Cap",
         IF(AND(I181&gt;2000000000,I181&lt;=10000000000),"3-Mid Cap",
            IF(AND(I181&gt;300000000,I181&lt;=2000000000),"2-Small Cap",
               IF(I181&lt;=300000000,"1-Micro Cap","None"))))),
   IF(J181&gt;50000000000,"5-Large Cap",
      IF(AND(J181&gt;10000000000,J181&lt;=50000000000),"4-Upper Mid-Cap",
         IF(AND(J181&gt;2000000000,J181&lt;=10000000000),"3-Mid Cap",
            IF(AND(J181&gt;300000000,J181&lt;=2000000000),"2-Small Cap",
               IF(J181&lt;=300000000,"1-Micro Cap","None"))))))</f>
        <v>1-Micro Cap</v>
      </c>
      <c r="L181" s="1">
        <v>44301</v>
      </c>
      <c r="M181" s="8" t="s">
        <v>3124</v>
      </c>
      <c r="N181">
        <f>YEAR(L181)</f>
        <v>2021</v>
      </c>
      <c r="O181">
        <f xml:space="preserve"> MONTH(L181)</f>
        <v>4</v>
      </c>
      <c r="P181" s="5">
        <v>2</v>
      </c>
      <c r="Q181" t="str">
        <f>IF(ISNUMBER(P181), "Yes","No")</f>
        <v>Yes</v>
      </c>
      <c r="R181" t="s">
        <v>424</v>
      </c>
    </row>
    <row r="182" spans="1:18" x14ac:dyDescent="0.2">
      <c r="A182" t="s">
        <v>361</v>
      </c>
      <c r="B182" t="e" vm="152">
        <v>#VALUE!</v>
      </c>
      <c r="C182" t="s">
        <v>362</v>
      </c>
      <c r="D182" t="str" cm="1">
        <f t="array" ref="D182">_FV(B182,"Industry")</f>
        <v>Metals &amp; Mining</v>
      </c>
      <c r="E182">
        <v>0.1</v>
      </c>
      <c r="F182">
        <v>0.08</v>
      </c>
      <c r="G182" s="4">
        <v>4800000</v>
      </c>
      <c r="H182" s="7">
        <v>0.2</v>
      </c>
      <c r="I182" s="4" cm="1">
        <f t="array" ref="I182">_FV(B182,"Market cap",TRUE)</f>
        <v>3221000</v>
      </c>
      <c r="J182" s="4">
        <v>61100000</v>
      </c>
      <c r="K182" t="str">
        <f>IF(OR(J182="None", ISERROR(J182)),
   IF(I182&gt;50000000000,"5-Large Cap",
      IF(AND(I182&gt;10000000000,I182&lt;=50000000000),"4-Upper Mid-Cap",
         IF(AND(I182&gt;2000000000,I182&lt;=10000000000),"3-Mid Cap",
            IF(AND(I182&gt;300000000,I182&lt;=2000000000),"2-Small Cap",
               IF(I182&lt;=300000000,"1-Micro Cap","None"))))),
   IF(J182&gt;50000000000,"5-Large Cap",
      IF(AND(J182&gt;10000000000,J182&lt;=50000000000),"4-Upper Mid-Cap",
         IF(AND(J182&gt;2000000000,J182&lt;=10000000000),"3-Mid Cap",
            IF(AND(J182&gt;300000000,J182&lt;=2000000000),"2-Small Cap",
               IF(J182&lt;=300000000,"1-Micro Cap","None"))))))</f>
        <v>1-Micro Cap</v>
      </c>
      <c r="L182" s="1">
        <v>44260</v>
      </c>
      <c r="M182" s="8" t="s">
        <v>3124</v>
      </c>
      <c r="N182">
        <f>YEAR(L182)</f>
        <v>2021</v>
      </c>
      <c r="O182">
        <f xml:space="preserve"> MONTH(L182)</f>
        <v>3</v>
      </c>
      <c r="P182">
        <v>2</v>
      </c>
      <c r="Q182" t="str">
        <f>IF(ISNUMBER(P182), "Yes","No")</f>
        <v>Yes</v>
      </c>
      <c r="R182" t="s">
        <v>363</v>
      </c>
    </row>
    <row r="183" spans="1:18" x14ac:dyDescent="0.2">
      <c r="A183" t="s">
        <v>479</v>
      </c>
      <c r="B183" t="e" vm="153">
        <v>#VALUE!</v>
      </c>
      <c r="C183" t="s">
        <v>480</v>
      </c>
      <c r="D183" t="str" cm="1">
        <f t="array" ref="D183">_FV(B183,"Industry")</f>
        <v>Passenger Transportation Services</v>
      </c>
      <c r="E183">
        <v>8.5000000000000006E-2</v>
      </c>
      <c r="F183">
        <v>0.08</v>
      </c>
      <c r="G183" s="4">
        <v>3400000</v>
      </c>
      <c r="H183" s="7">
        <v>5.9000000000000004E-2</v>
      </c>
      <c r="I183" s="4" cm="1">
        <f t="array" ref="I183">_FV(B183,"Market cap",TRUE)</f>
        <v>2952070</v>
      </c>
      <c r="J183" s="4">
        <v>4810000</v>
      </c>
      <c r="K183" t="str">
        <f>IF(OR(J183="None", ISERROR(J183)),
   IF(I183&gt;50000000000,"5-Large Cap",
      IF(AND(I183&gt;10000000000,I183&lt;=50000000000),"4-Upper Mid-Cap",
         IF(AND(I183&gt;2000000000,I183&lt;=10000000000),"3-Mid Cap",
            IF(AND(I183&gt;300000000,I183&lt;=2000000000),"2-Small Cap",
               IF(I183&lt;=300000000,"1-Micro Cap","None"))))),
   IF(J183&gt;50000000000,"5-Large Cap",
      IF(AND(J183&gt;10000000000,J183&lt;=50000000000),"4-Upper Mid-Cap",
         IF(AND(J183&gt;2000000000,J183&lt;=10000000000),"3-Mid Cap",
            IF(AND(J183&gt;300000000,J183&lt;=2000000000),"2-Small Cap",
               IF(J183&lt;=300000000,"1-Micro Cap","None"))))))</f>
        <v>1-Micro Cap</v>
      </c>
      <c r="L183" s="1">
        <v>44323</v>
      </c>
      <c r="M183" s="8" t="s">
        <v>3124</v>
      </c>
      <c r="N183">
        <f>YEAR(L183)</f>
        <v>2021</v>
      </c>
      <c r="O183">
        <f xml:space="preserve"> MONTH(L183)</f>
        <v>5</v>
      </c>
      <c r="P183">
        <v>3</v>
      </c>
      <c r="Q183" t="str">
        <f>IF(ISNUMBER(P183), "Yes","No")</f>
        <v>Yes</v>
      </c>
      <c r="R183" t="s">
        <v>481</v>
      </c>
    </row>
    <row r="184" spans="1:18" x14ac:dyDescent="0.2">
      <c r="A184" t="s">
        <v>574</v>
      </c>
      <c r="B184" t="e" vm="154">
        <v>#VALUE!</v>
      </c>
      <c r="C184" t="s">
        <v>575</v>
      </c>
      <c r="D184" t="str" cm="1">
        <f t="array" ref="D184">_FV(B184,"Industry")</f>
        <v>Personal &amp; Household Products &amp; Services</v>
      </c>
      <c r="E184">
        <v>0.1</v>
      </c>
      <c r="F184">
        <v>0.08</v>
      </c>
      <c r="G184" s="4">
        <v>1800000</v>
      </c>
      <c r="H184" s="7">
        <v>0.2</v>
      </c>
      <c r="I184" s="4" cm="1">
        <f t="array" ref="I184">_FV(B184,"Market cap",TRUE)</f>
        <v>3082150</v>
      </c>
      <c r="J184" s="4">
        <v>36750000</v>
      </c>
      <c r="K184" t="str">
        <f>IF(OR(J184="None", ISERROR(J184)),
   IF(I184&gt;50000000000,"5-Large Cap",
      IF(AND(I184&gt;10000000000,I184&lt;=50000000000),"4-Upper Mid-Cap",
         IF(AND(I184&gt;2000000000,I184&lt;=10000000000),"3-Mid Cap",
            IF(AND(I184&gt;300000000,I184&lt;=2000000000),"2-Small Cap",
               IF(I184&lt;=300000000,"1-Micro Cap","None"))))),
   IF(J184&gt;50000000000,"5-Large Cap",
      IF(AND(J184&gt;10000000000,J184&lt;=50000000000),"4-Upper Mid-Cap",
         IF(AND(J184&gt;2000000000,J184&lt;=10000000000),"3-Mid Cap",
            IF(AND(J184&gt;300000000,J184&lt;=2000000000),"2-Small Cap",
               IF(J184&lt;=300000000,"1-Micro Cap","None"))))))</f>
        <v>1-Micro Cap</v>
      </c>
      <c r="L184" s="1">
        <v>44403</v>
      </c>
      <c r="M184" s="8" t="s">
        <v>3124</v>
      </c>
      <c r="N184">
        <f>YEAR(L184)</f>
        <v>2021</v>
      </c>
      <c r="O184">
        <f xml:space="preserve"> MONTH(L184)</f>
        <v>7</v>
      </c>
      <c r="P184" t="s">
        <v>3229</v>
      </c>
      <c r="Q184" t="str">
        <f>IF(ISNUMBER(P184), "Yes","No")</f>
        <v>No</v>
      </c>
      <c r="R184" t="s">
        <v>576</v>
      </c>
    </row>
    <row r="185" spans="1:18" x14ac:dyDescent="0.2">
      <c r="A185" t="s">
        <v>714</v>
      </c>
      <c r="B185" t="e" vm="155">
        <v>#VALUE!</v>
      </c>
      <c r="C185" t="s">
        <v>490</v>
      </c>
      <c r="D185" t="str" cm="1">
        <f t="array" ref="D185">_FV(B185,"Industry")</f>
        <v>Metals &amp; Mining</v>
      </c>
      <c r="E185">
        <v>8.2000000000000003E-2</v>
      </c>
      <c r="F185">
        <v>7.7499999999999999E-2</v>
      </c>
      <c r="G185" s="6">
        <v>3500000</v>
      </c>
      <c r="H185" s="7">
        <v>5.5E-2</v>
      </c>
      <c r="I185" s="4" cm="1">
        <f t="array" ref="I185">_FV(B185,"Market cap",TRUE)</f>
        <v>7431500</v>
      </c>
      <c r="J185" s="4">
        <v>20700000</v>
      </c>
      <c r="K185" t="str">
        <f>IF(OR(J185="None", ISERROR(J185)),
   IF(I185&gt;50000000000,"5-Large Cap",
      IF(AND(I185&gt;10000000000,I185&lt;=50000000000),"4-Upper Mid-Cap",
         IF(AND(I185&gt;2000000000,I185&lt;=10000000000),"3-Mid Cap",
            IF(AND(I185&gt;300000000,I185&lt;=2000000000),"2-Small Cap",
               IF(I185&lt;=300000000,"1-Micro Cap","None"))))),
   IF(J185&gt;50000000000,"5-Large Cap",
      IF(AND(J185&gt;10000000000,J185&lt;=50000000000),"4-Upper Mid-Cap",
         IF(AND(J185&gt;2000000000,J185&lt;=10000000000),"3-Mid Cap",
            IF(AND(J185&gt;300000000,J185&lt;=2000000000),"2-Small Cap",
               IF(J185&lt;=300000000,"1-Micro Cap","None"))))))</f>
        <v>1-Micro Cap</v>
      </c>
      <c r="L185" s="1">
        <v>44477</v>
      </c>
      <c r="M185" s="8" t="s">
        <v>3124</v>
      </c>
      <c r="N185">
        <f>YEAR(L185)</f>
        <v>2021</v>
      </c>
      <c r="O185">
        <f xml:space="preserve"> MONTH(L185)</f>
        <v>10</v>
      </c>
      <c r="P185">
        <v>2</v>
      </c>
      <c r="Q185" t="str">
        <f>IF(ISNUMBER(P185), "Yes","No")</f>
        <v>Yes</v>
      </c>
      <c r="R185" t="s">
        <v>715</v>
      </c>
    </row>
    <row r="186" spans="1:18" x14ac:dyDescent="0.2">
      <c r="A186" t="s">
        <v>719</v>
      </c>
      <c r="B186" t="e" vm="155">
        <v>#VALUE!</v>
      </c>
      <c r="C186" t="s">
        <v>490</v>
      </c>
      <c r="D186" t="str" cm="1">
        <f t="array" ref="D186">_FV(B186,"Industry")</f>
        <v>Metals &amp; Mining</v>
      </c>
      <c r="E186">
        <v>8.2000000000000003E-2</v>
      </c>
      <c r="F186">
        <v>7.7499999999999999E-2</v>
      </c>
      <c r="G186" s="6">
        <v>3500000</v>
      </c>
      <c r="H186" s="7">
        <v>5.5E-2</v>
      </c>
      <c r="I186" s="4" cm="1">
        <f t="array" ref="I186">_FV(B186,"Market cap",TRUE)</f>
        <v>7431500</v>
      </c>
      <c r="J186" s="4">
        <v>20700000</v>
      </c>
      <c r="K186" t="str">
        <f>IF(OR(J186="None", ISERROR(J186)),
   IF(I186&gt;50000000000,"5-Large Cap",
      IF(AND(I186&gt;10000000000,I186&lt;=50000000000),"4-Upper Mid-Cap",
         IF(AND(I186&gt;2000000000,I186&lt;=10000000000),"3-Mid Cap",
            IF(AND(I186&gt;300000000,I186&lt;=2000000000),"2-Small Cap",
               IF(I186&lt;=300000000,"1-Micro Cap","None"))))),
   IF(J186&gt;50000000000,"5-Large Cap",
      IF(AND(J186&gt;10000000000,J186&lt;=50000000000),"4-Upper Mid-Cap",
         IF(AND(J186&gt;2000000000,J186&lt;=10000000000),"3-Mid Cap",
            IF(AND(J186&gt;300000000,J186&lt;=2000000000),"2-Small Cap",
               IF(J186&lt;=300000000,"1-Micro Cap","None"))))))</f>
        <v>1-Micro Cap</v>
      </c>
      <c r="L186" s="1">
        <v>44477</v>
      </c>
      <c r="M186" s="8" t="s">
        <v>3124</v>
      </c>
      <c r="N186">
        <f>YEAR(L186)</f>
        <v>2021</v>
      </c>
      <c r="O186">
        <f xml:space="preserve"> MONTH(L186)</f>
        <v>10</v>
      </c>
      <c r="P186">
        <v>2</v>
      </c>
      <c r="Q186" t="str">
        <f>IF(ISNUMBER(P186), "Yes","No")</f>
        <v>Yes</v>
      </c>
      <c r="R186" t="s">
        <v>720</v>
      </c>
    </row>
    <row r="187" spans="1:18" x14ac:dyDescent="0.2">
      <c r="A187" t="s">
        <v>3140</v>
      </c>
      <c r="B187" t="e" vm="156">
        <v>#VALUE!</v>
      </c>
      <c r="C187" t="s">
        <v>304</v>
      </c>
      <c r="D187" t="str" cm="1">
        <f t="array" ref="D187">_FV(B187,"Industry")</f>
        <v>Biotechnology &amp; Medical Research</v>
      </c>
      <c r="E187">
        <v>0.09</v>
      </c>
      <c r="F187">
        <v>7.4999999999999997E-2</v>
      </c>
      <c r="G187" s="4">
        <v>4000000</v>
      </c>
      <c r="H187" s="7">
        <v>0.16699999999999998</v>
      </c>
      <c r="I187" s="4" cm="1">
        <f t="array" ref="I187">_FV(B187,"Market cap",TRUE)</f>
        <v>1478830</v>
      </c>
      <c r="J187" s="4">
        <v>13200000</v>
      </c>
      <c r="K187" t="str">
        <f>IF(OR(J187="None", ISERROR(J187)),
   IF(I187&gt;50000000000,"5-Large Cap",
      IF(AND(I187&gt;10000000000,I187&lt;=50000000000),"4-Upper Mid-Cap",
         IF(AND(I187&gt;2000000000,I187&lt;=10000000000),"3-Mid Cap",
            IF(AND(I187&gt;300000000,I187&lt;=2000000000),"2-Small Cap",
               IF(I187&lt;=300000000,"1-Micro Cap","None"))))),
   IF(J187&gt;50000000000,"5-Large Cap",
      IF(AND(J187&gt;10000000000,J187&lt;=50000000000),"4-Upper Mid-Cap",
         IF(AND(J187&gt;2000000000,J187&lt;=10000000000),"3-Mid Cap",
            IF(AND(J187&gt;300000000,J187&lt;=2000000000),"2-Small Cap",
               IF(J187&lt;=300000000,"1-Micro Cap","None"))))))</f>
        <v>1-Micro Cap</v>
      </c>
      <c r="L187" s="1">
        <v>44234</v>
      </c>
      <c r="M187" s="8" t="s">
        <v>3124</v>
      </c>
      <c r="N187">
        <f>YEAR(L187)</f>
        <v>2021</v>
      </c>
      <c r="O187">
        <f xml:space="preserve"> MONTH(L187)</f>
        <v>2</v>
      </c>
      <c r="P187">
        <v>2</v>
      </c>
      <c r="Q187" t="str">
        <f>IF(ISNUMBER(P187), "Yes","No")</f>
        <v>Yes</v>
      </c>
    </row>
    <row r="188" spans="1:18" x14ac:dyDescent="0.2">
      <c r="A188" t="s">
        <v>3140</v>
      </c>
      <c r="B188" t="e" vm="156">
        <v>#VALUE!</v>
      </c>
      <c r="C188" t="s">
        <v>304</v>
      </c>
      <c r="D188" t="str" cm="1">
        <f t="array" ref="D188">_FV(B188,"Industry")</f>
        <v>Biotechnology &amp; Medical Research</v>
      </c>
      <c r="E188">
        <v>0.09</v>
      </c>
      <c r="F188">
        <v>7.4999999999999997E-2</v>
      </c>
      <c r="G188" s="4">
        <v>4000000</v>
      </c>
      <c r="H188" s="7">
        <v>0.16699999999999998</v>
      </c>
      <c r="I188" s="4" cm="1">
        <f t="array" ref="I188">_FV(B188,"Market cap",TRUE)</f>
        <v>1478830</v>
      </c>
      <c r="J188" s="4">
        <v>13200000</v>
      </c>
      <c r="K188" t="str">
        <f>IF(OR(J188="None", ISERROR(J188)),
   IF(I188&gt;50000000000,"5-Large Cap",
      IF(AND(I188&gt;10000000000,I188&lt;=50000000000),"4-Upper Mid-Cap",
         IF(AND(I188&gt;2000000000,I188&lt;=10000000000),"3-Mid Cap",
            IF(AND(I188&gt;300000000,I188&lt;=2000000000),"2-Small Cap",
               IF(I188&lt;=300000000,"1-Micro Cap","None"))))),
   IF(J188&gt;50000000000,"5-Large Cap",
      IF(AND(J188&gt;10000000000,J188&lt;=50000000000),"4-Upper Mid-Cap",
         IF(AND(J188&gt;2000000000,J188&lt;=10000000000),"3-Mid Cap",
            IF(AND(J188&gt;300000000,J188&lt;=2000000000),"2-Small Cap",
               IF(J188&lt;=300000000,"1-Micro Cap","None"))))))</f>
        <v>1-Micro Cap</v>
      </c>
      <c r="L188" s="1">
        <v>44234</v>
      </c>
      <c r="M188" s="8" t="s">
        <v>3124</v>
      </c>
      <c r="N188">
        <f>YEAR(L188)</f>
        <v>2021</v>
      </c>
      <c r="O188">
        <f xml:space="preserve"> MONTH(L188)</f>
        <v>2</v>
      </c>
      <c r="P188">
        <v>2</v>
      </c>
      <c r="Q188" t="str">
        <f>IF(ISNUMBER(P188), "Yes","No")</f>
        <v>Yes</v>
      </c>
    </row>
    <row r="189" spans="1:18" x14ac:dyDescent="0.2">
      <c r="A189" t="s">
        <v>3215</v>
      </c>
      <c r="B189" t="e" vm="156">
        <v>#VALUE!</v>
      </c>
      <c r="C189" t="s">
        <v>304</v>
      </c>
      <c r="D189" t="str" cm="1">
        <f t="array" ref="D189">_FV(B189,"Industry")</f>
        <v>Biotechnology &amp; Medical Research</v>
      </c>
      <c r="E189">
        <v>0.09</v>
      </c>
      <c r="F189">
        <v>7.4999999999999997E-2</v>
      </c>
      <c r="G189" s="4">
        <v>4000000</v>
      </c>
      <c r="H189" s="7">
        <v>0.16699999999999998</v>
      </c>
      <c r="I189" s="4" cm="1">
        <f t="array" ref="I189">_FV(B189,"Market cap",TRUE)</f>
        <v>1478830</v>
      </c>
      <c r="J189" s="4">
        <v>13200000</v>
      </c>
      <c r="K189" t="str">
        <f>IF(OR(J189="None", ISERROR(J189)),
   IF(I189&gt;50000000000,"5-Large Cap",
      IF(AND(I189&gt;10000000000,I189&lt;=50000000000),"4-Upper Mid-Cap",
         IF(AND(I189&gt;2000000000,I189&lt;=10000000000),"3-Mid Cap",
            IF(AND(I189&gt;300000000,I189&lt;=2000000000),"2-Small Cap",
               IF(I189&lt;=300000000,"1-Micro Cap","None"))))),
   IF(J189&gt;50000000000,"5-Large Cap",
      IF(AND(J189&gt;10000000000,J189&lt;=50000000000),"4-Upper Mid-Cap",
         IF(AND(J189&gt;2000000000,J189&lt;=10000000000),"3-Mid Cap",
            IF(AND(J189&gt;300000000,J189&lt;=2000000000),"2-Small Cap",
               IF(J189&lt;=300000000,"1-Micro Cap","None"))))))</f>
        <v>1-Micro Cap</v>
      </c>
      <c r="L189" s="1">
        <v>44234</v>
      </c>
      <c r="M189" s="8" t="s">
        <v>3124</v>
      </c>
      <c r="N189">
        <f>YEAR(L189)</f>
        <v>2021</v>
      </c>
      <c r="O189">
        <f xml:space="preserve"> MONTH(L189)</f>
        <v>2</v>
      </c>
      <c r="P189">
        <v>2</v>
      </c>
      <c r="Q189" t="str">
        <f>IF(ISNUMBER(P189), "Yes","No")</f>
        <v>Yes</v>
      </c>
    </row>
    <row r="190" spans="1:18" x14ac:dyDescent="0.2">
      <c r="A190" t="s">
        <v>3141</v>
      </c>
      <c r="B190" t="e" vm="156">
        <v>#VALUE!</v>
      </c>
      <c r="C190" t="s">
        <v>304</v>
      </c>
      <c r="D190" t="str" cm="1">
        <f t="array" ref="D190">_FV(B190,"Industry")</f>
        <v>Biotechnology &amp; Medical Research</v>
      </c>
      <c r="E190">
        <v>0.09</v>
      </c>
      <c r="F190">
        <v>7.4999999999999997E-2</v>
      </c>
      <c r="G190" s="4">
        <v>4000000</v>
      </c>
      <c r="H190" s="7">
        <v>0.16699999999999998</v>
      </c>
      <c r="I190" s="4" cm="1">
        <f t="array" ref="I190">_FV(B190,"Market cap",TRUE)</f>
        <v>1478830</v>
      </c>
      <c r="J190" s="4">
        <v>13200000</v>
      </c>
      <c r="K190" t="str">
        <f>IF(OR(J190="None", ISERROR(J190)),
   IF(I190&gt;50000000000,"5-Large Cap",
      IF(AND(I190&gt;10000000000,I190&lt;=50000000000),"4-Upper Mid-Cap",
         IF(AND(I190&gt;2000000000,I190&lt;=10000000000),"3-Mid Cap",
            IF(AND(I190&gt;300000000,I190&lt;=2000000000),"2-Small Cap",
               IF(I190&lt;=300000000,"1-Micro Cap","None"))))),
   IF(J190&gt;50000000000,"5-Large Cap",
      IF(AND(J190&gt;10000000000,J190&lt;=50000000000),"4-Upper Mid-Cap",
         IF(AND(J190&gt;2000000000,J190&lt;=10000000000),"3-Mid Cap",
            IF(AND(J190&gt;300000000,J190&lt;=2000000000),"2-Small Cap",
               IF(J190&lt;=300000000,"1-Micro Cap","None"))))))</f>
        <v>1-Micro Cap</v>
      </c>
      <c r="L190" s="1">
        <v>44234</v>
      </c>
      <c r="M190" s="8" t="s">
        <v>3124</v>
      </c>
      <c r="N190">
        <f>YEAR(L190)</f>
        <v>2021</v>
      </c>
      <c r="O190">
        <f xml:space="preserve"> MONTH(L190)</f>
        <v>2</v>
      </c>
      <c r="P190">
        <v>2</v>
      </c>
      <c r="Q190" t="str">
        <f>IF(ISNUMBER(P190), "Yes","No")</f>
        <v>Yes</v>
      </c>
    </row>
    <row r="191" spans="1:18" x14ac:dyDescent="0.2">
      <c r="A191" t="s">
        <v>753</v>
      </c>
      <c r="B191" t="e" vm="157">
        <v>#VALUE!</v>
      </c>
      <c r="C191" t="s">
        <v>754</v>
      </c>
      <c r="D191" t="str" cm="1">
        <f t="array" ref="D191">_FV(B191,"Industry")</f>
        <v>Metals &amp; Mining</v>
      </c>
      <c r="E191">
        <v>8.8999999999999996E-2</v>
      </c>
      <c r="F191">
        <v>7.4999999999999997E-2</v>
      </c>
      <c r="G191" s="4">
        <v>12000000</v>
      </c>
      <c r="H191" s="7">
        <v>0.1573</v>
      </c>
      <c r="I191" s="4" cm="1">
        <f t="array" ref="I191">_FV(B191,"Market cap",TRUE)</f>
        <v>50179960</v>
      </c>
      <c r="J191" s="4">
        <v>142650000</v>
      </c>
      <c r="K191" t="str">
        <f>IF(OR(J191="None", ISERROR(J191)),
   IF(I191&gt;50000000000,"5-Large Cap",
      IF(AND(I191&gt;10000000000,I191&lt;=50000000000),"4-Upper Mid-Cap",
         IF(AND(I191&gt;2000000000,I191&lt;=10000000000),"3-Mid Cap",
            IF(AND(I191&gt;300000000,I191&lt;=2000000000),"2-Small Cap",
               IF(I191&lt;=300000000,"1-Micro Cap","None"))))),
   IF(J191&gt;50000000000,"5-Large Cap",
      IF(AND(J191&gt;10000000000,J191&lt;=50000000000),"4-Upper Mid-Cap",
         IF(AND(J191&gt;2000000000,J191&lt;=10000000000),"3-Mid Cap",
            IF(AND(J191&gt;300000000,J191&lt;=2000000000),"2-Small Cap",
               IF(J191&lt;=300000000,"1-Micro Cap","None"))))))</f>
        <v>1-Micro Cap</v>
      </c>
      <c r="L191" s="1">
        <v>44498</v>
      </c>
      <c r="M191" s="8" t="s">
        <v>3124</v>
      </c>
      <c r="N191">
        <f>YEAR(L191)</f>
        <v>2021</v>
      </c>
      <c r="O191">
        <f xml:space="preserve"> MONTH(L191)</f>
        <v>10</v>
      </c>
      <c r="P191" t="e">
        <v>#VALUE!</v>
      </c>
      <c r="Q191" t="str">
        <f>IF(ISNUMBER(P191), "Yes","No")</f>
        <v>No</v>
      </c>
      <c r="R191" t="s">
        <v>755</v>
      </c>
    </row>
    <row r="192" spans="1:18" x14ac:dyDescent="0.2">
      <c r="A192" t="s">
        <v>569</v>
      </c>
      <c r="B192" t="e" vm="104">
        <v>#VALUE!</v>
      </c>
      <c r="C192" t="s">
        <v>83</v>
      </c>
      <c r="D192" t="str" cm="1">
        <f t="array" ref="D192">_FV(B192,"Industry")</f>
        <v>Metals &amp; Mining</v>
      </c>
      <c r="E192">
        <v>9.7000000000000003E-2</v>
      </c>
      <c r="F192">
        <v>7.4999999999999997E-2</v>
      </c>
      <c r="G192" s="4">
        <v>45000000</v>
      </c>
      <c r="H192" s="7">
        <v>0.22699999999999998</v>
      </c>
      <c r="I192" s="4" cm="1">
        <f t="array" ref="I192">_FV(B192,"Market cap",TRUE)</f>
        <v>265495800</v>
      </c>
      <c r="J192" s="4">
        <v>500000000</v>
      </c>
      <c r="K192" t="str">
        <f>IF(OR(J192="None", ISERROR(J192)),
   IF(I192&gt;50000000000,"5-Large Cap",
      IF(AND(I192&gt;10000000000,I192&lt;=50000000000),"4-Upper Mid-Cap",
         IF(AND(I192&gt;2000000000,I192&lt;=10000000000),"3-Mid Cap",
            IF(AND(I192&gt;300000000,I192&lt;=2000000000),"2-Small Cap",
               IF(I192&lt;=300000000,"1-Micro Cap","None"))))),
   IF(J192&gt;50000000000,"5-Large Cap",
      IF(AND(J192&gt;10000000000,J192&lt;=50000000000),"4-Upper Mid-Cap",
         IF(AND(J192&gt;2000000000,J192&lt;=10000000000),"3-Mid Cap",
            IF(AND(J192&gt;300000000,J192&lt;=2000000000),"2-Small Cap",
               IF(J192&lt;=300000000,"1-Micro Cap","None"))))))</f>
        <v>2-Small Cap</v>
      </c>
      <c r="L192" s="1">
        <v>44385</v>
      </c>
      <c r="M192" s="8" t="s">
        <v>3124</v>
      </c>
      <c r="N192">
        <f>YEAR(L192)</f>
        <v>2021</v>
      </c>
      <c r="O192">
        <f xml:space="preserve"> MONTH(L192)</f>
        <v>7</v>
      </c>
      <c r="P192" t="s">
        <v>3229</v>
      </c>
      <c r="Q192" t="str">
        <f>IF(ISNUMBER(P192), "Yes","No")</f>
        <v>No</v>
      </c>
      <c r="R192" t="s">
        <v>570</v>
      </c>
    </row>
    <row r="193" spans="1:18" x14ac:dyDescent="0.2">
      <c r="A193" t="s">
        <v>572</v>
      </c>
      <c r="B193" t="e" vm="104">
        <v>#VALUE!</v>
      </c>
      <c r="C193" t="s">
        <v>83</v>
      </c>
      <c r="D193" t="str" cm="1">
        <f t="array" ref="D193">_FV(B193,"Industry")</f>
        <v>Metals &amp; Mining</v>
      </c>
      <c r="E193">
        <v>9.7000000000000003E-2</v>
      </c>
      <c r="F193">
        <v>7.4999999999999997E-2</v>
      </c>
      <c r="G193" s="4">
        <v>45000000</v>
      </c>
      <c r="H193" s="7">
        <v>0.22699999999999998</v>
      </c>
      <c r="I193" s="4" cm="1">
        <f t="array" ref="I193">_FV(B193,"Market cap",TRUE)</f>
        <v>265495800</v>
      </c>
      <c r="J193" s="4">
        <v>500000000</v>
      </c>
      <c r="K193" t="str">
        <f>IF(OR(J193="None", ISERROR(J193)),
   IF(I193&gt;50000000000,"5-Large Cap",
      IF(AND(I193&gt;10000000000,I193&lt;=50000000000),"4-Upper Mid-Cap",
         IF(AND(I193&gt;2000000000,I193&lt;=10000000000),"3-Mid Cap",
            IF(AND(I193&gt;300000000,I193&lt;=2000000000),"2-Small Cap",
               IF(I193&lt;=300000000,"1-Micro Cap","None"))))),
   IF(J193&gt;50000000000,"5-Large Cap",
      IF(AND(J193&gt;10000000000,J193&lt;=50000000000),"4-Upper Mid-Cap",
         IF(AND(J193&gt;2000000000,J193&lt;=10000000000),"3-Mid Cap",
            IF(AND(J193&gt;300000000,J193&lt;=2000000000),"2-Small Cap",
               IF(J193&lt;=300000000,"1-Micro Cap","None"))))))</f>
        <v>2-Small Cap</v>
      </c>
      <c r="L193" s="1">
        <v>44385</v>
      </c>
      <c r="M193" s="8" t="s">
        <v>3124</v>
      </c>
      <c r="N193">
        <f>YEAR(L193)</f>
        <v>2021</v>
      </c>
      <c r="O193">
        <f xml:space="preserve"> MONTH(L193)</f>
        <v>7</v>
      </c>
      <c r="P193" t="s">
        <v>3229</v>
      </c>
      <c r="Q193" t="str">
        <f>IF(ISNUMBER(P193), "Yes","No")</f>
        <v>No</v>
      </c>
    </row>
    <row r="194" spans="1:18" x14ac:dyDescent="0.2">
      <c r="A194" t="s">
        <v>504</v>
      </c>
      <c r="B194" t="e" vm="158">
        <v>#VALUE!</v>
      </c>
      <c r="C194" t="s">
        <v>41</v>
      </c>
      <c r="D194" t="str" cm="1">
        <f t="array" ref="D194">_FV(B194,"Industry")</f>
        <v>Metals &amp; Mining</v>
      </c>
      <c r="E194">
        <v>7.9000000000000001E-2</v>
      </c>
      <c r="F194">
        <v>7.4999999999999997E-2</v>
      </c>
      <c r="G194" s="4">
        <v>2950000</v>
      </c>
      <c r="H194" s="7">
        <v>5.0599999999999999E-2</v>
      </c>
      <c r="I194" s="4" cm="1">
        <f t="array" ref="I194">_FV(B194,"Market cap",TRUE)</f>
        <v>1509860</v>
      </c>
      <c r="J194" s="4">
        <v>14770000</v>
      </c>
      <c r="K194" t="str">
        <f>IF(OR(J194="None", ISERROR(J194)),
   IF(I194&gt;50000000000,"5-Large Cap",
      IF(AND(I194&gt;10000000000,I194&lt;=50000000000),"4-Upper Mid-Cap",
         IF(AND(I194&gt;2000000000,I194&lt;=10000000000),"3-Mid Cap",
            IF(AND(I194&gt;300000000,I194&lt;=2000000000),"2-Small Cap",
               IF(I194&lt;=300000000,"1-Micro Cap","None"))))),
   IF(J194&gt;50000000000,"5-Large Cap",
      IF(AND(J194&gt;10000000000,J194&lt;=50000000000),"4-Upper Mid-Cap",
         IF(AND(J194&gt;2000000000,J194&lt;=10000000000),"3-Mid Cap",
            IF(AND(J194&gt;300000000,J194&lt;=2000000000),"2-Small Cap",
               IF(J194&lt;=300000000,"1-Micro Cap","None"))))))</f>
        <v>1-Micro Cap</v>
      </c>
      <c r="L194" s="1">
        <v>44350</v>
      </c>
      <c r="M194" s="8" t="s">
        <v>3124</v>
      </c>
      <c r="N194">
        <f>YEAR(L194)</f>
        <v>2021</v>
      </c>
      <c r="O194">
        <f xml:space="preserve"> MONTH(L194)</f>
        <v>6</v>
      </c>
      <c r="P194">
        <v>1</v>
      </c>
      <c r="Q194" t="str">
        <f>IF(ISNUMBER(P194), "Yes","No")</f>
        <v>Yes</v>
      </c>
      <c r="R194" t="s">
        <v>505</v>
      </c>
    </row>
    <row r="195" spans="1:18" x14ac:dyDescent="0.2">
      <c r="A195" t="s">
        <v>854</v>
      </c>
      <c r="B195" t="e" vm="159">
        <v>#VALUE!</v>
      </c>
      <c r="C195" t="s">
        <v>112</v>
      </c>
      <c r="D195" t="str" cm="1">
        <f t="array" ref="D195">_FV(B195,"Industry")</f>
        <v>Biotechnology &amp; Medical Research</v>
      </c>
      <c r="E195">
        <v>8.1000000000000003E-2</v>
      </c>
      <c r="F195">
        <v>7.2999999999999995E-2</v>
      </c>
      <c r="G195" s="4">
        <v>4000000</v>
      </c>
      <c r="H195" s="7">
        <v>9.9000000000000005E-2</v>
      </c>
      <c r="I195" s="4" cm="1">
        <f t="array" ref="I195">_FV(B195,"Market cap",TRUE)</f>
        <v>11050520</v>
      </c>
      <c r="J195" s="4">
        <v>24330000</v>
      </c>
      <c r="K195" t="str">
        <f>IF(OR(J195="None", ISERROR(J195)),
   IF(I195&gt;50000000000,"5-Large Cap",
      IF(AND(I195&gt;10000000000,I195&lt;=50000000000),"4-Upper Mid-Cap",
         IF(AND(I195&gt;2000000000,I195&lt;=10000000000),"3-Mid Cap",
            IF(AND(I195&gt;300000000,I195&lt;=2000000000),"2-Small Cap",
               IF(I195&lt;=300000000,"1-Micro Cap","None"))))),
   IF(J195&gt;50000000000,"5-Large Cap",
      IF(AND(J195&gt;10000000000,J195&lt;=50000000000),"4-Upper Mid-Cap",
         IF(AND(J195&gt;2000000000,J195&lt;=10000000000),"3-Mid Cap",
            IF(AND(J195&gt;300000000,J195&lt;=2000000000),"2-Small Cap",
               IF(J195&lt;=300000000,"1-Micro Cap","None"))))))</f>
        <v>1-Micro Cap</v>
      </c>
      <c r="L195" s="1">
        <v>44543</v>
      </c>
      <c r="M195" s="8" t="s">
        <v>3124</v>
      </c>
      <c r="N195">
        <f>YEAR(L195)</f>
        <v>2021</v>
      </c>
      <c r="O195">
        <f xml:space="preserve"> MONTH(L195)</f>
        <v>12</v>
      </c>
      <c r="P195" t="s">
        <v>3229</v>
      </c>
      <c r="Q195" t="str">
        <f>IF(ISNUMBER(P195), "Yes","No")</f>
        <v>No</v>
      </c>
      <c r="R195" t="s">
        <v>855</v>
      </c>
    </row>
    <row r="196" spans="1:18" x14ac:dyDescent="0.2">
      <c r="A196" t="s">
        <v>820</v>
      </c>
      <c r="B196" t="e" vm="160">
        <v>#VALUE!</v>
      </c>
      <c r="C196" t="s">
        <v>821</v>
      </c>
      <c r="D196" t="str" cm="1">
        <f t="array" ref="D196">_FV(B196,"Industry")</f>
        <v>Software &amp; IT Services</v>
      </c>
      <c r="E196">
        <v>0.09</v>
      </c>
      <c r="F196">
        <v>7.0000000000000007E-2</v>
      </c>
      <c r="G196" s="4">
        <v>7000000</v>
      </c>
      <c r="H196" s="7">
        <v>0.222</v>
      </c>
      <c r="I196" s="4" cm="1">
        <f t="array" ref="I196">_FV(B196,"Market cap",TRUE)</f>
        <v>37697410</v>
      </c>
      <c r="J196" s="4">
        <v>69200000</v>
      </c>
      <c r="K196" t="str">
        <f>IF(OR(J196="None", ISERROR(J196)),
   IF(I196&gt;50000000000,"5-Large Cap",
      IF(AND(I196&gt;10000000000,I196&lt;=50000000000),"4-Upper Mid-Cap",
         IF(AND(I196&gt;2000000000,I196&lt;=10000000000),"3-Mid Cap",
            IF(AND(I196&gt;300000000,I196&lt;=2000000000),"2-Small Cap",
               IF(I196&lt;=300000000,"1-Micro Cap","None"))))),
   IF(J196&gt;50000000000,"5-Large Cap",
      IF(AND(J196&gt;10000000000,J196&lt;=50000000000),"4-Upper Mid-Cap",
         IF(AND(J196&gt;2000000000,J196&lt;=10000000000),"3-Mid Cap",
            IF(AND(J196&gt;300000000,J196&lt;=2000000000),"2-Small Cap",
               IF(J196&lt;=300000000,"1-Micro Cap","None"))))))</f>
        <v>1-Micro Cap</v>
      </c>
      <c r="L196" s="1">
        <v>44526</v>
      </c>
      <c r="M196" s="8" t="s">
        <v>3124</v>
      </c>
      <c r="N196">
        <f>YEAR(L196)</f>
        <v>2021</v>
      </c>
      <c r="O196">
        <f xml:space="preserve"> MONTH(L196)</f>
        <v>11</v>
      </c>
      <c r="P196" t="s">
        <v>3229</v>
      </c>
      <c r="Q196" t="str">
        <f>IF(ISNUMBER(P196), "Yes","No")</f>
        <v>No</v>
      </c>
      <c r="R196" t="s">
        <v>822</v>
      </c>
    </row>
    <row r="197" spans="1:18" x14ac:dyDescent="0.2">
      <c r="A197" t="s">
        <v>3192</v>
      </c>
      <c r="B197" t="e" vm="161">
        <v>#VALUE!</v>
      </c>
      <c r="C197" t="s">
        <v>629</v>
      </c>
      <c r="D197" t="str" cm="1">
        <f t="array" ref="D197">_FV(B197,"Industry")</f>
        <v>Metals &amp; Mining</v>
      </c>
      <c r="E197">
        <v>7.5999999999999998E-2</v>
      </c>
      <c r="F197">
        <v>6.8000000000000005E-2</v>
      </c>
      <c r="G197" s="4">
        <v>10000000</v>
      </c>
      <c r="H197" s="7">
        <v>0.105</v>
      </c>
      <c r="I197" s="4" cm="1">
        <f t="array" ref="I197">_FV(B197,"Market cap",TRUE)</f>
        <v>27871200</v>
      </c>
      <c r="J197" s="4">
        <v>10650000</v>
      </c>
      <c r="K197" t="str">
        <f>IF(OR(J197="None", ISERROR(J197)),
   IF(I197&gt;50000000000,"5-Large Cap",
      IF(AND(I197&gt;10000000000,I197&lt;=50000000000),"4-Upper Mid-Cap",
         IF(AND(I197&gt;2000000000,I197&lt;=10000000000),"3-Mid Cap",
            IF(AND(I197&gt;300000000,I197&lt;=2000000000),"2-Small Cap",
               IF(I197&lt;=300000000,"1-Micro Cap","None"))))),
   IF(J197&gt;50000000000,"5-Large Cap",
      IF(AND(J197&gt;10000000000,J197&lt;=50000000000),"4-Upper Mid-Cap",
         IF(AND(J197&gt;2000000000,J197&lt;=10000000000),"3-Mid Cap",
            IF(AND(J197&gt;300000000,J197&lt;=2000000000),"2-Small Cap",
               IF(J197&lt;=300000000,"1-Micro Cap","None"))))))</f>
        <v>1-Micro Cap</v>
      </c>
      <c r="L197" s="1">
        <v>44424</v>
      </c>
      <c r="M197" s="8" t="s">
        <v>3124</v>
      </c>
      <c r="N197">
        <f>YEAR(L197)</f>
        <v>2021</v>
      </c>
      <c r="O197">
        <f xml:space="preserve"> MONTH(L197)</f>
        <v>8</v>
      </c>
      <c r="P197" t="s">
        <v>3229</v>
      </c>
      <c r="Q197" t="str">
        <f>IF(ISNUMBER(P197), "Yes","No")</f>
        <v>No</v>
      </c>
      <c r="R197" t="s">
        <v>630</v>
      </c>
    </row>
    <row r="198" spans="1:18" x14ac:dyDescent="0.2">
      <c r="A198" t="s">
        <v>3192</v>
      </c>
      <c r="B198" t="e" vm="161">
        <v>#VALUE!</v>
      </c>
      <c r="C198" t="s">
        <v>629</v>
      </c>
      <c r="D198" t="str" cm="1">
        <f t="array" ref="D198">_FV(B198,"Industry")</f>
        <v>Metals &amp; Mining</v>
      </c>
      <c r="E198">
        <v>7.5999999999999998E-2</v>
      </c>
      <c r="F198">
        <v>6.8000000000000005E-2</v>
      </c>
      <c r="G198" s="4">
        <v>10000000</v>
      </c>
      <c r="H198" s="7">
        <v>0.105</v>
      </c>
      <c r="I198" s="4" cm="1">
        <f t="array" ref="I198">_FV(B198,"Market cap",TRUE)</f>
        <v>27871200</v>
      </c>
      <c r="J198" s="4">
        <v>10650000</v>
      </c>
      <c r="K198" t="str">
        <f>IF(OR(J198="None", ISERROR(J198)),
   IF(I198&gt;50000000000,"5-Large Cap",
      IF(AND(I198&gt;10000000000,I198&lt;=50000000000),"4-Upper Mid-Cap",
         IF(AND(I198&gt;2000000000,I198&lt;=10000000000),"3-Mid Cap",
            IF(AND(I198&gt;300000000,I198&lt;=2000000000),"2-Small Cap",
               IF(I198&lt;=300000000,"1-Micro Cap","None"))))),
   IF(J198&gt;50000000000,"5-Large Cap",
      IF(AND(J198&gt;10000000000,J198&lt;=50000000000),"4-Upper Mid-Cap",
         IF(AND(J198&gt;2000000000,J198&lt;=10000000000),"3-Mid Cap",
            IF(AND(J198&gt;300000000,J198&lt;=2000000000),"2-Small Cap",
               IF(J198&lt;=300000000,"1-Micro Cap","None"))))))</f>
        <v>1-Micro Cap</v>
      </c>
      <c r="L198" s="1">
        <v>44424</v>
      </c>
      <c r="M198" s="8" t="s">
        <v>3124</v>
      </c>
      <c r="N198">
        <f>YEAR(L198)</f>
        <v>2021</v>
      </c>
      <c r="O198">
        <f xml:space="preserve"> MONTH(L198)</f>
        <v>8</v>
      </c>
      <c r="P198" t="s">
        <v>3229</v>
      </c>
      <c r="Q198" t="str">
        <f>IF(ISNUMBER(P198), "Yes","No")</f>
        <v>No</v>
      </c>
    </row>
    <row r="199" spans="1:18" x14ac:dyDescent="0.2">
      <c r="A199" t="s">
        <v>489</v>
      </c>
      <c r="B199" t="e" vm="155">
        <v>#VALUE!</v>
      </c>
      <c r="C199" t="s">
        <v>490</v>
      </c>
      <c r="D199" t="str" cm="1">
        <f t="array" ref="D199">_FV(B199,"Industry")</f>
        <v>Metals &amp; Mining</v>
      </c>
      <c r="E199">
        <v>6.6000000000000003E-2</v>
      </c>
      <c r="F199">
        <v>6.5000000000000002E-2</v>
      </c>
      <c r="G199" s="4">
        <v>3200000</v>
      </c>
      <c r="H199" s="7">
        <v>1.52E-2</v>
      </c>
      <c r="I199" s="4" cm="1">
        <f t="array" ref="I199">_FV(B199,"Market cap",TRUE)</f>
        <v>7431500</v>
      </c>
      <c r="J199" s="4">
        <v>12900000</v>
      </c>
      <c r="K199" t="str">
        <f>IF(OR(J199="None", ISERROR(J199)),
   IF(I199&gt;50000000000,"5-Large Cap",
      IF(AND(I199&gt;10000000000,I199&lt;=50000000000),"4-Upper Mid-Cap",
         IF(AND(I199&gt;2000000000,I199&lt;=10000000000),"3-Mid Cap",
            IF(AND(I199&gt;300000000,I199&lt;=2000000000),"2-Small Cap",
               IF(I199&lt;=300000000,"1-Micro Cap","None"))))),
   IF(J199&gt;50000000000,"5-Large Cap",
      IF(AND(J199&gt;10000000000,J199&lt;=50000000000),"4-Upper Mid-Cap",
         IF(AND(J199&gt;2000000000,J199&lt;=10000000000),"3-Mid Cap",
            IF(AND(J199&gt;300000000,J199&lt;=2000000000),"2-Small Cap",
               IF(J199&lt;=300000000,"1-Micro Cap","None"))))))</f>
        <v>1-Micro Cap</v>
      </c>
      <c r="L199" s="1">
        <v>44336</v>
      </c>
      <c r="M199" s="8" t="s">
        <v>3124</v>
      </c>
      <c r="N199">
        <f>YEAR(L199)</f>
        <v>2021</v>
      </c>
      <c r="O199">
        <f xml:space="preserve"> MONTH(L199)</f>
        <v>5</v>
      </c>
      <c r="P199">
        <v>2</v>
      </c>
      <c r="Q199" t="str">
        <f>IF(ISNUMBER(P199), "Yes","No")</f>
        <v>Yes</v>
      </c>
      <c r="R199" t="s">
        <v>491</v>
      </c>
    </row>
    <row r="200" spans="1:18" x14ac:dyDescent="0.2">
      <c r="A200" t="s">
        <v>380</v>
      </c>
      <c r="B200" t="e" vm="162">
        <v>#VALUE!</v>
      </c>
      <c r="C200" t="s">
        <v>381</v>
      </c>
      <c r="D200" t="str" cm="1">
        <f t="array" ref="D200">_FV(B200,"Industry")</f>
        <v>Metals &amp; Mining</v>
      </c>
      <c r="E200">
        <v>0.08</v>
      </c>
      <c r="F200">
        <v>6.5000000000000002E-2</v>
      </c>
      <c r="G200" s="4">
        <v>42000000</v>
      </c>
      <c r="H200" s="7">
        <v>0.188</v>
      </c>
      <c r="I200" s="4" cm="1">
        <f t="array" ref="I200">_FV(B200,"Market cap",TRUE)</f>
        <v>11790130</v>
      </c>
      <c r="J200" s="4">
        <v>214000000</v>
      </c>
      <c r="K200" t="str">
        <f>IF(OR(J200="None", ISERROR(J200)),
   IF(I200&gt;50000000000,"5-Large Cap",
      IF(AND(I200&gt;10000000000,I200&lt;=50000000000),"4-Upper Mid-Cap",
         IF(AND(I200&gt;2000000000,I200&lt;=10000000000),"3-Mid Cap",
            IF(AND(I200&gt;300000000,I200&lt;=2000000000),"2-Small Cap",
               IF(I200&lt;=300000000,"1-Micro Cap","None"))))),
   IF(J200&gt;50000000000,"5-Large Cap",
      IF(AND(J200&gt;10000000000,J200&lt;=50000000000),"4-Upper Mid-Cap",
         IF(AND(J200&gt;2000000000,J200&lt;=10000000000),"3-Mid Cap",
            IF(AND(J200&gt;300000000,J200&lt;=2000000000),"2-Small Cap",
               IF(J200&lt;=300000000,"1-Micro Cap","None"))))))</f>
        <v>1-Micro Cap</v>
      </c>
      <c r="L200" s="1">
        <v>44273</v>
      </c>
      <c r="M200" s="8" t="s">
        <v>3124</v>
      </c>
      <c r="N200">
        <f>YEAR(L200)</f>
        <v>2021</v>
      </c>
      <c r="O200">
        <f xml:space="preserve"> MONTH(L200)</f>
        <v>3</v>
      </c>
      <c r="P200" t="s">
        <v>3229</v>
      </c>
      <c r="Q200" t="str">
        <f>IF(ISNUMBER(P200), "Yes","No")</f>
        <v>No</v>
      </c>
      <c r="R200" t="s">
        <v>382</v>
      </c>
    </row>
    <row r="201" spans="1:18" x14ac:dyDescent="0.2">
      <c r="A201" t="s">
        <v>226</v>
      </c>
      <c r="B201" t="e" vm="163">
        <v>#VALUE!</v>
      </c>
      <c r="C201" t="s">
        <v>227</v>
      </c>
      <c r="D201" t="str" cm="1">
        <f t="array" ref="D201">_FV(B201,"Industry")</f>
        <v>Metals &amp; Mining</v>
      </c>
      <c r="E201">
        <v>6.0999999999999999E-2</v>
      </c>
      <c r="F201">
        <v>0.06</v>
      </c>
      <c r="G201" s="4">
        <v>2500000</v>
      </c>
      <c r="H201" s="7">
        <v>1.6399999999999998E-2</v>
      </c>
      <c r="I201" s="4" cm="1">
        <f t="array" ref="I201">_FV(B201,"Market cap",TRUE)</f>
        <v>20744260</v>
      </c>
      <c r="J201" s="4">
        <v>30800000</v>
      </c>
      <c r="K201" t="str">
        <f>IF(OR(J201="None", ISERROR(J201)),
   IF(I201&gt;50000000000,"5-Large Cap",
      IF(AND(I201&gt;10000000000,I201&lt;=50000000000),"4-Upper Mid-Cap",
         IF(AND(I201&gt;2000000000,I201&lt;=10000000000),"3-Mid Cap",
            IF(AND(I201&gt;300000000,I201&lt;=2000000000),"2-Small Cap",
               IF(I201&lt;=300000000,"1-Micro Cap","None"))))),
   IF(J201&gt;50000000000,"5-Large Cap",
      IF(AND(J201&gt;10000000000,J201&lt;=50000000000),"4-Upper Mid-Cap",
         IF(AND(J201&gt;2000000000,J201&lt;=10000000000),"3-Mid Cap",
            IF(AND(J201&gt;300000000,J201&lt;=2000000000),"2-Small Cap",
               IF(J201&lt;=300000000,"1-Micro Cap","None"))))))</f>
        <v>1-Micro Cap</v>
      </c>
      <c r="L201" s="1">
        <v>44539</v>
      </c>
      <c r="M201" s="8" t="s">
        <v>3124</v>
      </c>
      <c r="N201">
        <f>YEAR(L201)</f>
        <v>2021</v>
      </c>
      <c r="O201">
        <f xml:space="preserve"> MONTH(L201)</f>
        <v>12</v>
      </c>
      <c r="P201">
        <v>2</v>
      </c>
      <c r="Q201" t="str">
        <f>IF(ISNUMBER(P201), "Yes","No")</f>
        <v>Yes</v>
      </c>
      <c r="R201" t="s">
        <v>849</v>
      </c>
    </row>
    <row r="202" spans="1:18" x14ac:dyDescent="0.2">
      <c r="A202" t="s">
        <v>676</v>
      </c>
      <c r="B202" t="e" vm="164">
        <v>#VALUE!</v>
      </c>
      <c r="C202" t="s">
        <v>413</v>
      </c>
      <c r="D202" t="str" cm="1">
        <f t="array" ref="D202">_FV(B202,"Industry")</f>
        <v>Metals &amp; Mining</v>
      </c>
      <c r="E202">
        <v>6.4000000000000001E-2</v>
      </c>
      <c r="F202">
        <v>0.06</v>
      </c>
      <c r="G202" s="4">
        <v>4019999.9999999995</v>
      </c>
      <c r="H202" s="7">
        <v>4.7E-2</v>
      </c>
      <c r="I202" s="4" cm="1">
        <f t="array" ref="I202">_FV(B202,"Market cap",TRUE)</f>
        <v>1899900</v>
      </c>
      <c r="J202" s="4" t="s">
        <v>3229</v>
      </c>
      <c r="K202" t="str">
        <f>IF(OR(J202="None", ISERROR(J202)),
   IF(I202&gt;50000000000,"5-Large Cap",
      IF(AND(I202&gt;10000000000,I202&lt;=50000000000),"4-Upper Mid-Cap",
         IF(AND(I202&gt;2000000000,I202&lt;=10000000000),"3-Mid Cap",
            IF(AND(I202&gt;300000000,I202&lt;=2000000000),"2-Small Cap",
               IF(I202&lt;=300000000,"1-Micro Cap","None"))))),
   IF(J202&gt;50000000000,"5-Large Cap",
      IF(AND(J202&gt;10000000000,J202&lt;=50000000000),"4-Upper Mid-Cap",
         IF(AND(J202&gt;2000000000,J202&lt;=10000000000),"3-Mid Cap",
            IF(AND(J202&gt;300000000,J202&lt;=2000000000),"2-Small Cap",
               IF(J202&lt;=300000000,"1-Micro Cap","None"))))))</f>
        <v>1-Micro Cap</v>
      </c>
      <c r="L202" s="1">
        <v>44452</v>
      </c>
      <c r="M202" s="8" t="s">
        <v>3124</v>
      </c>
      <c r="N202">
        <f>YEAR(L202)</f>
        <v>2021</v>
      </c>
      <c r="O202">
        <f xml:space="preserve"> MONTH(L202)</f>
        <v>9</v>
      </c>
      <c r="P202">
        <v>2</v>
      </c>
      <c r="Q202" t="str">
        <f>IF(ISNUMBER(P202), "Yes","No")</f>
        <v>Yes</v>
      </c>
      <c r="R202" t="s">
        <v>677</v>
      </c>
    </row>
    <row r="203" spans="1:18" x14ac:dyDescent="0.2">
      <c r="A203" t="s">
        <v>609</v>
      </c>
      <c r="B203" t="e" vm="165">
        <v>#VALUE!</v>
      </c>
      <c r="C203" t="s">
        <v>610</v>
      </c>
      <c r="D203" t="str" cm="1">
        <f t="array" ref="D203">_FV(B203,"Industry")</f>
        <v>Metals &amp; Mining</v>
      </c>
      <c r="E203">
        <v>6.9000000000000006E-2</v>
      </c>
      <c r="F203">
        <v>0.06</v>
      </c>
      <c r="G203" s="4">
        <v>6000000</v>
      </c>
      <c r="H203" s="7">
        <v>0.13</v>
      </c>
      <c r="I203" s="4" cm="1">
        <f t="array" ref="I203">_FV(B203,"Market cap",TRUE)</f>
        <v>38447540</v>
      </c>
      <c r="J203" s="4">
        <v>95960000</v>
      </c>
      <c r="K203" t="str">
        <f>IF(OR(J203="None", ISERROR(J203)),
   IF(I203&gt;50000000000,"5-Large Cap",
      IF(AND(I203&gt;10000000000,I203&lt;=50000000000),"4-Upper Mid-Cap",
         IF(AND(I203&gt;2000000000,I203&lt;=10000000000),"3-Mid Cap",
            IF(AND(I203&gt;300000000,I203&lt;=2000000000),"2-Small Cap",
               IF(I203&lt;=300000000,"1-Micro Cap","None"))))),
   IF(J203&gt;50000000000,"5-Large Cap",
      IF(AND(J203&gt;10000000000,J203&lt;=50000000000),"4-Upper Mid-Cap",
         IF(AND(J203&gt;2000000000,J203&lt;=10000000000),"3-Mid Cap",
            IF(AND(J203&gt;300000000,J203&lt;=2000000000),"2-Small Cap",
               IF(J203&lt;=300000000,"1-Micro Cap","None"))))))</f>
        <v>1-Micro Cap</v>
      </c>
      <c r="L203" s="1">
        <v>44410</v>
      </c>
      <c r="M203" s="8" t="s">
        <v>3124</v>
      </c>
      <c r="N203">
        <f>YEAR(L203)</f>
        <v>2021</v>
      </c>
      <c r="O203">
        <f xml:space="preserve"> MONTH(L203)</f>
        <v>8</v>
      </c>
      <c r="P203">
        <v>2</v>
      </c>
      <c r="Q203" t="str">
        <f>IF(ISNUMBER(P203), "Yes","No")</f>
        <v>Yes</v>
      </c>
      <c r="R203" t="s">
        <v>611</v>
      </c>
    </row>
    <row r="204" spans="1:18" x14ac:dyDescent="0.2">
      <c r="A204" t="s">
        <v>681</v>
      </c>
      <c r="B204" t="e" vm="166">
        <v>#VALUE!</v>
      </c>
      <c r="C204" t="s">
        <v>139</v>
      </c>
      <c r="D204" t="str" cm="1">
        <f t="array" ref="D204">_FV(B204,"Industry")</f>
        <v>Metals &amp; Mining</v>
      </c>
      <c r="E204">
        <v>6.2E-2</v>
      </c>
      <c r="F204">
        <v>5.8999999999999997E-2</v>
      </c>
      <c r="G204" s="4">
        <v>1000000</v>
      </c>
      <c r="H204" s="7">
        <v>4.8000000000000001E-2</v>
      </c>
      <c r="I204" s="4" cm="1">
        <f t="array" ref="I204">_FV(B204,"Market cap",TRUE)</f>
        <v>3418600</v>
      </c>
      <c r="J204" s="4">
        <v>11100000</v>
      </c>
      <c r="K204" t="str">
        <f>IF(OR(J204="None", ISERROR(J204)),
   IF(I204&gt;50000000000,"5-Large Cap",
      IF(AND(I204&gt;10000000000,I204&lt;=50000000000),"4-Upper Mid-Cap",
         IF(AND(I204&gt;2000000000,I204&lt;=10000000000),"3-Mid Cap",
            IF(AND(I204&gt;300000000,I204&lt;=2000000000),"2-Small Cap",
               IF(I204&lt;=300000000,"1-Micro Cap","None"))))),
   IF(J204&gt;50000000000,"5-Large Cap",
      IF(AND(J204&gt;10000000000,J204&lt;=50000000000),"4-Upper Mid-Cap",
         IF(AND(J204&gt;2000000000,J204&lt;=10000000000),"3-Mid Cap",
            IF(AND(J204&gt;300000000,J204&lt;=2000000000),"2-Small Cap",
               IF(J204&lt;=300000000,"1-Micro Cap","None"))))))</f>
        <v>1-Micro Cap</v>
      </c>
      <c r="L204" s="1">
        <v>44456</v>
      </c>
      <c r="M204" s="8" t="s">
        <v>3124</v>
      </c>
      <c r="N204">
        <f>YEAR(L204)</f>
        <v>2021</v>
      </c>
      <c r="O204">
        <f xml:space="preserve"> MONTH(L204)</f>
        <v>9</v>
      </c>
      <c r="P204" t="s">
        <v>3229</v>
      </c>
      <c r="Q204" t="str">
        <f>IF(ISNUMBER(P204), "Yes","No")</f>
        <v>No</v>
      </c>
      <c r="R204" t="s">
        <v>682</v>
      </c>
    </row>
    <row r="205" spans="1:18" x14ac:dyDescent="0.2">
      <c r="A205" t="s">
        <v>585</v>
      </c>
      <c r="B205" t="e" vm="167">
        <v>#VALUE!</v>
      </c>
      <c r="C205" t="s">
        <v>586</v>
      </c>
      <c r="D205" t="str" cm="1">
        <f t="array" ref="D205">_FV(B205,"Industry")</f>
        <v>Metals &amp; Mining</v>
      </c>
      <c r="E205">
        <v>7.2999999999999995E-2</v>
      </c>
      <c r="F205">
        <v>5.8000000000000003E-2</v>
      </c>
      <c r="G205" s="4">
        <v>7000000</v>
      </c>
      <c r="H205" s="7">
        <v>0.20600000000000002</v>
      </c>
      <c r="I205" s="4" cm="1">
        <f t="array" ref="I205">_FV(B205,"Market cap",TRUE)</f>
        <v>6030200</v>
      </c>
      <c r="J205" s="4">
        <v>50500000</v>
      </c>
      <c r="K205" t="str">
        <f>IF(OR(J205="None", ISERROR(J205)),
   IF(I205&gt;50000000000,"5-Large Cap",
      IF(AND(I205&gt;10000000000,I205&lt;=50000000000),"4-Upper Mid-Cap",
         IF(AND(I205&gt;2000000000,I205&lt;=10000000000),"3-Mid Cap",
            IF(AND(I205&gt;300000000,I205&lt;=2000000000),"2-Small Cap",
               IF(I205&lt;=300000000,"1-Micro Cap","None"))))),
   IF(J205&gt;50000000000,"5-Large Cap",
      IF(AND(J205&gt;10000000000,J205&lt;=50000000000),"4-Upper Mid-Cap",
         IF(AND(J205&gt;2000000000,J205&lt;=10000000000),"3-Mid Cap",
            IF(AND(J205&gt;300000000,J205&lt;=2000000000),"2-Small Cap",
               IF(J205&lt;=300000000,"1-Micro Cap","None"))))))</f>
        <v>1-Micro Cap</v>
      </c>
      <c r="L205" s="1">
        <v>44392</v>
      </c>
      <c r="M205" s="8" t="s">
        <v>3124</v>
      </c>
      <c r="N205">
        <f>YEAR(L205)</f>
        <v>2021</v>
      </c>
      <c r="O205">
        <f xml:space="preserve"> MONTH(L205)</f>
        <v>7</v>
      </c>
      <c r="P205" t="s">
        <v>3229</v>
      </c>
      <c r="Q205" t="str">
        <f>IF(ISNUMBER(P205), "Yes","No")</f>
        <v>No</v>
      </c>
      <c r="R205" t="s">
        <v>587</v>
      </c>
    </row>
    <row r="206" spans="1:18" x14ac:dyDescent="0.2">
      <c r="A206" t="s">
        <v>224</v>
      </c>
      <c r="B206" t="e" vm="168">
        <v>#VALUE!</v>
      </c>
      <c r="C206" t="s">
        <v>42</v>
      </c>
      <c r="D206" t="str" cm="1">
        <f t="array" ref="D206">_FV(B206,"Industry")</f>
        <v>Metals &amp; Mining</v>
      </c>
      <c r="E206">
        <v>6.6000000000000003E-2</v>
      </c>
      <c r="F206">
        <v>5.6000000000000001E-2</v>
      </c>
      <c r="G206" s="4">
        <v>15000000</v>
      </c>
      <c r="H206" s="7">
        <v>0.152</v>
      </c>
      <c r="I206" s="4" cm="1">
        <f t="array" ref="I206">_FV(B206,"Market cap",TRUE)</f>
        <v>12126980</v>
      </c>
      <c r="J206" s="4">
        <v>83200000</v>
      </c>
      <c r="K206" t="str">
        <f>IF(OR(J206="None", ISERROR(J206)),
   IF(I206&gt;50000000000,"5-Large Cap",
      IF(AND(I206&gt;10000000000,I206&lt;=50000000000),"4-Upper Mid-Cap",
         IF(AND(I206&gt;2000000000,I206&lt;=10000000000),"3-Mid Cap",
            IF(AND(I206&gt;300000000,I206&lt;=2000000000),"2-Small Cap",
               IF(I206&lt;=300000000,"1-Micro Cap","None"))))),
   IF(J206&gt;50000000000,"5-Large Cap",
      IF(AND(J206&gt;10000000000,J206&lt;=50000000000),"4-Upper Mid-Cap",
         IF(AND(J206&gt;2000000000,J206&lt;=10000000000),"3-Mid Cap",
            IF(AND(J206&gt;300000000,J206&lt;=2000000000),"2-Small Cap",
               IF(J206&lt;=300000000,"1-Micro Cap","None"))))))</f>
        <v>1-Micro Cap</v>
      </c>
      <c r="L206" s="1">
        <v>44497</v>
      </c>
      <c r="M206" s="8" t="s">
        <v>3124</v>
      </c>
      <c r="N206">
        <f>YEAR(L206)</f>
        <v>2021</v>
      </c>
      <c r="O206">
        <f xml:space="preserve"> MONTH(L206)</f>
        <v>10</v>
      </c>
      <c r="P206" t="s">
        <v>3229</v>
      </c>
      <c r="Q206" t="str">
        <f>IF(ISNUMBER(P206), "Yes","No")</f>
        <v>No</v>
      </c>
      <c r="R206" t="s">
        <v>751</v>
      </c>
    </row>
    <row r="207" spans="1:18" x14ac:dyDescent="0.2">
      <c r="A207" t="s">
        <v>3194</v>
      </c>
      <c r="B207" t="e" vm="169">
        <v>#VALUE!</v>
      </c>
      <c r="C207" t="s">
        <v>552</v>
      </c>
      <c r="D207" t="str" cm="1">
        <f t="array" ref="D207">_FV(B207,"Industry")</f>
        <v>Food &amp; Tobacco</v>
      </c>
      <c r="E207">
        <v>8.5999999999999993E-2</v>
      </c>
      <c r="F207">
        <v>5.5E-2</v>
      </c>
      <c r="G207" s="4">
        <v>105000000</v>
      </c>
      <c r="H207" s="7">
        <v>0.36</v>
      </c>
      <c r="I207" s="4" cm="1">
        <f t="array" ref="I207">_FV(B207,"Market cap",TRUE)</f>
        <v>9673200</v>
      </c>
      <c r="J207" s="4">
        <v>208300000</v>
      </c>
      <c r="K207" t="str">
        <f>IF(OR(J207="None", ISERROR(J207)),
   IF(I207&gt;50000000000,"5-Large Cap",
      IF(AND(I207&gt;10000000000,I207&lt;=50000000000),"4-Upper Mid-Cap",
         IF(AND(I207&gt;2000000000,I207&lt;=10000000000),"3-Mid Cap",
            IF(AND(I207&gt;300000000,I207&lt;=2000000000),"2-Small Cap",
               IF(I207&lt;=300000000,"1-Micro Cap","None"))))),
   IF(J207&gt;50000000000,"5-Large Cap",
      IF(AND(J207&gt;10000000000,J207&lt;=50000000000),"4-Upper Mid-Cap",
         IF(AND(J207&gt;2000000000,J207&lt;=10000000000),"3-Mid Cap",
            IF(AND(J207&gt;300000000,J207&lt;=2000000000),"2-Small Cap",
               IF(J207&lt;=300000000,"1-Micro Cap","None"))))))</f>
        <v>1-Micro Cap</v>
      </c>
      <c r="L207" s="1">
        <v>44371</v>
      </c>
      <c r="M207" s="8" t="s">
        <v>3124</v>
      </c>
      <c r="N207">
        <f>YEAR(L207)</f>
        <v>2021</v>
      </c>
      <c r="O207">
        <f xml:space="preserve"> MONTH(L207)</f>
        <v>6</v>
      </c>
      <c r="P207" s="5">
        <v>1.6666666666666667</v>
      </c>
      <c r="Q207" t="str">
        <f>IF(ISNUMBER(P207), "Yes","No")</f>
        <v>Yes</v>
      </c>
      <c r="R207" t="s">
        <v>553</v>
      </c>
    </row>
    <row r="208" spans="1:18" x14ac:dyDescent="0.2">
      <c r="A208" t="s">
        <v>3194</v>
      </c>
      <c r="B208" t="e" vm="169">
        <v>#VALUE!</v>
      </c>
      <c r="C208" t="s">
        <v>552</v>
      </c>
      <c r="D208" t="str" cm="1">
        <f t="array" ref="D208">_FV(B208,"Industry")</f>
        <v>Food &amp; Tobacco</v>
      </c>
      <c r="E208">
        <v>8.5999999999999993E-2</v>
      </c>
      <c r="F208">
        <v>5.5E-2</v>
      </c>
      <c r="G208" s="4">
        <v>105000000</v>
      </c>
      <c r="H208" s="7">
        <v>0.36</v>
      </c>
      <c r="I208" s="4" cm="1">
        <f t="array" ref="I208">_FV(B208,"Market cap",TRUE)</f>
        <v>9673200</v>
      </c>
      <c r="J208" s="4">
        <v>208300000</v>
      </c>
      <c r="K208" t="str">
        <f>IF(OR(J208="None", ISERROR(J208)),
   IF(I208&gt;50000000000,"5-Large Cap",
      IF(AND(I208&gt;10000000000,I208&lt;=50000000000),"4-Upper Mid-Cap",
         IF(AND(I208&gt;2000000000,I208&lt;=10000000000),"3-Mid Cap",
            IF(AND(I208&gt;300000000,I208&lt;=2000000000),"2-Small Cap",
               IF(I208&lt;=300000000,"1-Micro Cap","None"))))),
   IF(J208&gt;50000000000,"5-Large Cap",
      IF(AND(J208&gt;10000000000,J208&lt;=50000000000),"4-Upper Mid-Cap",
         IF(AND(J208&gt;2000000000,J208&lt;=10000000000),"3-Mid Cap",
            IF(AND(J208&gt;300000000,J208&lt;=2000000000),"2-Small Cap",
               IF(J208&lt;=300000000,"1-Micro Cap","None"))))))</f>
        <v>1-Micro Cap</v>
      </c>
      <c r="L208" s="1">
        <v>44371</v>
      </c>
      <c r="M208" s="8" t="s">
        <v>3124</v>
      </c>
      <c r="N208">
        <f>YEAR(L208)</f>
        <v>2021</v>
      </c>
      <c r="O208">
        <f xml:space="preserve"> MONTH(L208)</f>
        <v>6</v>
      </c>
      <c r="P208" s="5">
        <v>1.6666666666666667</v>
      </c>
      <c r="Q208" t="str">
        <f>IF(ISNUMBER(P208), "Yes","No")</f>
        <v>Yes</v>
      </c>
    </row>
    <row r="209" spans="1:18" x14ac:dyDescent="0.2">
      <c r="A209" t="s">
        <v>747</v>
      </c>
      <c r="B209" t="e" vm="170">
        <v>#VALUE!</v>
      </c>
      <c r="C209" t="s">
        <v>748</v>
      </c>
      <c r="D209" t="str" cm="1">
        <f t="array" ref="D209">_FV(B209,"Industry")</f>
        <v>Metals &amp; Mining</v>
      </c>
      <c r="E209">
        <v>7.4999999999999997E-2</v>
      </c>
      <c r="F209">
        <v>5.5E-2</v>
      </c>
      <c r="G209" s="6">
        <v>1375000</v>
      </c>
      <c r="H209" s="7">
        <v>0.26700000000000002</v>
      </c>
      <c r="I209" s="4" cm="1">
        <f t="array" ref="I209">_FV(B209,"Market cap",TRUE)</f>
        <v>2936400</v>
      </c>
      <c r="J209" s="4" t="s">
        <v>3229</v>
      </c>
      <c r="K209" t="str">
        <f>IF(OR(J209="None", ISERROR(J209)),
   IF(I209&gt;50000000000,"5-Large Cap",
      IF(AND(I209&gt;10000000000,I209&lt;=50000000000),"4-Upper Mid-Cap",
         IF(AND(I209&gt;2000000000,I209&lt;=10000000000),"3-Mid Cap",
            IF(AND(I209&gt;300000000,I209&lt;=2000000000),"2-Small Cap",
               IF(I209&lt;=300000000,"1-Micro Cap","None"))))),
   IF(J209&gt;50000000000,"5-Large Cap",
      IF(AND(J209&gt;10000000000,J209&lt;=50000000000),"4-Upper Mid-Cap",
         IF(AND(J209&gt;2000000000,J209&lt;=10000000000),"3-Mid Cap",
            IF(AND(J209&gt;300000000,J209&lt;=2000000000),"2-Small Cap",
               IF(J209&lt;=300000000,"1-Micro Cap","None"))))))</f>
        <v>1-Micro Cap</v>
      </c>
      <c r="L209" s="1">
        <v>44495</v>
      </c>
      <c r="M209" s="8" t="s">
        <v>3124</v>
      </c>
      <c r="N209">
        <f>YEAR(L209)</f>
        <v>2021</v>
      </c>
      <c r="O209">
        <f xml:space="preserve"> MONTH(L209)</f>
        <v>10</v>
      </c>
      <c r="P209" t="s">
        <v>3229</v>
      </c>
      <c r="Q209" t="str">
        <f>IF(ISNUMBER(P209), "Yes","No")</f>
        <v>No</v>
      </c>
    </row>
    <row r="210" spans="1:18" x14ac:dyDescent="0.2">
      <c r="A210" t="s">
        <v>686</v>
      </c>
      <c r="B210" t="e" vm="171">
        <v>#VALUE!</v>
      </c>
      <c r="C210" t="s">
        <v>266</v>
      </c>
      <c r="D210" t="str" cm="1">
        <f t="array" ref="D210">_FV(B210,"Industry")</f>
        <v>Metals &amp; Mining</v>
      </c>
      <c r="E210">
        <v>5.8999999999999997E-2</v>
      </c>
      <c r="F210">
        <v>5.1999999999999998E-2</v>
      </c>
      <c r="G210" s="6">
        <v>10000000</v>
      </c>
      <c r="H210" s="7">
        <v>0.12</v>
      </c>
      <c r="I210" s="4" cm="1">
        <f t="array" ref="I210">_FV(B210,"Market cap",TRUE)</f>
        <v>85917780</v>
      </c>
      <c r="J210" s="4">
        <v>55000000</v>
      </c>
      <c r="K210" t="str">
        <f>IF(OR(J210="None", ISERROR(J210)),
   IF(I210&gt;50000000000,"5-Large Cap",
      IF(AND(I210&gt;10000000000,I210&lt;=50000000000),"4-Upper Mid-Cap",
         IF(AND(I210&gt;2000000000,I210&lt;=10000000000),"3-Mid Cap",
            IF(AND(I210&gt;300000000,I210&lt;=2000000000),"2-Small Cap",
               IF(I210&lt;=300000000,"1-Micro Cap","None"))))),
   IF(J210&gt;50000000000,"5-Large Cap",
      IF(AND(J210&gt;10000000000,J210&lt;=50000000000),"4-Upper Mid-Cap",
         IF(AND(J210&gt;2000000000,J210&lt;=10000000000),"3-Mid Cap",
            IF(AND(J210&gt;300000000,J210&lt;=2000000000),"2-Small Cap",
               IF(J210&lt;=300000000,"1-Micro Cap","None"))))))</f>
        <v>1-Micro Cap</v>
      </c>
      <c r="L210" s="1">
        <v>44459</v>
      </c>
      <c r="M210" s="8" t="s">
        <v>3124</v>
      </c>
      <c r="N210">
        <f>YEAR(L210)</f>
        <v>2021</v>
      </c>
      <c r="O210">
        <f xml:space="preserve"> MONTH(L210)</f>
        <v>9</v>
      </c>
      <c r="P210" t="s">
        <v>3229</v>
      </c>
      <c r="Q210" t="str">
        <f>IF(ISNUMBER(P210), "Yes","No")</f>
        <v>No</v>
      </c>
      <c r="R210" t="s">
        <v>687</v>
      </c>
    </row>
    <row r="211" spans="1:18" x14ac:dyDescent="0.2">
      <c r="A211" t="s">
        <v>795</v>
      </c>
      <c r="B211" t="e" vm="139">
        <v>#VALUE!</v>
      </c>
      <c r="C211" t="s">
        <v>47</v>
      </c>
      <c r="D211" t="str" cm="1">
        <f t="array" ref="D211">_FV(B211,"Industry")</f>
        <v>Chemicals</v>
      </c>
      <c r="E211">
        <v>5.5E-2</v>
      </c>
      <c r="F211">
        <v>0.05</v>
      </c>
      <c r="G211" s="4">
        <v>2500000</v>
      </c>
      <c r="H211" s="7">
        <v>9.0999999999999998E-2</v>
      </c>
      <c r="I211" s="4" cm="1">
        <f t="array" ref="I211">_FV(B211,"Market cap",TRUE)</f>
        <v>42229440</v>
      </c>
      <c r="J211" s="4">
        <v>18400000</v>
      </c>
      <c r="K211" t="str">
        <f>IF(OR(J211="None", ISERROR(J211)),
   IF(I211&gt;50000000000,"5-Large Cap",
      IF(AND(I211&gt;10000000000,I211&lt;=50000000000),"4-Upper Mid-Cap",
         IF(AND(I211&gt;2000000000,I211&lt;=10000000000),"3-Mid Cap",
            IF(AND(I211&gt;300000000,I211&lt;=2000000000),"2-Small Cap",
               IF(I211&lt;=300000000,"1-Micro Cap","None"))))),
   IF(J211&gt;50000000000,"5-Large Cap",
      IF(AND(J211&gt;10000000000,J211&lt;=50000000000),"4-Upper Mid-Cap",
         IF(AND(J211&gt;2000000000,J211&lt;=10000000000),"3-Mid Cap",
            IF(AND(J211&gt;300000000,J211&lt;=2000000000),"2-Small Cap",
               IF(J211&lt;=300000000,"1-Micro Cap","None"))))))</f>
        <v>1-Micro Cap</v>
      </c>
      <c r="L211" s="1">
        <v>44513</v>
      </c>
      <c r="M211" s="8" t="s">
        <v>3124</v>
      </c>
      <c r="N211">
        <f>YEAR(L211)</f>
        <v>2021</v>
      </c>
      <c r="O211">
        <f xml:space="preserve"> MONTH(L211)</f>
        <v>11</v>
      </c>
      <c r="P211" t="s">
        <v>3229</v>
      </c>
      <c r="Q211" t="str">
        <f>IF(ISNUMBER(P211), "Yes","No")</f>
        <v>No</v>
      </c>
    </row>
    <row r="212" spans="1:18" x14ac:dyDescent="0.2">
      <c r="A212" t="s">
        <v>226</v>
      </c>
      <c r="B212" t="e" vm="163">
        <v>#VALUE!</v>
      </c>
      <c r="C212" t="s">
        <v>227</v>
      </c>
      <c r="D212" t="str" cm="1">
        <f t="array" ref="D212">_FV(B212,"Industry")</f>
        <v>Metals &amp; Mining</v>
      </c>
      <c r="E212">
        <v>5.6000000000000001E-2</v>
      </c>
      <c r="F212">
        <v>0.05</v>
      </c>
      <c r="G212" s="4">
        <v>2000000</v>
      </c>
      <c r="H212" s="7">
        <v>0.107</v>
      </c>
      <c r="I212" s="4" cm="1">
        <f t="array" ref="I212">_FV(B212,"Market cap",TRUE)</f>
        <v>20744260</v>
      </c>
      <c r="J212" s="4">
        <v>25500000</v>
      </c>
      <c r="K212" t="str">
        <f>IF(OR(J212="None", ISERROR(J212)),
   IF(I212&gt;50000000000,"5-Large Cap",
      IF(AND(I212&gt;10000000000,I212&lt;=50000000000),"4-Upper Mid-Cap",
         IF(AND(I212&gt;2000000000,I212&lt;=10000000000),"3-Mid Cap",
            IF(AND(I212&gt;300000000,I212&lt;=2000000000),"2-Small Cap",
               IF(I212&lt;=300000000,"1-Micro Cap","None"))))),
   IF(J212&gt;50000000000,"5-Large Cap",
      IF(AND(J212&gt;10000000000,J212&lt;=50000000000),"4-Upper Mid-Cap",
         IF(AND(J212&gt;2000000000,J212&lt;=10000000000),"3-Mid Cap",
            IF(AND(J212&gt;300000000,J212&lt;=2000000000),"2-Small Cap",
               IF(J212&lt;=300000000,"1-Micro Cap","None"))))))</f>
        <v>1-Micro Cap</v>
      </c>
      <c r="L212" s="1">
        <v>44418</v>
      </c>
      <c r="M212" s="8" t="s">
        <v>3124</v>
      </c>
      <c r="N212">
        <f>YEAR(L212)</f>
        <v>2021</v>
      </c>
      <c r="O212">
        <f xml:space="preserve"> MONTH(L212)</f>
        <v>8</v>
      </c>
      <c r="P212" s="5">
        <v>4</v>
      </c>
      <c r="Q212" t="str">
        <f>IF(ISNUMBER(P212), "Yes","No")</f>
        <v>Yes</v>
      </c>
      <c r="R212" t="s">
        <v>622</v>
      </c>
    </row>
    <row r="213" spans="1:18" x14ac:dyDescent="0.2">
      <c r="A213" t="s">
        <v>140</v>
      </c>
      <c r="B213" t="e" vm="172">
        <v>#VALUE!</v>
      </c>
      <c r="C213" t="s">
        <v>141</v>
      </c>
      <c r="D213" t="str" cm="1">
        <f t="array" ref="D213">_FV(B213,"Industry")</f>
        <v>Metals &amp; Mining</v>
      </c>
      <c r="E213">
        <v>7.0000000000000007E-2</v>
      </c>
      <c r="F213">
        <v>0.05</v>
      </c>
      <c r="G213" s="4">
        <v>5000000</v>
      </c>
      <c r="H213" s="7">
        <v>0.28600000000000003</v>
      </c>
      <c r="I213" s="4" cm="1">
        <f t="array" ref="I213">_FV(B213,"Market cap",TRUE)</f>
        <v>80930160</v>
      </c>
      <c r="J213" s="4">
        <v>50860000</v>
      </c>
      <c r="K213" t="str">
        <f>IF(OR(J213="None", ISERROR(J213)),
   IF(I213&gt;50000000000,"5-Large Cap",
      IF(AND(I213&gt;10000000000,I213&lt;=50000000000),"4-Upper Mid-Cap",
         IF(AND(I213&gt;2000000000,I213&lt;=10000000000),"3-Mid Cap",
            IF(AND(I213&gt;300000000,I213&lt;=2000000000),"2-Small Cap",
               IF(I213&lt;=300000000,"1-Micro Cap","None"))))),
   IF(J213&gt;50000000000,"5-Large Cap",
      IF(AND(J213&gt;10000000000,J213&lt;=50000000000),"4-Upper Mid-Cap",
         IF(AND(J213&gt;2000000000,J213&lt;=10000000000),"3-Mid Cap",
            IF(AND(J213&gt;300000000,J213&lt;=2000000000),"2-Small Cap",
               IF(J213&lt;=300000000,"1-Micro Cap","None"))))))</f>
        <v>1-Micro Cap</v>
      </c>
      <c r="L213" s="1">
        <v>44214</v>
      </c>
      <c r="M213" s="8" t="s">
        <v>3124</v>
      </c>
      <c r="N213">
        <f>YEAR(L213)</f>
        <v>2021</v>
      </c>
      <c r="O213">
        <f xml:space="preserve"> MONTH(L213)</f>
        <v>1</v>
      </c>
      <c r="P213">
        <v>2</v>
      </c>
      <c r="Q213" t="str">
        <f>IF(ISNUMBER(P213), "Yes","No")</f>
        <v>Yes</v>
      </c>
      <c r="R213" t="s">
        <v>278</v>
      </c>
    </row>
    <row r="214" spans="1:18" x14ac:dyDescent="0.2">
      <c r="A214" t="s">
        <v>683</v>
      </c>
      <c r="B214" t="e" vm="173">
        <v>#VALUE!</v>
      </c>
      <c r="C214" t="s">
        <v>684</v>
      </c>
      <c r="D214" t="str" cm="1">
        <f t="array" ref="D214">_FV(B214,"Industry")</f>
        <v>Oil &amp; Gas</v>
      </c>
      <c r="E214">
        <v>6.3E-2</v>
      </c>
      <c r="F214">
        <v>0.05</v>
      </c>
      <c r="G214" s="4">
        <v>10000000</v>
      </c>
      <c r="H214" s="7">
        <v>0.20600000000000002</v>
      </c>
      <c r="I214" s="4" cm="1">
        <f t="array" ref="I214">_FV(B214,"Market cap",TRUE)</f>
        <v>14807790</v>
      </c>
      <c r="J214" s="4">
        <v>83700000</v>
      </c>
      <c r="K214" t="str">
        <f>IF(OR(J214="None", ISERROR(J214)),
   IF(I214&gt;50000000000,"5-Large Cap",
      IF(AND(I214&gt;10000000000,I214&lt;=50000000000),"4-Upper Mid-Cap",
         IF(AND(I214&gt;2000000000,I214&lt;=10000000000),"3-Mid Cap",
            IF(AND(I214&gt;300000000,I214&lt;=2000000000),"2-Small Cap",
               IF(I214&lt;=300000000,"1-Micro Cap","None"))))),
   IF(J214&gt;50000000000,"5-Large Cap",
      IF(AND(J214&gt;10000000000,J214&lt;=50000000000),"4-Upper Mid-Cap",
         IF(AND(J214&gt;2000000000,J214&lt;=10000000000),"3-Mid Cap",
            IF(AND(J214&gt;300000000,J214&lt;=2000000000),"2-Small Cap",
               IF(J214&lt;=300000000,"1-Micro Cap","None"))))))</f>
        <v>1-Micro Cap</v>
      </c>
      <c r="L214" s="1">
        <v>44459</v>
      </c>
      <c r="M214" s="8" t="s">
        <v>3124</v>
      </c>
      <c r="N214">
        <f>YEAR(L214)</f>
        <v>2021</v>
      </c>
      <c r="O214">
        <f xml:space="preserve"> MONTH(L214)</f>
        <v>9</v>
      </c>
      <c r="P214" t="s">
        <v>3229</v>
      </c>
      <c r="Q214" t="str">
        <f>IF(ISNUMBER(P214), "Yes","No")</f>
        <v>No</v>
      </c>
      <c r="R214" t="s">
        <v>685</v>
      </c>
    </row>
    <row r="215" spans="1:18" x14ac:dyDescent="0.2">
      <c r="A215" t="s">
        <v>319</v>
      </c>
      <c r="B215" t="e" vm="174">
        <v>#VALUE!</v>
      </c>
      <c r="C215" t="s">
        <v>320</v>
      </c>
      <c r="D215" t="str" cm="1">
        <f t="array" ref="D215">_FV(B215,"Industry")</f>
        <v>Metals &amp; Mining</v>
      </c>
      <c r="E215">
        <v>5.1999999999999998E-2</v>
      </c>
      <c r="F215">
        <v>4.9000000000000002E-2</v>
      </c>
      <c r="G215" s="4">
        <v>20000000</v>
      </c>
      <c r="H215" s="7">
        <v>5.7999999999999996E-2</v>
      </c>
      <c r="I215" s="4" cm="1">
        <f t="array" ref="I215">_FV(B215,"Market cap",TRUE)</f>
        <v>157675200</v>
      </c>
      <c r="J215" s="4">
        <v>230500000</v>
      </c>
      <c r="K215" t="str">
        <f>IF(OR(J215="None", ISERROR(J215)),
   IF(I215&gt;50000000000,"5-Large Cap",
      IF(AND(I215&gt;10000000000,I215&lt;=50000000000),"4-Upper Mid-Cap",
         IF(AND(I215&gt;2000000000,I215&lt;=10000000000),"3-Mid Cap",
            IF(AND(I215&gt;300000000,I215&lt;=2000000000),"2-Small Cap",
               IF(I215&lt;=300000000,"1-Micro Cap","None"))))),
   IF(J215&gt;50000000000,"5-Large Cap",
      IF(AND(J215&gt;10000000000,J215&lt;=50000000000),"4-Upper Mid-Cap",
         IF(AND(J215&gt;2000000000,J215&lt;=10000000000),"3-Mid Cap",
            IF(AND(J215&gt;300000000,J215&lt;=2000000000),"2-Small Cap",
               IF(J215&lt;=300000000,"1-Micro Cap","None"))))))</f>
        <v>1-Micro Cap</v>
      </c>
      <c r="L215" s="1">
        <v>44242</v>
      </c>
      <c r="M215" s="8" t="s">
        <v>3124</v>
      </c>
      <c r="N215">
        <f>YEAR(L215)</f>
        <v>2021</v>
      </c>
      <c r="O215">
        <f xml:space="preserve"> MONTH(L215)</f>
        <v>2</v>
      </c>
      <c r="P215">
        <v>2</v>
      </c>
      <c r="Q215" t="str">
        <f>IF(ISNUMBER(P215), "Yes","No")</f>
        <v>Yes</v>
      </c>
      <c r="R215" t="s">
        <v>321</v>
      </c>
    </row>
    <row r="216" spans="1:18" x14ac:dyDescent="0.2">
      <c r="A216" t="s">
        <v>57</v>
      </c>
      <c r="B216" t="e" vm="175">
        <v>#VALUE!</v>
      </c>
      <c r="C216" t="s">
        <v>58</v>
      </c>
      <c r="D216" t="str" cm="1">
        <f t="array" ref="D216">_FV(B216,"Industry")</f>
        <v>Computers, Phones &amp; Household Electronics</v>
      </c>
      <c r="E216">
        <v>5.8999999999999997E-2</v>
      </c>
      <c r="F216">
        <v>4.8000000000000001E-2</v>
      </c>
      <c r="G216" s="4">
        <v>2500000</v>
      </c>
      <c r="H216" s="7">
        <v>0.18600000000000003</v>
      </c>
      <c r="I216" s="4" cm="1">
        <f t="array" ref="I216">_FV(B216,"Market cap",TRUE)</f>
        <v>65151230</v>
      </c>
      <c r="J216" s="4">
        <v>63500000</v>
      </c>
      <c r="K216" t="str">
        <f>IF(OR(J216="None", ISERROR(J216)),
   IF(I216&gt;50000000000,"5-Large Cap",
      IF(AND(I216&gt;10000000000,I216&lt;=50000000000),"4-Upper Mid-Cap",
         IF(AND(I216&gt;2000000000,I216&lt;=10000000000),"3-Mid Cap",
            IF(AND(I216&gt;300000000,I216&lt;=2000000000),"2-Small Cap",
               IF(I216&lt;=300000000,"1-Micro Cap","None"))))),
   IF(J216&gt;50000000000,"5-Large Cap",
      IF(AND(J216&gt;10000000000,J216&lt;=50000000000),"4-Upper Mid-Cap",
         IF(AND(J216&gt;2000000000,J216&lt;=10000000000),"3-Mid Cap",
            IF(AND(J216&gt;300000000,J216&lt;=2000000000),"2-Small Cap",
               IF(J216&lt;=300000000,"1-Micro Cap","None"))))))</f>
        <v>1-Micro Cap</v>
      </c>
      <c r="L216" s="1">
        <v>44523</v>
      </c>
      <c r="M216" s="8" t="s">
        <v>3124</v>
      </c>
      <c r="N216">
        <f>YEAR(L216)</f>
        <v>2021</v>
      </c>
      <c r="O216">
        <f xml:space="preserve"> MONTH(L216)</f>
        <v>11</v>
      </c>
      <c r="P216" t="s">
        <v>3229</v>
      </c>
      <c r="Q216" t="str">
        <f>IF(ISNUMBER(P216), "Yes","No")</f>
        <v>No</v>
      </c>
      <c r="R216" t="s">
        <v>811</v>
      </c>
    </row>
    <row r="217" spans="1:18" x14ac:dyDescent="0.2">
      <c r="A217" t="s">
        <v>812</v>
      </c>
      <c r="B217" t="e" vm="176">
        <v>#VALUE!</v>
      </c>
      <c r="C217" t="s">
        <v>120</v>
      </c>
      <c r="D217" t="str" cm="1">
        <f t="array" ref="D217">_FV(B217,"Industry")</f>
        <v>Machinery, Equipment &amp; Components</v>
      </c>
      <c r="E217">
        <v>5.2999999999999999E-2</v>
      </c>
      <c r="F217">
        <v>4.4999999999999998E-2</v>
      </c>
      <c r="G217" s="4">
        <v>10000000</v>
      </c>
      <c r="H217" s="7">
        <v>0.151</v>
      </c>
      <c r="I217" s="4" cm="1">
        <f t="array" ref="I217">_FV(B217,"Market cap",TRUE)</f>
        <v>207454200</v>
      </c>
      <c r="J217" s="4">
        <v>116950000</v>
      </c>
      <c r="K217" t="str">
        <f>IF(OR(J217="None", ISERROR(J217)),
   IF(I217&gt;50000000000,"5-Large Cap",
      IF(AND(I217&gt;10000000000,I217&lt;=50000000000),"4-Upper Mid-Cap",
         IF(AND(I217&gt;2000000000,I217&lt;=10000000000),"3-Mid Cap",
            IF(AND(I217&gt;300000000,I217&lt;=2000000000),"2-Small Cap",
               IF(I217&lt;=300000000,"1-Micro Cap","None"))))),
   IF(J217&gt;50000000000,"5-Large Cap",
      IF(AND(J217&gt;10000000000,J217&lt;=50000000000),"4-Upper Mid-Cap",
         IF(AND(J217&gt;2000000000,J217&lt;=10000000000),"3-Mid Cap",
            IF(AND(J217&gt;300000000,J217&lt;=2000000000),"2-Small Cap",
               IF(J217&lt;=300000000,"1-Micro Cap","None"))))))</f>
        <v>1-Micro Cap</v>
      </c>
      <c r="L217" s="1">
        <v>44525</v>
      </c>
      <c r="M217" s="8" t="s">
        <v>3124</v>
      </c>
      <c r="N217">
        <f>YEAR(L217)</f>
        <v>2021</v>
      </c>
      <c r="O217">
        <f xml:space="preserve"> MONTH(L217)</f>
        <v>11</v>
      </c>
      <c r="P217" t="s">
        <v>3229</v>
      </c>
      <c r="Q217" t="str">
        <f>IF(ISNUMBER(P217), "Yes","No")</f>
        <v>No</v>
      </c>
      <c r="R217" t="s">
        <v>813</v>
      </c>
    </row>
    <row r="218" spans="1:18" x14ac:dyDescent="0.2">
      <c r="A218" t="s">
        <v>678</v>
      </c>
      <c r="B218" t="e" vm="177">
        <v>#VALUE!</v>
      </c>
      <c r="C218" t="s">
        <v>679</v>
      </c>
      <c r="D218" t="str" cm="1">
        <f t="array" ref="D218">_FV(B218,"Industry")</f>
        <v>Metals &amp; Mining</v>
      </c>
      <c r="E218">
        <v>5.2999999999999999E-2</v>
      </c>
      <c r="F218">
        <v>4.4999999999999998E-2</v>
      </c>
      <c r="G218" s="4">
        <v>3150000</v>
      </c>
      <c r="H218" s="7">
        <v>0.151</v>
      </c>
      <c r="I218" s="4" cm="1">
        <f t="array" ref="I218">_FV(B218,"Market cap",TRUE)</f>
        <v>12701160</v>
      </c>
      <c r="J218" s="4">
        <v>18900000</v>
      </c>
      <c r="K218" t="str">
        <f>IF(OR(J218="None", ISERROR(J218)),
   IF(I218&gt;50000000000,"5-Large Cap",
      IF(AND(I218&gt;10000000000,I218&lt;=50000000000),"4-Upper Mid-Cap",
         IF(AND(I218&gt;2000000000,I218&lt;=10000000000),"3-Mid Cap",
            IF(AND(I218&gt;300000000,I218&lt;=2000000000),"2-Small Cap",
               IF(I218&lt;=300000000,"1-Micro Cap","None"))))),
   IF(J218&gt;50000000000,"5-Large Cap",
      IF(AND(J218&gt;10000000000,J218&lt;=50000000000),"4-Upper Mid-Cap",
         IF(AND(J218&gt;2000000000,J218&lt;=10000000000),"3-Mid Cap",
            IF(AND(J218&gt;300000000,J218&lt;=2000000000),"2-Small Cap",
               IF(J218&lt;=300000000,"1-Micro Cap","None"))))))</f>
        <v>1-Micro Cap</v>
      </c>
      <c r="L218" s="1">
        <v>44455</v>
      </c>
      <c r="M218" s="8" t="s">
        <v>3124</v>
      </c>
      <c r="N218">
        <f>YEAR(L218)</f>
        <v>2021</v>
      </c>
      <c r="O218">
        <f xml:space="preserve"> MONTH(L218)</f>
        <v>9</v>
      </c>
      <c r="P218" t="s">
        <v>3229</v>
      </c>
      <c r="Q218" t="str">
        <f>IF(ISNUMBER(P218), "Yes","No")</f>
        <v>No</v>
      </c>
      <c r="R218" t="s">
        <v>680</v>
      </c>
    </row>
    <row r="219" spans="1:18" x14ac:dyDescent="0.2">
      <c r="A219" t="s">
        <v>436</v>
      </c>
      <c r="B219" t="e" vm="178">
        <v>#VALUE!</v>
      </c>
      <c r="C219" t="s">
        <v>435</v>
      </c>
      <c r="D219" t="str" cm="1">
        <f t="array" ref="D219">_FV(B219,"Industry")</f>
        <v>Metals &amp; Mining</v>
      </c>
      <c r="E219">
        <v>5.0999999999999997E-2</v>
      </c>
      <c r="F219">
        <v>4.2000000000000003E-2</v>
      </c>
      <c r="G219" s="4">
        <v>20000000</v>
      </c>
      <c r="H219" s="7">
        <v>0.17649999999999999</v>
      </c>
      <c r="I219" s="4" cm="1">
        <f t="array" ref="I219">_FV(B219,"Market cap",TRUE)</f>
        <v>177153000</v>
      </c>
      <c r="J219" s="4">
        <v>105000000</v>
      </c>
      <c r="K219" t="str">
        <f>IF(OR(J219="None", ISERROR(J219)),
   IF(I219&gt;50000000000,"5-Large Cap",
      IF(AND(I219&gt;10000000000,I219&lt;=50000000000),"4-Upper Mid-Cap",
         IF(AND(I219&gt;2000000000,I219&lt;=10000000000),"3-Mid Cap",
            IF(AND(I219&gt;300000000,I219&lt;=2000000000),"2-Small Cap",
               IF(I219&lt;=300000000,"1-Micro Cap","None"))))),
   IF(J219&gt;50000000000,"5-Large Cap",
      IF(AND(J219&gt;10000000000,J219&lt;=50000000000),"4-Upper Mid-Cap",
         IF(AND(J219&gt;2000000000,J219&lt;=10000000000),"3-Mid Cap",
            IF(AND(J219&gt;300000000,J219&lt;=2000000000),"2-Small Cap",
               IF(J219&lt;=300000000,"1-Micro Cap","None"))))))</f>
        <v>1-Micro Cap</v>
      </c>
      <c r="L219" s="1">
        <v>44305</v>
      </c>
      <c r="M219" s="8" t="s">
        <v>3124</v>
      </c>
      <c r="N219">
        <f>YEAR(L219)</f>
        <v>2021</v>
      </c>
      <c r="O219">
        <f xml:space="preserve"> MONTH(L219)</f>
        <v>4</v>
      </c>
      <c r="P219" t="s">
        <v>3229</v>
      </c>
      <c r="Q219" t="str">
        <f>IF(ISNUMBER(P219), "Yes","No")</f>
        <v>No</v>
      </c>
      <c r="R219" t="s">
        <v>437</v>
      </c>
    </row>
    <row r="220" spans="1:18" x14ac:dyDescent="0.2">
      <c r="A220" t="s">
        <v>322</v>
      </c>
      <c r="B220" t="e" vm="179">
        <v>#VALUE!</v>
      </c>
      <c r="C220" t="s">
        <v>323</v>
      </c>
      <c r="D220" t="str" cm="1">
        <f t="array" ref="D220">_FV(B220,"Industry")</f>
        <v>Metals &amp; Mining</v>
      </c>
      <c r="E220">
        <v>5.0999999999999997E-2</v>
      </c>
      <c r="F220">
        <v>4.2000000000000003E-2</v>
      </c>
      <c r="G220" s="4">
        <v>2100000</v>
      </c>
      <c r="H220" s="7">
        <v>0.17600000000000002</v>
      </c>
      <c r="I220" s="4" cm="1">
        <f t="array" ref="I220">_FV(B220,"Market cap",TRUE)</f>
        <v>5386620</v>
      </c>
      <c r="J220" s="4">
        <v>19600000</v>
      </c>
      <c r="K220" t="str">
        <f>IF(OR(J220="None", ISERROR(J220)),
   IF(I220&gt;50000000000,"5-Large Cap",
      IF(AND(I220&gt;10000000000,I220&lt;=50000000000),"4-Upper Mid-Cap",
         IF(AND(I220&gt;2000000000,I220&lt;=10000000000),"3-Mid Cap",
            IF(AND(I220&gt;300000000,I220&lt;=2000000000),"2-Small Cap",
               IF(I220&lt;=300000000,"1-Micro Cap","None"))))),
   IF(J220&gt;50000000000,"5-Large Cap",
      IF(AND(J220&gt;10000000000,J220&lt;=50000000000),"4-Upper Mid-Cap",
         IF(AND(J220&gt;2000000000,J220&lt;=10000000000),"3-Mid Cap",
            IF(AND(J220&gt;300000000,J220&lt;=2000000000),"2-Small Cap",
               IF(J220&lt;=300000000,"1-Micro Cap","None"))))))</f>
        <v>1-Micro Cap</v>
      </c>
      <c r="L220" s="1">
        <v>44239</v>
      </c>
      <c r="M220" s="8" t="s">
        <v>3124</v>
      </c>
      <c r="N220">
        <f>YEAR(L220)</f>
        <v>2021</v>
      </c>
      <c r="O220">
        <f xml:space="preserve"> MONTH(L220)</f>
        <v>2</v>
      </c>
      <c r="P220" t="s">
        <v>3229</v>
      </c>
      <c r="Q220" t="str">
        <f>IF(ISNUMBER(P220), "Yes","No")</f>
        <v>No</v>
      </c>
      <c r="R220" t="s">
        <v>324</v>
      </c>
    </row>
    <row r="221" spans="1:18" x14ac:dyDescent="0.2">
      <c r="A221" t="s">
        <v>826</v>
      </c>
      <c r="B221" t="e" vm="180">
        <v>#VALUE!</v>
      </c>
      <c r="C221" t="s">
        <v>827</v>
      </c>
      <c r="D221" t="str" cm="1">
        <f t="array" ref="D221">_FV(B221,"Industry")</f>
        <v>Metals &amp; Mining</v>
      </c>
      <c r="E221">
        <v>0.04</v>
      </c>
      <c r="F221">
        <v>4.1000000000000002E-2</v>
      </c>
      <c r="G221" s="4">
        <v>9800000</v>
      </c>
      <c r="H221" s="7">
        <v>0</v>
      </c>
      <c r="I221" s="4" cm="1">
        <f t="array" ref="I221">_FV(B221,"Market cap",TRUE)</f>
        <v>10978720</v>
      </c>
      <c r="J221" s="4">
        <v>56300000</v>
      </c>
      <c r="K221" t="str">
        <f>IF(OR(J221="None", ISERROR(J221)),
   IF(I221&gt;50000000000,"5-Large Cap",
      IF(AND(I221&gt;10000000000,I221&lt;=50000000000),"4-Upper Mid-Cap",
         IF(AND(I221&gt;2000000000,I221&lt;=10000000000),"3-Mid Cap",
            IF(AND(I221&gt;300000000,I221&lt;=2000000000),"2-Small Cap",
               IF(I221&lt;=300000000,"1-Micro Cap","None"))))),
   IF(J221&gt;50000000000,"5-Large Cap",
      IF(AND(J221&gt;10000000000,J221&lt;=50000000000),"4-Upper Mid-Cap",
         IF(AND(J221&gt;2000000000,J221&lt;=10000000000),"3-Mid Cap",
            IF(AND(J221&gt;300000000,J221&lt;=2000000000),"2-Small Cap",
               IF(J221&lt;=300000000,"1-Micro Cap","None"))))))</f>
        <v>1-Micro Cap</v>
      </c>
      <c r="L221" s="1">
        <v>44531</v>
      </c>
      <c r="M221" s="8" t="s">
        <v>3124</v>
      </c>
      <c r="N221">
        <f>YEAR(L221)</f>
        <v>2021</v>
      </c>
      <c r="O221">
        <f xml:space="preserve"> MONTH(L221)</f>
        <v>12</v>
      </c>
      <c r="P221">
        <v>1</v>
      </c>
      <c r="Q221" t="str">
        <f>IF(ISNUMBER(P221), "Yes","No")</f>
        <v>Yes</v>
      </c>
      <c r="R221" t="s">
        <v>828</v>
      </c>
    </row>
    <row r="222" spans="1:18" x14ac:dyDescent="0.2">
      <c r="A222" t="s">
        <v>338</v>
      </c>
      <c r="B222" t="e" vm="181">
        <v>#VALUE!</v>
      </c>
      <c r="C222" t="s">
        <v>106</v>
      </c>
      <c r="D222" t="str" cm="1">
        <f t="array" ref="D222">_FV(B222,"Industry")</f>
        <v>Metals &amp; Mining</v>
      </c>
      <c r="E222">
        <v>4.1000000000000002E-2</v>
      </c>
      <c r="F222">
        <v>3.5999999999999997E-2</v>
      </c>
      <c r="G222" s="4">
        <v>25000000</v>
      </c>
      <c r="H222" s="7">
        <v>0.122</v>
      </c>
      <c r="I222" s="4" cm="1">
        <f t="array" ref="I222">_FV(B222,"Market cap",TRUE)</f>
        <v>102574200</v>
      </c>
      <c r="J222" s="4">
        <v>139960000</v>
      </c>
      <c r="K222" t="str">
        <f>IF(OR(J222="None", ISERROR(J222)),
   IF(I222&gt;50000000000,"5-Large Cap",
      IF(AND(I222&gt;10000000000,I222&lt;=50000000000),"4-Upper Mid-Cap",
         IF(AND(I222&gt;2000000000,I222&lt;=10000000000),"3-Mid Cap",
            IF(AND(I222&gt;300000000,I222&lt;=2000000000),"2-Small Cap",
               IF(I222&lt;=300000000,"1-Micro Cap","None"))))),
   IF(J222&gt;50000000000,"5-Large Cap",
      IF(AND(J222&gt;10000000000,J222&lt;=50000000000),"4-Upper Mid-Cap",
         IF(AND(J222&gt;2000000000,J222&lt;=10000000000),"3-Mid Cap",
            IF(AND(J222&gt;300000000,J222&lt;=2000000000),"2-Small Cap",
               IF(J222&lt;=300000000,"1-Micro Cap","None"))))))</f>
        <v>1-Micro Cap</v>
      </c>
      <c r="L222" s="1">
        <v>44251</v>
      </c>
      <c r="M222" s="8" t="s">
        <v>3124</v>
      </c>
      <c r="N222">
        <f>YEAR(L222)</f>
        <v>2021</v>
      </c>
      <c r="O222">
        <f xml:space="preserve"> MONTH(L222)</f>
        <v>2</v>
      </c>
      <c r="P222" t="s">
        <v>3229</v>
      </c>
      <c r="Q222" t="str">
        <f>IF(ISNUMBER(P222), "Yes","No")</f>
        <v>No</v>
      </c>
      <c r="R222" t="s">
        <v>339</v>
      </c>
    </row>
    <row r="223" spans="1:18" x14ac:dyDescent="0.2">
      <c r="A223" t="s">
        <v>667</v>
      </c>
      <c r="B223" t="e" vm="182">
        <v>#VALUE!</v>
      </c>
      <c r="C223" t="s">
        <v>183</v>
      </c>
      <c r="D223" t="str" cm="1">
        <f t="array" ref="D223">_FV(B223,"Industry")</f>
        <v>Uranium</v>
      </c>
      <c r="E223">
        <v>4.1000000000000002E-2</v>
      </c>
      <c r="F223">
        <v>3.4000000000000002E-2</v>
      </c>
      <c r="G223" s="4">
        <v>1200000</v>
      </c>
      <c r="H223" s="7">
        <v>0.17100000000000001</v>
      </c>
      <c r="I223" s="4" cm="1">
        <f t="array" ref="I223">_FV(B223,"Market cap",TRUE)</f>
        <v>16075450</v>
      </c>
      <c r="J223" s="4">
        <v>18700000</v>
      </c>
      <c r="K223" t="str">
        <f>IF(OR(J223="None", ISERROR(J223)),
   IF(I223&gt;50000000000,"5-Large Cap",
      IF(AND(I223&gt;10000000000,I223&lt;=50000000000),"4-Upper Mid-Cap",
         IF(AND(I223&gt;2000000000,I223&lt;=10000000000),"3-Mid Cap",
            IF(AND(I223&gt;300000000,I223&lt;=2000000000),"2-Small Cap",
               IF(I223&lt;=300000000,"1-Micro Cap","None"))))),
   IF(J223&gt;50000000000,"5-Large Cap",
      IF(AND(J223&gt;10000000000,J223&lt;=50000000000),"4-Upper Mid-Cap",
         IF(AND(J223&gt;2000000000,J223&lt;=10000000000),"3-Mid Cap",
            IF(AND(J223&gt;300000000,J223&lt;=2000000000),"2-Small Cap",
               IF(J223&lt;=300000000,"1-Micro Cap","None"))))))</f>
        <v>1-Micro Cap</v>
      </c>
      <c r="L223" s="1">
        <v>44446</v>
      </c>
      <c r="M223" s="8" t="s">
        <v>3124</v>
      </c>
      <c r="N223">
        <f>YEAR(L223)</f>
        <v>2021</v>
      </c>
      <c r="O223">
        <f xml:space="preserve"> MONTH(L223)</f>
        <v>9</v>
      </c>
      <c r="P223">
        <v>2</v>
      </c>
      <c r="Q223" t="str">
        <f>IF(ISNUMBER(P223), "Yes","No")</f>
        <v>Yes</v>
      </c>
    </row>
    <row r="224" spans="1:18" x14ac:dyDescent="0.2">
      <c r="A224" t="s">
        <v>174</v>
      </c>
      <c r="B224" t="e" vm="183">
        <v>#VALUE!</v>
      </c>
      <c r="C224" t="s">
        <v>175</v>
      </c>
      <c r="D224" t="str" cm="1">
        <f t="array" ref="D224">_FV(B224,"Industry")</f>
        <v>Machinery, Equipment &amp; Components</v>
      </c>
      <c r="E224">
        <v>3.5999999999999997E-2</v>
      </c>
      <c r="F224">
        <v>3.2000000000000001E-2</v>
      </c>
      <c r="G224" s="4">
        <v>1550000</v>
      </c>
      <c r="H224" s="7">
        <v>0.111</v>
      </c>
      <c r="I224" s="4" cm="1">
        <f t="array" ref="I224">_FV(B224,"Market cap",TRUE)</f>
        <v>6581140</v>
      </c>
      <c r="J224" s="4">
        <v>10850000</v>
      </c>
      <c r="K224" t="str">
        <f>IF(OR(J224="None", ISERROR(J224)),
   IF(I224&gt;50000000000,"5-Large Cap",
      IF(AND(I224&gt;10000000000,I224&lt;=50000000000),"4-Upper Mid-Cap",
         IF(AND(I224&gt;2000000000,I224&lt;=10000000000),"3-Mid Cap",
            IF(AND(I224&gt;300000000,I224&lt;=2000000000),"2-Small Cap",
               IF(I224&lt;=300000000,"1-Micro Cap","None"))))),
   IF(J224&gt;50000000000,"5-Large Cap",
      IF(AND(J224&gt;10000000000,J224&lt;=50000000000),"4-Upper Mid-Cap",
         IF(AND(J224&gt;2000000000,J224&lt;=10000000000),"3-Mid Cap",
            IF(AND(J224&gt;300000000,J224&lt;=2000000000),"2-Small Cap",
               IF(J224&lt;=300000000,"1-Micro Cap","None"))))))</f>
        <v>1-Micro Cap</v>
      </c>
      <c r="L224" s="1">
        <v>44228</v>
      </c>
      <c r="M224" s="8" t="s">
        <v>3124</v>
      </c>
      <c r="N224">
        <f>YEAR(L224)</f>
        <v>2021</v>
      </c>
      <c r="O224">
        <f xml:space="preserve"> MONTH(L224)</f>
        <v>2</v>
      </c>
      <c r="P224" t="s">
        <v>3229</v>
      </c>
      <c r="Q224" t="str">
        <f>IF(ISNUMBER(P224), "Yes","No")</f>
        <v>No</v>
      </c>
      <c r="R224" t="s">
        <v>291</v>
      </c>
    </row>
    <row r="225" spans="1:18" x14ac:dyDescent="0.2">
      <c r="A225" t="s">
        <v>398</v>
      </c>
      <c r="B225" t="e" vm="104">
        <v>#VALUE!</v>
      </c>
      <c r="C225" t="s">
        <v>83</v>
      </c>
      <c r="D225" t="str" cm="1">
        <f t="array" ref="D225">_FV(B225,"Industry")</f>
        <v>Metals &amp; Mining</v>
      </c>
      <c r="E225">
        <v>3.9E-2</v>
      </c>
      <c r="F225">
        <v>3.2000000000000001E-2</v>
      </c>
      <c r="G225" s="4">
        <v>20400000</v>
      </c>
      <c r="H225" s="7">
        <v>0.17899999999999999</v>
      </c>
      <c r="I225" s="4" cm="1">
        <f t="array" ref="I225">_FV(B225,"Market cap",TRUE)</f>
        <v>265495800</v>
      </c>
      <c r="J225" s="4">
        <v>147700000</v>
      </c>
      <c r="K225" t="str">
        <f>IF(OR(J225="None", ISERROR(J225)),
   IF(I225&gt;50000000000,"5-Large Cap",
      IF(AND(I225&gt;10000000000,I225&lt;=50000000000),"4-Upper Mid-Cap",
         IF(AND(I225&gt;2000000000,I225&lt;=10000000000),"3-Mid Cap",
            IF(AND(I225&gt;300000000,I225&lt;=2000000000),"2-Small Cap",
               IF(I225&lt;=300000000,"1-Micro Cap","None"))))),
   IF(J225&gt;50000000000,"5-Large Cap",
      IF(AND(J225&gt;10000000000,J225&lt;=50000000000),"4-Upper Mid-Cap",
         IF(AND(J225&gt;2000000000,J225&lt;=10000000000),"3-Mid Cap",
            IF(AND(J225&gt;300000000,J225&lt;=2000000000),"2-Small Cap",
               IF(J225&lt;=300000000,"1-Micro Cap","None"))))))</f>
        <v>1-Micro Cap</v>
      </c>
      <c r="L225" s="1">
        <v>44278</v>
      </c>
      <c r="M225" s="8" t="s">
        <v>3124</v>
      </c>
      <c r="N225">
        <f>YEAR(L225)</f>
        <v>2021</v>
      </c>
      <c r="O225">
        <f xml:space="preserve"> MONTH(L225)</f>
        <v>3</v>
      </c>
      <c r="P225" t="s">
        <v>3229</v>
      </c>
      <c r="Q225" t="str">
        <f>IF(ISNUMBER(P225), "Yes","No")</f>
        <v>No</v>
      </c>
      <c r="R225" t="s">
        <v>399</v>
      </c>
    </row>
    <row r="226" spans="1:18" x14ac:dyDescent="0.2">
      <c r="A226" t="s">
        <v>736</v>
      </c>
      <c r="B226" t="e" vm="184">
        <v>#VALUE!</v>
      </c>
      <c r="C226" t="s">
        <v>158</v>
      </c>
      <c r="D226" t="str" cm="1">
        <f t="array" ref="D226">_FV(B226,"Industry")</f>
        <v>Software &amp; IT Services</v>
      </c>
      <c r="E226">
        <v>3.7999999999999999E-2</v>
      </c>
      <c r="F226">
        <v>3.2000000000000001E-2</v>
      </c>
      <c r="G226" s="4">
        <v>2000000</v>
      </c>
      <c r="H226" s="7">
        <v>0.158</v>
      </c>
      <c r="I226" s="4" cm="1">
        <f t="array" ref="I226">_FV(B226,"Market cap",TRUE)</f>
        <v>7320350</v>
      </c>
      <c r="J226" s="4">
        <v>21200000</v>
      </c>
      <c r="K226" t="str">
        <f>IF(OR(J226="None", ISERROR(J226)),
   IF(I226&gt;50000000000,"5-Large Cap",
      IF(AND(I226&gt;10000000000,I226&lt;=50000000000),"4-Upper Mid-Cap",
         IF(AND(I226&gt;2000000000,I226&lt;=10000000000),"3-Mid Cap",
            IF(AND(I226&gt;300000000,I226&lt;=2000000000),"2-Small Cap",
               IF(I226&lt;=300000000,"1-Micro Cap","None"))))),
   IF(J226&gt;50000000000,"5-Large Cap",
      IF(AND(J226&gt;10000000000,J226&lt;=50000000000),"4-Upper Mid-Cap",
         IF(AND(J226&gt;2000000000,J226&lt;=10000000000),"3-Mid Cap",
            IF(AND(J226&gt;300000000,J226&lt;=2000000000),"2-Small Cap",
               IF(J226&lt;=300000000,"1-Micro Cap","None"))))))</f>
        <v>1-Micro Cap</v>
      </c>
      <c r="L226" s="1">
        <v>44489</v>
      </c>
      <c r="M226" s="8" t="s">
        <v>3124</v>
      </c>
      <c r="N226">
        <f>YEAR(L226)</f>
        <v>2021</v>
      </c>
      <c r="O226">
        <f xml:space="preserve"> MONTH(L226)</f>
        <v>10</v>
      </c>
      <c r="P226">
        <v>4</v>
      </c>
      <c r="Q226" t="str">
        <f>IF(ISNUMBER(P226), "Yes","No")</f>
        <v>Yes</v>
      </c>
      <c r="R226" t="s">
        <v>737</v>
      </c>
    </row>
    <row r="227" spans="1:18" x14ac:dyDescent="0.2">
      <c r="A227" t="s">
        <v>761</v>
      </c>
      <c r="B227" t="e" vm="185">
        <v>#VALUE!</v>
      </c>
      <c r="C227" t="s">
        <v>762</v>
      </c>
      <c r="D227" t="str" cm="1">
        <f t="array" ref="D227">_FV(B227,"Industry")</f>
        <v>Communications &amp; Networking</v>
      </c>
      <c r="E227">
        <v>3.1E-2</v>
      </c>
      <c r="F227">
        <v>0.03</v>
      </c>
      <c r="G227" s="4">
        <v>6700000</v>
      </c>
      <c r="H227" s="7">
        <v>3.2199999999999999E-2</v>
      </c>
      <c r="I227" s="4" cm="1">
        <f t="array" ref="I227">_FV(B227,"Market cap",TRUE)</f>
        <v>3461200</v>
      </c>
      <c r="J227" s="4">
        <v>17200000</v>
      </c>
      <c r="K227" t="str">
        <f>IF(OR(J227="None", ISERROR(J227)),
   IF(I227&gt;50000000000,"5-Large Cap",
      IF(AND(I227&gt;10000000000,I227&lt;=50000000000),"4-Upper Mid-Cap",
         IF(AND(I227&gt;2000000000,I227&lt;=10000000000),"3-Mid Cap",
            IF(AND(I227&gt;300000000,I227&lt;=2000000000),"2-Small Cap",
               IF(I227&lt;=300000000,"1-Micro Cap","None"))))),
   IF(J227&gt;50000000000,"5-Large Cap",
      IF(AND(J227&gt;10000000000,J227&lt;=50000000000),"4-Upper Mid-Cap",
         IF(AND(J227&gt;2000000000,J227&lt;=10000000000),"3-Mid Cap",
            IF(AND(J227&gt;300000000,J227&lt;=2000000000),"2-Small Cap",
               IF(J227&lt;=300000000,"1-Micro Cap","None"))))))</f>
        <v>1-Micro Cap</v>
      </c>
      <c r="L227" s="1">
        <v>44539</v>
      </c>
      <c r="M227" s="8" t="s">
        <v>3124</v>
      </c>
      <c r="N227">
        <f>YEAR(L227)</f>
        <v>2021</v>
      </c>
      <c r="O227">
        <f xml:space="preserve"> MONTH(L227)</f>
        <v>12</v>
      </c>
      <c r="P227" t="s">
        <v>3229</v>
      </c>
      <c r="Q227" t="str">
        <f>IF(ISNUMBER(P227), "Yes","No")</f>
        <v>No</v>
      </c>
      <c r="R227" t="s">
        <v>843</v>
      </c>
    </row>
    <row r="228" spans="1:18" x14ac:dyDescent="0.2">
      <c r="A228" t="s">
        <v>761</v>
      </c>
      <c r="B228" t="e" vm="185">
        <v>#VALUE!</v>
      </c>
      <c r="C228" t="s">
        <v>762</v>
      </c>
      <c r="D228" t="str" cm="1">
        <f t="array" ref="D228">_FV(B228,"Industry")</f>
        <v>Communications &amp; Networking</v>
      </c>
      <c r="E228">
        <v>3.2000000000000001E-2</v>
      </c>
      <c r="F228">
        <v>0.03</v>
      </c>
      <c r="G228" s="4">
        <v>2170000</v>
      </c>
      <c r="H228" s="7">
        <v>6.25E-2</v>
      </c>
      <c r="I228" s="4" cm="1">
        <f t="array" ref="I228">_FV(B228,"Market cap",TRUE)</f>
        <v>3461200</v>
      </c>
      <c r="J228" s="4">
        <v>15430000</v>
      </c>
      <c r="K228" t="str">
        <f>IF(OR(J228="None", ISERROR(J228)),
   IF(I228&gt;50000000000,"5-Large Cap",
      IF(AND(I228&gt;10000000000,I228&lt;=50000000000),"4-Upper Mid-Cap",
         IF(AND(I228&gt;2000000000,I228&lt;=10000000000),"3-Mid Cap",
            IF(AND(I228&gt;300000000,I228&lt;=2000000000),"2-Small Cap",
               IF(I228&lt;=300000000,"1-Micro Cap","None"))))),
   IF(J228&gt;50000000000,"5-Large Cap",
      IF(AND(J228&gt;10000000000,J228&lt;=50000000000),"4-Upper Mid-Cap",
         IF(AND(J228&gt;2000000000,J228&lt;=10000000000),"3-Mid Cap",
            IF(AND(J228&gt;300000000,J228&lt;=2000000000),"2-Small Cap",
               IF(J228&lt;=300000000,"1-Micro Cap","None"))))))</f>
        <v>1-Micro Cap</v>
      </c>
      <c r="L228" s="1">
        <v>44501</v>
      </c>
      <c r="M228" s="8" t="s">
        <v>3124</v>
      </c>
      <c r="N228">
        <f>YEAR(L228)</f>
        <v>2021</v>
      </c>
      <c r="O228">
        <f xml:space="preserve"> MONTH(L228)</f>
        <v>11</v>
      </c>
      <c r="P228" t="s">
        <v>3229</v>
      </c>
      <c r="Q228" t="str">
        <f>IF(ISNUMBER(P228), "Yes","No")</f>
        <v>No</v>
      </c>
      <c r="R228" t="s">
        <v>763</v>
      </c>
    </row>
    <row r="229" spans="1:18" x14ac:dyDescent="0.2">
      <c r="A229" t="s">
        <v>798</v>
      </c>
      <c r="B229" t="e" vm="165">
        <v>#VALUE!</v>
      </c>
      <c r="C229" t="s">
        <v>610</v>
      </c>
      <c r="D229" t="str" cm="1">
        <f t="array" ref="D229">_FV(B229,"Industry")</f>
        <v>Metals &amp; Mining</v>
      </c>
      <c r="E229">
        <v>3.9E-2</v>
      </c>
      <c r="F229">
        <v>0.03</v>
      </c>
      <c r="G229" s="4">
        <v>9100000</v>
      </c>
      <c r="H229" s="7">
        <v>0.23</v>
      </c>
      <c r="I229" s="4" cm="1">
        <f t="array" ref="I229">_FV(B229,"Market cap",TRUE)</f>
        <v>38447540</v>
      </c>
      <c r="J229" s="4">
        <v>59400000</v>
      </c>
      <c r="K229" t="str">
        <f>IF(OR(J229="None", ISERROR(J229)),
   IF(I229&gt;50000000000,"5-Large Cap",
      IF(AND(I229&gt;10000000000,I229&lt;=50000000000),"4-Upper Mid-Cap",
         IF(AND(I229&gt;2000000000,I229&lt;=10000000000),"3-Mid Cap",
            IF(AND(I229&gt;300000000,I229&lt;=2000000000),"2-Small Cap",
               IF(I229&lt;=300000000,"1-Micro Cap","None"))))),
   IF(J229&gt;50000000000,"5-Large Cap",
      IF(AND(J229&gt;10000000000,J229&lt;=50000000000),"4-Upper Mid-Cap",
         IF(AND(J229&gt;2000000000,J229&lt;=10000000000),"3-Mid Cap",
            IF(AND(J229&gt;300000000,J229&lt;=2000000000),"2-Small Cap",
               IF(J229&lt;=300000000,"1-Micro Cap","None"))))))</f>
        <v>1-Micro Cap</v>
      </c>
      <c r="L229" s="1">
        <v>44515</v>
      </c>
      <c r="M229" s="8" t="s">
        <v>3124</v>
      </c>
      <c r="N229">
        <f>YEAR(L229)</f>
        <v>2021</v>
      </c>
      <c r="O229">
        <f xml:space="preserve"> MONTH(L229)</f>
        <v>11</v>
      </c>
      <c r="P229" t="s">
        <v>3229</v>
      </c>
      <c r="Q229" t="str">
        <f>IF(ISNUMBER(P229), "Yes","No")</f>
        <v>No</v>
      </c>
      <c r="R229" t="s">
        <v>799</v>
      </c>
    </row>
    <row r="230" spans="1:18" x14ac:dyDescent="0.2">
      <c r="A230" t="s">
        <v>412</v>
      </c>
      <c r="B230" t="e" vm="164">
        <v>#VALUE!</v>
      </c>
      <c r="C230" t="s">
        <v>413</v>
      </c>
      <c r="D230" t="str" cm="1">
        <f t="array" ref="D230">_FV(B230,"Industry")</f>
        <v>Metals &amp; Mining</v>
      </c>
      <c r="E230">
        <v>3.5999999999999997E-2</v>
      </c>
      <c r="F230">
        <v>0.03</v>
      </c>
      <c r="G230" s="4">
        <v>1940000</v>
      </c>
      <c r="H230" s="7">
        <v>0.1666</v>
      </c>
      <c r="I230" s="4" cm="1">
        <f t="array" ref="I230">_FV(B230,"Market cap",TRUE)</f>
        <v>1899900</v>
      </c>
      <c r="J230" s="4">
        <v>26210000</v>
      </c>
      <c r="K230" t="str">
        <f>IF(OR(J230="None", ISERROR(J230)),
   IF(I230&gt;50000000000,"5-Large Cap",
      IF(AND(I230&gt;10000000000,I230&lt;=50000000000),"4-Upper Mid-Cap",
         IF(AND(I230&gt;2000000000,I230&lt;=10000000000),"3-Mid Cap",
            IF(AND(I230&gt;300000000,I230&lt;=2000000000),"2-Small Cap",
               IF(I230&lt;=300000000,"1-Micro Cap","None"))))),
   IF(J230&gt;50000000000,"5-Large Cap",
      IF(AND(J230&gt;10000000000,J230&lt;=50000000000),"4-Upper Mid-Cap",
         IF(AND(J230&gt;2000000000,J230&lt;=10000000000),"3-Mid Cap",
            IF(AND(J230&gt;300000000,J230&lt;=2000000000),"2-Small Cap",
               IF(J230&lt;=300000000,"1-Micro Cap","None"))))))</f>
        <v>1-Micro Cap</v>
      </c>
      <c r="L230" s="1">
        <v>44293</v>
      </c>
      <c r="M230" s="8" t="s">
        <v>3124</v>
      </c>
      <c r="N230">
        <f>YEAR(L230)</f>
        <v>2021</v>
      </c>
      <c r="O230">
        <f xml:space="preserve"> MONTH(L230)</f>
        <v>4</v>
      </c>
      <c r="P230">
        <v>2</v>
      </c>
      <c r="Q230" t="str">
        <f>IF(ISNUMBER(P230), "Yes","No")</f>
        <v>Yes</v>
      </c>
      <c r="R230" t="s">
        <v>414</v>
      </c>
    </row>
    <row r="231" spans="1:18" x14ac:dyDescent="0.2">
      <c r="A231" t="s">
        <v>521</v>
      </c>
      <c r="B231" t="e" vm="186">
        <v>#VALUE!</v>
      </c>
      <c r="C231" t="s">
        <v>25</v>
      </c>
      <c r="D231" t="str" cm="1">
        <f t="array" ref="D231">_FV(B231,"Industry")</f>
        <v>Oil &amp; Gas</v>
      </c>
      <c r="E231">
        <v>3.4000000000000002E-2</v>
      </c>
      <c r="F231">
        <v>0.03</v>
      </c>
      <c r="G231" s="6">
        <v>750000</v>
      </c>
      <c r="H231" s="7">
        <v>0.11800000000000001</v>
      </c>
      <c r="I231" s="4" cm="1">
        <f t="array" ref="I231">_FV(B231,"Market cap",TRUE)</f>
        <v>23444360</v>
      </c>
      <c r="J231" s="4">
        <v>4800000</v>
      </c>
      <c r="K231" t="str">
        <f>IF(OR(J231="None", ISERROR(J231)),
   IF(I231&gt;50000000000,"5-Large Cap",
      IF(AND(I231&gt;10000000000,I231&lt;=50000000000),"4-Upper Mid-Cap",
         IF(AND(I231&gt;2000000000,I231&lt;=10000000000),"3-Mid Cap",
            IF(AND(I231&gt;300000000,I231&lt;=2000000000),"2-Small Cap",
               IF(I231&lt;=300000000,"1-Micro Cap","None"))))),
   IF(J231&gt;50000000000,"5-Large Cap",
      IF(AND(J231&gt;10000000000,J231&lt;=50000000000),"4-Upper Mid-Cap",
         IF(AND(J231&gt;2000000000,J231&lt;=10000000000),"3-Mid Cap",
            IF(AND(J231&gt;300000000,J231&lt;=2000000000),"2-Small Cap",
               IF(J231&lt;=300000000,"1-Micro Cap","None"))))))</f>
        <v>1-Micro Cap</v>
      </c>
      <c r="L231" s="1">
        <v>44363</v>
      </c>
      <c r="M231" s="8" t="s">
        <v>3124</v>
      </c>
      <c r="N231">
        <f>YEAR(L231)</f>
        <v>2021</v>
      </c>
      <c r="O231">
        <f xml:space="preserve"> MONTH(L231)</f>
        <v>6</v>
      </c>
      <c r="P231" t="s">
        <v>3229</v>
      </c>
      <c r="Q231" t="str">
        <f>IF(ISNUMBER(P231), "Yes","No")</f>
        <v>No</v>
      </c>
      <c r="R231" t="s">
        <v>522</v>
      </c>
    </row>
    <row r="232" spans="1:18" x14ac:dyDescent="0.2">
      <c r="A232" t="s">
        <v>314</v>
      </c>
      <c r="B232" t="e" vm="187">
        <v>#VALUE!</v>
      </c>
      <c r="C232" t="s">
        <v>223</v>
      </c>
      <c r="D232" t="str" cm="1">
        <f t="array" ref="D232">_FV(B232,"Industry")</f>
        <v>Oil &amp; Gas</v>
      </c>
      <c r="E232">
        <v>3.2000000000000001E-2</v>
      </c>
      <c r="F232">
        <v>2.8000000000000001E-2</v>
      </c>
      <c r="G232" s="6">
        <v>17500000</v>
      </c>
      <c r="H232" s="7">
        <v>0.125</v>
      </c>
      <c r="I232" s="4" cm="1">
        <f t="array" ref="I232">_FV(B232,"Market cap",TRUE)</f>
        <v>57867620</v>
      </c>
      <c r="J232" s="4">
        <v>433400000</v>
      </c>
      <c r="K232" t="str">
        <f>IF(OR(J232="None", ISERROR(J232)),
   IF(I232&gt;50000000000,"5-Large Cap",
      IF(AND(I232&gt;10000000000,I232&lt;=50000000000),"4-Upper Mid-Cap",
         IF(AND(I232&gt;2000000000,I232&lt;=10000000000),"3-Mid Cap",
            IF(AND(I232&gt;300000000,I232&lt;=2000000000),"2-Small Cap",
               IF(I232&lt;=300000000,"1-Micro Cap","None"))))),
   IF(J232&gt;50000000000,"5-Large Cap",
      IF(AND(J232&gt;10000000000,J232&lt;=50000000000),"4-Upper Mid-Cap",
         IF(AND(J232&gt;2000000000,J232&lt;=10000000000),"3-Mid Cap",
            IF(AND(J232&gt;300000000,J232&lt;=2000000000),"2-Small Cap",
               IF(J232&lt;=300000000,"1-Micro Cap","None"))))))</f>
        <v>2-Small Cap</v>
      </c>
      <c r="L232" s="1">
        <v>44439</v>
      </c>
      <c r="M232" s="8" t="s">
        <v>3124</v>
      </c>
      <c r="N232">
        <f>YEAR(L232)</f>
        <v>2021</v>
      </c>
      <c r="O232">
        <f xml:space="preserve"> MONTH(L232)</f>
        <v>8</v>
      </c>
      <c r="P232" t="s">
        <v>3229</v>
      </c>
      <c r="Q232" t="str">
        <f>IF(ISNUMBER(P232), "Yes","No")</f>
        <v>No</v>
      </c>
      <c r="R232" t="s">
        <v>654</v>
      </c>
    </row>
    <row r="233" spans="1:18" x14ac:dyDescent="0.2">
      <c r="A233" t="s">
        <v>531</v>
      </c>
      <c r="B233" t="e" vm="188">
        <v>#VALUE!</v>
      </c>
      <c r="C233" t="s">
        <v>532</v>
      </c>
      <c r="D233" t="str" cm="1">
        <f t="array" ref="D233">_FV(B233,"Industry")</f>
        <v>Oil &amp; Gas</v>
      </c>
      <c r="E233">
        <v>3.4000000000000002E-2</v>
      </c>
      <c r="F233">
        <v>2.8000000000000001E-2</v>
      </c>
      <c r="G233" s="4">
        <v>9100000</v>
      </c>
      <c r="H233" s="7">
        <v>0.17600000000000002</v>
      </c>
      <c r="I233" s="4" cm="1">
        <f t="array" ref="I233">_FV(B233,"Market cap",TRUE)</f>
        <v>47517430</v>
      </c>
      <c r="J233" s="4">
        <v>22010000</v>
      </c>
      <c r="K233" t="str">
        <f>IF(OR(J233="None", ISERROR(J233)),
   IF(I233&gt;50000000000,"5-Large Cap",
      IF(AND(I233&gt;10000000000,I233&lt;=50000000000),"4-Upper Mid-Cap",
         IF(AND(I233&gt;2000000000,I233&lt;=10000000000),"3-Mid Cap",
            IF(AND(I233&gt;300000000,I233&lt;=2000000000),"2-Small Cap",
               IF(I233&lt;=300000000,"1-Micro Cap","None"))))),
   IF(J233&gt;50000000000,"5-Large Cap",
      IF(AND(J233&gt;10000000000,J233&lt;=50000000000),"4-Upper Mid-Cap",
         IF(AND(J233&gt;2000000000,J233&lt;=10000000000),"3-Mid Cap",
            IF(AND(J233&gt;300000000,J233&lt;=2000000000),"2-Small Cap",
               IF(J233&lt;=300000000,"1-Micro Cap","None"))))))</f>
        <v>1-Micro Cap</v>
      </c>
      <c r="L233" s="1">
        <v>44365</v>
      </c>
      <c r="M233" s="8" t="s">
        <v>3124</v>
      </c>
      <c r="N233">
        <f>YEAR(L233)</f>
        <v>2021</v>
      </c>
      <c r="O233">
        <f xml:space="preserve"> MONTH(L233)</f>
        <v>6</v>
      </c>
      <c r="P233" t="s">
        <v>3229</v>
      </c>
      <c r="Q233" t="str">
        <f>IF(ISNUMBER(P233), "Yes","No")</f>
        <v>No</v>
      </c>
      <c r="R233" t="s">
        <v>533</v>
      </c>
    </row>
    <row r="234" spans="1:18" x14ac:dyDescent="0.2">
      <c r="A234" t="s">
        <v>731</v>
      </c>
      <c r="B234" t="e" vm="189">
        <v>#VALUE!</v>
      </c>
      <c r="C234" t="s">
        <v>92</v>
      </c>
      <c r="D234" t="str" cm="1">
        <f t="array" ref="D234">_FV(B234,"Industry")</f>
        <v>Investment Banking &amp; Investment Services</v>
      </c>
      <c r="E234">
        <v>3.3000000000000002E-2</v>
      </c>
      <c r="F234">
        <v>2.7E-2</v>
      </c>
      <c r="G234" s="4">
        <v>7000000</v>
      </c>
      <c r="H234" s="7">
        <v>0.182</v>
      </c>
      <c r="I234" s="4" cm="1">
        <f t="array" ref="I234">_FV(B234,"Market cap",TRUE)</f>
        <v>24659940</v>
      </c>
      <c r="J234" s="4">
        <v>37700000</v>
      </c>
      <c r="K234" t="str">
        <f>IF(OR(J234="None", ISERROR(J234)),
   IF(I234&gt;50000000000,"5-Large Cap",
      IF(AND(I234&gt;10000000000,I234&lt;=50000000000),"4-Upper Mid-Cap",
         IF(AND(I234&gt;2000000000,I234&lt;=10000000000),"3-Mid Cap",
            IF(AND(I234&gt;300000000,I234&lt;=2000000000),"2-Small Cap",
               IF(I234&lt;=300000000,"1-Micro Cap","None"))))),
   IF(J234&gt;50000000000,"5-Large Cap",
      IF(AND(J234&gt;10000000000,J234&lt;=50000000000),"4-Upper Mid-Cap",
         IF(AND(J234&gt;2000000000,J234&lt;=10000000000),"3-Mid Cap",
            IF(AND(J234&gt;300000000,J234&lt;=2000000000),"2-Small Cap",
               IF(J234&lt;=300000000,"1-Micro Cap","None"))))))</f>
        <v>1-Micro Cap</v>
      </c>
      <c r="L234" s="1">
        <v>44487</v>
      </c>
      <c r="M234" s="8" t="s">
        <v>3124</v>
      </c>
      <c r="N234">
        <f>YEAR(L234)</f>
        <v>2021</v>
      </c>
      <c r="O234">
        <f xml:space="preserve"> MONTH(L234)</f>
        <v>10</v>
      </c>
      <c r="P234" t="s">
        <v>3229</v>
      </c>
      <c r="Q234" t="str">
        <f>IF(ISNUMBER(P234), "Yes","No")</f>
        <v>No</v>
      </c>
      <c r="R234" t="s">
        <v>732</v>
      </c>
    </row>
    <row r="235" spans="1:18" x14ac:dyDescent="0.2">
      <c r="A235" t="s">
        <v>605</v>
      </c>
      <c r="B235" t="e" vm="190">
        <v>#VALUE!</v>
      </c>
      <c r="C235" t="s">
        <v>269</v>
      </c>
      <c r="D235" t="str" cm="1">
        <f t="array" ref="D235">_FV(B235,"Industry")</f>
        <v>Uranium</v>
      </c>
      <c r="E235">
        <v>3.5999999999999997E-2</v>
      </c>
      <c r="F235">
        <v>2.7E-2</v>
      </c>
      <c r="G235" s="6">
        <v>8500000</v>
      </c>
      <c r="H235" s="7">
        <v>0.25</v>
      </c>
      <c r="I235" s="4" cm="1">
        <f t="array" ref="I235">_FV(B235,"Market cap",TRUE)</f>
        <v>127828800</v>
      </c>
      <c r="J235" s="4">
        <v>85200000</v>
      </c>
      <c r="K235" t="str">
        <f>IF(OR(J235="None", ISERROR(J235)),
   IF(I235&gt;50000000000,"5-Large Cap",
      IF(AND(I235&gt;10000000000,I235&lt;=50000000000),"4-Upper Mid-Cap",
         IF(AND(I235&gt;2000000000,I235&lt;=10000000000),"3-Mid Cap",
            IF(AND(I235&gt;300000000,I235&lt;=2000000000),"2-Small Cap",
               IF(I235&lt;=300000000,"1-Micro Cap","None"))))),
   IF(J235&gt;50000000000,"5-Large Cap",
      IF(AND(J235&gt;10000000000,J235&lt;=50000000000),"4-Upper Mid-Cap",
         IF(AND(J235&gt;2000000000,J235&lt;=10000000000),"3-Mid Cap",
            IF(AND(J235&gt;300000000,J235&lt;=2000000000),"2-Small Cap",
               IF(J235&lt;=300000000,"1-Micro Cap","None"))))))</f>
        <v>1-Micro Cap</v>
      </c>
      <c r="L235" s="1">
        <v>44407</v>
      </c>
      <c r="M235" s="8" t="s">
        <v>3124</v>
      </c>
      <c r="N235">
        <f>YEAR(L235)</f>
        <v>2021</v>
      </c>
      <c r="O235">
        <f xml:space="preserve"> MONTH(L235)</f>
        <v>7</v>
      </c>
      <c r="P235" t="s">
        <v>3229</v>
      </c>
      <c r="Q235" t="str">
        <f>IF(ISNUMBER(P235), "Yes","No")</f>
        <v>No</v>
      </c>
      <c r="R235" t="s">
        <v>606</v>
      </c>
    </row>
    <row r="236" spans="1:18" x14ac:dyDescent="0.2">
      <c r="A236" t="s">
        <v>639</v>
      </c>
      <c r="B236" t="e" vm="191">
        <v>#VALUE!</v>
      </c>
      <c r="C236" t="s">
        <v>152</v>
      </c>
      <c r="D236" t="str" cm="1">
        <f t="array" ref="D236">_FV(B236,"Industry")</f>
        <v>Machinery, Equipment &amp; Components</v>
      </c>
      <c r="E236">
        <v>2.9000000000000001E-2</v>
      </c>
      <c r="F236">
        <v>2.5000000000000001E-2</v>
      </c>
      <c r="G236" s="4">
        <v>8700000</v>
      </c>
      <c r="H236" s="7">
        <v>0.13800000000000001</v>
      </c>
      <c r="I236" s="4" cm="1">
        <f t="array" ref="I236">_FV(B236,"Market cap",TRUE)</f>
        <v>112250500</v>
      </c>
      <c r="J236" s="4">
        <v>85100000</v>
      </c>
      <c r="K236" t="str">
        <f>IF(OR(J236="None", ISERROR(J236)),
   IF(I236&gt;50000000000,"5-Large Cap",
      IF(AND(I236&gt;10000000000,I236&lt;=50000000000),"4-Upper Mid-Cap",
         IF(AND(I236&gt;2000000000,I236&lt;=10000000000),"3-Mid Cap",
            IF(AND(I236&gt;300000000,I236&lt;=2000000000),"2-Small Cap",
               IF(I236&lt;=300000000,"1-Micro Cap","None"))))),
   IF(J236&gt;50000000000,"5-Large Cap",
      IF(AND(J236&gt;10000000000,J236&lt;=50000000000),"4-Upper Mid-Cap",
         IF(AND(J236&gt;2000000000,J236&lt;=10000000000),"3-Mid Cap",
            IF(AND(J236&gt;300000000,J236&lt;=2000000000),"2-Small Cap",
               IF(J236&lt;=300000000,"1-Micro Cap","None"))))))</f>
        <v>1-Micro Cap</v>
      </c>
      <c r="L236" s="1">
        <v>44428</v>
      </c>
      <c r="M236" s="8" t="s">
        <v>3124</v>
      </c>
      <c r="N236">
        <f>YEAR(L236)</f>
        <v>2021</v>
      </c>
      <c r="O236">
        <f xml:space="preserve"> MONTH(L236)</f>
        <v>8</v>
      </c>
      <c r="P236">
        <v>1</v>
      </c>
      <c r="Q236" t="str">
        <f>IF(ISNUMBER(P236), "Yes","No")</f>
        <v>Yes</v>
      </c>
      <c r="R236" t="s">
        <v>640</v>
      </c>
    </row>
    <row r="237" spans="1:18" x14ac:dyDescent="0.2">
      <c r="A237" t="s">
        <v>653</v>
      </c>
      <c r="B237" t="e" vm="192">
        <v>#VALUE!</v>
      </c>
      <c r="C237" t="s">
        <v>164</v>
      </c>
      <c r="D237" t="str" cm="1">
        <f t="array" ref="D237">_FV(B237,"Industry")</f>
        <v>Metals &amp; Mining</v>
      </c>
      <c r="E237">
        <v>0.03</v>
      </c>
      <c r="F237">
        <v>2.5000000000000001E-2</v>
      </c>
      <c r="G237" s="4">
        <v>4000000</v>
      </c>
      <c r="H237" s="7">
        <v>0.2</v>
      </c>
      <c r="I237" s="4" cm="1">
        <f t="array" ref="I237">_FV(B237,"Market cap",TRUE)</f>
        <v>13224720</v>
      </c>
      <c r="J237" s="4">
        <v>73000000</v>
      </c>
      <c r="K237" t="str">
        <f>IF(OR(J237="None", ISERROR(J237)),
   IF(I237&gt;50000000000,"5-Large Cap",
      IF(AND(I237&gt;10000000000,I237&lt;=50000000000),"4-Upper Mid-Cap",
         IF(AND(I237&gt;2000000000,I237&lt;=10000000000),"3-Mid Cap",
            IF(AND(I237&gt;300000000,I237&lt;=2000000000),"2-Small Cap",
               IF(I237&lt;=300000000,"1-Micro Cap","None"))))),
   IF(J237&gt;50000000000,"5-Large Cap",
      IF(AND(J237&gt;10000000000,J237&lt;=50000000000),"4-Upper Mid-Cap",
         IF(AND(J237&gt;2000000000,J237&lt;=10000000000),"3-Mid Cap",
            IF(AND(J237&gt;300000000,J237&lt;=2000000000),"2-Small Cap",
               IF(J237&lt;=300000000,"1-Micro Cap","None"))))))</f>
        <v>1-Micro Cap</v>
      </c>
      <c r="L237" s="1">
        <v>44438</v>
      </c>
      <c r="M237" s="8" t="s">
        <v>3124</v>
      </c>
      <c r="N237">
        <f>YEAR(L237)</f>
        <v>2021</v>
      </c>
      <c r="O237">
        <f xml:space="preserve"> MONTH(L237)</f>
        <v>8</v>
      </c>
      <c r="P237" t="s">
        <v>3229</v>
      </c>
      <c r="Q237" t="str">
        <f>IF(ISNUMBER(P237), "Yes","No")</f>
        <v>No</v>
      </c>
    </row>
    <row r="238" spans="1:18" x14ac:dyDescent="0.2">
      <c r="A238" t="s">
        <v>55</v>
      </c>
      <c r="B238" t="e" vm="193">
        <v>#VALUE!</v>
      </c>
      <c r="C238" t="s">
        <v>56</v>
      </c>
      <c r="D238" t="str" cm="1">
        <f t="array" ref="D238">_FV(B238,"Industry")</f>
        <v>Professional &amp; Commercial Services</v>
      </c>
      <c r="E238">
        <v>0.03</v>
      </c>
      <c r="F238">
        <v>2.5000000000000001E-2</v>
      </c>
      <c r="G238" s="4">
        <v>1000000</v>
      </c>
      <c r="H238" s="7">
        <v>0.16699999999999998</v>
      </c>
      <c r="I238" s="4" cm="1">
        <f t="array" ref="I238">_FV(B238,"Market cap",TRUE)</f>
        <v>13747520</v>
      </c>
      <c r="J238" s="4">
        <v>25800000</v>
      </c>
      <c r="K238" t="str">
        <f>IF(OR(J238="None", ISERROR(J238)),
   IF(I238&gt;50000000000,"5-Large Cap",
      IF(AND(I238&gt;10000000000,I238&lt;=50000000000),"4-Upper Mid-Cap",
         IF(AND(I238&gt;2000000000,I238&lt;=10000000000),"3-Mid Cap",
            IF(AND(I238&gt;300000000,I238&lt;=2000000000),"2-Small Cap",
               IF(I238&lt;=300000000,"1-Micro Cap","None"))))),
   IF(J238&gt;50000000000,"5-Large Cap",
      IF(AND(J238&gt;10000000000,J238&lt;=50000000000),"4-Upper Mid-Cap",
         IF(AND(J238&gt;2000000000,J238&lt;=10000000000),"3-Mid Cap",
            IF(AND(J238&gt;300000000,J238&lt;=2000000000),"2-Small Cap",
               IF(J238&lt;=300000000,"1-Micro Cap","None"))))))</f>
        <v>1-Micro Cap</v>
      </c>
      <c r="L238" s="1">
        <v>44250</v>
      </c>
      <c r="M238" s="8" t="s">
        <v>3124</v>
      </c>
      <c r="N238">
        <f>YEAR(L238)</f>
        <v>2021</v>
      </c>
      <c r="O238">
        <f xml:space="preserve"> MONTH(L238)</f>
        <v>2</v>
      </c>
      <c r="P238" t="s">
        <v>3229</v>
      </c>
      <c r="Q238" t="str">
        <f>IF(ISNUMBER(P238), "Yes","No")</f>
        <v>No</v>
      </c>
      <c r="R238" t="s">
        <v>340</v>
      </c>
    </row>
    <row r="239" spans="1:18" x14ac:dyDescent="0.2">
      <c r="A239" t="s">
        <v>655</v>
      </c>
      <c r="B239" t="e" vm="194">
        <v>#VALUE!</v>
      </c>
      <c r="C239" t="s">
        <v>157</v>
      </c>
      <c r="D239" t="str" cm="1">
        <f t="array" ref="D239">_FV(B239,"Industry")</f>
        <v>Construction Materials</v>
      </c>
      <c r="E239">
        <v>2.5000000000000001E-2</v>
      </c>
      <c r="F239">
        <v>2.3E-2</v>
      </c>
      <c r="G239" s="6">
        <v>9000000</v>
      </c>
      <c r="H239" s="7">
        <v>0.115</v>
      </c>
      <c r="I239" s="4" cm="1">
        <f t="array" ref="I239">_FV(B239,"Market cap",TRUE)</f>
        <v>92653210</v>
      </c>
      <c r="J239" s="4">
        <v>67000000</v>
      </c>
      <c r="K239" t="str">
        <f>IF(OR(J239="None", ISERROR(J239)),
   IF(I239&gt;50000000000,"5-Large Cap",
      IF(AND(I239&gt;10000000000,I239&lt;=50000000000),"4-Upper Mid-Cap",
         IF(AND(I239&gt;2000000000,I239&lt;=10000000000),"3-Mid Cap",
            IF(AND(I239&gt;300000000,I239&lt;=2000000000),"2-Small Cap",
               IF(I239&lt;=300000000,"1-Micro Cap","None"))))),
   IF(J239&gt;50000000000,"5-Large Cap",
      IF(AND(J239&gt;10000000000,J239&lt;=50000000000),"4-Upper Mid-Cap",
         IF(AND(J239&gt;2000000000,J239&lt;=10000000000),"3-Mid Cap",
            IF(AND(J239&gt;300000000,J239&lt;=2000000000),"2-Small Cap",
               IF(J239&lt;=300000000,"1-Micro Cap","None"))))))</f>
        <v>1-Micro Cap</v>
      </c>
      <c r="L239" s="1">
        <v>44441</v>
      </c>
      <c r="M239" s="8" t="s">
        <v>3124</v>
      </c>
      <c r="N239">
        <f>YEAR(L239)</f>
        <v>2021</v>
      </c>
      <c r="O239">
        <f xml:space="preserve"> MONTH(L239)</f>
        <v>9</v>
      </c>
      <c r="P239" t="s">
        <v>3229</v>
      </c>
      <c r="Q239" t="str">
        <f>IF(ISNUMBER(P239), "Yes","No")</f>
        <v>No</v>
      </c>
      <c r="R239" t="s">
        <v>656</v>
      </c>
    </row>
    <row r="240" spans="1:18" x14ac:dyDescent="0.2">
      <c r="A240" t="s">
        <v>789</v>
      </c>
      <c r="B240" t="e" vm="195">
        <v>#VALUE!</v>
      </c>
      <c r="C240" t="s">
        <v>790</v>
      </c>
      <c r="D240" t="str" cm="1">
        <f t="array" ref="D240">_FV(B240,"Industry")</f>
        <v>Biotechnology &amp; Medical Research</v>
      </c>
      <c r="E240">
        <v>2.7E-2</v>
      </c>
      <c r="F240">
        <v>2.1999999999999999E-2</v>
      </c>
      <c r="G240" s="4">
        <v>15000000</v>
      </c>
      <c r="H240" s="7">
        <v>0.185</v>
      </c>
      <c r="I240" s="4" cm="1">
        <f t="array" ref="I240">_FV(B240,"Market cap",TRUE)</f>
        <v>11256910</v>
      </c>
      <c r="J240" s="4">
        <v>158300000</v>
      </c>
      <c r="K240" t="str">
        <f>IF(OR(J240="None", ISERROR(J240)),
   IF(I240&gt;50000000000,"5-Large Cap",
      IF(AND(I240&gt;10000000000,I240&lt;=50000000000),"4-Upper Mid-Cap",
         IF(AND(I240&gt;2000000000,I240&lt;=10000000000),"3-Mid Cap",
            IF(AND(I240&gt;300000000,I240&lt;=2000000000),"2-Small Cap",
               IF(I240&lt;=300000000,"1-Micro Cap","None"))))),
   IF(J240&gt;50000000000,"5-Large Cap",
      IF(AND(J240&gt;10000000000,J240&lt;=50000000000),"4-Upper Mid-Cap",
         IF(AND(J240&gt;2000000000,J240&lt;=10000000000),"3-Mid Cap",
            IF(AND(J240&gt;300000000,J240&lt;=2000000000),"2-Small Cap",
               IF(J240&lt;=300000000,"1-Micro Cap","None"))))))</f>
        <v>1-Micro Cap</v>
      </c>
      <c r="L240" s="1">
        <v>44515</v>
      </c>
      <c r="M240" s="8" t="s">
        <v>3124</v>
      </c>
      <c r="N240">
        <f>YEAR(L240)</f>
        <v>2021</v>
      </c>
      <c r="O240">
        <f xml:space="preserve"> MONTH(L240)</f>
        <v>11</v>
      </c>
      <c r="P240">
        <v>2</v>
      </c>
      <c r="Q240" t="str">
        <f>IF(ISNUMBER(P240), "Yes","No")</f>
        <v>Yes</v>
      </c>
      <c r="R240" t="s">
        <v>791</v>
      </c>
    </row>
    <row r="241" spans="1:18" x14ac:dyDescent="0.2">
      <c r="A241" t="s">
        <v>310</v>
      </c>
      <c r="B241" t="e" vm="109">
        <v>#VALUE!</v>
      </c>
      <c r="C241" t="s">
        <v>165</v>
      </c>
      <c r="D241" t="str" cm="1">
        <f t="array" ref="D241">_FV(B241,"Industry")</f>
        <v>Biotechnology &amp; Medical Research</v>
      </c>
      <c r="E241">
        <v>2.3E-2</v>
      </c>
      <c r="F241">
        <v>2.1999999999999999E-2</v>
      </c>
      <c r="G241" s="4">
        <v>3500000</v>
      </c>
      <c r="H241" s="7">
        <v>4.2999999999999997E-2</v>
      </c>
      <c r="I241" s="4" cm="1">
        <f t="array" ref="I241">_FV(B241,"Market cap",TRUE)</f>
        <v>84585980</v>
      </c>
      <c r="J241" s="4">
        <v>33400000</v>
      </c>
      <c r="K241" t="str">
        <f>IF(OR(J241="None", ISERROR(J241)),
   IF(I241&gt;50000000000,"5-Large Cap",
      IF(AND(I241&gt;10000000000,I241&lt;=50000000000),"4-Upper Mid-Cap",
         IF(AND(I241&gt;2000000000,I241&lt;=10000000000),"3-Mid Cap",
            IF(AND(I241&gt;300000000,I241&lt;=2000000000),"2-Small Cap",
               IF(I241&lt;=300000000,"1-Micro Cap","None"))))),
   IF(J241&gt;50000000000,"5-Large Cap",
      IF(AND(J241&gt;10000000000,J241&lt;=50000000000),"4-Upper Mid-Cap",
         IF(AND(J241&gt;2000000000,J241&lt;=10000000000),"3-Mid Cap",
            IF(AND(J241&gt;300000000,J241&lt;=2000000000),"2-Small Cap",
               IF(J241&lt;=300000000,"1-Micro Cap","None"))))))</f>
        <v>1-Micro Cap</v>
      </c>
      <c r="L241" s="1">
        <v>44236</v>
      </c>
      <c r="M241" s="8" t="s">
        <v>3124</v>
      </c>
      <c r="N241">
        <f>YEAR(L241)</f>
        <v>2021</v>
      </c>
      <c r="O241">
        <f xml:space="preserve"> MONTH(L241)</f>
        <v>2</v>
      </c>
      <c r="P241" t="s">
        <v>3229</v>
      </c>
      <c r="Q241" t="str">
        <f>IF(ISNUMBER(P241), "Yes","No")</f>
        <v>No</v>
      </c>
    </row>
    <row r="242" spans="1:18" x14ac:dyDescent="0.2">
      <c r="A242" t="s">
        <v>749</v>
      </c>
      <c r="B242" t="e" vm="196">
        <v>#VALUE!</v>
      </c>
      <c r="C242" t="s">
        <v>251</v>
      </c>
      <c r="D242" t="str" cm="1">
        <f t="array" ref="D242">_FV(B242,"Industry")</f>
        <v>Construction Materials</v>
      </c>
      <c r="E242">
        <v>2.1000000000000001E-2</v>
      </c>
      <c r="F242">
        <v>2.1999999999999999E-2</v>
      </c>
      <c r="G242" s="6">
        <v>1500000</v>
      </c>
      <c r="H242" s="7">
        <v>0</v>
      </c>
      <c r="I242" s="4" cm="1">
        <f t="array" ref="I242">_FV(B242,"Market cap",TRUE)</f>
        <v>8219760</v>
      </c>
      <c r="J242" s="4">
        <v>43800000</v>
      </c>
      <c r="K242" t="str">
        <f>IF(OR(J242="None", ISERROR(J242)),
   IF(I242&gt;50000000000,"5-Large Cap",
      IF(AND(I242&gt;10000000000,I242&lt;=50000000000),"4-Upper Mid-Cap",
         IF(AND(I242&gt;2000000000,I242&lt;=10000000000),"3-Mid Cap",
            IF(AND(I242&gt;300000000,I242&lt;=2000000000),"2-Small Cap",
               IF(I242&lt;=300000000,"1-Micro Cap","None"))))),
   IF(J242&gt;50000000000,"5-Large Cap",
      IF(AND(J242&gt;10000000000,J242&lt;=50000000000),"4-Upper Mid-Cap",
         IF(AND(J242&gt;2000000000,J242&lt;=10000000000),"3-Mid Cap",
            IF(AND(J242&gt;300000000,J242&lt;=2000000000),"2-Small Cap",
               IF(J242&lt;=300000000,"1-Micro Cap","None"))))))</f>
        <v>1-Micro Cap</v>
      </c>
      <c r="L242" s="1">
        <v>44496</v>
      </c>
      <c r="M242" s="8" t="s">
        <v>3124</v>
      </c>
      <c r="N242">
        <f>YEAR(L242)</f>
        <v>2021</v>
      </c>
      <c r="O242">
        <f xml:space="preserve"> MONTH(L242)</f>
        <v>10</v>
      </c>
      <c r="P242">
        <v>2</v>
      </c>
      <c r="Q242" t="str">
        <f>IF(ISNUMBER(P242), "Yes","No")</f>
        <v>Yes</v>
      </c>
    </row>
    <row r="243" spans="1:18" x14ac:dyDescent="0.2">
      <c r="A243" t="s">
        <v>750</v>
      </c>
      <c r="B243" t="e" vm="196">
        <v>#VALUE!</v>
      </c>
      <c r="C243" t="s">
        <v>251</v>
      </c>
      <c r="D243" t="str" cm="1">
        <f t="array" ref="D243">_FV(B243,"Industry")</f>
        <v>Construction Materials</v>
      </c>
      <c r="E243">
        <v>2.1000000000000001E-2</v>
      </c>
      <c r="F243">
        <v>2.1999999999999999E-2</v>
      </c>
      <c r="G243" s="6">
        <v>1500000</v>
      </c>
      <c r="H243" s="7">
        <v>0</v>
      </c>
      <c r="I243" s="4" cm="1">
        <f t="array" ref="I243">_FV(B243,"Market cap",TRUE)</f>
        <v>8219760</v>
      </c>
      <c r="J243" s="4">
        <v>43800000</v>
      </c>
      <c r="K243" t="str">
        <f>IF(OR(J243="None", ISERROR(J243)),
   IF(I243&gt;50000000000,"5-Large Cap",
      IF(AND(I243&gt;10000000000,I243&lt;=50000000000),"4-Upper Mid-Cap",
         IF(AND(I243&gt;2000000000,I243&lt;=10000000000),"3-Mid Cap",
            IF(AND(I243&gt;300000000,I243&lt;=2000000000),"2-Small Cap",
               IF(I243&lt;=300000000,"1-Micro Cap","None"))))),
   IF(J243&gt;50000000000,"5-Large Cap",
      IF(AND(J243&gt;10000000000,J243&lt;=50000000000),"4-Upper Mid-Cap",
         IF(AND(J243&gt;2000000000,J243&lt;=10000000000),"3-Mid Cap",
            IF(AND(J243&gt;300000000,J243&lt;=2000000000),"2-Small Cap",
               IF(J243&lt;=300000000,"1-Micro Cap","None"))))))</f>
        <v>1-Micro Cap</v>
      </c>
      <c r="L243" s="1">
        <v>44496</v>
      </c>
      <c r="M243" s="8" t="s">
        <v>3124</v>
      </c>
      <c r="N243">
        <f>YEAR(L243)</f>
        <v>2021</v>
      </c>
      <c r="O243">
        <f xml:space="preserve"> MONTH(L243)</f>
        <v>10</v>
      </c>
      <c r="P243">
        <v>2</v>
      </c>
      <c r="Q243" t="str">
        <f>IF(ISNUMBER(P243), "Yes","No")</f>
        <v>Yes</v>
      </c>
    </row>
    <row r="244" spans="1:18" x14ac:dyDescent="0.2">
      <c r="A244" t="s">
        <v>3195</v>
      </c>
      <c r="B244" t="e" vm="197">
        <v>#VALUE!</v>
      </c>
      <c r="C244" t="s">
        <v>415</v>
      </c>
      <c r="D244" t="str" cm="1">
        <f t="array" ref="D244">_FV(B244,"Industry")</f>
        <v>Chemicals</v>
      </c>
      <c r="E244">
        <v>3.2000000000000001E-2</v>
      </c>
      <c r="F244">
        <v>0.02</v>
      </c>
      <c r="G244" s="4">
        <v>10000000</v>
      </c>
      <c r="H244" s="7">
        <v>0.375</v>
      </c>
      <c r="I244" s="4" cm="1">
        <f t="array" ref="I244">_FV(B244,"Market cap",TRUE)</f>
        <v>90870620</v>
      </c>
      <c r="J244" s="4">
        <v>78460000</v>
      </c>
      <c r="K244" t="str">
        <f>IF(OR(J244="None", ISERROR(J244)),
   IF(I244&gt;50000000000,"5-Large Cap",
      IF(AND(I244&gt;10000000000,I244&lt;=50000000000),"4-Upper Mid-Cap",
         IF(AND(I244&gt;2000000000,I244&lt;=10000000000),"3-Mid Cap",
            IF(AND(I244&gt;300000000,I244&lt;=2000000000),"2-Small Cap",
               IF(I244&lt;=300000000,"1-Micro Cap","None"))))),
   IF(J244&gt;50000000000,"5-Large Cap",
      IF(AND(J244&gt;10000000000,J244&lt;=50000000000),"4-Upper Mid-Cap",
         IF(AND(J244&gt;2000000000,J244&lt;=10000000000),"3-Mid Cap",
            IF(AND(J244&gt;300000000,J244&lt;=2000000000),"2-Small Cap",
               IF(J244&lt;=300000000,"1-Micro Cap","None"))))))</f>
        <v>1-Micro Cap</v>
      </c>
      <c r="L244" s="1">
        <v>44294</v>
      </c>
      <c r="M244" s="8" t="s">
        <v>3124</v>
      </c>
      <c r="N244">
        <f>YEAR(L244)</f>
        <v>2021</v>
      </c>
      <c r="O244">
        <f xml:space="preserve"> MONTH(L244)</f>
        <v>4</v>
      </c>
      <c r="P244" t="s">
        <v>3229</v>
      </c>
      <c r="Q244" t="str">
        <f>IF(ISNUMBER(P244), "Yes","No")</f>
        <v>No</v>
      </c>
      <c r="R244" t="s">
        <v>416</v>
      </c>
    </row>
    <row r="245" spans="1:18" x14ac:dyDescent="0.2">
      <c r="A245" t="s">
        <v>3195</v>
      </c>
      <c r="B245" t="e" vm="197">
        <v>#VALUE!</v>
      </c>
      <c r="C245" t="s">
        <v>415</v>
      </c>
      <c r="D245" t="str" cm="1">
        <f t="array" ref="D245">_FV(B245,"Industry")</f>
        <v>Chemicals</v>
      </c>
      <c r="E245">
        <v>3.2000000000000001E-2</v>
      </c>
      <c r="F245">
        <v>0.02</v>
      </c>
      <c r="G245" s="4">
        <v>10000000</v>
      </c>
      <c r="H245" s="7">
        <v>0.375</v>
      </c>
      <c r="I245" s="4" cm="1">
        <f t="array" ref="I245">_FV(B245,"Market cap",TRUE)</f>
        <v>90870620</v>
      </c>
      <c r="J245" s="4">
        <v>78460000</v>
      </c>
      <c r="K245" t="str">
        <f>IF(OR(J245="None", ISERROR(J245)),
   IF(I245&gt;50000000000,"5-Large Cap",
      IF(AND(I245&gt;10000000000,I245&lt;=50000000000),"4-Upper Mid-Cap",
         IF(AND(I245&gt;2000000000,I245&lt;=10000000000),"3-Mid Cap",
            IF(AND(I245&gt;300000000,I245&lt;=2000000000),"2-Small Cap",
               IF(I245&lt;=300000000,"1-Micro Cap","None"))))),
   IF(J245&gt;50000000000,"5-Large Cap",
      IF(AND(J245&gt;10000000000,J245&lt;=50000000000),"4-Upper Mid-Cap",
         IF(AND(J245&gt;2000000000,J245&lt;=10000000000),"3-Mid Cap",
            IF(AND(J245&gt;300000000,J245&lt;=2000000000),"2-Small Cap",
               IF(J245&lt;=300000000,"1-Micro Cap","None"))))))</f>
        <v>1-Micro Cap</v>
      </c>
      <c r="L245" s="1">
        <v>44294</v>
      </c>
      <c r="M245" s="8" t="s">
        <v>3124</v>
      </c>
      <c r="N245">
        <f>YEAR(L245)</f>
        <v>2021</v>
      </c>
      <c r="O245">
        <f xml:space="preserve"> MONTH(L245)</f>
        <v>4</v>
      </c>
      <c r="P245" t="s">
        <v>3229</v>
      </c>
      <c r="Q245" t="str">
        <f>IF(ISNUMBER(P245), "Yes","No")</f>
        <v>No</v>
      </c>
    </row>
    <row r="246" spans="1:18" x14ac:dyDescent="0.2">
      <c r="A246" t="s">
        <v>285</v>
      </c>
      <c r="B246" t="e" vm="198">
        <v>#VALUE!</v>
      </c>
      <c r="C246" t="s">
        <v>286</v>
      </c>
      <c r="D246" t="str" cm="1">
        <f t="array" ref="D246">_FV(B246,"Industry")</f>
        <v>Chemicals</v>
      </c>
      <c r="E246">
        <v>2.5000000000000001E-2</v>
      </c>
      <c r="F246">
        <v>0.02</v>
      </c>
      <c r="G246" s="4">
        <v>1800000</v>
      </c>
      <c r="H246" s="7">
        <v>0.2</v>
      </c>
      <c r="I246" s="4" cm="1">
        <f t="array" ref="I246">_FV(B246,"Market cap",TRUE)</f>
        <v>3757160</v>
      </c>
      <c r="J246" s="4">
        <v>9030000</v>
      </c>
      <c r="K246" t="str">
        <f>IF(OR(J246="None", ISERROR(J246)),
   IF(I246&gt;50000000000,"5-Large Cap",
      IF(AND(I246&gt;10000000000,I246&lt;=50000000000),"4-Upper Mid-Cap",
         IF(AND(I246&gt;2000000000,I246&lt;=10000000000),"3-Mid Cap",
            IF(AND(I246&gt;300000000,I246&lt;=2000000000),"2-Small Cap",
               IF(I246&lt;=300000000,"1-Micro Cap","None"))))),
   IF(J246&gt;50000000000,"5-Large Cap",
      IF(AND(J246&gt;10000000000,J246&lt;=50000000000),"4-Upper Mid-Cap",
         IF(AND(J246&gt;2000000000,J246&lt;=10000000000),"3-Mid Cap",
            IF(AND(J246&gt;300000000,J246&lt;=2000000000),"2-Small Cap",
               IF(J246&lt;=300000000,"1-Micro Cap","None"))))))</f>
        <v>1-Micro Cap</v>
      </c>
      <c r="L246" s="1">
        <v>44224</v>
      </c>
      <c r="M246" s="8" t="s">
        <v>3124</v>
      </c>
      <c r="N246">
        <f>YEAR(L246)</f>
        <v>2021</v>
      </c>
      <c r="O246">
        <f xml:space="preserve"> MONTH(L246)</f>
        <v>1</v>
      </c>
      <c r="P246" s="5">
        <v>2</v>
      </c>
      <c r="Q246" t="str">
        <f>IF(ISNUMBER(P246), "Yes","No")</f>
        <v>Yes</v>
      </c>
      <c r="R246" t="s">
        <v>287</v>
      </c>
    </row>
    <row r="247" spans="1:18" x14ac:dyDescent="0.2">
      <c r="A247" t="s">
        <v>216</v>
      </c>
      <c r="B247" t="e" vm="199">
        <v>#VALUE!</v>
      </c>
      <c r="C247" t="s">
        <v>217</v>
      </c>
      <c r="D247" t="str" cm="1">
        <f t="array" ref="D247">_FV(B247,"Industry")</f>
        <v>Metals &amp; Mining</v>
      </c>
      <c r="E247">
        <v>0.02</v>
      </c>
      <c r="F247">
        <v>0.02</v>
      </c>
      <c r="G247" s="4">
        <v>5100000</v>
      </c>
      <c r="H247" s="7">
        <v>0</v>
      </c>
      <c r="I247" s="4" cm="1">
        <f t="array" ref="I247">_FV(B247,"Market cap",TRUE)</f>
        <v>9158450</v>
      </c>
      <c r="J247" s="4">
        <v>16900000</v>
      </c>
      <c r="K247" t="str">
        <f>IF(OR(J247="None", ISERROR(J247)),
   IF(I247&gt;50000000000,"5-Large Cap",
      IF(AND(I247&gt;10000000000,I247&lt;=50000000000),"4-Upper Mid-Cap",
         IF(AND(I247&gt;2000000000,I247&lt;=10000000000),"3-Mid Cap",
            IF(AND(I247&gt;300000000,I247&lt;=2000000000),"2-Small Cap",
               IF(I247&lt;=300000000,"1-Micro Cap","None"))))),
   IF(J247&gt;50000000000,"5-Large Cap",
      IF(AND(J247&gt;10000000000,J247&lt;=50000000000),"4-Upper Mid-Cap",
         IF(AND(J247&gt;2000000000,J247&lt;=10000000000),"3-Mid Cap",
            IF(AND(J247&gt;300000000,J247&lt;=2000000000),"2-Small Cap",
               IF(J247&lt;=300000000,"1-Micro Cap","None"))))))</f>
        <v>1-Micro Cap</v>
      </c>
      <c r="L247" s="1">
        <v>44417</v>
      </c>
      <c r="M247" s="8" t="s">
        <v>3124</v>
      </c>
      <c r="N247">
        <f>YEAR(L247)</f>
        <v>2021</v>
      </c>
      <c r="O247">
        <f xml:space="preserve"> MONTH(L247)</f>
        <v>8</v>
      </c>
      <c r="P247">
        <v>3</v>
      </c>
      <c r="Q247" t="str">
        <f>IF(ISNUMBER(P247), "Yes","No")</f>
        <v>Yes</v>
      </c>
      <c r="R247" t="s">
        <v>618</v>
      </c>
    </row>
    <row r="248" spans="1:18" x14ac:dyDescent="0.2">
      <c r="A248" t="s">
        <v>334</v>
      </c>
      <c r="B248" t="e" vm="200">
        <v>#VALUE!</v>
      </c>
      <c r="C248" t="s">
        <v>335</v>
      </c>
      <c r="D248" t="str" cm="1">
        <f t="array" ref="D248">_FV(B248,"Industry")</f>
        <v>Metals &amp; Mining</v>
      </c>
      <c r="E248">
        <v>2.5000000000000001E-2</v>
      </c>
      <c r="F248">
        <v>0.02</v>
      </c>
      <c r="G248" s="4">
        <v>6000000</v>
      </c>
      <c r="H248" s="7">
        <v>0.25</v>
      </c>
      <c r="I248" s="4" cm="1">
        <f t="array" ref="I248">_FV(B248,"Market cap",TRUE)</f>
        <v>87858380</v>
      </c>
      <c r="J248" s="4">
        <v>156180000</v>
      </c>
      <c r="K248" t="str">
        <f>IF(OR(J248="None", ISERROR(J248)),
   IF(I248&gt;50000000000,"5-Large Cap",
      IF(AND(I248&gt;10000000000,I248&lt;=50000000000),"4-Upper Mid-Cap",
         IF(AND(I248&gt;2000000000,I248&lt;=10000000000),"3-Mid Cap",
            IF(AND(I248&gt;300000000,I248&lt;=2000000000),"2-Small Cap",
               IF(I248&lt;=300000000,"1-Micro Cap","None"))))),
   IF(J248&gt;50000000000,"5-Large Cap",
      IF(AND(J248&gt;10000000000,J248&lt;=50000000000),"4-Upper Mid-Cap",
         IF(AND(J248&gt;2000000000,J248&lt;=10000000000),"3-Mid Cap",
            IF(AND(J248&gt;300000000,J248&lt;=2000000000),"2-Small Cap",
               IF(J248&lt;=300000000,"1-Micro Cap","None"))))))</f>
        <v>1-Micro Cap</v>
      </c>
      <c r="L248" s="1">
        <v>44250</v>
      </c>
      <c r="M248" s="8" t="s">
        <v>3124</v>
      </c>
      <c r="N248">
        <f>YEAR(L248)</f>
        <v>2021</v>
      </c>
      <c r="O248">
        <f xml:space="preserve"> MONTH(L248)</f>
        <v>2</v>
      </c>
      <c r="P248" t="s">
        <v>3229</v>
      </c>
      <c r="Q248" t="str">
        <f>IF(ISNUMBER(P248), "Yes","No")</f>
        <v>No</v>
      </c>
      <c r="R248" t="s">
        <v>336</v>
      </c>
    </row>
    <row r="249" spans="1:18" x14ac:dyDescent="0.2">
      <c r="A249" t="s">
        <v>602</v>
      </c>
      <c r="B249" t="e" vm="201">
        <v>#VALUE!</v>
      </c>
      <c r="C249" t="s">
        <v>603</v>
      </c>
      <c r="D249" t="str" cm="1">
        <f t="array" ref="D249">_FV(B249,"Industry")</f>
        <v>Oil &amp; Gas</v>
      </c>
      <c r="E249">
        <v>2.4E-2</v>
      </c>
      <c r="F249">
        <v>0.02</v>
      </c>
      <c r="G249" s="4">
        <v>7100000</v>
      </c>
      <c r="H249" s="7">
        <v>0.16699999999999998</v>
      </c>
      <c r="I249" s="4" cm="1">
        <f t="array" ref="I249">_FV(B249,"Market cap",TRUE)</f>
        <v>90995510</v>
      </c>
      <c r="J249" s="4">
        <v>55600000</v>
      </c>
      <c r="K249" t="str">
        <f>IF(OR(J249="None", ISERROR(J249)),
   IF(I249&gt;50000000000,"5-Large Cap",
      IF(AND(I249&gt;10000000000,I249&lt;=50000000000),"4-Upper Mid-Cap",
         IF(AND(I249&gt;2000000000,I249&lt;=10000000000),"3-Mid Cap",
            IF(AND(I249&gt;300000000,I249&lt;=2000000000),"2-Small Cap",
               IF(I249&lt;=300000000,"1-Micro Cap","None"))))),
   IF(J249&gt;50000000000,"5-Large Cap",
      IF(AND(J249&gt;10000000000,J249&lt;=50000000000),"4-Upper Mid-Cap",
         IF(AND(J249&gt;2000000000,J249&lt;=10000000000),"3-Mid Cap",
            IF(AND(J249&gt;300000000,J249&lt;=2000000000),"2-Small Cap",
               IF(J249&lt;=300000000,"1-Micro Cap","None"))))))</f>
        <v>1-Micro Cap</v>
      </c>
      <c r="L249" s="1">
        <v>44406</v>
      </c>
      <c r="M249" s="8" t="s">
        <v>3124</v>
      </c>
      <c r="N249">
        <f>YEAR(L249)</f>
        <v>2021</v>
      </c>
      <c r="O249">
        <f xml:space="preserve"> MONTH(L249)</f>
        <v>7</v>
      </c>
      <c r="P249">
        <v>2</v>
      </c>
      <c r="Q249" t="str">
        <f>IF(ISNUMBER(P249), "Yes","No")</f>
        <v>Yes</v>
      </c>
      <c r="R249" t="s">
        <v>604</v>
      </c>
    </row>
    <row r="250" spans="1:18" x14ac:dyDescent="0.2">
      <c r="A250" t="s">
        <v>3139</v>
      </c>
      <c r="B250" t="e" vm="202">
        <v>#VALUE!</v>
      </c>
      <c r="C250" t="s">
        <v>306</v>
      </c>
      <c r="D250" t="str" cm="1">
        <f t="array" ref="D250">_FV(B250,"Industry")</f>
        <v>Oil &amp; Gas</v>
      </c>
      <c r="E250">
        <v>2.1999999999999999E-2</v>
      </c>
      <c r="F250">
        <v>0.02</v>
      </c>
      <c r="G250" s="4">
        <v>3000000</v>
      </c>
      <c r="H250" s="7">
        <v>9.0999999999999998E-2</v>
      </c>
      <c r="I250" s="4" cm="1">
        <f t="array" ref="I250">_FV(B250,"Market cap",TRUE)</f>
        <v>4791050</v>
      </c>
      <c r="J250" s="4">
        <v>8810000</v>
      </c>
      <c r="K250" t="str">
        <f>IF(OR(J250="None", ISERROR(J250)),
   IF(I250&gt;50000000000,"5-Large Cap",
      IF(AND(I250&gt;10000000000,I250&lt;=50000000000),"4-Upper Mid-Cap",
         IF(AND(I250&gt;2000000000,I250&lt;=10000000000),"3-Mid Cap",
            IF(AND(I250&gt;300000000,I250&lt;=2000000000),"2-Small Cap",
               IF(I250&lt;=300000000,"1-Micro Cap","None"))))),
   IF(J250&gt;50000000000,"5-Large Cap",
      IF(AND(J250&gt;10000000000,J250&lt;=50000000000),"4-Upper Mid-Cap",
         IF(AND(J250&gt;2000000000,J250&lt;=10000000000),"3-Mid Cap",
            IF(AND(J250&gt;300000000,J250&lt;=2000000000),"2-Small Cap",
               IF(J250&lt;=300000000,"1-Micro Cap","None"))))))</f>
        <v>1-Micro Cap</v>
      </c>
      <c r="L250" s="1">
        <v>44235</v>
      </c>
      <c r="M250" s="8" t="s">
        <v>3124</v>
      </c>
      <c r="N250">
        <f>YEAR(L250)</f>
        <v>2021</v>
      </c>
      <c r="O250">
        <f xml:space="preserve"> MONTH(L250)</f>
        <v>2</v>
      </c>
      <c r="P250">
        <v>2</v>
      </c>
      <c r="Q250" t="str">
        <f>IF(ISNUMBER(P250), "Yes","No")</f>
        <v>Yes</v>
      </c>
      <c r="R250" t="s">
        <v>307</v>
      </c>
    </row>
    <row r="251" spans="1:18" x14ac:dyDescent="0.2">
      <c r="A251" t="s">
        <v>3139</v>
      </c>
      <c r="B251" t="e" vm="202">
        <v>#VALUE!</v>
      </c>
      <c r="C251" t="s">
        <v>306</v>
      </c>
      <c r="D251" t="str" cm="1">
        <f t="array" ref="D251">_FV(B251,"Industry")</f>
        <v>Oil &amp; Gas</v>
      </c>
      <c r="E251">
        <v>2.1999999999999999E-2</v>
      </c>
      <c r="F251">
        <v>0.02</v>
      </c>
      <c r="G251" s="4">
        <v>3000000</v>
      </c>
      <c r="H251" s="7">
        <v>9.0999999999999998E-2</v>
      </c>
      <c r="I251" s="4" cm="1">
        <f t="array" ref="I251">_FV(B251,"Market cap",TRUE)</f>
        <v>4791050</v>
      </c>
      <c r="J251" s="4">
        <v>8810000</v>
      </c>
      <c r="K251" t="str">
        <f>IF(OR(J251="None", ISERROR(J251)),
   IF(I251&gt;50000000000,"5-Large Cap",
      IF(AND(I251&gt;10000000000,I251&lt;=50000000000),"4-Upper Mid-Cap",
         IF(AND(I251&gt;2000000000,I251&lt;=10000000000),"3-Mid Cap",
            IF(AND(I251&gt;300000000,I251&lt;=2000000000),"2-Small Cap",
               IF(I251&lt;=300000000,"1-Micro Cap","None"))))),
   IF(J251&gt;50000000000,"5-Large Cap",
      IF(AND(J251&gt;10000000000,J251&lt;=50000000000),"4-Upper Mid-Cap",
         IF(AND(J251&gt;2000000000,J251&lt;=10000000000),"3-Mid Cap",
            IF(AND(J251&gt;300000000,J251&lt;=2000000000),"2-Small Cap",
               IF(J251&lt;=300000000,"1-Micro Cap","None"))))))</f>
        <v>1-Micro Cap</v>
      </c>
      <c r="L251" s="1">
        <v>44235</v>
      </c>
      <c r="M251" s="8" t="s">
        <v>3124</v>
      </c>
      <c r="N251">
        <f>YEAR(L251)</f>
        <v>2021</v>
      </c>
      <c r="O251">
        <f xml:space="preserve"> MONTH(L251)</f>
        <v>2</v>
      </c>
      <c r="P251">
        <v>2</v>
      </c>
      <c r="Q251" t="str">
        <f>IF(ISNUMBER(P251), "Yes","No")</f>
        <v>Yes</v>
      </c>
    </row>
    <row r="252" spans="1:18" x14ac:dyDescent="0.2">
      <c r="A252" t="s">
        <v>541</v>
      </c>
      <c r="B252" t="e" vm="203">
        <v>#VALUE!</v>
      </c>
      <c r="C252" t="s">
        <v>542</v>
      </c>
      <c r="D252" t="str" cm="1">
        <f t="array" ref="D252">_FV(B252,"Industry")</f>
        <v>Professional &amp; Commercial Services</v>
      </c>
      <c r="E252">
        <v>2.9000000000000001E-2</v>
      </c>
      <c r="F252">
        <v>0.02</v>
      </c>
      <c r="G252" s="4">
        <v>4700000</v>
      </c>
      <c r="H252" s="7">
        <v>0.28999999999999998</v>
      </c>
      <c r="I252" s="4" cm="1">
        <f t="array" ref="I252">_FV(B252,"Market cap",TRUE)</f>
        <v>4418180</v>
      </c>
      <c r="J252" s="4">
        <v>6500000</v>
      </c>
      <c r="K252" t="str">
        <f>IF(OR(J252="None", ISERROR(J252)),
   IF(I252&gt;50000000000,"5-Large Cap",
      IF(AND(I252&gt;10000000000,I252&lt;=50000000000),"4-Upper Mid-Cap",
         IF(AND(I252&gt;2000000000,I252&lt;=10000000000),"3-Mid Cap",
            IF(AND(I252&gt;300000000,I252&lt;=2000000000),"2-Small Cap",
               IF(I252&lt;=300000000,"1-Micro Cap","None"))))),
   IF(J252&gt;50000000000,"5-Large Cap",
      IF(AND(J252&gt;10000000000,J252&lt;=50000000000),"4-Upper Mid-Cap",
         IF(AND(J252&gt;2000000000,J252&lt;=10000000000),"3-Mid Cap",
            IF(AND(J252&gt;300000000,J252&lt;=2000000000),"2-Small Cap",
               IF(J252&lt;=300000000,"1-Micro Cap","None"))))))</f>
        <v>1-Micro Cap</v>
      </c>
      <c r="L252" s="1">
        <v>44368</v>
      </c>
      <c r="M252" s="8" t="s">
        <v>3124</v>
      </c>
      <c r="N252">
        <f>YEAR(L252)</f>
        <v>2021</v>
      </c>
      <c r="O252">
        <f xml:space="preserve"> MONTH(L252)</f>
        <v>6</v>
      </c>
      <c r="P252" t="s">
        <v>3229</v>
      </c>
      <c r="Q252" t="str">
        <f>IF(ISNUMBER(P252), "Yes","No")</f>
        <v>No</v>
      </c>
      <c r="R252" t="s">
        <v>543</v>
      </c>
    </row>
    <row r="253" spans="1:18" x14ac:dyDescent="0.2">
      <c r="A253" t="s">
        <v>781</v>
      </c>
      <c r="B253" t="e" vm="204">
        <v>#VALUE!</v>
      </c>
      <c r="C253" t="s">
        <v>782</v>
      </c>
      <c r="D253" t="str" cm="1">
        <f t="array" ref="D253">_FV(B253,"Industry")</f>
        <v>Software &amp; IT Services</v>
      </c>
      <c r="E253">
        <v>2.1000000000000001E-2</v>
      </c>
      <c r="F253">
        <v>0.02</v>
      </c>
      <c r="G253" s="4">
        <v>5000000</v>
      </c>
      <c r="H253" s="7">
        <v>4.7E-2</v>
      </c>
      <c r="I253" s="4" cm="1">
        <f t="array" ref="I253">_FV(B253,"Market cap",TRUE)</f>
        <v>8635430</v>
      </c>
      <c r="J253" s="4">
        <v>38890000</v>
      </c>
      <c r="K253" t="str">
        <f>IF(OR(J253="None", ISERROR(J253)),
   IF(I253&gt;50000000000,"5-Large Cap",
      IF(AND(I253&gt;10000000000,I253&lt;=50000000000),"4-Upper Mid-Cap",
         IF(AND(I253&gt;2000000000,I253&lt;=10000000000),"3-Mid Cap",
            IF(AND(I253&gt;300000000,I253&lt;=2000000000),"2-Small Cap",
               IF(I253&lt;=300000000,"1-Micro Cap","None"))))),
   IF(J253&gt;50000000000,"5-Large Cap",
      IF(AND(J253&gt;10000000000,J253&lt;=50000000000),"4-Upper Mid-Cap",
         IF(AND(J253&gt;2000000000,J253&lt;=10000000000),"3-Mid Cap",
            IF(AND(J253&gt;300000000,J253&lt;=2000000000),"2-Small Cap",
               IF(J253&lt;=300000000,"1-Micro Cap","None"))))))</f>
        <v>1-Micro Cap</v>
      </c>
      <c r="L253" s="1">
        <v>44509</v>
      </c>
      <c r="M253" s="8" t="s">
        <v>3124</v>
      </c>
      <c r="N253">
        <f>YEAR(L253)</f>
        <v>2021</v>
      </c>
      <c r="O253">
        <f xml:space="preserve"> MONTH(L253)</f>
        <v>11</v>
      </c>
      <c r="P253">
        <v>3</v>
      </c>
      <c r="Q253" t="str">
        <f>IF(ISNUMBER(P253), "Yes","No")</f>
        <v>Yes</v>
      </c>
      <c r="R253" t="s">
        <v>783</v>
      </c>
    </row>
    <row r="254" spans="1:18" x14ac:dyDescent="0.2">
      <c r="A254" t="s">
        <v>279</v>
      </c>
      <c r="B254" t="e" vm="205">
        <v>#VALUE!</v>
      </c>
      <c r="C254" t="s">
        <v>280</v>
      </c>
      <c r="D254" t="str" cm="1">
        <f t="array" ref="D254">_FV(B254,"Industry")</f>
        <v>Food &amp; Drug Retailing</v>
      </c>
      <c r="E254">
        <v>2.3E-2</v>
      </c>
      <c r="F254">
        <v>1.9E-2</v>
      </c>
      <c r="G254" s="4">
        <v>3000000</v>
      </c>
      <c r="H254" s="7">
        <v>0.17399999999999999</v>
      </c>
      <c r="I254" s="4" cm="1">
        <f t="array" ref="I254">_FV(B254,"Market cap",TRUE)</f>
        <v>35388330</v>
      </c>
      <c r="J254" s="4">
        <v>38200000</v>
      </c>
      <c r="K254" t="str">
        <f>IF(OR(J254="None", ISERROR(J254)),
   IF(I254&gt;50000000000,"5-Large Cap",
      IF(AND(I254&gt;10000000000,I254&lt;=50000000000),"4-Upper Mid-Cap",
         IF(AND(I254&gt;2000000000,I254&lt;=10000000000),"3-Mid Cap",
            IF(AND(I254&gt;300000000,I254&lt;=2000000000),"2-Small Cap",
               IF(I254&lt;=300000000,"1-Micro Cap","None"))))),
   IF(J254&gt;50000000000,"5-Large Cap",
      IF(AND(J254&gt;10000000000,J254&lt;=50000000000),"4-Upper Mid-Cap",
         IF(AND(J254&gt;2000000000,J254&lt;=10000000000),"3-Mid Cap",
            IF(AND(J254&gt;300000000,J254&lt;=2000000000),"2-Small Cap",
               IF(J254&lt;=300000000,"1-Micro Cap","None"))))))</f>
        <v>1-Micro Cap</v>
      </c>
      <c r="L254" s="1">
        <v>44405</v>
      </c>
      <c r="M254" s="8" t="s">
        <v>3124</v>
      </c>
      <c r="N254">
        <f>YEAR(L254)</f>
        <v>2021</v>
      </c>
      <c r="O254">
        <f xml:space="preserve"> MONTH(L254)</f>
        <v>7</v>
      </c>
      <c r="P254">
        <v>2</v>
      </c>
      <c r="Q254" t="str">
        <f>IF(ISNUMBER(P254), "Yes","No")</f>
        <v>Yes</v>
      </c>
      <c r="R254" t="s">
        <v>601</v>
      </c>
    </row>
    <row r="255" spans="1:18" x14ac:dyDescent="0.2">
      <c r="A255" t="s">
        <v>279</v>
      </c>
      <c r="B255" t="e" vm="205">
        <v>#VALUE!</v>
      </c>
      <c r="C255" t="s">
        <v>280</v>
      </c>
      <c r="D255" t="str" cm="1">
        <f t="array" ref="D255">_FV(B255,"Industry")</f>
        <v>Food &amp; Drug Retailing</v>
      </c>
      <c r="E255">
        <v>2.3E-2</v>
      </c>
      <c r="F255">
        <v>1.9E-2</v>
      </c>
      <c r="G255" s="4">
        <v>2800000</v>
      </c>
      <c r="H255" s="7">
        <v>0.17399999999999999</v>
      </c>
      <c r="I255" s="4" cm="1">
        <f t="array" ref="I255">_FV(B255,"Market cap",TRUE)</f>
        <v>35388330</v>
      </c>
      <c r="J255" s="4">
        <v>24140000</v>
      </c>
      <c r="K255" t="str">
        <f>IF(OR(J255="None", ISERROR(J255)),
   IF(I255&gt;50000000000,"5-Large Cap",
      IF(AND(I255&gt;10000000000,I255&lt;=50000000000),"4-Upper Mid-Cap",
         IF(AND(I255&gt;2000000000,I255&lt;=10000000000),"3-Mid Cap",
            IF(AND(I255&gt;300000000,I255&lt;=2000000000),"2-Small Cap",
               IF(I255&lt;=300000000,"1-Micro Cap","None"))))),
   IF(J255&gt;50000000000,"5-Large Cap",
      IF(AND(J255&gt;10000000000,J255&lt;=50000000000),"4-Upper Mid-Cap",
         IF(AND(J255&gt;2000000000,J255&lt;=10000000000),"3-Mid Cap",
            IF(AND(J255&gt;300000000,J255&lt;=2000000000),"2-Small Cap",
               IF(J255&lt;=300000000,"1-Micro Cap","None"))))))</f>
        <v>1-Micro Cap</v>
      </c>
      <c r="L255" s="1">
        <v>44217</v>
      </c>
      <c r="M255" s="8" t="s">
        <v>3124</v>
      </c>
      <c r="N255">
        <f>YEAR(L255)</f>
        <v>2021</v>
      </c>
      <c r="O255">
        <f xml:space="preserve"> MONTH(L255)</f>
        <v>1</v>
      </c>
      <c r="P255">
        <v>2</v>
      </c>
      <c r="Q255" t="str">
        <f>IF(ISNUMBER(P255), "Yes","No")</f>
        <v>Yes</v>
      </c>
      <c r="R255" t="s">
        <v>281</v>
      </c>
    </row>
    <row r="256" spans="1:18" x14ac:dyDescent="0.2">
      <c r="A256" t="s">
        <v>72</v>
      </c>
      <c r="B256" t="e" vm="206">
        <v>#VALUE!</v>
      </c>
      <c r="C256" t="s">
        <v>73</v>
      </c>
      <c r="D256" t="str" cm="1">
        <f t="array" ref="D256">_FV(B256,"Industry")</f>
        <v>Metals &amp; Mining</v>
      </c>
      <c r="E256">
        <v>2.1499999999999998E-2</v>
      </c>
      <c r="F256">
        <v>1.9E-2</v>
      </c>
      <c r="G256" s="4">
        <v>4000000</v>
      </c>
      <c r="H256" s="7">
        <v>0.12</v>
      </c>
      <c r="I256" s="4" cm="1">
        <f t="array" ref="I256">_FV(B256,"Market cap",TRUE)</f>
        <v>53895500</v>
      </c>
      <c r="J256" s="4">
        <v>44870000</v>
      </c>
      <c r="K256" t="str">
        <f>IF(OR(J256="None", ISERROR(J256)),
   IF(I256&gt;50000000000,"5-Large Cap",
      IF(AND(I256&gt;10000000000,I256&lt;=50000000000),"4-Upper Mid-Cap",
         IF(AND(I256&gt;2000000000,I256&lt;=10000000000),"3-Mid Cap",
            IF(AND(I256&gt;300000000,I256&lt;=2000000000),"2-Small Cap",
               IF(I256&lt;=300000000,"1-Micro Cap","None"))))),
   IF(J256&gt;50000000000,"5-Large Cap",
      IF(AND(J256&gt;10000000000,J256&lt;=50000000000),"4-Upper Mid-Cap",
         IF(AND(J256&gt;2000000000,J256&lt;=10000000000),"3-Mid Cap",
            IF(AND(J256&gt;300000000,J256&lt;=2000000000),"2-Small Cap",
               IF(J256&lt;=300000000,"1-Micro Cap","None"))))))</f>
        <v>1-Micro Cap</v>
      </c>
      <c r="L256" s="1">
        <v>44223</v>
      </c>
      <c r="M256" s="8" t="s">
        <v>3124</v>
      </c>
      <c r="N256">
        <f>YEAR(L256)</f>
        <v>2021</v>
      </c>
      <c r="O256">
        <f xml:space="preserve"> MONTH(L256)</f>
        <v>1</v>
      </c>
      <c r="P256" t="s">
        <v>3229</v>
      </c>
      <c r="Q256" t="str">
        <f>IF(ISNUMBER(P256), "Yes","No")</f>
        <v>No</v>
      </c>
      <c r="R256" t="s">
        <v>284</v>
      </c>
    </row>
    <row r="257" spans="1:18" x14ac:dyDescent="0.2">
      <c r="A257" t="s">
        <v>538</v>
      </c>
      <c r="B257" t="e" vm="207">
        <v>#VALUE!</v>
      </c>
      <c r="C257" t="s">
        <v>539</v>
      </c>
      <c r="D257" t="str" cm="1">
        <f t="array" ref="D257">_FV(B257,"Industry")</f>
        <v>Metals &amp; Mining</v>
      </c>
      <c r="E257">
        <v>2.1000000000000001E-2</v>
      </c>
      <c r="F257">
        <v>1.7999999999999999E-2</v>
      </c>
      <c r="G257" s="4">
        <v>2500000</v>
      </c>
      <c r="H257" s="7">
        <v>0.1429</v>
      </c>
      <c r="I257" s="4" cm="1">
        <f t="array" ref="I257">_FV(B257,"Market cap",TRUE)</f>
        <v>13147400</v>
      </c>
      <c r="J257" s="4">
        <v>24300000</v>
      </c>
      <c r="K257" t="str">
        <f>IF(OR(J257="None", ISERROR(J257)),
   IF(I257&gt;50000000000,"5-Large Cap",
      IF(AND(I257&gt;10000000000,I257&lt;=50000000000),"4-Upper Mid-Cap",
         IF(AND(I257&gt;2000000000,I257&lt;=10000000000),"3-Mid Cap",
            IF(AND(I257&gt;300000000,I257&lt;=2000000000),"2-Small Cap",
               IF(I257&lt;=300000000,"1-Micro Cap","None"))))),
   IF(J257&gt;50000000000,"5-Large Cap",
      IF(AND(J257&gt;10000000000,J257&lt;=50000000000),"4-Upper Mid-Cap",
         IF(AND(J257&gt;2000000000,J257&lt;=10000000000),"3-Mid Cap",
            IF(AND(J257&gt;300000000,J257&lt;=2000000000),"2-Small Cap",
               IF(J257&lt;=300000000,"1-Micro Cap","None"))))))</f>
        <v>1-Micro Cap</v>
      </c>
      <c r="L257" s="1">
        <v>44365</v>
      </c>
      <c r="M257" s="8" t="s">
        <v>3124</v>
      </c>
      <c r="N257">
        <f>YEAR(L257)</f>
        <v>2021</v>
      </c>
      <c r="O257">
        <f xml:space="preserve"> MONTH(L257)</f>
        <v>6</v>
      </c>
      <c r="P257" t="s">
        <v>3229</v>
      </c>
      <c r="Q257" t="str">
        <f>IF(ISNUMBER(P257), "Yes","No")</f>
        <v>No</v>
      </c>
      <c r="R257" t="s">
        <v>540</v>
      </c>
    </row>
    <row r="258" spans="1:18" x14ac:dyDescent="0.2">
      <c r="A258" t="s">
        <v>417</v>
      </c>
      <c r="B258" t="e" vm="208">
        <v>#VALUE!</v>
      </c>
      <c r="C258" t="s">
        <v>176</v>
      </c>
      <c r="D258" t="str" cm="1">
        <f t="array" ref="D258">_FV(B258,"Industry")</f>
        <v>Metals &amp; Mining</v>
      </c>
      <c r="E258">
        <v>0.02</v>
      </c>
      <c r="F258">
        <v>1.7999999999999999E-2</v>
      </c>
      <c r="G258" s="4">
        <v>3000000</v>
      </c>
      <c r="H258" s="7">
        <v>0.111</v>
      </c>
      <c r="I258" s="4" cm="1">
        <f t="array" ref="I258">_FV(B258,"Market cap",TRUE)</f>
        <v>45213600</v>
      </c>
      <c r="J258" s="4">
        <v>45480000</v>
      </c>
      <c r="K258" t="str">
        <f>IF(OR(J258="None", ISERROR(J258)),
   IF(I258&gt;50000000000,"5-Large Cap",
      IF(AND(I258&gt;10000000000,I258&lt;=50000000000),"4-Upper Mid-Cap",
         IF(AND(I258&gt;2000000000,I258&lt;=10000000000),"3-Mid Cap",
            IF(AND(I258&gt;300000000,I258&lt;=2000000000),"2-Small Cap",
               IF(I258&lt;=300000000,"1-Micro Cap","None"))))),
   IF(J258&gt;50000000000,"5-Large Cap",
      IF(AND(J258&gt;10000000000,J258&lt;=50000000000),"4-Upper Mid-Cap",
         IF(AND(J258&gt;2000000000,J258&lt;=10000000000),"3-Mid Cap",
            IF(AND(J258&gt;300000000,J258&lt;=2000000000),"2-Small Cap",
               IF(J258&lt;=300000000,"1-Micro Cap","None"))))))</f>
        <v>1-Micro Cap</v>
      </c>
      <c r="L258" s="1">
        <v>44294</v>
      </c>
      <c r="M258" s="8" t="s">
        <v>3124</v>
      </c>
      <c r="N258">
        <f>YEAR(L258)</f>
        <v>2021</v>
      </c>
      <c r="O258">
        <f xml:space="preserve"> MONTH(L258)</f>
        <v>4</v>
      </c>
      <c r="P258" t="s">
        <v>3229</v>
      </c>
      <c r="Q258" t="str">
        <f>IF(ISNUMBER(P258), "Yes","No")</f>
        <v>No</v>
      </c>
      <c r="R258" t="s">
        <v>418</v>
      </c>
    </row>
    <row r="259" spans="1:18" x14ac:dyDescent="0.2">
      <c r="A259" t="s">
        <v>796</v>
      </c>
      <c r="B259" t="e" vm="209">
        <v>#VALUE!</v>
      </c>
      <c r="C259" t="s">
        <v>265</v>
      </c>
      <c r="D259" t="str" cm="1">
        <f t="array" ref="D259">_FV(B259,"Industry")</f>
        <v>Food &amp; Drug Retailing</v>
      </c>
      <c r="E259">
        <v>2.1000000000000001E-2</v>
      </c>
      <c r="F259">
        <v>1.7000000000000001E-2</v>
      </c>
      <c r="G259" s="4">
        <v>2000000</v>
      </c>
      <c r="H259" s="7">
        <v>0.191</v>
      </c>
      <c r="I259" s="4" cm="1">
        <f t="array" ref="I259">_FV(B259,"Market cap",TRUE)</f>
        <v>15053460</v>
      </c>
      <c r="J259" s="4">
        <v>13200000</v>
      </c>
      <c r="K259" t="str">
        <f>IF(OR(J259="None", ISERROR(J259)),
   IF(I259&gt;50000000000,"5-Large Cap",
      IF(AND(I259&gt;10000000000,I259&lt;=50000000000),"4-Upper Mid-Cap",
         IF(AND(I259&gt;2000000000,I259&lt;=10000000000),"3-Mid Cap",
            IF(AND(I259&gt;300000000,I259&lt;=2000000000),"2-Small Cap",
               IF(I259&lt;=300000000,"1-Micro Cap","None"))))),
   IF(J259&gt;50000000000,"5-Large Cap",
      IF(AND(J259&gt;10000000000,J259&lt;=50000000000),"4-Upper Mid-Cap",
         IF(AND(J259&gt;2000000000,J259&lt;=10000000000),"3-Mid Cap",
            IF(AND(J259&gt;300000000,J259&lt;=2000000000),"2-Small Cap",
               IF(J259&lt;=300000000,"1-Micro Cap","None"))))))</f>
        <v>1-Micro Cap</v>
      </c>
      <c r="L259" s="1">
        <v>44515</v>
      </c>
      <c r="M259" s="8" t="s">
        <v>3124</v>
      </c>
      <c r="N259">
        <f>YEAR(L259)</f>
        <v>2021</v>
      </c>
      <c r="O259">
        <f xml:space="preserve"> MONTH(L259)</f>
        <v>11</v>
      </c>
      <c r="P259">
        <v>2</v>
      </c>
      <c r="Q259" t="str">
        <f>IF(ISNUMBER(P259), "Yes","No")</f>
        <v>Yes</v>
      </c>
      <c r="R259" t="s">
        <v>797</v>
      </c>
    </row>
    <row r="260" spans="1:18" x14ac:dyDescent="0.2">
      <c r="A260" t="s">
        <v>325</v>
      </c>
      <c r="B260" t="e" vm="210">
        <v>#VALUE!</v>
      </c>
      <c r="C260" t="s">
        <v>326</v>
      </c>
      <c r="D260" t="str" cm="1">
        <f t="array" ref="D260">_FV(B260,"Industry")</f>
        <v>Healthcare Equipment &amp; Supplies</v>
      </c>
      <c r="E260">
        <v>0.02</v>
      </c>
      <c r="F260">
        <v>1.7000000000000001E-2</v>
      </c>
      <c r="G260" s="4">
        <v>22000000</v>
      </c>
      <c r="H260" s="7">
        <v>0.15</v>
      </c>
      <c r="I260" s="4" cm="1">
        <f t="array" ref="I260">_FV(B260,"Market cap",TRUE)</f>
        <v>3742480</v>
      </c>
      <c r="J260" s="4">
        <v>19900000</v>
      </c>
      <c r="K260" t="str">
        <f>IF(OR(J260="None", ISERROR(J260)),
   IF(I260&gt;50000000000,"5-Large Cap",
      IF(AND(I260&gt;10000000000,I260&lt;=50000000000),"4-Upper Mid-Cap",
         IF(AND(I260&gt;2000000000,I260&lt;=10000000000),"3-Mid Cap",
            IF(AND(I260&gt;300000000,I260&lt;=2000000000),"2-Small Cap",
               IF(I260&lt;=300000000,"1-Micro Cap","None"))))),
   IF(J260&gt;50000000000,"5-Large Cap",
      IF(AND(J260&gt;10000000000,J260&lt;=50000000000),"4-Upper Mid-Cap",
         IF(AND(J260&gt;2000000000,J260&lt;=10000000000),"3-Mid Cap",
            IF(AND(J260&gt;300000000,J260&lt;=2000000000),"2-Small Cap",
               IF(J260&lt;=300000000,"1-Micro Cap","None"))))))</f>
        <v>1-Micro Cap</v>
      </c>
      <c r="L260" s="1">
        <v>44242</v>
      </c>
      <c r="M260" s="8" t="s">
        <v>3124</v>
      </c>
      <c r="N260">
        <f>YEAR(L260)</f>
        <v>2021</v>
      </c>
      <c r="O260">
        <f xml:space="preserve"> MONTH(L260)</f>
        <v>2</v>
      </c>
      <c r="P260">
        <v>2</v>
      </c>
      <c r="Q260" t="str">
        <f>IF(ISNUMBER(P260), "Yes","No")</f>
        <v>Yes</v>
      </c>
      <c r="R260" t="s">
        <v>327</v>
      </c>
    </row>
    <row r="261" spans="1:18" x14ac:dyDescent="0.2">
      <c r="A261" t="s">
        <v>296</v>
      </c>
      <c r="B261" t="e" vm="211">
        <v>#VALUE!</v>
      </c>
      <c r="C261" t="s">
        <v>297</v>
      </c>
      <c r="D261" t="str" cm="1">
        <f t="array" ref="D261">_FV(B261,"Industry")</f>
        <v>Metals &amp; Mining</v>
      </c>
      <c r="E261">
        <v>1.9E-2</v>
      </c>
      <c r="F261">
        <v>1.7000000000000001E-2</v>
      </c>
      <c r="G261" s="4">
        <v>1200000</v>
      </c>
      <c r="H261" s="7">
        <v>0.105</v>
      </c>
      <c r="I261" s="4" cm="1">
        <f t="array" ref="I261">_FV(B261,"Market cap",TRUE)</f>
        <v>4143990</v>
      </c>
      <c r="J261" s="4">
        <v>9680000</v>
      </c>
      <c r="K261" t="str">
        <f>IF(OR(J261="None", ISERROR(J261)),
   IF(I261&gt;50000000000,"5-Large Cap",
      IF(AND(I261&gt;10000000000,I261&lt;=50000000000),"4-Upper Mid-Cap",
         IF(AND(I261&gt;2000000000,I261&lt;=10000000000),"3-Mid Cap",
            IF(AND(I261&gt;300000000,I261&lt;=2000000000),"2-Small Cap",
               IF(I261&lt;=300000000,"1-Micro Cap","None"))))),
   IF(J261&gt;50000000000,"5-Large Cap",
      IF(AND(J261&gt;10000000000,J261&lt;=50000000000),"4-Upper Mid-Cap",
         IF(AND(J261&gt;2000000000,J261&lt;=10000000000),"3-Mid Cap",
            IF(AND(J261&gt;300000000,J261&lt;=2000000000),"2-Small Cap",
               IF(J261&lt;=300000000,"1-Micro Cap","None"))))))</f>
        <v>1-Micro Cap</v>
      </c>
      <c r="L261" s="1">
        <v>44232</v>
      </c>
      <c r="M261" s="8" t="s">
        <v>3124</v>
      </c>
      <c r="N261">
        <f>YEAR(L261)</f>
        <v>2021</v>
      </c>
      <c r="O261">
        <f xml:space="preserve"> MONTH(L261)</f>
        <v>2</v>
      </c>
      <c r="P261" t="s">
        <v>3229</v>
      </c>
      <c r="Q261" t="str">
        <f>IF(ISNUMBER(P261), "Yes","No")</f>
        <v>No</v>
      </c>
      <c r="R261" t="s">
        <v>298</v>
      </c>
    </row>
    <row r="262" spans="1:18" x14ac:dyDescent="0.2">
      <c r="A262" t="s">
        <v>659</v>
      </c>
      <c r="B262" t="e" vm="212">
        <v>#VALUE!</v>
      </c>
      <c r="C262" t="s">
        <v>660</v>
      </c>
      <c r="D262" t="str" cm="1">
        <f t="array" ref="D262">_FV(B262,"Industry")</f>
        <v>Metals &amp; Mining</v>
      </c>
      <c r="E262">
        <v>0.02</v>
      </c>
      <c r="F262">
        <v>1.6E-2</v>
      </c>
      <c r="G262" s="6">
        <v>1000000</v>
      </c>
      <c r="H262" s="7">
        <v>0.2</v>
      </c>
      <c r="I262" s="4" cm="1">
        <f t="array" ref="I262">_FV(B262,"Market cap",TRUE)</f>
        <v>2330120</v>
      </c>
      <c r="J262" s="4">
        <v>9400000</v>
      </c>
      <c r="K262" t="str">
        <f>IF(OR(J262="None", ISERROR(J262)),
   IF(I262&gt;50000000000,"5-Large Cap",
      IF(AND(I262&gt;10000000000,I262&lt;=50000000000),"4-Upper Mid-Cap",
         IF(AND(I262&gt;2000000000,I262&lt;=10000000000),"3-Mid Cap",
            IF(AND(I262&gt;300000000,I262&lt;=2000000000),"2-Small Cap",
               IF(I262&lt;=300000000,"1-Micro Cap","None"))))),
   IF(J262&gt;50000000000,"5-Large Cap",
      IF(AND(J262&gt;10000000000,J262&lt;=50000000000),"4-Upper Mid-Cap",
         IF(AND(J262&gt;2000000000,J262&lt;=10000000000),"3-Mid Cap",
            IF(AND(J262&gt;300000000,J262&lt;=2000000000),"2-Small Cap",
               IF(J262&lt;=300000000,"1-Micro Cap","None"))))))</f>
        <v>1-Micro Cap</v>
      </c>
      <c r="L262" s="1">
        <v>44442</v>
      </c>
      <c r="M262" s="8" t="s">
        <v>3124</v>
      </c>
      <c r="N262">
        <f>YEAR(L262)</f>
        <v>2021</v>
      </c>
      <c r="O262">
        <f xml:space="preserve"> MONTH(L262)</f>
        <v>9</v>
      </c>
      <c r="P262" t="s">
        <v>3229</v>
      </c>
      <c r="Q262" t="str">
        <f>IF(ISNUMBER(P262), "Yes","No")</f>
        <v>No</v>
      </c>
    </row>
    <row r="263" spans="1:18" x14ac:dyDescent="0.2">
      <c r="A263" t="s">
        <v>3197</v>
      </c>
      <c r="B263" t="e" vm="213">
        <v>#VALUE!</v>
      </c>
      <c r="C263" t="s">
        <v>373</v>
      </c>
      <c r="D263" t="str" cm="1">
        <f t="array" ref="D263">_FV(B263,"Industry")</f>
        <v>Healthcare Equipment &amp; Supplies</v>
      </c>
      <c r="E263">
        <v>2.1000000000000001E-2</v>
      </c>
      <c r="F263">
        <v>1.4999999999999999E-2</v>
      </c>
      <c r="G263" s="4">
        <v>15000000</v>
      </c>
      <c r="H263" s="7">
        <v>0.28600000000000003</v>
      </c>
      <c r="I263" s="4" cm="1">
        <f t="array" ref="I263">_FV(B263,"Market cap",TRUE)</f>
        <v>9102960</v>
      </c>
      <c r="J263" s="4">
        <v>14270000</v>
      </c>
      <c r="K263" t="str">
        <f>IF(OR(J263="None", ISERROR(J263)),
   IF(I263&gt;50000000000,"5-Large Cap",
      IF(AND(I263&gt;10000000000,I263&lt;=50000000000),"4-Upper Mid-Cap",
         IF(AND(I263&gt;2000000000,I263&lt;=10000000000),"3-Mid Cap",
            IF(AND(I263&gt;300000000,I263&lt;=2000000000),"2-Small Cap",
               IF(I263&lt;=300000000,"1-Micro Cap","None"))))),
   IF(J263&gt;50000000000,"5-Large Cap",
      IF(AND(J263&gt;10000000000,J263&lt;=50000000000),"4-Upper Mid-Cap",
         IF(AND(J263&gt;2000000000,J263&lt;=10000000000),"3-Mid Cap",
            IF(AND(J263&gt;300000000,J263&lt;=2000000000),"2-Small Cap",
               IF(J263&lt;=300000000,"1-Micro Cap","None"))))))</f>
        <v>1-Micro Cap</v>
      </c>
      <c r="L263" s="1">
        <v>44272</v>
      </c>
      <c r="M263" s="8" t="s">
        <v>3124</v>
      </c>
      <c r="N263">
        <f>YEAR(L263)</f>
        <v>2021</v>
      </c>
      <c r="O263">
        <f xml:space="preserve"> MONTH(L263)</f>
        <v>3</v>
      </c>
      <c r="P263" t="s">
        <v>3229</v>
      </c>
      <c r="Q263" t="str">
        <f>IF(ISNUMBER(P263), "Yes","No")</f>
        <v>No</v>
      </c>
      <c r="R263" t="s">
        <v>374</v>
      </c>
    </row>
    <row r="264" spans="1:18" x14ac:dyDescent="0.2">
      <c r="A264" t="s">
        <v>3197</v>
      </c>
      <c r="B264" t="e" vm="213">
        <v>#VALUE!</v>
      </c>
      <c r="C264" t="s">
        <v>373</v>
      </c>
      <c r="D264" t="str" cm="1">
        <f t="array" ref="D264">_FV(B264,"Industry")</f>
        <v>Healthcare Equipment &amp; Supplies</v>
      </c>
      <c r="E264">
        <v>2.1000000000000001E-2</v>
      </c>
      <c r="F264">
        <v>1.4999999999999999E-2</v>
      </c>
      <c r="G264" s="4">
        <v>15000000</v>
      </c>
      <c r="H264" s="7">
        <v>0.28600000000000003</v>
      </c>
      <c r="I264" s="4" cm="1">
        <f t="array" ref="I264">_FV(B264,"Market cap",TRUE)</f>
        <v>9102960</v>
      </c>
      <c r="J264" s="4">
        <v>14270000</v>
      </c>
      <c r="K264" t="str">
        <f>IF(OR(J264="None", ISERROR(J264)),
   IF(I264&gt;50000000000,"5-Large Cap",
      IF(AND(I264&gt;10000000000,I264&lt;=50000000000),"4-Upper Mid-Cap",
         IF(AND(I264&gt;2000000000,I264&lt;=10000000000),"3-Mid Cap",
            IF(AND(I264&gt;300000000,I264&lt;=2000000000),"2-Small Cap",
               IF(I264&lt;=300000000,"1-Micro Cap","None"))))),
   IF(J264&gt;50000000000,"5-Large Cap",
      IF(AND(J264&gt;10000000000,J264&lt;=50000000000),"4-Upper Mid-Cap",
         IF(AND(J264&gt;2000000000,J264&lt;=10000000000),"3-Mid Cap",
            IF(AND(J264&gt;300000000,J264&lt;=2000000000),"2-Small Cap",
               IF(J264&lt;=300000000,"1-Micro Cap","None"))))))</f>
        <v>1-Micro Cap</v>
      </c>
      <c r="L264" s="1">
        <v>44272</v>
      </c>
      <c r="M264" s="8" t="s">
        <v>3124</v>
      </c>
      <c r="N264">
        <f>YEAR(L264)</f>
        <v>2021</v>
      </c>
      <c r="O264">
        <f xml:space="preserve"> MONTH(L264)</f>
        <v>3</v>
      </c>
      <c r="P264" t="s">
        <v>3229</v>
      </c>
      <c r="Q264" t="str">
        <f>IF(ISNUMBER(P264), "Yes","No")</f>
        <v>No</v>
      </c>
    </row>
    <row r="265" spans="1:18" x14ac:dyDescent="0.2">
      <c r="A265" t="s">
        <v>72</v>
      </c>
      <c r="B265" t="e" vm="206">
        <v>#VALUE!</v>
      </c>
      <c r="C265" t="s">
        <v>73</v>
      </c>
      <c r="D265" t="str" cm="1">
        <f t="array" ref="D265">_FV(B265,"Industry")</f>
        <v>Metals &amp; Mining</v>
      </c>
      <c r="E265">
        <v>1.7000000000000001E-2</v>
      </c>
      <c r="F265">
        <v>1.4999999999999999E-2</v>
      </c>
      <c r="G265" s="4">
        <v>3300000</v>
      </c>
      <c r="H265" s="7">
        <v>0.12</v>
      </c>
      <c r="I265" s="4" cm="1">
        <f t="array" ref="I265">_FV(B265,"Market cap",TRUE)</f>
        <v>53895500</v>
      </c>
      <c r="J265" s="4">
        <v>40000000</v>
      </c>
      <c r="K265" t="str">
        <f>IF(OR(J265="None", ISERROR(J265)),
   IF(I265&gt;50000000000,"5-Large Cap",
      IF(AND(I265&gt;10000000000,I265&lt;=50000000000),"4-Upper Mid-Cap",
         IF(AND(I265&gt;2000000000,I265&lt;=10000000000),"3-Mid Cap",
            IF(AND(I265&gt;300000000,I265&lt;=2000000000),"2-Small Cap",
               IF(I265&lt;=300000000,"1-Micro Cap","None"))))),
   IF(J265&gt;50000000000,"5-Large Cap",
      IF(AND(J265&gt;10000000000,J265&lt;=50000000000),"4-Upper Mid-Cap",
         IF(AND(J265&gt;2000000000,J265&lt;=10000000000),"3-Mid Cap",
            IF(AND(J265&gt;300000000,J265&lt;=2000000000),"2-Small Cap",
               IF(J265&lt;=300000000,"1-Micro Cap","None"))))))</f>
        <v>1-Micro Cap</v>
      </c>
      <c r="L265" s="1">
        <v>44438</v>
      </c>
      <c r="M265" s="8" t="s">
        <v>3124</v>
      </c>
      <c r="N265">
        <f>YEAR(L265)</f>
        <v>2021</v>
      </c>
      <c r="O265">
        <f xml:space="preserve"> MONTH(L265)</f>
        <v>8</v>
      </c>
      <c r="P265" t="s">
        <v>3229</v>
      </c>
      <c r="Q265" t="str">
        <f>IF(ISNUMBER(P265), "Yes","No")</f>
        <v>No</v>
      </c>
      <c r="R265" t="s">
        <v>652</v>
      </c>
    </row>
    <row r="266" spans="1:18" x14ac:dyDescent="0.2">
      <c r="A266" t="s">
        <v>383</v>
      </c>
      <c r="B266" t="e" vm="214">
        <v>#VALUE!</v>
      </c>
      <c r="C266" t="s">
        <v>384</v>
      </c>
      <c r="D266" t="str" cm="1">
        <f t="array" ref="D266">_FV(B266,"Industry")</f>
        <v>Metals &amp; Mining</v>
      </c>
      <c r="E266">
        <v>1.7999999999999999E-2</v>
      </c>
      <c r="F266">
        <v>1.4999999999999999E-2</v>
      </c>
      <c r="G266" s="4">
        <v>3000000</v>
      </c>
      <c r="H266" s="7">
        <v>0.16699999999999998</v>
      </c>
      <c r="I266" s="4" cm="1">
        <f t="array" ref="I266">_FV(B266,"Market cap",TRUE)</f>
        <v>5167780</v>
      </c>
      <c r="J266" s="4">
        <v>22900000</v>
      </c>
      <c r="K266" t="str">
        <f>IF(OR(J266="None", ISERROR(J266)),
   IF(I266&gt;50000000000,"5-Large Cap",
      IF(AND(I266&gt;10000000000,I266&lt;=50000000000),"4-Upper Mid-Cap",
         IF(AND(I266&gt;2000000000,I266&lt;=10000000000),"3-Mid Cap",
            IF(AND(I266&gt;300000000,I266&lt;=2000000000),"2-Small Cap",
               IF(I266&lt;=300000000,"1-Micro Cap","None"))))),
   IF(J266&gt;50000000000,"5-Large Cap",
      IF(AND(J266&gt;10000000000,J266&lt;=50000000000),"4-Upper Mid-Cap",
         IF(AND(J266&gt;2000000000,J266&lt;=10000000000),"3-Mid Cap",
            IF(AND(J266&gt;300000000,J266&lt;=2000000000),"2-Small Cap",
               IF(J266&lt;=300000000,"1-Micro Cap","None"))))))</f>
        <v>1-Micro Cap</v>
      </c>
      <c r="L266" s="1">
        <v>44273</v>
      </c>
      <c r="M266" s="8" t="s">
        <v>3124</v>
      </c>
      <c r="N266">
        <f>YEAR(L266)</f>
        <v>2021</v>
      </c>
      <c r="O266">
        <f xml:space="preserve"> MONTH(L266)</f>
        <v>3</v>
      </c>
      <c r="P266" t="s">
        <v>3229</v>
      </c>
      <c r="Q266" t="str">
        <f>IF(ISNUMBER(P266), "Yes","No")</f>
        <v>No</v>
      </c>
      <c r="R266" t="s">
        <v>385</v>
      </c>
    </row>
    <row r="267" spans="1:18" x14ac:dyDescent="0.2">
      <c r="A267" t="s">
        <v>330</v>
      </c>
      <c r="B267" t="e" vm="192">
        <v>#VALUE!</v>
      </c>
      <c r="C267" t="s">
        <v>164</v>
      </c>
      <c r="D267" t="str" cm="1">
        <f t="array" ref="D267">_FV(B267,"Industry")</f>
        <v>Metals &amp; Mining</v>
      </c>
      <c r="E267">
        <v>1.9E-2</v>
      </c>
      <c r="F267">
        <v>1.4999999999999999E-2</v>
      </c>
      <c r="G267" s="4">
        <v>3600000</v>
      </c>
      <c r="H267" s="7">
        <v>0.21</v>
      </c>
      <c r="I267" s="4" cm="1">
        <f t="array" ref="I267">_FV(B267,"Market cap",TRUE)</f>
        <v>13224720</v>
      </c>
      <c r="J267" s="4">
        <v>41100000</v>
      </c>
      <c r="K267" t="str">
        <f>IF(OR(J267="None", ISERROR(J267)),
   IF(I267&gt;50000000000,"5-Large Cap",
      IF(AND(I267&gt;10000000000,I267&lt;=50000000000),"4-Upper Mid-Cap",
         IF(AND(I267&gt;2000000000,I267&lt;=10000000000),"3-Mid Cap",
            IF(AND(I267&gt;300000000,I267&lt;=2000000000),"2-Small Cap",
               IF(I267&lt;=300000000,"1-Micro Cap","None"))))),
   IF(J267&gt;50000000000,"5-Large Cap",
      IF(AND(J267&gt;10000000000,J267&lt;=50000000000),"4-Upper Mid-Cap",
         IF(AND(J267&gt;2000000000,J267&lt;=10000000000),"3-Mid Cap",
            IF(AND(J267&gt;300000000,J267&lt;=2000000000),"2-Small Cap",
               IF(J267&lt;=300000000,"1-Micro Cap","None"))))))</f>
        <v>1-Micro Cap</v>
      </c>
      <c r="L267" s="1">
        <v>44245</v>
      </c>
      <c r="M267" s="8" t="s">
        <v>3124</v>
      </c>
      <c r="N267">
        <f>YEAR(L267)</f>
        <v>2021</v>
      </c>
      <c r="O267">
        <f xml:space="preserve"> MONTH(L267)</f>
        <v>2</v>
      </c>
      <c r="P267" t="s">
        <v>3229</v>
      </c>
      <c r="Q267" t="str">
        <f>IF(ISNUMBER(P267), "Yes","No")</f>
        <v>No</v>
      </c>
      <c r="R267" t="s">
        <v>331</v>
      </c>
    </row>
    <row r="268" spans="1:18" x14ac:dyDescent="0.2">
      <c r="A268" t="s">
        <v>563</v>
      </c>
      <c r="B268" t="e" vm="215">
        <v>#VALUE!</v>
      </c>
      <c r="C268" t="s">
        <v>564</v>
      </c>
      <c r="D268" t="str" cm="1">
        <f t="array" ref="D268">_FV(B268,"Industry")</f>
        <v>Metals &amp; Mining</v>
      </c>
      <c r="E268">
        <v>1.7000000000000001E-2</v>
      </c>
      <c r="F268">
        <v>1.4E-2</v>
      </c>
      <c r="G268" s="4">
        <v>1770000</v>
      </c>
      <c r="H268" s="7">
        <v>0.17649999999999999</v>
      </c>
      <c r="I268" s="4" cm="1">
        <f t="array" ref="I268">_FV(B268,"Market cap",TRUE)</f>
        <v>2125790</v>
      </c>
      <c r="J268" s="4">
        <v>8600000</v>
      </c>
      <c r="K268" t="str">
        <f>IF(OR(J268="None", ISERROR(J268)),
   IF(I268&gt;50000000000,"5-Large Cap",
      IF(AND(I268&gt;10000000000,I268&lt;=50000000000),"4-Upper Mid-Cap",
         IF(AND(I268&gt;2000000000,I268&lt;=10000000000),"3-Mid Cap",
            IF(AND(I268&gt;300000000,I268&lt;=2000000000),"2-Small Cap",
               IF(I268&lt;=300000000,"1-Micro Cap","None"))))),
   IF(J268&gt;50000000000,"5-Large Cap",
      IF(AND(J268&gt;10000000000,J268&lt;=50000000000),"4-Upper Mid-Cap",
         IF(AND(J268&gt;2000000000,J268&lt;=10000000000),"3-Mid Cap",
            IF(AND(J268&gt;300000000,J268&lt;=2000000000),"2-Small Cap",
               IF(J268&lt;=300000000,"1-Micro Cap","None"))))))</f>
        <v>1-Micro Cap</v>
      </c>
      <c r="L268" s="1">
        <v>44378</v>
      </c>
      <c r="M268" s="8" t="s">
        <v>3124</v>
      </c>
      <c r="N268">
        <f>YEAR(L268)</f>
        <v>2021</v>
      </c>
      <c r="O268">
        <f xml:space="preserve"> MONTH(L268)</f>
        <v>7</v>
      </c>
      <c r="P268" t="s">
        <v>3229</v>
      </c>
      <c r="Q268" t="str">
        <f>IF(ISNUMBER(P268), "Yes","No")</f>
        <v>No</v>
      </c>
    </row>
    <row r="269" spans="1:18" x14ac:dyDescent="0.2">
      <c r="A269" t="s">
        <v>565</v>
      </c>
      <c r="B269" t="e" vm="215">
        <v>#VALUE!</v>
      </c>
      <c r="C269" t="s">
        <v>564</v>
      </c>
      <c r="D269" t="str" cm="1">
        <f t="array" ref="D269">_FV(B269,"Industry")</f>
        <v>Metals &amp; Mining</v>
      </c>
      <c r="E269">
        <v>1.7000000000000001E-2</v>
      </c>
      <c r="F269">
        <v>1.4E-2</v>
      </c>
      <c r="G269" s="4">
        <v>1770000</v>
      </c>
      <c r="H269" s="7">
        <v>0.17649999999999999</v>
      </c>
      <c r="I269" s="4" cm="1">
        <f t="array" ref="I269">_FV(B269,"Market cap",TRUE)</f>
        <v>2125790</v>
      </c>
      <c r="J269" s="4">
        <v>8600000</v>
      </c>
      <c r="K269" t="str">
        <f>IF(OR(J269="None", ISERROR(J269)),
   IF(I269&gt;50000000000,"5-Large Cap",
      IF(AND(I269&gt;10000000000,I269&lt;=50000000000),"4-Upper Mid-Cap",
         IF(AND(I269&gt;2000000000,I269&lt;=10000000000),"3-Mid Cap",
            IF(AND(I269&gt;300000000,I269&lt;=2000000000),"2-Small Cap",
               IF(I269&lt;=300000000,"1-Micro Cap","None"))))),
   IF(J269&gt;50000000000,"5-Large Cap",
      IF(AND(J269&gt;10000000000,J269&lt;=50000000000),"4-Upper Mid-Cap",
         IF(AND(J269&gt;2000000000,J269&lt;=10000000000),"3-Mid Cap",
            IF(AND(J269&gt;300000000,J269&lt;=2000000000),"2-Small Cap",
               IF(J269&lt;=300000000,"1-Micro Cap","None"))))))</f>
        <v>1-Micro Cap</v>
      </c>
      <c r="L269" s="1">
        <v>44378</v>
      </c>
      <c r="M269" s="8" t="s">
        <v>3124</v>
      </c>
      <c r="N269">
        <f>YEAR(L269)</f>
        <v>2021</v>
      </c>
      <c r="O269">
        <f xml:space="preserve"> MONTH(L269)</f>
        <v>7</v>
      </c>
      <c r="P269" t="s">
        <v>3229</v>
      </c>
      <c r="Q269" t="str">
        <f>IF(ISNUMBER(P269), "Yes","No")</f>
        <v>No</v>
      </c>
    </row>
    <row r="270" spans="1:18" x14ac:dyDescent="0.2">
      <c r="A270" t="s">
        <v>273</v>
      </c>
      <c r="B270" t="e" vm="216">
        <v>#VALUE!</v>
      </c>
      <c r="C270" t="s">
        <v>274</v>
      </c>
      <c r="D270" t="str" cm="1">
        <f t="array" ref="D270">_FV(B270,"Industry")</f>
        <v>Metals &amp; Mining</v>
      </c>
      <c r="E270">
        <v>1.2999999999999999E-2</v>
      </c>
      <c r="F270">
        <v>1.4E-2</v>
      </c>
      <c r="G270" s="4">
        <v>750000</v>
      </c>
      <c r="H270" s="7">
        <v>0</v>
      </c>
      <c r="I270" s="4" cm="1">
        <f t="array" ref="I270">_FV(B270,"Market cap",TRUE)</f>
        <v>2129790</v>
      </c>
      <c r="J270" s="4">
        <v>11080000</v>
      </c>
      <c r="K270" t="str">
        <f>IF(OR(J270="None", ISERROR(J270)),
   IF(I270&gt;50000000000,"5-Large Cap",
      IF(AND(I270&gt;10000000000,I270&lt;=50000000000),"4-Upper Mid-Cap",
         IF(AND(I270&gt;2000000000,I270&lt;=10000000000),"3-Mid Cap",
            IF(AND(I270&gt;300000000,I270&lt;=2000000000),"2-Small Cap",
               IF(I270&lt;=300000000,"1-Micro Cap","None"))))),
   IF(J270&gt;50000000000,"5-Large Cap",
      IF(AND(J270&gt;10000000000,J270&lt;=50000000000),"4-Upper Mid-Cap",
         IF(AND(J270&gt;2000000000,J270&lt;=10000000000),"3-Mid Cap",
            IF(AND(J270&gt;300000000,J270&lt;=2000000000),"2-Small Cap",
               IF(J270&lt;=300000000,"1-Micro Cap","None"))))))</f>
        <v>1-Micro Cap</v>
      </c>
      <c r="L270" s="1">
        <v>44208</v>
      </c>
      <c r="M270" s="8" t="s">
        <v>3124</v>
      </c>
      <c r="N270">
        <f>YEAR(L270)</f>
        <v>2021</v>
      </c>
      <c r="O270">
        <f xml:space="preserve"> MONTH(L270)</f>
        <v>1</v>
      </c>
      <c r="P270">
        <v>2</v>
      </c>
      <c r="Q270" t="str">
        <f>IF(ISNUMBER(P270), "Yes","No")</f>
        <v>Yes</v>
      </c>
    </row>
    <row r="271" spans="1:18" x14ac:dyDescent="0.2">
      <c r="A271" t="s">
        <v>429</v>
      </c>
      <c r="B271" t="e" vm="217">
        <v>#VALUE!</v>
      </c>
      <c r="C271" t="s">
        <v>430</v>
      </c>
      <c r="D271" t="str" cm="1">
        <f t="array" ref="D271">_FV(B271,"Industry")</f>
        <v>Banking Services</v>
      </c>
      <c r="E271">
        <v>2.1000000000000001E-2</v>
      </c>
      <c r="F271">
        <v>1.2999999999999999E-2</v>
      </c>
      <c r="G271" s="4">
        <v>20200000</v>
      </c>
      <c r="H271" s="7">
        <v>0.38</v>
      </c>
      <c r="I271" s="4" cm="1">
        <f t="array" ref="I271">_FV(B271,"Market cap",TRUE)</f>
        <v>319340</v>
      </c>
      <c r="J271" s="4">
        <v>24600000</v>
      </c>
      <c r="K271" t="str">
        <f>IF(OR(J271="None", ISERROR(J271)),
   IF(I271&gt;50000000000,"5-Large Cap",
      IF(AND(I271&gt;10000000000,I271&lt;=50000000000),"4-Upper Mid-Cap",
         IF(AND(I271&gt;2000000000,I271&lt;=10000000000),"3-Mid Cap",
            IF(AND(I271&gt;300000000,I271&lt;=2000000000),"2-Small Cap",
               IF(I271&lt;=300000000,"1-Micro Cap","None"))))),
   IF(J271&gt;50000000000,"5-Large Cap",
      IF(AND(J271&gt;10000000000,J271&lt;=50000000000),"4-Upper Mid-Cap",
         IF(AND(J271&gt;2000000000,J271&lt;=10000000000),"3-Mid Cap",
            IF(AND(J271&gt;300000000,J271&lt;=2000000000),"2-Small Cap",
               IF(J271&lt;=300000000,"1-Micro Cap","None"))))))</f>
        <v>1-Micro Cap</v>
      </c>
      <c r="L271" s="1">
        <v>44302</v>
      </c>
      <c r="M271" s="8" t="s">
        <v>3124</v>
      </c>
      <c r="N271">
        <f>YEAR(L271)</f>
        <v>2021</v>
      </c>
      <c r="O271">
        <f xml:space="preserve"> MONTH(L271)</f>
        <v>4</v>
      </c>
      <c r="P271" t="s">
        <v>3229</v>
      </c>
      <c r="Q271" t="str">
        <f>IF(ISNUMBER(P271), "Yes","No")</f>
        <v>No</v>
      </c>
      <c r="R271" t="s">
        <v>431</v>
      </c>
    </row>
    <row r="272" spans="1:18" x14ac:dyDescent="0.2">
      <c r="A272" t="s">
        <v>510</v>
      </c>
      <c r="B272" t="e" vm="218">
        <v>#VALUE!</v>
      </c>
      <c r="C272" t="s">
        <v>511</v>
      </c>
      <c r="D272" t="str" cm="1">
        <f t="array" ref="D272">_FV(B272,"Industry")</f>
        <v>Metals &amp; Mining</v>
      </c>
      <c r="E272">
        <v>1.4E-2</v>
      </c>
      <c r="F272">
        <v>1.2999999999999999E-2</v>
      </c>
      <c r="G272" s="4">
        <v>9600000</v>
      </c>
      <c r="H272" s="7">
        <v>7.1399999999999991E-2</v>
      </c>
      <c r="I272" s="4" cm="1">
        <f t="array" ref="I272">_FV(B272,"Market cap",TRUE)</f>
        <v>12875830</v>
      </c>
      <c r="J272" s="4">
        <v>72600000</v>
      </c>
      <c r="K272" t="str">
        <f>IF(OR(J272="None", ISERROR(J272)),
   IF(I272&gt;50000000000,"5-Large Cap",
      IF(AND(I272&gt;10000000000,I272&lt;=50000000000),"4-Upper Mid-Cap",
         IF(AND(I272&gt;2000000000,I272&lt;=10000000000),"3-Mid Cap",
            IF(AND(I272&gt;300000000,I272&lt;=2000000000),"2-Small Cap",
               IF(I272&lt;=300000000,"1-Micro Cap","None"))))),
   IF(J272&gt;50000000000,"5-Large Cap",
      IF(AND(J272&gt;10000000000,J272&lt;=50000000000),"4-Upper Mid-Cap",
         IF(AND(J272&gt;2000000000,J272&lt;=10000000000),"3-Mid Cap",
            IF(AND(J272&gt;300000000,J272&lt;=2000000000),"2-Small Cap",
               IF(J272&lt;=300000000,"1-Micro Cap","None"))))))</f>
        <v>1-Micro Cap</v>
      </c>
      <c r="L272" s="1">
        <v>44354</v>
      </c>
      <c r="M272" s="8" t="s">
        <v>3124</v>
      </c>
      <c r="N272">
        <f>YEAR(L272)</f>
        <v>2021</v>
      </c>
      <c r="O272">
        <f xml:space="preserve"> MONTH(L272)</f>
        <v>6</v>
      </c>
      <c r="P272">
        <v>2</v>
      </c>
      <c r="Q272" t="str">
        <f>IF(ISNUMBER(P272), "Yes","No")</f>
        <v>Yes</v>
      </c>
      <c r="R272" t="s">
        <v>512</v>
      </c>
    </row>
    <row r="273" spans="1:18" x14ac:dyDescent="0.2">
      <c r="A273" t="s">
        <v>859</v>
      </c>
      <c r="B273" t="e" vm="219">
        <v>#VALUE!</v>
      </c>
      <c r="C273" t="s">
        <v>860</v>
      </c>
      <c r="D273" t="str" cm="1">
        <f t="array" ref="D273">_FV(B273,"Industry")</f>
        <v>Metals &amp; Mining</v>
      </c>
      <c r="E273">
        <v>1.4E-2</v>
      </c>
      <c r="F273">
        <v>1.2500000000000001E-2</v>
      </c>
      <c r="G273" s="4">
        <v>2750000</v>
      </c>
      <c r="H273" s="7">
        <v>0.10710000000000001</v>
      </c>
      <c r="I273" s="4" cm="1">
        <f t="array" ref="I273">_FV(B273,"Market cap",TRUE)</f>
        <v>3327630</v>
      </c>
      <c r="J273" s="4">
        <v>24800000</v>
      </c>
      <c r="K273" t="str">
        <f>IF(OR(J273="None", ISERROR(J273)),
   IF(I273&gt;50000000000,"5-Large Cap",
      IF(AND(I273&gt;10000000000,I273&lt;=50000000000),"4-Upper Mid-Cap",
         IF(AND(I273&gt;2000000000,I273&lt;=10000000000),"3-Mid Cap",
            IF(AND(I273&gt;300000000,I273&lt;=2000000000),"2-Small Cap",
               IF(I273&lt;=300000000,"1-Micro Cap","None"))))),
   IF(J273&gt;50000000000,"5-Large Cap",
      IF(AND(J273&gt;10000000000,J273&lt;=50000000000),"4-Upper Mid-Cap",
         IF(AND(J273&gt;2000000000,J273&lt;=10000000000),"3-Mid Cap",
            IF(AND(J273&gt;300000000,J273&lt;=2000000000),"2-Small Cap",
               IF(J273&lt;=300000000,"1-Micro Cap","None"))))))</f>
        <v>1-Micro Cap</v>
      </c>
      <c r="L273" s="1">
        <v>44543</v>
      </c>
      <c r="M273" s="8" t="s">
        <v>3124</v>
      </c>
      <c r="N273">
        <f>YEAR(L273)</f>
        <v>2021</v>
      </c>
      <c r="O273">
        <f xml:space="preserve"> MONTH(L273)</f>
        <v>12</v>
      </c>
      <c r="P273" t="e">
        <v>#VALUE!</v>
      </c>
      <c r="Q273" t="str">
        <f>IF(ISNUMBER(P273), "Yes","No")</f>
        <v>No</v>
      </c>
      <c r="R273" t="s">
        <v>861</v>
      </c>
    </row>
    <row r="274" spans="1:18" x14ac:dyDescent="0.2">
      <c r="A274" t="s">
        <v>345</v>
      </c>
      <c r="B274" t="e" vm="220">
        <v>#VALUE!</v>
      </c>
      <c r="C274" t="s">
        <v>346</v>
      </c>
      <c r="D274" t="str" cm="1">
        <f t="array" ref="D274">_FV(B274,"Industry")</f>
        <v>Metals &amp; Mining</v>
      </c>
      <c r="E274">
        <v>1.4999999999999999E-2</v>
      </c>
      <c r="F274">
        <v>1.2E-2</v>
      </c>
      <c r="G274" s="4">
        <v>2000000</v>
      </c>
      <c r="H274" s="7">
        <v>0.2</v>
      </c>
      <c r="I274" s="4" cm="1">
        <f t="array" ref="I274">_FV(B274,"Market cap",TRUE)</f>
        <v>2776140</v>
      </c>
      <c r="J274" s="4">
        <v>7900000</v>
      </c>
      <c r="K274" t="str">
        <f>IF(OR(J274="None", ISERROR(J274)),
   IF(I274&gt;50000000000,"5-Large Cap",
      IF(AND(I274&gt;10000000000,I274&lt;=50000000000),"4-Upper Mid-Cap",
         IF(AND(I274&gt;2000000000,I274&lt;=10000000000),"3-Mid Cap",
            IF(AND(I274&gt;300000000,I274&lt;=2000000000),"2-Small Cap",
               IF(I274&lt;=300000000,"1-Micro Cap","None"))))),
   IF(J274&gt;50000000000,"5-Large Cap",
      IF(AND(J274&gt;10000000000,J274&lt;=50000000000),"4-Upper Mid-Cap",
         IF(AND(J274&gt;2000000000,J274&lt;=10000000000),"3-Mid Cap",
            IF(AND(J274&gt;300000000,J274&lt;=2000000000),"2-Small Cap",
               IF(J274&lt;=300000000,"1-Micro Cap","None"))))))</f>
        <v>1-Micro Cap</v>
      </c>
      <c r="L274" s="1">
        <v>44252</v>
      </c>
      <c r="M274" s="8" t="s">
        <v>3124</v>
      </c>
      <c r="N274">
        <f>YEAR(L274)</f>
        <v>2021</v>
      </c>
      <c r="O274">
        <f xml:space="preserve"> MONTH(L274)</f>
        <v>2</v>
      </c>
      <c r="P274" t="s">
        <v>3229</v>
      </c>
      <c r="Q274" t="str">
        <f>IF(ISNUMBER(P274), "Yes","No")</f>
        <v>No</v>
      </c>
      <c r="R274" t="s">
        <v>347</v>
      </c>
    </row>
    <row r="275" spans="1:18" x14ac:dyDescent="0.2">
      <c r="A275" t="s">
        <v>506</v>
      </c>
      <c r="B275" t="e" vm="221">
        <v>#VALUE!</v>
      </c>
      <c r="C275" t="s">
        <v>49</v>
      </c>
      <c r="D275" t="str" cm="1">
        <f t="array" ref="D275">_FV(B275,"Industry")</f>
        <v>Metals &amp; Mining</v>
      </c>
      <c r="E275">
        <v>1.4E-2</v>
      </c>
      <c r="F275">
        <v>1.15E-2</v>
      </c>
      <c r="G275" s="4">
        <v>7000000</v>
      </c>
      <c r="H275" s="7">
        <v>0.17899999999999999</v>
      </c>
      <c r="I275" s="4" cm="1">
        <f t="array" ref="I275">_FV(B275,"Market cap",TRUE)</f>
        <v>37877540</v>
      </c>
      <c r="J275" s="4">
        <v>39900000</v>
      </c>
      <c r="K275" t="str">
        <f>IF(OR(J275="None", ISERROR(J275)),
   IF(I275&gt;50000000000,"5-Large Cap",
      IF(AND(I275&gt;10000000000,I275&lt;=50000000000),"4-Upper Mid-Cap",
         IF(AND(I275&gt;2000000000,I275&lt;=10000000000),"3-Mid Cap",
            IF(AND(I275&gt;300000000,I275&lt;=2000000000),"2-Small Cap",
               IF(I275&lt;=300000000,"1-Micro Cap","None"))))),
   IF(J275&gt;50000000000,"5-Large Cap",
      IF(AND(J275&gt;10000000000,J275&lt;=50000000000),"4-Upper Mid-Cap",
         IF(AND(J275&gt;2000000000,J275&lt;=10000000000),"3-Mid Cap",
            IF(AND(J275&gt;300000000,J275&lt;=2000000000),"2-Small Cap",
               IF(J275&lt;=300000000,"1-Micro Cap","None"))))))</f>
        <v>1-Micro Cap</v>
      </c>
      <c r="L275" s="1">
        <v>44350</v>
      </c>
      <c r="M275" s="8" t="s">
        <v>3124</v>
      </c>
      <c r="N275">
        <f>YEAR(L275)</f>
        <v>2021</v>
      </c>
      <c r="O275">
        <f xml:space="preserve"> MONTH(L275)</f>
        <v>6</v>
      </c>
      <c r="P275" t="s">
        <v>3229</v>
      </c>
      <c r="Q275" t="str">
        <f>IF(ISNUMBER(P275), "Yes","No")</f>
        <v>No</v>
      </c>
      <c r="R275" t="s">
        <v>507</v>
      </c>
    </row>
    <row r="276" spans="1:18" x14ac:dyDescent="0.2">
      <c r="A276" t="s">
        <v>643</v>
      </c>
      <c r="B276" t="e" vm="222">
        <v>#VALUE!</v>
      </c>
      <c r="C276" t="s">
        <v>122</v>
      </c>
      <c r="D276" t="str" cm="1">
        <f t="array" ref="D276">_FV(B276,"Industry")</f>
        <v>Metals &amp; Mining</v>
      </c>
      <c r="E276">
        <v>1.4E-2</v>
      </c>
      <c r="F276">
        <v>1.0999999999999999E-2</v>
      </c>
      <c r="G276" s="4">
        <v>1430000</v>
      </c>
      <c r="H276" s="7">
        <v>0.21429999999999999</v>
      </c>
      <c r="I276" s="4" cm="1">
        <f t="array" ref="I276">_FV(B276,"Market cap",TRUE)</f>
        <v>9175120</v>
      </c>
      <c r="J276" s="4">
        <v>17300000</v>
      </c>
      <c r="K276" t="str">
        <f>IF(OR(J276="None", ISERROR(J276)),
   IF(I276&gt;50000000000,"5-Large Cap",
      IF(AND(I276&gt;10000000000,I276&lt;=50000000000),"4-Upper Mid-Cap",
         IF(AND(I276&gt;2000000000,I276&lt;=10000000000),"3-Mid Cap",
            IF(AND(I276&gt;300000000,I276&lt;=2000000000),"2-Small Cap",
               IF(I276&lt;=300000000,"1-Micro Cap","None"))))),
   IF(J276&gt;50000000000,"5-Large Cap",
      IF(AND(J276&gt;10000000000,J276&lt;=50000000000),"4-Upper Mid-Cap",
         IF(AND(J276&gt;2000000000,J276&lt;=10000000000),"3-Mid Cap",
            IF(AND(J276&gt;300000000,J276&lt;=2000000000),"2-Small Cap",
               IF(J276&lt;=300000000,"1-Micro Cap","None"))))))</f>
        <v>1-Micro Cap</v>
      </c>
      <c r="L276" s="1">
        <v>44431</v>
      </c>
      <c r="M276" s="8" t="s">
        <v>3124</v>
      </c>
      <c r="N276">
        <f>YEAR(L276)</f>
        <v>2021</v>
      </c>
      <c r="O276">
        <f xml:space="preserve"> MONTH(L276)</f>
        <v>8</v>
      </c>
      <c r="P276">
        <v>2</v>
      </c>
      <c r="Q276" t="str">
        <f>IF(ISNUMBER(P276), "Yes","No")</f>
        <v>Yes</v>
      </c>
      <c r="R276" t="s">
        <v>644</v>
      </c>
    </row>
    <row r="277" spans="1:18" x14ac:dyDescent="0.2">
      <c r="A277" t="s">
        <v>619</v>
      </c>
      <c r="B277" t="e" vm="223">
        <v>#VALUE!</v>
      </c>
      <c r="C277" t="s">
        <v>419</v>
      </c>
      <c r="D277" t="str" cm="1">
        <f t="array" ref="D277">_FV(B277,"Industry")</f>
        <v>Metals &amp; Mining</v>
      </c>
      <c r="E277">
        <v>1.0999999999999999E-2</v>
      </c>
      <c r="F277">
        <v>1.0999999999999999E-2</v>
      </c>
      <c r="G277" s="4">
        <v>1100000</v>
      </c>
      <c r="H277" s="7">
        <v>0</v>
      </c>
      <c r="I277" s="4" cm="1">
        <f t="array" ref="I277">_FV(B277,"Market cap",TRUE)</f>
        <v>12000000</v>
      </c>
      <c r="J277" s="4">
        <v>30600000</v>
      </c>
      <c r="K277" t="str">
        <f>IF(OR(J277="None", ISERROR(J277)),
   IF(I277&gt;50000000000,"5-Large Cap",
      IF(AND(I277&gt;10000000000,I277&lt;=50000000000),"4-Upper Mid-Cap",
         IF(AND(I277&gt;2000000000,I277&lt;=10000000000),"3-Mid Cap",
            IF(AND(I277&gt;300000000,I277&lt;=2000000000),"2-Small Cap",
               IF(I277&lt;=300000000,"1-Micro Cap","None"))))),
   IF(J277&gt;50000000000,"5-Large Cap",
      IF(AND(J277&gt;10000000000,J277&lt;=50000000000),"4-Upper Mid-Cap",
         IF(AND(J277&gt;2000000000,J277&lt;=10000000000),"3-Mid Cap",
            IF(AND(J277&gt;300000000,J277&lt;=2000000000),"2-Small Cap",
               IF(J277&lt;=300000000,"1-Micro Cap","None"))))))</f>
        <v>1-Micro Cap</v>
      </c>
      <c r="L277" s="1">
        <v>44415</v>
      </c>
      <c r="M277" s="8" t="s">
        <v>3124</v>
      </c>
      <c r="N277">
        <f>YEAR(L277)</f>
        <v>2021</v>
      </c>
      <c r="O277">
        <f xml:space="preserve"> MONTH(L277)</f>
        <v>8</v>
      </c>
      <c r="P277" t="s">
        <v>3229</v>
      </c>
      <c r="Q277" t="str">
        <f>IF(ISNUMBER(P277), "Yes","No")</f>
        <v>No</v>
      </c>
    </row>
    <row r="278" spans="1:18" x14ac:dyDescent="0.2">
      <c r="A278" t="s">
        <v>273</v>
      </c>
      <c r="B278" t="e" vm="216">
        <v>#VALUE!</v>
      </c>
      <c r="C278" t="s">
        <v>274</v>
      </c>
      <c r="D278" t="str" cm="1">
        <f t="array" ref="D278">_FV(B278,"Industry")</f>
        <v>Metals &amp; Mining</v>
      </c>
      <c r="E278">
        <v>0.01</v>
      </c>
      <c r="F278">
        <v>1.0999999999999999E-2</v>
      </c>
      <c r="G278" s="4">
        <v>1320000</v>
      </c>
      <c r="H278" s="7">
        <v>0</v>
      </c>
      <c r="I278" s="4" cm="1">
        <f t="array" ref="I278">_FV(B278,"Market cap",TRUE)</f>
        <v>2129790</v>
      </c>
      <c r="J278" s="4">
        <v>9130000</v>
      </c>
      <c r="K278" t="str">
        <f>IF(OR(J278="None", ISERROR(J278)),
   IF(I278&gt;50000000000,"5-Large Cap",
      IF(AND(I278&gt;10000000000,I278&lt;=50000000000),"4-Upper Mid-Cap",
         IF(AND(I278&gt;2000000000,I278&lt;=10000000000),"3-Mid Cap",
            IF(AND(I278&gt;300000000,I278&lt;=2000000000),"2-Small Cap",
               IF(I278&lt;=300000000,"1-Micro Cap","None"))))),
   IF(J278&gt;50000000000,"5-Large Cap",
      IF(AND(J278&gt;10000000000,J278&lt;=50000000000),"4-Upper Mid-Cap",
         IF(AND(J278&gt;2000000000,J278&lt;=10000000000),"3-Mid Cap",
            IF(AND(J278&gt;300000000,J278&lt;=2000000000),"2-Small Cap",
               IF(J278&lt;=300000000,"1-Micro Cap","None"))))))</f>
        <v>1-Micro Cap</v>
      </c>
      <c r="L278" s="1">
        <v>44242</v>
      </c>
      <c r="M278" s="8" t="s">
        <v>3124</v>
      </c>
      <c r="N278">
        <f>YEAR(L278)</f>
        <v>2021</v>
      </c>
      <c r="O278">
        <f xml:space="preserve"> MONTH(L278)</f>
        <v>2</v>
      </c>
      <c r="P278" t="s">
        <v>3229</v>
      </c>
      <c r="Q278" t="str">
        <f>IF(ISNUMBER(P278), "Yes","No")</f>
        <v>No</v>
      </c>
    </row>
    <row r="279" spans="1:18" x14ac:dyDescent="0.2">
      <c r="A279" t="s">
        <v>273</v>
      </c>
      <c r="B279" t="e" vm="216">
        <v>#VALUE!</v>
      </c>
      <c r="C279" t="s">
        <v>274</v>
      </c>
      <c r="D279" t="str" cm="1">
        <f t="array" ref="D279">_FV(B279,"Industry")</f>
        <v>Metals &amp; Mining</v>
      </c>
      <c r="E279">
        <v>0.01</v>
      </c>
      <c r="F279">
        <v>0.01</v>
      </c>
      <c r="G279" s="6">
        <v>875000</v>
      </c>
      <c r="H279" s="7">
        <v>0</v>
      </c>
      <c r="I279" s="4" cm="1">
        <f t="array" ref="I279">_FV(B279,"Market cap",TRUE)</f>
        <v>2129790</v>
      </c>
      <c r="J279" s="4">
        <v>12900000</v>
      </c>
      <c r="K279" t="str">
        <f>IF(OR(J279="None", ISERROR(J279)),
   IF(I279&gt;50000000000,"5-Large Cap",
      IF(AND(I279&gt;10000000000,I279&lt;=50000000000),"4-Upper Mid-Cap",
         IF(AND(I279&gt;2000000000,I279&lt;=10000000000),"3-Mid Cap",
            IF(AND(I279&gt;300000000,I279&lt;=2000000000),"2-Small Cap",
               IF(I279&lt;=300000000,"1-Micro Cap","None"))))),
   IF(J279&gt;50000000000,"5-Large Cap",
      IF(AND(J279&gt;10000000000,J279&lt;=50000000000),"4-Upper Mid-Cap",
         IF(AND(J279&gt;2000000000,J279&lt;=10000000000),"3-Mid Cap",
            IF(AND(J279&gt;300000000,J279&lt;=2000000000),"2-Small Cap",
               IF(J279&lt;=300000000,"1-Micro Cap","None"))))))</f>
        <v>1-Micro Cap</v>
      </c>
      <c r="L279" s="1">
        <v>44481</v>
      </c>
      <c r="M279" s="8" t="s">
        <v>3124</v>
      </c>
      <c r="N279">
        <f>YEAR(L279)</f>
        <v>2021</v>
      </c>
      <c r="O279">
        <f xml:space="preserve"> MONTH(L279)</f>
        <v>10</v>
      </c>
      <c r="P279" t="e">
        <v>#VALUE!</v>
      </c>
      <c r="Q279" t="str">
        <f>IF(ISNUMBER(P279), "Yes","No")</f>
        <v>No</v>
      </c>
    </row>
    <row r="280" spans="1:18" x14ac:dyDescent="0.2">
      <c r="A280" t="s">
        <v>834</v>
      </c>
      <c r="B280" t="e" vm="224">
        <v>#VALUE!</v>
      </c>
      <c r="C280" t="s">
        <v>263</v>
      </c>
      <c r="D280" t="str" cm="1">
        <f t="array" ref="D280">_FV(B280,"Industry")</f>
        <v>Oil &amp; Gas</v>
      </c>
      <c r="E280">
        <v>1.0999999999999999E-2</v>
      </c>
      <c r="F280">
        <v>0.01</v>
      </c>
      <c r="G280" s="6">
        <v>2500000</v>
      </c>
      <c r="H280" s="7">
        <v>9.0899999999999995E-2</v>
      </c>
      <c r="I280" s="4" cm="1">
        <f t="array" ref="I280">_FV(B280,"Market cap",TRUE)</f>
        <v>14921620</v>
      </c>
      <c r="J280" s="4">
        <v>29600000</v>
      </c>
      <c r="K280" t="str">
        <f>IF(OR(J280="None", ISERROR(J280)),
   IF(I280&gt;50000000000,"5-Large Cap",
      IF(AND(I280&gt;10000000000,I280&lt;=50000000000),"4-Upper Mid-Cap",
         IF(AND(I280&gt;2000000000,I280&lt;=10000000000),"3-Mid Cap",
            IF(AND(I280&gt;300000000,I280&lt;=2000000000),"2-Small Cap",
               IF(I280&lt;=300000000,"1-Micro Cap","None"))))),
   IF(J280&gt;50000000000,"5-Large Cap",
      IF(AND(J280&gt;10000000000,J280&lt;=50000000000),"4-Upper Mid-Cap",
         IF(AND(J280&gt;2000000000,J280&lt;=10000000000),"3-Mid Cap",
            IF(AND(J280&gt;300000000,J280&lt;=2000000000),"2-Small Cap",
               IF(J280&lt;=300000000,"1-Micro Cap","None"))))))</f>
        <v>1-Micro Cap</v>
      </c>
      <c r="L280" s="1">
        <v>44536</v>
      </c>
      <c r="M280" s="8" t="s">
        <v>3124</v>
      </c>
      <c r="N280">
        <f>YEAR(L280)</f>
        <v>2021</v>
      </c>
      <c r="O280">
        <f xml:space="preserve"> MONTH(L280)</f>
        <v>12</v>
      </c>
      <c r="P280">
        <v>2</v>
      </c>
      <c r="Q280" t="str">
        <f>IF(ISNUMBER(P280), "Yes","No")</f>
        <v>Yes</v>
      </c>
    </row>
    <row r="281" spans="1:18" x14ac:dyDescent="0.2">
      <c r="A281" t="s">
        <v>566</v>
      </c>
      <c r="B281" t="e" vm="225">
        <v>#VALUE!</v>
      </c>
      <c r="C281" t="s">
        <v>567</v>
      </c>
      <c r="D281" t="str" cm="1">
        <f t="array" ref="D281">_FV(B281,"Industry")</f>
        <v>Professional &amp; Commercial Services</v>
      </c>
      <c r="E281">
        <v>8.0000000000000002E-3</v>
      </c>
      <c r="F281">
        <v>8.9999999999999993E-3</v>
      </c>
      <c r="G281" s="4">
        <v>4270000</v>
      </c>
      <c r="H281" s="7">
        <v>0.25</v>
      </c>
      <c r="I281" s="4" cm="1">
        <f t="array" ref="I281">_FV(B281,"Market cap",TRUE)</f>
        <v>1910610</v>
      </c>
      <c r="J281" s="4">
        <v>12600000</v>
      </c>
      <c r="K281" t="str">
        <f>IF(OR(J281="None", ISERROR(J281)),
   IF(I281&gt;50000000000,"5-Large Cap",
      IF(AND(I281&gt;10000000000,I281&lt;=50000000000),"4-Upper Mid-Cap",
         IF(AND(I281&gt;2000000000,I281&lt;=10000000000),"3-Mid Cap",
            IF(AND(I281&gt;300000000,I281&lt;=2000000000),"2-Small Cap",
               IF(I281&lt;=300000000,"1-Micro Cap","None"))))),
   IF(J281&gt;50000000000,"5-Large Cap",
      IF(AND(J281&gt;10000000000,J281&lt;=50000000000),"4-Upper Mid-Cap",
         IF(AND(J281&gt;2000000000,J281&lt;=10000000000),"3-Mid Cap",
            IF(AND(J281&gt;300000000,J281&lt;=2000000000),"2-Small Cap",
               IF(J281&lt;=300000000,"1-Micro Cap","None"))))))</f>
        <v>1-Micro Cap</v>
      </c>
      <c r="L281" s="1">
        <v>44403</v>
      </c>
      <c r="M281" s="8" t="s">
        <v>3124</v>
      </c>
      <c r="N281">
        <f>YEAR(L281)</f>
        <v>2021</v>
      </c>
      <c r="O281">
        <f xml:space="preserve"> MONTH(L281)</f>
        <v>7</v>
      </c>
      <c r="P281" t="s">
        <v>3229</v>
      </c>
      <c r="Q281" t="str">
        <f>IF(ISNUMBER(P281), "Yes","No")</f>
        <v>No</v>
      </c>
      <c r="R281" t="s">
        <v>568</v>
      </c>
    </row>
    <row r="282" spans="1:18" x14ac:dyDescent="0.2">
      <c r="A282" t="s">
        <v>573</v>
      </c>
      <c r="B282" t="e" vm="225">
        <v>#VALUE!</v>
      </c>
      <c r="C282" t="s">
        <v>567</v>
      </c>
      <c r="D282" t="str" cm="1">
        <f t="array" ref="D282">_FV(B282,"Industry")</f>
        <v>Professional &amp; Commercial Services</v>
      </c>
      <c r="E282">
        <v>1.2E-2</v>
      </c>
      <c r="F282">
        <v>8.9999999999999993E-3</v>
      </c>
      <c r="G282" s="4">
        <v>4270000</v>
      </c>
      <c r="H282" s="7">
        <v>0.25</v>
      </c>
      <c r="I282" s="4" cm="1">
        <f t="array" ref="I282">_FV(B282,"Market cap",TRUE)</f>
        <v>1910610</v>
      </c>
      <c r="J282" s="4">
        <v>12600000</v>
      </c>
      <c r="K282" t="str">
        <f>IF(OR(J282="None", ISERROR(J282)),
   IF(I282&gt;50000000000,"5-Large Cap",
      IF(AND(I282&gt;10000000000,I282&lt;=50000000000),"4-Upper Mid-Cap",
         IF(AND(I282&gt;2000000000,I282&lt;=10000000000),"3-Mid Cap",
            IF(AND(I282&gt;300000000,I282&lt;=2000000000),"2-Small Cap",
               IF(I282&lt;=300000000,"1-Micro Cap","None"))))),
   IF(J282&gt;50000000000,"5-Large Cap",
      IF(AND(J282&gt;10000000000,J282&lt;=50000000000),"4-Upper Mid-Cap",
         IF(AND(J282&gt;2000000000,J282&lt;=10000000000),"3-Mid Cap",
            IF(AND(J282&gt;300000000,J282&lt;=2000000000),"2-Small Cap",
               IF(J282&lt;=300000000,"1-Micro Cap","None"))))))</f>
        <v>1-Micro Cap</v>
      </c>
      <c r="L282" s="1">
        <v>44392</v>
      </c>
      <c r="M282" s="8" t="s">
        <v>3124</v>
      </c>
      <c r="N282">
        <f>YEAR(L282)</f>
        <v>2021</v>
      </c>
      <c r="O282">
        <f xml:space="preserve"> MONTH(L282)</f>
        <v>7</v>
      </c>
      <c r="P282" t="s">
        <v>3229</v>
      </c>
      <c r="Q282" t="str">
        <f>IF(ISNUMBER(P282), "Yes","No")</f>
        <v>No</v>
      </c>
    </row>
    <row r="283" spans="1:18" x14ac:dyDescent="0.2">
      <c r="A283" t="s">
        <v>201</v>
      </c>
      <c r="B283" t="e" vm="226">
        <v>#VALUE!</v>
      </c>
      <c r="C283" t="s">
        <v>101</v>
      </c>
      <c r="D283" t="str" cm="1">
        <f t="array" ref="D283">_FV(B283,"Industry")</f>
        <v>Oil &amp; Gas</v>
      </c>
      <c r="E283">
        <v>0.01</v>
      </c>
      <c r="F283">
        <v>8.0000000000000002E-3</v>
      </c>
      <c r="G283" s="6">
        <v>9000000</v>
      </c>
      <c r="H283" s="7">
        <v>0.2</v>
      </c>
      <c r="I283" s="4" cm="1">
        <f t="array" ref="I283">_FV(B283,"Market cap",TRUE)</f>
        <v>32533360</v>
      </c>
      <c r="J283" s="4">
        <v>46400000</v>
      </c>
      <c r="K283" t="str">
        <f>IF(OR(J283="None", ISERROR(J283)),
   IF(I283&gt;50000000000,"5-Large Cap",
      IF(AND(I283&gt;10000000000,I283&lt;=50000000000),"4-Upper Mid-Cap",
         IF(AND(I283&gt;2000000000,I283&lt;=10000000000),"3-Mid Cap",
            IF(AND(I283&gt;300000000,I283&lt;=2000000000),"2-Small Cap",
               IF(I283&lt;=300000000,"1-Micro Cap","None"))))),
   IF(J283&gt;50000000000,"5-Large Cap",
      IF(AND(J283&gt;10000000000,J283&lt;=50000000000),"4-Upper Mid-Cap",
         IF(AND(J283&gt;2000000000,J283&lt;=10000000000),"3-Mid Cap",
            IF(AND(J283&gt;300000000,J283&lt;=2000000000),"2-Small Cap",
               IF(J283&lt;=300000000,"1-Micro Cap","None"))))))</f>
        <v>1-Micro Cap</v>
      </c>
      <c r="L283" s="1">
        <v>44414</v>
      </c>
      <c r="M283" s="8" t="s">
        <v>3124</v>
      </c>
      <c r="N283">
        <f>YEAR(L283)</f>
        <v>2021</v>
      </c>
      <c r="O283">
        <f xml:space="preserve"> MONTH(L283)</f>
        <v>8</v>
      </c>
      <c r="P283" t="s">
        <v>3229</v>
      </c>
      <c r="Q283" t="str">
        <f>IF(ISNUMBER(P283), "Yes","No")</f>
        <v>No</v>
      </c>
    </row>
    <row r="284" spans="1:18" x14ac:dyDescent="0.2">
      <c r="A284" t="s">
        <v>314</v>
      </c>
      <c r="B284" t="e" vm="187">
        <v>#VALUE!</v>
      </c>
      <c r="C284" t="s">
        <v>223</v>
      </c>
      <c r="D284" t="str" cm="1">
        <f t="array" ref="D284">_FV(B284,"Industry")</f>
        <v>Oil &amp; Gas</v>
      </c>
      <c r="E284">
        <v>1.0999999999999999E-2</v>
      </c>
      <c r="F284">
        <v>8.0000000000000002E-3</v>
      </c>
      <c r="G284" s="4">
        <v>7500000</v>
      </c>
      <c r="H284" s="7">
        <v>0.27300000000000002</v>
      </c>
      <c r="I284" s="4" cm="1">
        <f t="array" ref="I284">_FV(B284,"Market cap",TRUE)</f>
        <v>57867620</v>
      </c>
      <c r="J284" s="4">
        <v>106600000</v>
      </c>
      <c r="K284" t="str">
        <f>IF(OR(J284="None", ISERROR(J284)),
   IF(I284&gt;50000000000,"5-Large Cap",
      IF(AND(I284&gt;10000000000,I284&lt;=50000000000),"4-Upper Mid-Cap",
         IF(AND(I284&gt;2000000000,I284&lt;=10000000000),"3-Mid Cap",
            IF(AND(I284&gt;300000000,I284&lt;=2000000000),"2-Small Cap",
               IF(I284&lt;=300000000,"1-Micro Cap","None"))))),
   IF(J284&gt;50000000000,"5-Large Cap",
      IF(AND(J284&gt;10000000000,J284&lt;=50000000000),"4-Upper Mid-Cap",
         IF(AND(J284&gt;2000000000,J284&lt;=10000000000),"3-Mid Cap",
            IF(AND(J284&gt;300000000,J284&lt;=2000000000),"2-Small Cap",
               IF(J284&lt;=300000000,"1-Micro Cap","None"))))))</f>
        <v>1-Micro Cap</v>
      </c>
      <c r="L284" s="1">
        <v>44237</v>
      </c>
      <c r="M284" s="8" t="s">
        <v>3124</v>
      </c>
      <c r="N284">
        <f>YEAR(L284)</f>
        <v>2021</v>
      </c>
      <c r="O284">
        <f xml:space="preserve"> MONTH(L284)</f>
        <v>2</v>
      </c>
      <c r="P284" t="s">
        <v>3229</v>
      </c>
      <c r="Q284" t="str">
        <f>IF(ISNUMBER(P284), "Yes","No")</f>
        <v>No</v>
      </c>
      <c r="R284" t="s">
        <v>315</v>
      </c>
    </row>
    <row r="285" spans="1:18" x14ac:dyDescent="0.2">
      <c r="A285" t="s">
        <v>3189</v>
      </c>
      <c r="B285" t="e" vm="227">
        <v>#VALUE!</v>
      </c>
      <c r="C285" t="s">
        <v>835</v>
      </c>
      <c r="D285" t="str" cm="1">
        <f t="array" ref="D285">_FV(B285,"Industry")</f>
        <v>Metals &amp; Mining</v>
      </c>
      <c r="E285">
        <v>8.0000000000000002E-3</v>
      </c>
      <c r="F285">
        <v>6.0000000000000001E-3</v>
      </c>
      <c r="G285" s="4">
        <v>2800000</v>
      </c>
      <c r="H285" s="7">
        <v>0.25</v>
      </c>
      <c r="I285" s="4" cm="1">
        <f t="array" ref="I285">_FV(B285,"Market cap",TRUE)</f>
        <v>2319440</v>
      </c>
      <c r="J285" s="4">
        <v>9700000</v>
      </c>
      <c r="K285" t="str">
        <f>IF(OR(J285="None", ISERROR(J285)),
   IF(I285&gt;50000000000,"5-Large Cap",
      IF(AND(I285&gt;10000000000,I285&lt;=50000000000),"4-Upper Mid-Cap",
         IF(AND(I285&gt;2000000000,I285&lt;=10000000000),"3-Mid Cap",
            IF(AND(I285&gt;300000000,I285&lt;=2000000000),"2-Small Cap",
               IF(I285&lt;=300000000,"1-Micro Cap","None"))))),
   IF(J285&gt;50000000000,"5-Large Cap",
      IF(AND(J285&gt;10000000000,J285&lt;=50000000000),"4-Upper Mid-Cap",
         IF(AND(J285&gt;2000000000,J285&lt;=10000000000),"3-Mid Cap",
            IF(AND(J285&gt;300000000,J285&lt;=2000000000),"2-Small Cap",
               IF(J285&lt;=300000000,"1-Micro Cap","None"))))))</f>
        <v>1-Micro Cap</v>
      </c>
      <c r="L285" s="1">
        <v>44534</v>
      </c>
      <c r="M285" s="8" t="s">
        <v>3124</v>
      </c>
      <c r="N285">
        <f>YEAR(L285)</f>
        <v>2021</v>
      </c>
      <c r="O285">
        <f xml:space="preserve"> MONTH(L285)</f>
        <v>12</v>
      </c>
      <c r="P285" t="s">
        <v>3229</v>
      </c>
      <c r="Q285" t="str">
        <f>IF(ISNUMBER(P285), "Yes","No")</f>
        <v>No</v>
      </c>
      <c r="R285" t="s">
        <v>836</v>
      </c>
    </row>
    <row r="286" spans="1:18" x14ac:dyDescent="0.2">
      <c r="A286" t="s">
        <v>3210</v>
      </c>
      <c r="B286" t="e" vm="227">
        <v>#VALUE!</v>
      </c>
      <c r="C286" t="s">
        <v>835</v>
      </c>
      <c r="D286" t="str" cm="1">
        <f t="array" ref="D286">_FV(B286,"Industry")</f>
        <v>Metals &amp; Mining</v>
      </c>
      <c r="E286">
        <v>8.0000000000000002E-3</v>
      </c>
      <c r="F286">
        <v>6.0000000000000001E-3</v>
      </c>
      <c r="G286" s="4">
        <v>2800000</v>
      </c>
      <c r="H286" s="7">
        <v>0.25</v>
      </c>
      <c r="I286" s="4" cm="1">
        <f t="array" ref="I286">_FV(B286,"Market cap",TRUE)</f>
        <v>2319440</v>
      </c>
      <c r="J286" s="4">
        <v>9700000</v>
      </c>
      <c r="K286" t="str">
        <f>IF(OR(J286="None", ISERROR(J286)),
   IF(I286&gt;50000000000,"5-Large Cap",
      IF(AND(I286&gt;10000000000,I286&lt;=50000000000),"4-Upper Mid-Cap",
         IF(AND(I286&gt;2000000000,I286&lt;=10000000000),"3-Mid Cap",
            IF(AND(I286&gt;300000000,I286&lt;=2000000000),"2-Small Cap",
               IF(I286&lt;=300000000,"1-Micro Cap","None"))))),
   IF(J286&gt;50000000000,"5-Large Cap",
      IF(AND(J286&gt;10000000000,J286&lt;=50000000000),"4-Upper Mid-Cap",
         IF(AND(J286&gt;2000000000,J286&lt;=10000000000),"3-Mid Cap",
            IF(AND(J286&gt;300000000,J286&lt;=2000000000),"2-Small Cap",
               IF(J286&lt;=300000000,"1-Micro Cap","None"))))))</f>
        <v>1-Micro Cap</v>
      </c>
      <c r="L286" s="1">
        <v>44534</v>
      </c>
      <c r="M286" s="8" t="s">
        <v>3124</v>
      </c>
      <c r="N286">
        <f>YEAR(L286)</f>
        <v>2021</v>
      </c>
      <c r="O286">
        <f xml:space="preserve"> MONTH(L286)</f>
        <v>12</v>
      </c>
      <c r="P286" t="s">
        <v>3229</v>
      </c>
      <c r="Q286" t="str">
        <f>IF(ISNUMBER(P286), "Yes","No")</f>
        <v>No</v>
      </c>
    </row>
    <row r="287" spans="1:18" x14ac:dyDescent="0.2">
      <c r="A287" t="s">
        <v>612</v>
      </c>
      <c r="B287" t="e" vm="228">
        <v>#VALUE!</v>
      </c>
      <c r="C287" t="s">
        <v>613</v>
      </c>
      <c r="D287" t="str" cm="1">
        <f t="array" ref="D287">_FV(B287,"Industry")</f>
        <v>Oil &amp; Gas</v>
      </c>
      <c r="E287">
        <v>8.0000000000000002E-3</v>
      </c>
      <c r="F287">
        <v>6.0000000000000001E-3</v>
      </c>
      <c r="G287" s="4">
        <v>980000</v>
      </c>
      <c r="H287" s="7">
        <v>0.25</v>
      </c>
      <c r="I287" s="4" cm="1">
        <f t="array" ref="I287">_FV(B287,"Market cap",TRUE)</f>
        <v>4800770</v>
      </c>
      <c r="J287" s="4">
        <v>13100000</v>
      </c>
      <c r="K287" t="str">
        <f>IF(OR(J287="None", ISERROR(J287)),
   IF(I287&gt;50000000000,"5-Large Cap",
      IF(AND(I287&gt;10000000000,I287&lt;=50000000000),"4-Upper Mid-Cap",
         IF(AND(I287&gt;2000000000,I287&lt;=10000000000),"3-Mid Cap",
            IF(AND(I287&gt;300000000,I287&lt;=2000000000),"2-Small Cap",
               IF(I287&lt;=300000000,"1-Micro Cap","None"))))),
   IF(J287&gt;50000000000,"5-Large Cap",
      IF(AND(J287&gt;10000000000,J287&lt;=50000000000),"4-Upper Mid-Cap",
         IF(AND(J287&gt;2000000000,J287&lt;=10000000000),"3-Mid Cap",
            IF(AND(J287&gt;300000000,J287&lt;=2000000000),"2-Small Cap",
               IF(J287&lt;=300000000,"1-Micro Cap","None"))))))</f>
        <v>1-Micro Cap</v>
      </c>
      <c r="L287" s="1">
        <v>44408</v>
      </c>
      <c r="M287" s="8" t="s">
        <v>3124</v>
      </c>
      <c r="N287">
        <f>YEAR(L287)</f>
        <v>2021</v>
      </c>
      <c r="O287">
        <f xml:space="preserve"> MONTH(L287)</f>
        <v>7</v>
      </c>
      <c r="P287">
        <v>2</v>
      </c>
      <c r="Q287" t="str">
        <f>IF(ISNUMBER(P287), "Yes","No")</f>
        <v>Yes</v>
      </c>
    </row>
    <row r="288" spans="1:18" x14ac:dyDescent="0.2">
      <c r="A288" t="s">
        <v>51</v>
      </c>
      <c r="B288" t="e" vm="229">
        <v>#VALUE!</v>
      </c>
      <c r="C288" t="s">
        <v>52</v>
      </c>
      <c r="D288" t="str" cm="1">
        <f t="array" ref="D288">_FV(B288,"Industry")</f>
        <v>Metals &amp; Mining</v>
      </c>
      <c r="E288">
        <v>6.0000000000000001E-3</v>
      </c>
      <c r="F288">
        <v>5.0000000000000001E-3</v>
      </c>
      <c r="G288" s="4">
        <v>2000000</v>
      </c>
      <c r="H288" s="7">
        <v>0.16699999999999998</v>
      </c>
      <c r="I288" s="4" cm="1">
        <f t="array" ref="I288">_FV(B288,"Market cap",TRUE)</f>
        <v>14362570</v>
      </c>
      <c r="J288" s="4">
        <v>19900000</v>
      </c>
      <c r="K288" t="str">
        <f>IF(OR(J288="None", ISERROR(J288)),
   IF(I288&gt;50000000000,"5-Large Cap",
      IF(AND(I288&gt;10000000000,I288&lt;=50000000000),"4-Upper Mid-Cap",
         IF(AND(I288&gt;2000000000,I288&lt;=10000000000),"3-Mid Cap",
            IF(AND(I288&gt;300000000,I288&lt;=2000000000),"2-Small Cap",
               IF(I288&lt;=300000000,"1-Micro Cap","None"))))),
   IF(J288&gt;50000000000,"5-Large Cap",
      IF(AND(J288&gt;10000000000,J288&lt;=50000000000),"4-Upper Mid-Cap",
         IF(AND(J288&gt;2000000000,J288&lt;=10000000000),"3-Mid Cap",
            IF(AND(J288&gt;300000000,J288&lt;=2000000000),"2-Small Cap",
               IF(J288&lt;=300000000,"1-Micro Cap","None"))))))</f>
        <v>1-Micro Cap</v>
      </c>
      <c r="L288" s="1">
        <v>44278</v>
      </c>
      <c r="M288" s="8" t="s">
        <v>3124</v>
      </c>
      <c r="N288">
        <f>YEAR(L288)</f>
        <v>2021</v>
      </c>
      <c r="O288">
        <f xml:space="preserve"> MONTH(L288)</f>
        <v>3</v>
      </c>
      <c r="P288" t="s">
        <v>3229</v>
      </c>
      <c r="Q288" t="str">
        <f>IF(ISNUMBER(P288), "Yes","No")</f>
        <v>No</v>
      </c>
      <c r="R288" t="s">
        <v>392</v>
      </c>
    </row>
    <row r="289" spans="1:18" x14ac:dyDescent="0.2">
      <c r="A289" t="s">
        <v>351</v>
      </c>
      <c r="B289" t="e" vm="230">
        <v>#VALUE!</v>
      </c>
      <c r="C289" t="s">
        <v>352</v>
      </c>
      <c r="D289" t="str" cm="1">
        <f t="array" ref="D289">_FV(B289,"Industry")</f>
        <v>Oil &amp; Gas</v>
      </c>
      <c r="E289">
        <v>4.0000000000000001E-3</v>
      </c>
      <c r="F289">
        <v>3.7000000000000002E-3</v>
      </c>
      <c r="G289" s="4">
        <v>1275000</v>
      </c>
      <c r="H289" s="7">
        <v>7.4999999999999997E-2</v>
      </c>
      <c r="I289" s="4" cm="1">
        <f t="array" ref="I289">_FV(B289,"Market cap",TRUE)</f>
        <v>4077100</v>
      </c>
      <c r="J289" s="4">
        <v>5300000</v>
      </c>
      <c r="K289" t="str">
        <f>IF(OR(J289="None", ISERROR(J289)),
   IF(I289&gt;50000000000,"5-Large Cap",
      IF(AND(I289&gt;10000000000,I289&lt;=50000000000),"4-Upper Mid-Cap",
         IF(AND(I289&gt;2000000000,I289&lt;=10000000000),"3-Mid Cap",
            IF(AND(I289&gt;300000000,I289&lt;=2000000000),"2-Small Cap",
               IF(I289&lt;=300000000,"1-Micro Cap","None"))))),
   IF(J289&gt;50000000000,"5-Large Cap",
      IF(AND(J289&gt;10000000000,J289&lt;=50000000000),"4-Upper Mid-Cap",
         IF(AND(J289&gt;2000000000,J289&lt;=10000000000),"3-Mid Cap",
            IF(AND(J289&gt;300000000,J289&lt;=2000000000),"2-Small Cap",
               IF(J289&lt;=300000000,"1-Micro Cap","None"))))))</f>
        <v>1-Micro Cap</v>
      </c>
      <c r="L289" s="1">
        <v>44252</v>
      </c>
      <c r="M289" s="8" t="s">
        <v>3124</v>
      </c>
      <c r="N289">
        <f>YEAR(L289)</f>
        <v>2021</v>
      </c>
      <c r="O289">
        <f xml:space="preserve"> MONTH(L289)</f>
        <v>2</v>
      </c>
      <c r="P289" t="s">
        <v>3229</v>
      </c>
      <c r="Q289" t="str">
        <f>IF(ISNUMBER(P289), "Yes","No")</f>
        <v>No</v>
      </c>
      <c r="R289" t="s">
        <v>353</v>
      </c>
    </row>
    <row r="290" spans="1:18" x14ac:dyDescent="0.2">
      <c r="A290" t="s">
        <v>571</v>
      </c>
      <c r="B290" t="e" vm="231">
        <v>#VALUE!</v>
      </c>
      <c r="C290" t="s">
        <v>190</v>
      </c>
      <c r="D290" t="str" cm="1">
        <f t="array" ref="D290">_FV(B290,"Industry")</f>
        <v>Metals &amp; Mining</v>
      </c>
      <c r="E290">
        <v>2E-3</v>
      </c>
      <c r="F290">
        <v>1.5E-3</v>
      </c>
      <c r="G290" s="6">
        <v>1500000</v>
      </c>
      <c r="H290" s="7">
        <v>0.25</v>
      </c>
      <c r="I290" s="4" cm="1">
        <f t="array" ref="I290">_FV(B290,"Market cap",TRUE)</f>
        <v>5153150</v>
      </c>
      <c r="J290" s="4">
        <v>11400000</v>
      </c>
      <c r="K290" t="str">
        <f>IF(OR(J290="None", ISERROR(J290)),
   IF(I290&gt;50000000000,"5-Large Cap",
      IF(AND(I290&gt;10000000000,I290&lt;=50000000000),"4-Upper Mid-Cap",
         IF(AND(I290&gt;2000000000,I290&lt;=10000000000),"3-Mid Cap",
            IF(AND(I290&gt;300000000,I290&lt;=2000000000),"2-Small Cap",
               IF(I290&lt;=300000000,"1-Micro Cap","None"))))),
   IF(J290&gt;50000000000,"5-Large Cap",
      IF(AND(J290&gt;10000000000,J290&lt;=50000000000),"4-Upper Mid-Cap",
         IF(AND(J290&gt;2000000000,J290&lt;=10000000000),"3-Mid Cap",
            IF(AND(J290&gt;300000000,J290&lt;=2000000000),"2-Small Cap",
               IF(J290&lt;=300000000,"1-Micro Cap","None"))))))</f>
        <v>1-Micro Cap</v>
      </c>
      <c r="L290" s="1">
        <v>44389</v>
      </c>
      <c r="M290" s="8" t="s">
        <v>3124</v>
      </c>
      <c r="N290">
        <f>YEAR(L290)</f>
        <v>2021</v>
      </c>
      <c r="O290">
        <f xml:space="preserve"> MONTH(L290)</f>
        <v>7</v>
      </c>
      <c r="P290">
        <v>2</v>
      </c>
      <c r="Q290" t="str">
        <f>IF(ISNUMBER(P290), "Yes","No")</f>
        <v>Yes</v>
      </c>
    </row>
    <row r="291" spans="1:18" x14ac:dyDescent="0.2">
      <c r="A291" t="s">
        <v>571</v>
      </c>
      <c r="B291" t="e" vm="231">
        <v>#VALUE!</v>
      </c>
      <c r="C291" t="s">
        <v>190</v>
      </c>
      <c r="D291" t="str" cm="1">
        <f t="array" ref="D291">_FV(B291,"Industry")</f>
        <v>Metals &amp; Mining</v>
      </c>
      <c r="E291">
        <v>2E-3</v>
      </c>
      <c r="F291">
        <v>1.5E-3</v>
      </c>
      <c r="G291" s="6">
        <v>1500000</v>
      </c>
      <c r="H291" s="7">
        <v>0.25</v>
      </c>
      <c r="I291" s="4" cm="1">
        <f t="array" ref="I291">_FV(B291,"Market cap",TRUE)</f>
        <v>5153150</v>
      </c>
      <c r="J291" s="4">
        <v>11400000</v>
      </c>
      <c r="K291" t="str">
        <f>IF(OR(J291="None", ISERROR(J291)),
   IF(I291&gt;50000000000,"5-Large Cap",
      IF(AND(I291&gt;10000000000,I291&lt;=50000000000),"4-Upper Mid-Cap",
         IF(AND(I291&gt;2000000000,I291&lt;=10000000000),"3-Mid Cap",
            IF(AND(I291&gt;300000000,I291&lt;=2000000000),"2-Small Cap",
               IF(I291&lt;=300000000,"1-Micro Cap","None"))))),
   IF(J291&gt;50000000000,"5-Large Cap",
      IF(AND(J291&gt;10000000000,J291&lt;=50000000000),"4-Upper Mid-Cap",
         IF(AND(J291&gt;2000000000,J291&lt;=10000000000),"3-Mid Cap",
            IF(AND(J291&gt;300000000,J291&lt;=2000000000),"2-Small Cap",
               IF(J291&lt;=300000000,"1-Micro Cap","None"))))))</f>
        <v>1-Micro Cap</v>
      </c>
      <c r="L291" s="1">
        <v>44386</v>
      </c>
      <c r="M291" s="8" t="s">
        <v>3124</v>
      </c>
      <c r="N291">
        <f>YEAR(L291)</f>
        <v>2021</v>
      </c>
      <c r="O291">
        <f xml:space="preserve"> MONTH(L291)</f>
        <v>7</v>
      </c>
      <c r="P291">
        <v>2</v>
      </c>
      <c r="Q291" t="str">
        <f>IF(ISNUMBER(P291), "Yes","No")</f>
        <v>Yes</v>
      </c>
    </row>
    <row r="292" spans="1:18" x14ac:dyDescent="0.2">
      <c r="A292" t="s">
        <v>634</v>
      </c>
      <c r="B292" t="e" vm="232">
        <v>#VALUE!</v>
      </c>
      <c r="C292" t="s">
        <v>635</v>
      </c>
      <c r="D292" t="str" cm="1">
        <f t="array" ref="D292">_FV(B292,"Industry")</f>
        <v>Oil &amp; Gas</v>
      </c>
      <c r="E292">
        <v>2E-3</v>
      </c>
      <c r="F292">
        <v>1E-3</v>
      </c>
      <c r="G292" s="6">
        <v>1000000</v>
      </c>
      <c r="H292" s="7">
        <v>0.5</v>
      </c>
      <c r="I292" s="4" cm="1">
        <f t="array" ref="I292">_FV(B292,"Market cap",TRUE)</f>
        <v>154595100</v>
      </c>
      <c r="J292" s="4">
        <v>12200000</v>
      </c>
      <c r="K292" t="str">
        <f>IF(OR(J292="None", ISERROR(J292)),
   IF(I292&gt;50000000000,"5-Large Cap",
      IF(AND(I292&gt;10000000000,I292&lt;=50000000000),"4-Upper Mid-Cap",
         IF(AND(I292&gt;2000000000,I292&lt;=10000000000),"3-Mid Cap",
            IF(AND(I292&gt;300000000,I292&lt;=2000000000),"2-Small Cap",
               IF(I292&lt;=300000000,"1-Micro Cap","None"))))),
   IF(J292&gt;50000000000,"5-Large Cap",
      IF(AND(J292&gt;10000000000,J292&lt;=50000000000),"4-Upper Mid-Cap",
         IF(AND(J292&gt;2000000000,J292&lt;=10000000000),"3-Mid Cap",
            IF(AND(J292&gt;300000000,J292&lt;=2000000000),"2-Small Cap",
               IF(J292&lt;=300000000,"1-Micro Cap","None"))))))</f>
        <v>1-Micro Cap</v>
      </c>
      <c r="L292" s="1">
        <v>44424</v>
      </c>
      <c r="M292" s="8" t="s">
        <v>3124</v>
      </c>
      <c r="N292">
        <f>YEAR(L292)</f>
        <v>2021</v>
      </c>
      <c r="O292">
        <f xml:space="preserve"> MONTH(L292)</f>
        <v>8</v>
      </c>
      <c r="P292" t="s">
        <v>3229</v>
      </c>
      <c r="Q292" t="str">
        <f>IF(ISNUMBER(P292), "Yes","No")</f>
        <v>No</v>
      </c>
    </row>
    <row r="293" spans="1:18" x14ac:dyDescent="0.2">
      <c r="A293" t="s">
        <v>1230</v>
      </c>
      <c r="B293" t="e" vm="233">
        <v>#VALUE!</v>
      </c>
      <c r="C293" t="s">
        <v>1231</v>
      </c>
      <c r="D293" t="str" cm="1">
        <f t="array" ref="D293">_FV(B293,"Industry")</f>
        <v>Semiconductors &amp; Semiconductor Equipment</v>
      </c>
      <c r="E293">
        <v>16.97</v>
      </c>
      <c r="F293">
        <v>14</v>
      </c>
      <c r="G293" s="4">
        <v>10000000</v>
      </c>
      <c r="H293" s="7">
        <v>0.17499999999999999</v>
      </c>
      <c r="I293" s="4" cm="1">
        <f t="array" ref="I293">_FV(B293,"Market cap",TRUE)</f>
        <v>181102600</v>
      </c>
      <c r="J293" s="4">
        <v>487000000</v>
      </c>
      <c r="K293" t="str">
        <f>IF(OR(J293="None", ISERROR(J293)),
   IF(I293&gt;50000000000,"5-Large Cap",
      IF(AND(I293&gt;10000000000,I293&lt;=50000000000),"4-Upper Mid-Cap",
         IF(AND(I293&gt;2000000000,I293&lt;=10000000000),"3-Mid Cap",
            IF(AND(I293&gt;300000000,I293&lt;=2000000000),"2-Small Cap",
               IF(I293&lt;=300000000,"1-Micro Cap","None"))))),
   IF(J293&gt;50000000000,"5-Large Cap",
      IF(AND(J293&gt;10000000000,J293&lt;=50000000000),"4-Upper Mid-Cap",
         IF(AND(J293&gt;2000000000,J293&lt;=10000000000),"3-Mid Cap",
            IF(AND(J293&gt;300000000,J293&lt;=2000000000),"2-Small Cap",
               IF(J293&lt;=300000000,"1-Micro Cap","None"))))))</f>
        <v>2-Small Cap</v>
      </c>
      <c r="L293" s="1">
        <v>44796</v>
      </c>
      <c r="M293" s="8" t="s">
        <v>3124</v>
      </c>
      <c r="N293">
        <f>YEAR(L293)</f>
        <v>2022</v>
      </c>
      <c r="O293">
        <f xml:space="preserve"> MONTH(L293)</f>
        <v>8</v>
      </c>
      <c r="P293" t="s">
        <v>3229</v>
      </c>
      <c r="Q293" t="str">
        <f>IF(ISNUMBER(P293), "Yes","No")</f>
        <v>No</v>
      </c>
      <c r="R293" t="s">
        <v>1232</v>
      </c>
    </row>
    <row r="294" spans="1:18" x14ac:dyDescent="0.2">
      <c r="A294" t="s">
        <v>1243</v>
      </c>
      <c r="B294" t="e" vm="234">
        <v>#VALUE!</v>
      </c>
      <c r="C294" t="s">
        <v>1244</v>
      </c>
      <c r="D294" t="str" cm="1">
        <f t="array" ref="D294">_FV(B294,"Industry")</f>
        <v>Computers, Phones &amp; Household Electronics</v>
      </c>
      <c r="E294">
        <v>11.48</v>
      </c>
      <c r="F294">
        <v>10.3</v>
      </c>
      <c r="G294" s="4">
        <v>50000000</v>
      </c>
      <c r="H294" s="7">
        <v>0.10300000000000001</v>
      </c>
      <c r="I294" s="4" cm="1">
        <f t="array" ref="I294">_FV(B294,"Market cap",TRUE)</f>
        <v>1541903000</v>
      </c>
      <c r="J294" s="4">
        <v>1534681000</v>
      </c>
      <c r="K294" t="str">
        <f>IF(OR(J294="None", ISERROR(J294)),
   IF(I294&gt;50000000000,"5-Large Cap",
      IF(AND(I294&gt;10000000000,I294&lt;=50000000000),"4-Upper Mid-Cap",
         IF(AND(I294&gt;2000000000,I294&lt;=10000000000),"3-Mid Cap",
            IF(AND(I294&gt;300000000,I294&lt;=2000000000),"2-Small Cap",
               IF(I294&lt;=300000000,"1-Micro Cap","None"))))),
   IF(J294&gt;50000000000,"5-Large Cap",
      IF(AND(J294&gt;10000000000,J294&lt;=50000000000),"4-Upper Mid-Cap",
         IF(AND(J294&gt;2000000000,J294&lt;=10000000000),"3-Mid Cap",
            IF(AND(J294&gt;300000000,J294&lt;=2000000000),"2-Small Cap",
               IF(J294&lt;=300000000,"1-Micro Cap","None"))))))</f>
        <v>2-Small Cap</v>
      </c>
      <c r="L294" s="1">
        <v>44803</v>
      </c>
      <c r="M294" s="8" t="s">
        <v>3124</v>
      </c>
      <c r="N294">
        <f>YEAR(L294)</f>
        <v>2022</v>
      </c>
      <c r="O294">
        <f xml:space="preserve"> MONTH(L294)</f>
        <v>8</v>
      </c>
      <c r="P294" t="s">
        <v>3229</v>
      </c>
      <c r="Q294" t="str">
        <f>IF(ISNUMBER(P294), "Yes","No")</f>
        <v>No</v>
      </c>
      <c r="R294" t="s">
        <v>1245</v>
      </c>
    </row>
    <row r="295" spans="1:18" x14ac:dyDescent="0.2">
      <c r="A295" t="s">
        <v>1459</v>
      </c>
      <c r="B295" t="e" vm="235">
        <v>#VALUE!</v>
      </c>
      <c r="C295">
        <v>360</v>
      </c>
      <c r="D295" t="str" cm="1">
        <f t="array" ref="D295">_FV(B295,"Industry")</f>
        <v>Software &amp; IT Services</v>
      </c>
      <c r="E295">
        <v>6.73</v>
      </c>
      <c r="F295">
        <v>6.3</v>
      </c>
      <c r="G295" s="4">
        <v>50000000</v>
      </c>
      <c r="H295" s="7">
        <v>7.9000000000000001E-2</v>
      </c>
      <c r="I295" s="4" cm="1">
        <f t="array" ref="I295">_FV(B295,"Market cap",TRUE)</f>
        <v>5496317000</v>
      </c>
      <c r="J295" s="4">
        <v>3341329000</v>
      </c>
      <c r="K295" t="str">
        <f>IF(OR(J295="None", ISERROR(J295)),
   IF(I295&gt;50000000000,"5-Large Cap",
      IF(AND(I295&gt;10000000000,I295&lt;=50000000000),"4-Upper Mid-Cap",
         IF(AND(I295&gt;2000000000,I295&lt;=10000000000),"3-Mid Cap",
            IF(AND(I295&gt;300000000,I295&lt;=2000000000),"2-Small Cap",
               IF(I295&lt;=300000000,"1-Micro Cap","None"))))),
   IF(J295&gt;50000000000,"5-Large Cap",
      IF(AND(J295&gt;10000000000,J295&lt;=50000000000),"4-Upper Mid-Cap",
         IF(AND(J295&gt;2000000000,J295&lt;=10000000000),"3-Mid Cap",
            IF(AND(J295&gt;300000000,J295&lt;=2000000000),"2-Small Cap",
               IF(J295&lt;=300000000,"1-Micro Cap","None"))))))</f>
        <v>3-Mid Cap</v>
      </c>
      <c r="L295" s="1">
        <v>44886</v>
      </c>
      <c r="M295" s="8" t="s">
        <v>3124</v>
      </c>
      <c r="N295">
        <f>YEAR(L295)</f>
        <v>2022</v>
      </c>
      <c r="O295">
        <f xml:space="preserve"> MONTH(L295)</f>
        <v>11</v>
      </c>
      <c r="P295" t="s">
        <v>3229</v>
      </c>
      <c r="Q295" t="str">
        <f>IF(ISNUMBER(P295), "Yes","No")</f>
        <v>No</v>
      </c>
      <c r="R295" t="s">
        <v>1460</v>
      </c>
    </row>
    <row r="296" spans="1:18" x14ac:dyDescent="0.2">
      <c r="A296" t="s">
        <v>1359</v>
      </c>
      <c r="B296" t="e" vm="236">
        <v>#VALUE!</v>
      </c>
      <c r="C296" t="s">
        <v>1360</v>
      </c>
      <c r="D296" t="str" cm="1">
        <f t="array" ref="D296">_FV(B296,"Industry")</f>
        <v>Chemicals</v>
      </c>
      <c r="E296">
        <v>5.12</v>
      </c>
      <c r="F296">
        <v>4.55</v>
      </c>
      <c r="G296" s="4">
        <v>60000000</v>
      </c>
      <c r="H296" s="7">
        <v>0.111</v>
      </c>
      <c r="I296" s="4" cm="1">
        <f t="array" ref="I296">_FV(B296,"Market cap",TRUE)</f>
        <v>118638500</v>
      </c>
      <c r="J296" s="4">
        <v>827450000</v>
      </c>
      <c r="K296" t="str">
        <f>IF(OR(J296="None", ISERROR(J296)),
   IF(I296&gt;50000000000,"5-Large Cap",
      IF(AND(I296&gt;10000000000,I296&lt;=50000000000),"4-Upper Mid-Cap",
         IF(AND(I296&gt;2000000000,I296&lt;=10000000000),"3-Mid Cap",
            IF(AND(I296&gt;300000000,I296&lt;=2000000000),"2-Small Cap",
               IF(I296&lt;=300000000,"1-Micro Cap","None"))))),
   IF(J296&gt;50000000000,"5-Large Cap",
      IF(AND(J296&gt;10000000000,J296&lt;=50000000000),"4-Upper Mid-Cap",
         IF(AND(J296&gt;2000000000,J296&lt;=10000000000),"3-Mid Cap",
            IF(AND(J296&gt;300000000,J296&lt;=2000000000),"2-Small Cap",
               IF(J296&lt;=300000000,"1-Micro Cap","None"))))))</f>
        <v>2-Small Cap</v>
      </c>
      <c r="L296" s="1">
        <v>44853</v>
      </c>
      <c r="M296" s="8" t="s">
        <v>3124</v>
      </c>
      <c r="N296">
        <f>YEAR(L296)</f>
        <v>2022</v>
      </c>
      <c r="O296">
        <f xml:space="preserve"> MONTH(L296)</f>
        <v>10</v>
      </c>
      <c r="P296" t="s">
        <v>3229</v>
      </c>
      <c r="Q296" t="str">
        <f>IF(ISNUMBER(P296), "Yes","No")</f>
        <v>No</v>
      </c>
      <c r="R296" t="s">
        <v>1361</v>
      </c>
    </row>
    <row r="297" spans="1:18" x14ac:dyDescent="0.2">
      <c r="A297" t="s">
        <v>1279</v>
      </c>
      <c r="B297" t="e" vm="237">
        <v>#VALUE!</v>
      </c>
      <c r="C297" t="s">
        <v>1280</v>
      </c>
      <c r="D297" t="str" cm="1">
        <f t="array" ref="D297">_FV(B297,"Industry")</f>
        <v>Software &amp; IT Services</v>
      </c>
      <c r="E297">
        <v>5.2</v>
      </c>
      <c r="F297">
        <v>4.5</v>
      </c>
      <c r="G297" s="4">
        <v>7500000</v>
      </c>
      <c r="H297" s="7">
        <v>0.13500000000000001</v>
      </c>
      <c r="I297" s="4" cm="1">
        <f t="array" ref="I297">_FV(B297,"Market cap",TRUE)</f>
        <v>218671700</v>
      </c>
      <c r="J297" s="4">
        <v>144040000</v>
      </c>
      <c r="K297" t="str">
        <f>IF(OR(J297="None", ISERROR(J297)),
   IF(I297&gt;50000000000,"5-Large Cap",
      IF(AND(I297&gt;10000000000,I297&lt;=50000000000),"4-Upper Mid-Cap",
         IF(AND(I297&gt;2000000000,I297&lt;=10000000000),"3-Mid Cap",
            IF(AND(I297&gt;300000000,I297&lt;=2000000000),"2-Small Cap",
               IF(I297&lt;=300000000,"1-Micro Cap","None"))))),
   IF(J297&gt;50000000000,"5-Large Cap",
      IF(AND(J297&gt;10000000000,J297&lt;=50000000000),"4-Upper Mid-Cap",
         IF(AND(J297&gt;2000000000,J297&lt;=10000000000),"3-Mid Cap",
            IF(AND(J297&gt;300000000,J297&lt;=2000000000),"2-Small Cap",
               IF(J297&lt;=300000000,"1-Micro Cap","None"))))))</f>
        <v>1-Micro Cap</v>
      </c>
      <c r="L297" s="1">
        <v>44819</v>
      </c>
      <c r="M297" s="8" t="s">
        <v>3124</v>
      </c>
      <c r="N297">
        <f>YEAR(L297)</f>
        <v>2022</v>
      </c>
      <c r="O297">
        <f xml:space="preserve"> MONTH(L297)</f>
        <v>9</v>
      </c>
      <c r="P297" t="s">
        <v>3229</v>
      </c>
      <c r="Q297" t="str">
        <f>IF(ISNUMBER(P297), "Yes","No")</f>
        <v>No</v>
      </c>
      <c r="R297" t="s">
        <v>1281</v>
      </c>
    </row>
    <row r="298" spans="1:18" x14ac:dyDescent="0.2">
      <c r="A298" t="s">
        <v>3183</v>
      </c>
      <c r="B298" t="e" vm="238">
        <v>#VALUE!</v>
      </c>
      <c r="C298" t="s">
        <v>1258</v>
      </c>
      <c r="D298" t="str" cm="1">
        <f t="array" ref="D298">_FV(B298,"Industry")</f>
        <v>Metals &amp; Mining</v>
      </c>
      <c r="E298">
        <v>5.42</v>
      </c>
      <c r="F298">
        <v>4.4000000000000004</v>
      </c>
      <c r="G298" s="4">
        <v>110000000</v>
      </c>
      <c r="H298" s="7">
        <v>0.188</v>
      </c>
      <c r="I298" s="4" cm="1">
        <f t="array" ref="I298">_FV(B298,"Market cap",TRUE)</f>
        <v>55322770</v>
      </c>
      <c r="J298" s="4">
        <v>549900000</v>
      </c>
      <c r="K298" t="str">
        <f>IF(OR(J298="None", ISERROR(J298)),
   IF(I298&gt;50000000000,"5-Large Cap",
      IF(AND(I298&gt;10000000000,I298&lt;=50000000000),"4-Upper Mid-Cap",
         IF(AND(I298&gt;2000000000,I298&lt;=10000000000),"3-Mid Cap",
            IF(AND(I298&gt;300000000,I298&lt;=2000000000),"2-Small Cap",
               IF(I298&lt;=300000000,"1-Micro Cap","None"))))),
   IF(J298&gt;50000000000,"5-Large Cap",
      IF(AND(J298&gt;10000000000,J298&lt;=50000000000),"4-Upper Mid-Cap",
         IF(AND(J298&gt;2000000000,J298&lt;=10000000000),"3-Mid Cap",
            IF(AND(J298&gt;300000000,J298&lt;=2000000000),"2-Small Cap",
               IF(J298&lt;=300000000,"1-Micro Cap","None"))))))</f>
        <v>2-Small Cap</v>
      </c>
      <c r="L298" s="1">
        <v>44810</v>
      </c>
      <c r="M298" s="8" t="s">
        <v>3124</v>
      </c>
      <c r="N298">
        <f>YEAR(L298)</f>
        <v>2022</v>
      </c>
      <c r="O298">
        <f xml:space="preserve"> MONTH(L298)</f>
        <v>9</v>
      </c>
      <c r="P298" t="s">
        <v>3229</v>
      </c>
      <c r="Q298" t="str">
        <f>IF(ISNUMBER(P298), "Yes","No")</f>
        <v>No</v>
      </c>
      <c r="R298" t="s">
        <v>1259</v>
      </c>
    </row>
    <row r="299" spans="1:18" x14ac:dyDescent="0.2">
      <c r="A299" t="s">
        <v>3205</v>
      </c>
      <c r="B299" t="e" vm="238">
        <v>#VALUE!</v>
      </c>
      <c r="C299" t="s">
        <v>1258</v>
      </c>
      <c r="D299" t="str" cm="1">
        <f t="array" ref="D299">_FV(B299,"Industry")</f>
        <v>Metals &amp; Mining</v>
      </c>
      <c r="E299">
        <v>5.42</v>
      </c>
      <c r="F299">
        <v>4.4000000000000004</v>
      </c>
      <c r="G299" s="4">
        <v>110000000</v>
      </c>
      <c r="H299" s="7">
        <v>0.188</v>
      </c>
      <c r="I299" s="4" cm="1">
        <f t="array" ref="I299">_FV(B299,"Market cap",TRUE)</f>
        <v>55322770</v>
      </c>
      <c r="J299" s="4">
        <v>549900000</v>
      </c>
      <c r="K299" t="str">
        <f>IF(OR(J299="None", ISERROR(J299)),
   IF(I299&gt;50000000000,"5-Large Cap",
      IF(AND(I299&gt;10000000000,I299&lt;=50000000000),"4-Upper Mid-Cap",
         IF(AND(I299&gt;2000000000,I299&lt;=10000000000),"3-Mid Cap",
            IF(AND(I299&gt;300000000,I299&lt;=2000000000),"2-Small Cap",
               IF(I299&lt;=300000000,"1-Micro Cap","None"))))),
   IF(J299&gt;50000000000,"5-Large Cap",
      IF(AND(J299&gt;10000000000,J299&lt;=50000000000),"4-Upper Mid-Cap",
         IF(AND(J299&gt;2000000000,J299&lt;=10000000000),"3-Mid Cap",
            IF(AND(J299&gt;300000000,J299&lt;=2000000000),"2-Small Cap",
               IF(J299&lt;=300000000,"1-Micro Cap","None"))))))</f>
        <v>2-Small Cap</v>
      </c>
      <c r="L299" s="1">
        <v>44810</v>
      </c>
      <c r="M299" s="8" t="s">
        <v>3124</v>
      </c>
      <c r="N299">
        <f>YEAR(L299)</f>
        <v>2022</v>
      </c>
      <c r="O299">
        <f xml:space="preserve"> MONTH(L299)</f>
        <v>9</v>
      </c>
      <c r="P299" t="s">
        <v>3229</v>
      </c>
      <c r="Q299" t="str">
        <f>IF(ISNUMBER(P299), "Yes","No")</f>
        <v>No</v>
      </c>
      <c r="R299" t="s">
        <v>1267</v>
      </c>
    </row>
    <row r="300" spans="1:18" x14ac:dyDescent="0.2">
      <c r="A300" t="s">
        <v>1170</v>
      </c>
      <c r="B300" t="e" vm="239">
        <v>#VALUE!</v>
      </c>
      <c r="C300" t="s">
        <v>1171</v>
      </c>
      <c r="D300" t="str" cm="1">
        <f t="array" ref="D300">_FV(B300,"Industry")</f>
        <v>Construction &amp; Engineering</v>
      </c>
      <c r="E300">
        <v>4.05</v>
      </c>
      <c r="F300">
        <v>4</v>
      </c>
      <c r="G300" s="4">
        <v>105000000</v>
      </c>
      <c r="H300" s="7">
        <v>1.2E-2</v>
      </c>
      <c r="I300" s="4" cm="1">
        <f t="array" ref="I300">_FV(B300,"Market cap",TRUE)</f>
        <v>1601951000</v>
      </c>
      <c r="J300" s="4">
        <v>1566272000</v>
      </c>
      <c r="K300" t="str">
        <f>IF(OR(J300="None", ISERROR(J300)),
   IF(I300&gt;50000000000,"5-Large Cap",
      IF(AND(I300&gt;10000000000,I300&lt;=50000000000),"4-Upper Mid-Cap",
         IF(AND(I300&gt;2000000000,I300&lt;=10000000000),"3-Mid Cap",
            IF(AND(I300&gt;300000000,I300&lt;=2000000000),"2-Small Cap",
               IF(I300&lt;=300000000,"1-Micro Cap","None"))))),
   IF(J300&gt;50000000000,"5-Large Cap",
      IF(AND(J300&gt;10000000000,J300&lt;=50000000000),"4-Upper Mid-Cap",
         IF(AND(J300&gt;2000000000,J300&lt;=10000000000),"3-Mid Cap",
            IF(AND(J300&gt;300000000,J300&lt;=2000000000),"2-Small Cap",
               IF(J300&lt;=300000000,"1-Micro Cap","None"))))))</f>
        <v>2-Small Cap</v>
      </c>
      <c r="L300" s="1">
        <v>44770</v>
      </c>
      <c r="M300" s="8" t="s">
        <v>3124</v>
      </c>
      <c r="N300">
        <f>YEAR(L300)</f>
        <v>2022</v>
      </c>
      <c r="O300">
        <f xml:space="preserve"> MONTH(L300)</f>
        <v>7</v>
      </c>
      <c r="P300" t="s">
        <v>3229</v>
      </c>
      <c r="Q300" t="str">
        <f>IF(ISNUMBER(P300), "Yes","No")</f>
        <v>No</v>
      </c>
    </row>
    <row r="301" spans="1:18" x14ac:dyDescent="0.2">
      <c r="A301" t="s">
        <v>1255</v>
      </c>
      <c r="B301" t="e" vm="240">
        <v>#VALUE!</v>
      </c>
      <c r="C301" t="s">
        <v>1256</v>
      </c>
      <c r="D301" t="str" cm="1">
        <f t="array" ref="D301">_FV(B301,"Industry")</f>
        <v>Investment Banking &amp; Investment Services</v>
      </c>
      <c r="E301">
        <v>2.66</v>
      </c>
      <c r="F301">
        <v>2.6</v>
      </c>
      <c r="G301" s="6">
        <v>110000000</v>
      </c>
      <c r="H301" s="7">
        <v>0</v>
      </c>
      <c r="I301" s="4" cm="1">
        <f t="array" ref="I301">_FV(B301,"Market cap",TRUE)</f>
        <v>1274413000</v>
      </c>
      <c r="J301" s="4">
        <v>648000000</v>
      </c>
      <c r="K301" t="str">
        <f>IF(OR(J301="None", ISERROR(J301)),
   IF(I301&gt;50000000000,"5-Large Cap",
      IF(AND(I301&gt;10000000000,I301&lt;=50000000000),"4-Upper Mid-Cap",
         IF(AND(I301&gt;2000000000,I301&lt;=10000000000),"3-Mid Cap",
            IF(AND(I301&gt;300000000,I301&lt;=2000000000),"2-Small Cap",
               IF(I301&lt;=300000000,"1-Micro Cap","None"))))),
   IF(J301&gt;50000000000,"5-Large Cap",
      IF(AND(J301&gt;10000000000,J301&lt;=50000000000),"4-Upper Mid-Cap",
         IF(AND(J301&gt;2000000000,J301&lt;=10000000000),"3-Mid Cap",
            IF(AND(J301&gt;300000000,J301&lt;=2000000000),"2-Small Cap",
               IF(J301&lt;=300000000,"1-Micro Cap","None"))))))</f>
        <v>2-Small Cap</v>
      </c>
      <c r="L301" s="1">
        <v>44831</v>
      </c>
      <c r="M301" s="8" t="s">
        <v>3124</v>
      </c>
      <c r="N301">
        <f>YEAR(L301)</f>
        <v>2022</v>
      </c>
      <c r="O301">
        <f xml:space="preserve"> MONTH(L301)</f>
        <v>9</v>
      </c>
      <c r="P301" t="s">
        <v>3229</v>
      </c>
      <c r="Q301" t="str">
        <f>IF(ISNUMBER(P301), "Yes","No")</f>
        <v>No</v>
      </c>
      <c r="R301" t="s">
        <v>1297</v>
      </c>
    </row>
    <row r="302" spans="1:18" x14ac:dyDescent="0.2">
      <c r="A302" t="s">
        <v>1255</v>
      </c>
      <c r="B302" t="e" vm="240">
        <v>#VALUE!</v>
      </c>
      <c r="C302" t="s">
        <v>1256</v>
      </c>
      <c r="D302" t="str" cm="1">
        <f t="array" ref="D302">_FV(B302,"Industry")</f>
        <v>Investment Banking &amp; Investment Services</v>
      </c>
      <c r="E302">
        <v>2.84</v>
      </c>
      <c r="F302">
        <v>2.6</v>
      </c>
      <c r="G302" s="4">
        <v>110000000</v>
      </c>
      <c r="H302" s="7">
        <v>8.5000000000000006E-2</v>
      </c>
      <c r="I302" s="4" cm="1">
        <f t="array" ref="I302">_FV(B302,"Market cap",TRUE)</f>
        <v>1274413000</v>
      </c>
      <c r="J302" s="4">
        <v>600700000</v>
      </c>
      <c r="K302" t="str">
        <f>IF(OR(J302="None", ISERROR(J302)),
   IF(I302&gt;50000000000,"5-Large Cap",
      IF(AND(I302&gt;10000000000,I302&lt;=50000000000),"4-Upper Mid-Cap",
         IF(AND(I302&gt;2000000000,I302&lt;=10000000000),"3-Mid Cap",
            IF(AND(I302&gt;300000000,I302&lt;=2000000000),"2-Small Cap",
               IF(I302&lt;=300000000,"1-Micro Cap","None"))))),
   IF(J302&gt;50000000000,"5-Large Cap",
      IF(AND(J302&gt;10000000000,J302&lt;=50000000000),"4-Upper Mid-Cap",
         IF(AND(J302&gt;2000000000,J302&lt;=10000000000),"3-Mid Cap",
            IF(AND(J302&gt;300000000,J302&lt;=2000000000),"2-Small Cap",
               IF(J302&lt;=300000000,"1-Micro Cap","None"))))))</f>
        <v>2-Small Cap</v>
      </c>
      <c r="L302" s="1">
        <v>44810</v>
      </c>
      <c r="M302" s="8" t="s">
        <v>3124</v>
      </c>
      <c r="N302">
        <f>YEAR(L302)</f>
        <v>2022</v>
      </c>
      <c r="O302">
        <f xml:space="preserve"> MONTH(L302)</f>
        <v>9</v>
      </c>
      <c r="P302" t="s">
        <v>3229</v>
      </c>
      <c r="Q302" t="str">
        <f>IF(ISNUMBER(P302), "Yes","No")</f>
        <v>No</v>
      </c>
      <c r="R302" t="s">
        <v>1257</v>
      </c>
    </row>
    <row r="303" spans="1:18" x14ac:dyDescent="0.2">
      <c r="A303" t="s">
        <v>1382</v>
      </c>
      <c r="B303" t="e" vm="241">
        <v>#VALUE!</v>
      </c>
      <c r="C303" t="s">
        <v>1383</v>
      </c>
      <c r="D303" t="str" cm="1">
        <f t="array" ref="D303">_FV(B303,"Industry")</f>
        <v>Metals &amp; Mining</v>
      </c>
      <c r="E303">
        <v>2.61</v>
      </c>
      <c r="F303">
        <v>2.25</v>
      </c>
      <c r="G303" s="4">
        <v>111400000</v>
      </c>
      <c r="H303" s="7">
        <v>0.13800000000000001</v>
      </c>
      <c r="I303" s="4" cm="1">
        <f t="array" ref="I303">_FV(B303,"Market cap",TRUE)</f>
        <v>51037760</v>
      </c>
      <c r="J303" s="4">
        <v>414200000</v>
      </c>
      <c r="K303" t="str">
        <f>IF(OR(J303="None", ISERROR(J303)),
   IF(I303&gt;50000000000,"5-Large Cap",
      IF(AND(I303&gt;10000000000,I303&lt;=50000000000),"4-Upper Mid-Cap",
         IF(AND(I303&gt;2000000000,I303&lt;=10000000000),"3-Mid Cap",
            IF(AND(I303&gt;300000000,I303&lt;=2000000000),"2-Small Cap",
               IF(I303&lt;=300000000,"1-Micro Cap","None"))))),
   IF(J303&gt;50000000000,"5-Large Cap",
      IF(AND(J303&gt;10000000000,J303&lt;=50000000000),"4-Upper Mid-Cap",
         IF(AND(J303&gt;2000000000,J303&lt;=10000000000),"3-Mid Cap",
            IF(AND(J303&gt;300000000,J303&lt;=2000000000),"2-Small Cap",
               IF(J303&lt;=300000000,"1-Micro Cap","None"))))))</f>
        <v>2-Small Cap</v>
      </c>
      <c r="L303" s="1">
        <v>44859</v>
      </c>
      <c r="M303" s="8" t="s">
        <v>3124</v>
      </c>
      <c r="N303">
        <f>YEAR(L303)</f>
        <v>2022</v>
      </c>
      <c r="O303">
        <f xml:space="preserve"> MONTH(L303)</f>
        <v>10</v>
      </c>
      <c r="P303" t="s">
        <v>3229</v>
      </c>
      <c r="Q303" t="str">
        <f>IF(ISNUMBER(P303), "Yes","No")</f>
        <v>No</v>
      </c>
      <c r="R303" t="s">
        <v>1384</v>
      </c>
    </row>
    <row r="304" spans="1:18" x14ac:dyDescent="0.2">
      <c r="A304" t="s">
        <v>549</v>
      </c>
      <c r="B304" t="e" vm="14">
        <v>#VALUE!</v>
      </c>
      <c r="C304" t="s">
        <v>550</v>
      </c>
      <c r="D304" t="str" cm="1">
        <f t="array" ref="D304">_FV(B304,"Industry")</f>
        <v>Oil &amp; Gas</v>
      </c>
      <c r="E304">
        <v>2.39</v>
      </c>
      <c r="F304">
        <v>2.17</v>
      </c>
      <c r="G304" s="4">
        <v>19600000</v>
      </c>
      <c r="H304" s="7">
        <v>9.1999999999999998E-2</v>
      </c>
      <c r="I304" s="4" cm="1">
        <f t="array" ref="I304">_FV(B304,"Market cap",TRUE)</f>
        <v>742677100</v>
      </c>
      <c r="J304" s="4">
        <v>59400000</v>
      </c>
      <c r="K304" t="str">
        <f>IF(OR(J304="None", ISERROR(J304)),
   IF(I304&gt;50000000000,"5-Large Cap",
      IF(AND(I304&gt;10000000000,I304&lt;=50000000000),"4-Upper Mid-Cap",
         IF(AND(I304&gt;2000000000,I304&lt;=10000000000),"3-Mid Cap",
            IF(AND(I304&gt;300000000,I304&lt;=2000000000),"2-Small Cap",
               IF(I304&lt;=300000000,"1-Micro Cap","None"))))),
   IF(J304&gt;50000000000,"5-Large Cap",
      IF(AND(J304&gt;10000000000,J304&lt;=50000000000),"4-Upper Mid-Cap",
         IF(AND(J304&gt;2000000000,J304&lt;=10000000000),"3-Mid Cap",
            IF(AND(J304&gt;300000000,J304&lt;=2000000000),"2-Small Cap",
               IF(J304&lt;=300000000,"1-Micro Cap","None"))))))</f>
        <v>1-Micro Cap</v>
      </c>
      <c r="L304" s="1">
        <v>44872</v>
      </c>
      <c r="M304" s="8" t="s">
        <v>3124</v>
      </c>
      <c r="N304">
        <f>YEAR(L304)</f>
        <v>2022</v>
      </c>
      <c r="O304">
        <f xml:space="preserve"> MONTH(L304)</f>
        <v>11</v>
      </c>
      <c r="P304" t="s">
        <v>3229</v>
      </c>
      <c r="Q304" t="str">
        <f>IF(ISNUMBER(P304), "Yes","No")</f>
        <v>No</v>
      </c>
      <c r="R304" t="s">
        <v>1421</v>
      </c>
    </row>
    <row r="305" spans="1:18" x14ac:dyDescent="0.2">
      <c r="A305" t="s">
        <v>403</v>
      </c>
      <c r="B305" t="e" vm="242">
        <v>#VALUE!</v>
      </c>
      <c r="C305" t="s">
        <v>154</v>
      </c>
      <c r="D305" t="str" cm="1">
        <f t="array" ref="D305">_FV(B305,"Industry")</f>
        <v>Uranium</v>
      </c>
      <c r="E305">
        <v>2.42</v>
      </c>
      <c r="F305">
        <v>2.15</v>
      </c>
      <c r="G305" s="4">
        <v>125000000</v>
      </c>
      <c r="H305" s="7">
        <v>0.11199999999999999</v>
      </c>
      <c r="I305" s="4" cm="1">
        <f t="array" ref="I305">_FV(B305,"Market cap",TRUE)</f>
        <v>1368358000</v>
      </c>
      <c r="J305" s="4">
        <v>690900000</v>
      </c>
      <c r="K305" t="str">
        <f>IF(OR(J305="None", ISERROR(J305)),
   IF(I305&gt;50000000000,"5-Large Cap",
      IF(AND(I305&gt;10000000000,I305&lt;=50000000000),"4-Upper Mid-Cap",
         IF(AND(I305&gt;2000000000,I305&lt;=10000000000),"3-Mid Cap",
            IF(AND(I305&gt;300000000,I305&lt;=2000000000),"2-Small Cap",
               IF(I305&lt;=300000000,"1-Micro Cap","None"))))),
   IF(J305&gt;50000000000,"5-Large Cap",
      IF(AND(J305&gt;10000000000,J305&lt;=50000000000),"4-Upper Mid-Cap",
         IF(AND(J305&gt;2000000000,J305&lt;=10000000000),"3-Mid Cap",
            IF(AND(J305&gt;300000000,J305&lt;=2000000000),"2-Small Cap",
               IF(J305&lt;=300000000,"1-Micro Cap","None"))))))</f>
        <v>2-Small Cap</v>
      </c>
      <c r="L305" s="1">
        <v>44636</v>
      </c>
      <c r="M305" s="8" t="s">
        <v>3124</v>
      </c>
      <c r="N305">
        <f>YEAR(L305)</f>
        <v>2022</v>
      </c>
      <c r="O305">
        <f xml:space="preserve"> MONTH(L305)</f>
        <v>3</v>
      </c>
      <c r="P305" t="s">
        <v>3229</v>
      </c>
      <c r="Q305" t="str">
        <f>IF(ISNUMBER(P305), "Yes","No")</f>
        <v>No</v>
      </c>
      <c r="R305" t="s">
        <v>975</v>
      </c>
    </row>
    <row r="306" spans="1:18" x14ac:dyDescent="0.2">
      <c r="A306" t="s">
        <v>549</v>
      </c>
      <c r="B306" t="e" vm="14">
        <v>#VALUE!</v>
      </c>
      <c r="C306" t="s">
        <v>550</v>
      </c>
      <c r="D306" t="str" cm="1">
        <f t="array" ref="D306">_FV(B306,"Industry")</f>
        <v>Oil &amp; Gas</v>
      </c>
      <c r="E306">
        <v>2.38</v>
      </c>
      <c r="F306">
        <v>2.14</v>
      </c>
      <c r="G306" s="4">
        <v>10000000</v>
      </c>
      <c r="H306" s="7">
        <v>0.10099999999999999</v>
      </c>
      <c r="I306" s="4" cm="1">
        <f t="array" ref="I306">_FV(B306,"Market cap",TRUE)</f>
        <v>742677100</v>
      </c>
      <c r="J306" s="4" t="s">
        <v>3229</v>
      </c>
      <c r="K306" t="str">
        <f>IF(OR(J306="None", ISERROR(J306)),
   IF(I306&gt;50000000000,"5-Large Cap",
      IF(AND(I306&gt;10000000000,I306&lt;=50000000000),"4-Upper Mid-Cap",
         IF(AND(I306&gt;2000000000,I306&lt;=10000000000),"3-Mid Cap",
            IF(AND(I306&gt;300000000,I306&lt;=2000000000),"2-Small Cap",
               IF(I306&lt;=300000000,"1-Micro Cap","None"))))),
   IF(J306&gt;50000000000,"5-Large Cap",
      IF(AND(J306&gt;10000000000,J306&lt;=50000000000),"4-Upper Mid-Cap",
         IF(AND(J306&gt;2000000000,J306&lt;=10000000000),"3-Mid Cap",
            IF(AND(J306&gt;300000000,J306&lt;=2000000000),"2-Small Cap",
               IF(J306&lt;=300000000,"1-Micro Cap","None"))))))</f>
        <v>2-Small Cap</v>
      </c>
      <c r="L306" s="1">
        <v>44887</v>
      </c>
      <c r="M306" s="8" t="s">
        <v>3124</v>
      </c>
      <c r="N306">
        <f>YEAR(L306)</f>
        <v>2022</v>
      </c>
      <c r="O306">
        <f xml:space="preserve"> MONTH(L306)</f>
        <v>11</v>
      </c>
      <c r="P306" t="s">
        <v>3229</v>
      </c>
      <c r="Q306" t="str">
        <f>IF(ISNUMBER(P306), "Yes","No")</f>
        <v>No</v>
      </c>
      <c r="R306" t="s">
        <v>1466</v>
      </c>
    </row>
    <row r="307" spans="1:18" x14ac:dyDescent="0.2">
      <c r="A307" t="s">
        <v>649</v>
      </c>
      <c r="B307" t="e" vm="12">
        <v>#VALUE!</v>
      </c>
      <c r="C307" t="s">
        <v>650</v>
      </c>
      <c r="D307" t="str" cm="1">
        <f t="array" ref="D307">_FV(B307,"Industry")</f>
        <v>Collective Investments</v>
      </c>
      <c r="E307">
        <v>2.15</v>
      </c>
      <c r="F307">
        <v>2.12</v>
      </c>
      <c r="G307" s="4">
        <v>150000000</v>
      </c>
      <c r="H307" s="7">
        <v>1.37E-2</v>
      </c>
      <c r="I307" s="4" cm="1">
        <f t="array" ref="I307">_FV(B307,"Market cap",TRUE)</f>
        <v>677707800</v>
      </c>
      <c r="J307" s="4">
        <v>462700000</v>
      </c>
      <c r="K307" t="str">
        <f>IF(OR(J307="None", ISERROR(J307)),
   IF(I307&gt;50000000000,"5-Large Cap",
      IF(AND(I307&gt;10000000000,I307&lt;=50000000000),"4-Upper Mid-Cap",
         IF(AND(I307&gt;2000000000,I307&lt;=10000000000),"3-Mid Cap",
            IF(AND(I307&gt;300000000,I307&lt;=2000000000),"2-Small Cap",
               IF(I307&lt;=300000000,"1-Micro Cap","None"))))),
   IF(J307&gt;50000000000,"5-Large Cap",
      IF(AND(J307&gt;10000000000,J307&lt;=50000000000),"4-Upper Mid-Cap",
         IF(AND(J307&gt;2000000000,J307&lt;=10000000000),"3-Mid Cap",
            IF(AND(J307&gt;300000000,J307&lt;=2000000000),"2-Small Cap",
               IF(J307&lt;=300000000,"1-Micro Cap","None"))))))</f>
        <v>2-Small Cap</v>
      </c>
      <c r="L307" s="1">
        <v>44617</v>
      </c>
      <c r="M307" s="8" t="s">
        <v>3124</v>
      </c>
      <c r="N307">
        <f>YEAR(L307)</f>
        <v>2022</v>
      </c>
      <c r="O307">
        <f xml:space="preserve"> MONTH(L307)</f>
        <v>2</v>
      </c>
      <c r="P307" t="s">
        <v>3229</v>
      </c>
      <c r="Q307" t="str">
        <f>IF(ISNUMBER(P307), "Yes","No")</f>
        <v>No</v>
      </c>
    </row>
    <row r="308" spans="1:18" x14ac:dyDescent="0.2">
      <c r="A308" t="s">
        <v>1188</v>
      </c>
      <c r="B308" t="e" vm="243">
        <v>#VALUE!</v>
      </c>
      <c r="C308" t="s">
        <v>1189</v>
      </c>
      <c r="D308" t="str" cm="1">
        <f t="array" ref="D308">_FV(B308,"Industry")</f>
        <v>Pharmaceuticals</v>
      </c>
      <c r="E308">
        <v>2.4</v>
      </c>
      <c r="F308">
        <v>2</v>
      </c>
      <c r="G308" s="4">
        <v>30000000</v>
      </c>
      <c r="H308" s="7">
        <v>0.16699999999999998</v>
      </c>
      <c r="I308" s="4" cm="1">
        <f t="array" ref="I308">_FV(B308,"Market cap",TRUE)</f>
        <v>89563370</v>
      </c>
      <c r="J308" s="4">
        <v>171100000</v>
      </c>
      <c r="K308" t="str">
        <f>IF(OR(J308="None", ISERROR(J308)),
   IF(I308&gt;50000000000,"5-Large Cap",
      IF(AND(I308&gt;10000000000,I308&lt;=50000000000),"4-Upper Mid-Cap",
         IF(AND(I308&gt;2000000000,I308&lt;=10000000000),"3-Mid Cap",
            IF(AND(I308&gt;300000000,I308&lt;=2000000000),"2-Small Cap",
               IF(I308&lt;=300000000,"1-Micro Cap","None"))))),
   IF(J308&gt;50000000000,"5-Large Cap",
      IF(AND(J308&gt;10000000000,J308&lt;=50000000000),"4-Upper Mid-Cap",
         IF(AND(J308&gt;2000000000,J308&lt;=10000000000),"3-Mid Cap",
            IF(AND(J308&gt;300000000,J308&lt;=2000000000),"2-Small Cap",
               IF(J308&lt;=300000000,"1-Micro Cap","None"))))))</f>
        <v>1-Micro Cap</v>
      </c>
      <c r="L308" s="1">
        <v>44777</v>
      </c>
      <c r="M308" s="8" t="s">
        <v>3124</v>
      </c>
      <c r="N308">
        <f>YEAR(L308)</f>
        <v>2022</v>
      </c>
      <c r="O308">
        <f xml:space="preserve"> MONTH(L308)</f>
        <v>8</v>
      </c>
      <c r="P308">
        <v>2.5</v>
      </c>
      <c r="Q308" t="str">
        <f>IF(ISNUMBER(P308), "Yes","No")</f>
        <v>Yes</v>
      </c>
      <c r="R308" t="s">
        <v>1190</v>
      </c>
    </row>
    <row r="309" spans="1:18" x14ac:dyDescent="0.2">
      <c r="A309" t="s">
        <v>885</v>
      </c>
      <c r="B309" t="e" vm="244">
        <v>#VALUE!</v>
      </c>
      <c r="C309" t="s">
        <v>886</v>
      </c>
      <c r="D309" t="str" cm="1">
        <f t="array" ref="D309">_FV(B309,"Industry")</f>
        <v>Telecommunications Services</v>
      </c>
      <c r="E309">
        <v>1.92</v>
      </c>
      <c r="F309">
        <v>1.85</v>
      </c>
      <c r="G309" s="4">
        <v>44400000</v>
      </c>
      <c r="H309" s="7">
        <v>3.6000000000000004E-2</v>
      </c>
      <c r="I309" s="4" cm="1">
        <f t="array" ref="I309">_FV(B309,"Market cap",TRUE)</f>
        <v>3078100000</v>
      </c>
      <c r="J309" s="4">
        <v>893000000</v>
      </c>
      <c r="K309" t="str">
        <f>IF(OR(J309="None", ISERROR(J309)),
   IF(I309&gt;50000000000,"5-Large Cap",
      IF(AND(I309&gt;10000000000,I309&lt;=50000000000),"4-Upper Mid-Cap",
         IF(AND(I309&gt;2000000000,I309&lt;=10000000000),"3-Mid Cap",
            IF(AND(I309&gt;300000000,I309&lt;=2000000000),"2-Small Cap",
               IF(I309&lt;=300000000,"1-Micro Cap","None"))))),
   IF(J309&gt;50000000000,"5-Large Cap",
      IF(AND(J309&gt;10000000000,J309&lt;=50000000000),"4-Upper Mid-Cap",
         IF(AND(J309&gt;2000000000,J309&lt;=10000000000),"3-Mid Cap",
            IF(AND(J309&gt;300000000,J309&lt;=2000000000),"2-Small Cap",
               IF(J309&lt;=300000000,"1-Micro Cap","None"))))))</f>
        <v>2-Small Cap</v>
      </c>
      <c r="L309" s="1">
        <v>44578</v>
      </c>
      <c r="M309" s="8" t="s">
        <v>3124</v>
      </c>
      <c r="N309">
        <f>YEAR(L309)</f>
        <v>2022</v>
      </c>
      <c r="O309">
        <f xml:space="preserve"> MONTH(L309)</f>
        <v>1</v>
      </c>
      <c r="P309" t="s">
        <v>3229</v>
      </c>
      <c r="Q309" t="str">
        <f>IF(ISNUMBER(P309), "Yes","No")</f>
        <v>No</v>
      </c>
    </row>
    <row r="310" spans="1:18" x14ac:dyDescent="0.2">
      <c r="A310" t="s">
        <v>1422</v>
      </c>
      <c r="B310" t="e" vm="245">
        <v>#VALUE!</v>
      </c>
      <c r="C310" t="s">
        <v>86</v>
      </c>
      <c r="D310" t="str" cm="1">
        <f t="array" ref="D310">_FV(B310,"Industry")</f>
        <v>Hotels &amp; Entertainment Services</v>
      </c>
      <c r="E310">
        <v>1.96</v>
      </c>
      <c r="F310">
        <v>1.72</v>
      </c>
      <c r="G310" s="4">
        <v>33000000</v>
      </c>
      <c r="H310" s="7">
        <v>0.122</v>
      </c>
      <c r="I310" s="4" cm="1">
        <f t="array" ref="I310">_FV(B310,"Market cap",TRUE)</f>
        <v>315052100</v>
      </c>
      <c r="J310" s="4" t="s">
        <v>3229</v>
      </c>
      <c r="K310" t="str">
        <f>IF(OR(J310="None", ISERROR(J310)),
   IF(I310&gt;50000000000,"5-Large Cap",
      IF(AND(I310&gt;10000000000,I310&lt;=50000000000),"4-Upper Mid-Cap",
         IF(AND(I310&gt;2000000000,I310&lt;=10000000000),"3-Mid Cap",
            IF(AND(I310&gt;300000000,I310&lt;=2000000000),"2-Small Cap",
               IF(I310&lt;=300000000,"1-Micro Cap","None"))))),
   IF(J310&gt;50000000000,"5-Large Cap",
      IF(AND(J310&gt;10000000000,J310&lt;=50000000000),"4-Upper Mid-Cap",
         IF(AND(J310&gt;2000000000,J310&lt;=10000000000),"3-Mid Cap",
            IF(AND(J310&gt;300000000,J310&lt;=2000000000),"2-Small Cap",
               IF(J310&lt;=300000000,"1-Micro Cap","None"))))))</f>
        <v>2-Small Cap</v>
      </c>
      <c r="L310" s="1">
        <v>44873</v>
      </c>
      <c r="M310" s="8" t="s">
        <v>3124</v>
      </c>
      <c r="N310">
        <f>YEAR(L310)</f>
        <v>2022</v>
      </c>
      <c r="O310">
        <f xml:space="preserve"> MONTH(L310)</f>
        <v>11</v>
      </c>
      <c r="P310" t="s">
        <v>3229</v>
      </c>
      <c r="Q310" t="str">
        <f>IF(ISNUMBER(P310), "Yes","No")</f>
        <v>No</v>
      </c>
    </row>
    <row r="311" spans="1:18" x14ac:dyDescent="0.2">
      <c r="A311" t="s">
        <v>1347</v>
      </c>
      <c r="B311" t="e" vm="246">
        <v>#VALUE!</v>
      </c>
      <c r="C311" t="s">
        <v>1348</v>
      </c>
      <c r="D311" t="str" cm="1">
        <f t="array" ref="D311">_FV(B311,"Industry")</f>
        <v>Software &amp; IT Services</v>
      </c>
      <c r="E311">
        <v>2.0099999999999998</v>
      </c>
      <c r="F311">
        <v>1.7</v>
      </c>
      <c r="G311" s="4">
        <v>8500000</v>
      </c>
      <c r="H311" s="7">
        <v>0.154</v>
      </c>
      <c r="I311" s="4" cm="1">
        <f t="array" ref="I311">_FV(B311,"Market cap",TRUE)</f>
        <v>59702790</v>
      </c>
      <c r="J311" s="4">
        <v>56400000</v>
      </c>
      <c r="K311" t="str">
        <f>IF(OR(J311="None", ISERROR(J311)),
   IF(I311&gt;50000000000,"5-Large Cap",
      IF(AND(I311&gt;10000000000,I311&lt;=50000000000),"4-Upper Mid-Cap",
         IF(AND(I311&gt;2000000000,I311&lt;=10000000000),"3-Mid Cap",
            IF(AND(I311&gt;300000000,I311&lt;=2000000000),"2-Small Cap",
               IF(I311&lt;=300000000,"1-Micro Cap","None"))))),
   IF(J311&gt;50000000000,"5-Large Cap",
      IF(AND(J311&gt;10000000000,J311&lt;=50000000000),"4-Upper Mid-Cap",
         IF(AND(J311&gt;2000000000,J311&lt;=10000000000),"3-Mid Cap",
            IF(AND(J311&gt;300000000,J311&lt;=2000000000),"2-Small Cap",
               IF(J311&lt;=300000000,"1-Micro Cap","None"))))))</f>
        <v>1-Micro Cap</v>
      </c>
      <c r="L311" s="1">
        <v>44852</v>
      </c>
      <c r="M311" s="8" t="s">
        <v>3124</v>
      </c>
      <c r="N311">
        <f>YEAR(L311)</f>
        <v>2022</v>
      </c>
      <c r="O311">
        <f xml:space="preserve"> MONTH(L311)</f>
        <v>10</v>
      </c>
      <c r="P311" t="s">
        <v>3229</v>
      </c>
      <c r="Q311" t="str">
        <f>IF(ISNUMBER(P311), "Yes","No")</f>
        <v>No</v>
      </c>
      <c r="R311" t="s">
        <v>1349</v>
      </c>
    </row>
    <row r="312" spans="1:18" x14ac:dyDescent="0.2">
      <c r="A312" t="s">
        <v>935</v>
      </c>
      <c r="B312" t="e" vm="247">
        <v>#VALUE!</v>
      </c>
      <c r="C312" t="s">
        <v>936</v>
      </c>
      <c r="D312" t="str" cm="1">
        <f t="array" ref="D312">_FV(B312,"Industry")</f>
        <v>Banking Services</v>
      </c>
      <c r="E312">
        <v>1.8</v>
      </c>
      <c r="F312">
        <v>1.55</v>
      </c>
      <c r="G312" s="4">
        <v>20000000</v>
      </c>
      <c r="H312" s="7">
        <v>0.13900000000000001</v>
      </c>
      <c r="I312" s="4" cm="1">
        <f t="array" ref="I312">_FV(B312,"Market cap",TRUE)</f>
        <v>184018100</v>
      </c>
      <c r="J312" s="4">
        <v>308600000</v>
      </c>
      <c r="K312" t="str">
        <f>IF(OR(J312="None", ISERROR(J312)),
   IF(I312&gt;50000000000,"5-Large Cap",
      IF(AND(I312&gt;10000000000,I312&lt;=50000000000),"4-Upper Mid-Cap",
         IF(AND(I312&gt;2000000000,I312&lt;=10000000000),"3-Mid Cap",
            IF(AND(I312&gt;300000000,I312&lt;=2000000000),"2-Small Cap",
               IF(I312&lt;=300000000,"1-Micro Cap","None"))))),
   IF(J312&gt;50000000000,"5-Large Cap",
      IF(AND(J312&gt;10000000000,J312&lt;=50000000000),"4-Upper Mid-Cap",
         IF(AND(J312&gt;2000000000,J312&lt;=10000000000),"3-Mid Cap",
            IF(AND(J312&gt;300000000,J312&lt;=2000000000),"2-Small Cap",
               IF(J312&lt;=300000000,"1-Micro Cap","None"))))))</f>
        <v>2-Small Cap</v>
      </c>
      <c r="L312" s="1">
        <v>44614</v>
      </c>
      <c r="M312" s="8" t="s">
        <v>3124</v>
      </c>
      <c r="N312">
        <f>YEAR(L312)</f>
        <v>2022</v>
      </c>
      <c r="O312">
        <f xml:space="preserve"> MONTH(L312)</f>
        <v>2</v>
      </c>
      <c r="P312" t="s">
        <v>3229</v>
      </c>
      <c r="Q312" t="str">
        <f>IF(ISNUMBER(P312), "Yes","No")</f>
        <v>No</v>
      </c>
    </row>
    <row r="313" spans="1:18" x14ac:dyDescent="0.2">
      <c r="A313" t="s">
        <v>964</v>
      </c>
      <c r="B313" t="e" vm="248">
        <v>#VALUE!</v>
      </c>
      <c r="C313" t="s">
        <v>965</v>
      </c>
      <c r="D313" t="str" cm="1">
        <f t="array" ref="D313">_FV(B313,"Industry")</f>
        <v>Investment Banking &amp; Investment Services</v>
      </c>
      <c r="E313">
        <v>1.585</v>
      </c>
      <c r="F313">
        <v>1.54</v>
      </c>
      <c r="G313" s="4">
        <v>75000000</v>
      </c>
      <c r="H313" s="7">
        <v>2.8399999999999998E-2</v>
      </c>
      <c r="I313" s="4" cm="1">
        <f t="array" ref="I313">_FV(B313,"Market cap",TRUE)</f>
        <v>366672300</v>
      </c>
      <c r="J313" s="4">
        <v>444500000</v>
      </c>
      <c r="K313" t="str">
        <f>IF(OR(J313="None", ISERROR(J313)),
   IF(I313&gt;50000000000,"5-Large Cap",
      IF(AND(I313&gt;10000000000,I313&lt;=50000000000),"4-Upper Mid-Cap",
         IF(AND(I313&gt;2000000000,I313&lt;=10000000000),"3-Mid Cap",
            IF(AND(I313&gt;300000000,I313&lt;=2000000000),"2-Small Cap",
               IF(I313&lt;=300000000,"1-Micro Cap","None"))))),
   IF(J313&gt;50000000000,"5-Large Cap",
      IF(AND(J313&gt;10000000000,J313&lt;=50000000000),"4-Upper Mid-Cap",
         IF(AND(J313&gt;2000000000,J313&lt;=10000000000),"3-Mid Cap",
            IF(AND(J313&gt;300000000,J313&lt;=2000000000),"2-Small Cap",
               IF(J313&lt;=300000000,"1-Micro Cap","None"))))))</f>
        <v>2-Small Cap</v>
      </c>
      <c r="L313" s="1">
        <v>44651</v>
      </c>
      <c r="M313" s="8" t="s">
        <v>3124</v>
      </c>
      <c r="N313">
        <f>YEAR(L313)</f>
        <v>2022</v>
      </c>
      <c r="O313">
        <f xml:space="preserve"> MONTH(L313)</f>
        <v>3</v>
      </c>
      <c r="P313" t="s">
        <v>3229</v>
      </c>
      <c r="Q313" t="str">
        <f>IF(ISNUMBER(P313), "Yes","No")</f>
        <v>No</v>
      </c>
      <c r="R313" t="s">
        <v>966</v>
      </c>
    </row>
    <row r="314" spans="1:18" x14ac:dyDescent="0.2">
      <c r="A314" t="s">
        <v>1103</v>
      </c>
      <c r="B314" t="e" vm="249">
        <v>#VALUE!</v>
      </c>
      <c r="C314" t="s">
        <v>1104</v>
      </c>
      <c r="D314" t="str" cm="1">
        <f t="array" ref="D314">_FV(B314,"Industry")</f>
        <v>Aerospace &amp; Defense</v>
      </c>
      <c r="E314">
        <v>1.54</v>
      </c>
      <c r="F314">
        <v>1.2</v>
      </c>
      <c r="G314" s="4">
        <v>15000000</v>
      </c>
      <c r="H314" s="7">
        <v>0.221</v>
      </c>
      <c r="I314" s="4" cm="1">
        <f t="array" ref="I314">_FV(B314,"Market cap",TRUE)</f>
        <v>227683500</v>
      </c>
      <c r="J314" s="4">
        <v>232400000</v>
      </c>
      <c r="K314" t="str">
        <f>IF(OR(J314="None", ISERROR(J314)),
   IF(I314&gt;50000000000,"5-Large Cap",
      IF(AND(I314&gt;10000000000,I314&lt;=50000000000),"4-Upper Mid-Cap",
         IF(AND(I314&gt;2000000000,I314&lt;=10000000000),"3-Mid Cap",
            IF(AND(I314&gt;300000000,I314&lt;=2000000000),"2-Small Cap",
               IF(I314&lt;=300000000,"1-Micro Cap","None"))))),
   IF(J314&gt;50000000000,"5-Large Cap",
      IF(AND(J314&gt;10000000000,J314&lt;=50000000000),"4-Upper Mid-Cap",
         IF(AND(J314&gt;2000000000,J314&lt;=10000000000),"3-Mid Cap",
            IF(AND(J314&gt;300000000,J314&lt;=2000000000),"2-Small Cap",
               IF(J314&lt;=300000000,"1-Micro Cap","None"))))))</f>
        <v>1-Micro Cap</v>
      </c>
      <c r="L314" s="1">
        <v>44740</v>
      </c>
      <c r="M314" s="8" t="s">
        <v>3124</v>
      </c>
      <c r="N314">
        <f>YEAR(L314)</f>
        <v>2022</v>
      </c>
      <c r="O314">
        <f xml:space="preserve"> MONTH(L314)</f>
        <v>6</v>
      </c>
      <c r="P314" t="s">
        <v>3229</v>
      </c>
      <c r="Q314" t="str">
        <f>IF(ISNUMBER(P314), "Yes","No")</f>
        <v>No</v>
      </c>
      <c r="R314" t="s">
        <v>1105</v>
      </c>
    </row>
    <row r="315" spans="1:18" x14ac:dyDescent="0.2">
      <c r="A315" t="s">
        <v>1113</v>
      </c>
      <c r="B315" t="e" vm="250">
        <v>#VALUE!</v>
      </c>
      <c r="C315" t="s">
        <v>1114</v>
      </c>
      <c r="D315" t="str" cm="1">
        <f t="array" ref="D315">_FV(B315,"Industry")</f>
        <v>Metals &amp; Mining</v>
      </c>
      <c r="E315">
        <v>1.325</v>
      </c>
      <c r="F315">
        <v>1.2</v>
      </c>
      <c r="G315" s="4">
        <v>20400000</v>
      </c>
      <c r="H315" s="7">
        <v>9.4299999999999995E-2</v>
      </c>
      <c r="I315" s="4" cm="1">
        <f t="array" ref="I315">_FV(B315,"Market cap",TRUE)</f>
        <v>27667490</v>
      </c>
      <c r="J315" s="4">
        <v>236900000</v>
      </c>
      <c r="K315" t="str">
        <f>IF(OR(J315="None", ISERROR(J315)),
   IF(I315&gt;50000000000,"5-Large Cap",
      IF(AND(I315&gt;10000000000,I315&lt;=50000000000),"4-Upper Mid-Cap",
         IF(AND(I315&gt;2000000000,I315&lt;=10000000000),"3-Mid Cap",
            IF(AND(I315&gt;300000000,I315&lt;=2000000000),"2-Small Cap",
               IF(I315&lt;=300000000,"1-Micro Cap","None"))))),
   IF(J315&gt;50000000000,"5-Large Cap",
      IF(AND(J315&gt;10000000000,J315&lt;=50000000000),"4-Upper Mid-Cap",
         IF(AND(J315&gt;2000000000,J315&lt;=10000000000),"3-Mid Cap",
            IF(AND(J315&gt;300000000,J315&lt;=2000000000),"2-Small Cap",
               IF(J315&lt;=300000000,"1-Micro Cap","None"))))))</f>
        <v>1-Micro Cap</v>
      </c>
      <c r="L315" s="1">
        <v>44746</v>
      </c>
      <c r="M315" s="8" t="s">
        <v>3124</v>
      </c>
      <c r="N315">
        <f>YEAR(L315)</f>
        <v>2022</v>
      </c>
      <c r="O315">
        <f xml:space="preserve"> MONTH(L315)</f>
        <v>7</v>
      </c>
      <c r="P315" t="s">
        <v>3229</v>
      </c>
      <c r="Q315" t="str">
        <f>IF(ISNUMBER(P315), "Yes","No")</f>
        <v>No</v>
      </c>
      <c r="R315" t="s">
        <v>1115</v>
      </c>
    </row>
    <row r="316" spans="1:18" x14ac:dyDescent="0.2">
      <c r="A316" t="s">
        <v>1999</v>
      </c>
      <c r="B316" t="e" vm="251">
        <v>#VALUE!</v>
      </c>
      <c r="C316" t="s">
        <v>1203</v>
      </c>
      <c r="D316" t="str" cm="1">
        <f t="array" ref="D316">_FV(B316,"Industry")</f>
        <v>Biotechnology &amp; Medical Research</v>
      </c>
      <c r="E316">
        <v>1.39</v>
      </c>
      <c r="F316">
        <v>1.1499999999999999</v>
      </c>
      <c r="G316" s="4">
        <v>128600000</v>
      </c>
      <c r="H316" s="7">
        <v>0.17300000000000001</v>
      </c>
      <c r="I316" s="4" cm="1">
        <f t="array" ref="I316">_FV(B316,"Market cap",TRUE)</f>
        <v>1292814000</v>
      </c>
      <c r="J316" s="4">
        <v>489500000</v>
      </c>
      <c r="K316" t="str">
        <f>IF(OR(J316="None", ISERROR(J316)),
   IF(I316&gt;50000000000,"5-Large Cap",
      IF(AND(I316&gt;10000000000,I316&lt;=50000000000),"4-Upper Mid-Cap",
         IF(AND(I316&gt;2000000000,I316&lt;=10000000000),"3-Mid Cap",
            IF(AND(I316&gt;300000000,I316&lt;=2000000000),"2-Small Cap",
               IF(I316&lt;=300000000,"1-Micro Cap","None"))))),
   IF(J316&gt;50000000000,"5-Large Cap",
      IF(AND(J316&gt;10000000000,J316&lt;=50000000000),"4-Upper Mid-Cap",
         IF(AND(J316&gt;2000000000,J316&lt;=10000000000),"3-Mid Cap",
            IF(AND(J316&gt;300000000,J316&lt;=2000000000),"2-Small Cap",
               IF(J316&lt;=300000000,"1-Micro Cap","None"))))))</f>
        <v>2-Small Cap</v>
      </c>
      <c r="L316" s="1">
        <v>44785</v>
      </c>
      <c r="M316" s="8" t="s">
        <v>3124</v>
      </c>
      <c r="N316">
        <f>YEAR(L316)</f>
        <v>2022</v>
      </c>
      <c r="O316">
        <f xml:space="preserve"> MONTH(L316)</f>
        <v>8</v>
      </c>
      <c r="P316" t="s">
        <v>3229</v>
      </c>
      <c r="Q316" t="str">
        <f>IF(ISNUMBER(P316), "Yes","No")</f>
        <v>No</v>
      </c>
      <c r="R316" t="s">
        <v>1204</v>
      </c>
    </row>
    <row r="317" spans="1:18" x14ac:dyDescent="0.2">
      <c r="A317" t="s">
        <v>1999</v>
      </c>
      <c r="B317" t="e" vm="251">
        <v>#VALUE!</v>
      </c>
      <c r="C317" t="s">
        <v>1203</v>
      </c>
      <c r="D317" t="str" cm="1">
        <f t="array" ref="D317">_FV(B317,"Industry")</f>
        <v>Biotechnology &amp; Medical Research</v>
      </c>
      <c r="E317">
        <v>1.39</v>
      </c>
      <c r="F317">
        <v>1.1499999999999999</v>
      </c>
      <c r="G317" s="4">
        <v>128600000</v>
      </c>
      <c r="H317" s="7">
        <v>0.17300000000000001</v>
      </c>
      <c r="I317" s="4" cm="1">
        <f t="array" ref="I317">_FV(B317,"Market cap",TRUE)</f>
        <v>1292814000</v>
      </c>
      <c r="J317" s="4">
        <v>489500000</v>
      </c>
      <c r="K317" t="str">
        <f>IF(OR(J317="None", ISERROR(J317)),
   IF(I317&gt;50000000000,"5-Large Cap",
      IF(AND(I317&gt;10000000000,I317&lt;=50000000000),"4-Upper Mid-Cap",
         IF(AND(I317&gt;2000000000,I317&lt;=10000000000),"3-Mid Cap",
            IF(AND(I317&gt;300000000,I317&lt;=2000000000),"2-Small Cap",
               IF(I317&lt;=300000000,"1-Micro Cap","None"))))),
   IF(J317&gt;50000000000,"5-Large Cap",
      IF(AND(J317&gt;10000000000,J317&lt;=50000000000),"4-Upper Mid-Cap",
         IF(AND(J317&gt;2000000000,J317&lt;=10000000000),"3-Mid Cap",
            IF(AND(J317&gt;300000000,J317&lt;=2000000000),"2-Small Cap",
               IF(J317&lt;=300000000,"1-Micro Cap","None"))))))</f>
        <v>2-Small Cap</v>
      </c>
      <c r="L317" s="1">
        <v>44785</v>
      </c>
      <c r="M317" s="8" t="s">
        <v>3124</v>
      </c>
      <c r="N317">
        <f>YEAR(L317)</f>
        <v>2022</v>
      </c>
      <c r="O317">
        <f xml:space="preserve"> MONTH(L317)</f>
        <v>8</v>
      </c>
      <c r="P317" t="s">
        <v>3229</v>
      </c>
      <c r="Q317" t="str">
        <f>IF(ISNUMBER(P317), "Yes","No")</f>
        <v>No</v>
      </c>
      <c r="R317" t="s">
        <v>1210</v>
      </c>
    </row>
    <row r="318" spans="1:18" x14ac:dyDescent="0.2">
      <c r="A318" t="s">
        <v>394</v>
      </c>
      <c r="B318" t="e" vm="252">
        <v>#VALUE!</v>
      </c>
      <c r="C318" t="s">
        <v>395</v>
      </c>
      <c r="D318" t="str" cm="1">
        <f t="array" ref="D318">_FV(B318,"Industry")</f>
        <v>Metals &amp; Mining</v>
      </c>
      <c r="E318">
        <v>1.4350000000000001</v>
      </c>
      <c r="F318">
        <v>1.1200000000000001</v>
      </c>
      <c r="G318" s="4">
        <v>30000000</v>
      </c>
      <c r="H318" s="7">
        <v>0.22</v>
      </c>
      <c r="I318" s="4" cm="1">
        <f t="array" ref="I318">_FV(B318,"Market cap",TRUE)</f>
        <v>66297600</v>
      </c>
      <c r="J318" s="4">
        <v>218770000</v>
      </c>
      <c r="K318" t="str">
        <f>IF(OR(J318="None", ISERROR(J318)),
   IF(I318&gt;50000000000,"5-Large Cap",
      IF(AND(I318&gt;10000000000,I318&lt;=50000000000),"4-Upper Mid-Cap",
         IF(AND(I318&gt;2000000000,I318&lt;=10000000000),"3-Mid Cap",
            IF(AND(I318&gt;300000000,I318&lt;=2000000000),"2-Small Cap",
               IF(I318&lt;=300000000,"1-Micro Cap","None"))))),
   IF(J318&gt;50000000000,"5-Large Cap",
      IF(AND(J318&gt;10000000000,J318&lt;=50000000000),"4-Upper Mid-Cap",
         IF(AND(J318&gt;2000000000,J318&lt;=10000000000),"3-Mid Cap",
            IF(AND(J318&gt;300000000,J318&lt;=2000000000),"2-Small Cap",
               IF(J318&lt;=300000000,"1-Micro Cap","None"))))))</f>
        <v>1-Micro Cap</v>
      </c>
      <c r="L318" s="1">
        <v>44880</v>
      </c>
      <c r="M318" s="8" t="s">
        <v>3124</v>
      </c>
      <c r="N318">
        <f>YEAR(L318)</f>
        <v>2022</v>
      </c>
      <c r="O318">
        <f xml:space="preserve"> MONTH(L318)</f>
        <v>11</v>
      </c>
      <c r="P318" t="s">
        <v>3229</v>
      </c>
      <c r="Q318" t="str">
        <f>IF(ISNUMBER(P318), "Yes","No")</f>
        <v>No</v>
      </c>
      <c r="R318" t="s">
        <v>1447</v>
      </c>
    </row>
    <row r="319" spans="1:18" x14ac:dyDescent="0.2">
      <c r="A319" t="s">
        <v>953</v>
      </c>
      <c r="B319" t="e" vm="253">
        <v>#VALUE!</v>
      </c>
      <c r="C319" t="s">
        <v>954</v>
      </c>
      <c r="D319" t="str" cm="1">
        <f t="array" ref="D319">_FV(B319,"Industry")</f>
        <v>Coal</v>
      </c>
      <c r="E319">
        <v>1.25</v>
      </c>
      <c r="F319">
        <v>1.1000000000000001</v>
      </c>
      <c r="G319" s="4">
        <v>694000000</v>
      </c>
      <c r="H319" s="7">
        <v>0.12</v>
      </c>
      <c r="I319" s="4" cm="1">
        <f t="array" ref="I319">_FV(B319,"Market cap",TRUE)</f>
        <v>2406716000</v>
      </c>
      <c r="J319" s="4">
        <v>323100000</v>
      </c>
      <c r="K319" t="str">
        <f>IF(OR(J319="None", ISERROR(J319)),
   IF(I319&gt;50000000000,"5-Large Cap",
      IF(AND(I319&gt;10000000000,I319&lt;=50000000000),"4-Upper Mid-Cap",
         IF(AND(I319&gt;2000000000,I319&lt;=10000000000),"3-Mid Cap",
            IF(AND(I319&gt;300000000,I319&lt;=2000000000),"2-Small Cap",
               IF(I319&lt;=300000000,"1-Micro Cap","None"))))),
   IF(J319&gt;50000000000,"5-Large Cap",
      IF(AND(J319&gt;10000000000,J319&lt;=50000000000),"4-Upper Mid-Cap",
         IF(AND(J319&gt;2000000000,J319&lt;=10000000000),"3-Mid Cap",
            IF(AND(J319&gt;300000000,J319&lt;=2000000000),"2-Small Cap",
               IF(J319&lt;=300000000,"1-Micro Cap","None"))))))</f>
        <v>2-Small Cap</v>
      </c>
      <c r="L319" s="1">
        <v>44623</v>
      </c>
      <c r="M319" s="8" t="s">
        <v>3124</v>
      </c>
      <c r="N319">
        <f>YEAR(L319)</f>
        <v>2022</v>
      </c>
      <c r="O319">
        <f xml:space="preserve"> MONTH(L319)</f>
        <v>3</v>
      </c>
      <c r="P319" t="s">
        <v>3229</v>
      </c>
      <c r="Q319" t="str">
        <f>IF(ISNUMBER(P319), "Yes","No")</f>
        <v>No</v>
      </c>
      <c r="R319" t="s">
        <v>955</v>
      </c>
    </row>
    <row r="320" spans="1:18" x14ac:dyDescent="0.2">
      <c r="A320" t="s">
        <v>1316</v>
      </c>
      <c r="B320" t="e" vm="254">
        <v>#VALUE!</v>
      </c>
      <c r="C320" t="s">
        <v>1317</v>
      </c>
      <c r="D320" t="str" cm="1">
        <f t="array" ref="D320">_FV(B320,"Industry")</f>
        <v>Metals &amp; Mining</v>
      </c>
      <c r="E320">
        <v>1.325</v>
      </c>
      <c r="F320">
        <v>1.1000000000000001</v>
      </c>
      <c r="G320" s="4">
        <v>20000000</v>
      </c>
      <c r="H320" s="7">
        <v>0.17</v>
      </c>
      <c r="I320" s="4" cm="1">
        <f t="array" ref="I320">_FV(B320,"Market cap",TRUE)</f>
        <v>214729700</v>
      </c>
      <c r="J320" s="4">
        <v>404100000</v>
      </c>
      <c r="K320" t="str">
        <f>IF(OR(J320="None", ISERROR(J320)),
   IF(I320&gt;50000000000,"5-Large Cap",
      IF(AND(I320&gt;10000000000,I320&lt;=50000000000),"4-Upper Mid-Cap",
         IF(AND(I320&gt;2000000000,I320&lt;=10000000000),"3-Mid Cap",
            IF(AND(I320&gt;300000000,I320&lt;=2000000000),"2-Small Cap",
               IF(I320&lt;=300000000,"1-Micro Cap","None"))))),
   IF(J320&gt;50000000000,"5-Large Cap",
      IF(AND(J320&gt;10000000000,J320&lt;=50000000000),"4-Upper Mid-Cap",
         IF(AND(J320&gt;2000000000,J320&lt;=10000000000),"3-Mid Cap",
            IF(AND(J320&gt;300000000,J320&lt;=2000000000),"2-Small Cap",
               IF(J320&lt;=300000000,"1-Micro Cap","None"))))))</f>
        <v>2-Small Cap</v>
      </c>
      <c r="L320" s="1">
        <v>44840</v>
      </c>
      <c r="M320" s="8" t="s">
        <v>3124</v>
      </c>
      <c r="N320">
        <f>YEAR(L320)</f>
        <v>2022</v>
      </c>
      <c r="O320">
        <f xml:space="preserve"> MONTH(L320)</f>
        <v>10</v>
      </c>
      <c r="P320" t="s">
        <v>3229</v>
      </c>
      <c r="Q320" t="str">
        <f>IF(ISNUMBER(P320), "Yes","No")</f>
        <v>No</v>
      </c>
      <c r="R320" t="s">
        <v>1318</v>
      </c>
    </row>
    <row r="321" spans="1:18" x14ac:dyDescent="0.2">
      <c r="A321" t="s">
        <v>292</v>
      </c>
      <c r="B321" t="e" vm="72">
        <v>#VALUE!</v>
      </c>
      <c r="C321" t="s">
        <v>26</v>
      </c>
      <c r="D321" t="str" cm="1">
        <f t="array" ref="D321">_FV(B321,"Industry")</f>
        <v>Metals &amp; Mining</v>
      </c>
      <c r="E321">
        <v>1.105</v>
      </c>
      <c r="F321">
        <v>1.03</v>
      </c>
      <c r="G321" s="4">
        <v>100000000</v>
      </c>
      <c r="H321" s="7">
        <v>6.8000000000000005E-2</v>
      </c>
      <c r="I321" s="4" cm="1">
        <f t="array" ref="I321">_FV(B321,"Market cap",TRUE)</f>
        <v>188585400</v>
      </c>
      <c r="J321" s="4">
        <v>214301500</v>
      </c>
      <c r="K321" t="str">
        <f>IF(OR(J321="None", ISERROR(J321)),
   IF(I321&gt;50000000000,"5-Large Cap",
      IF(AND(I321&gt;10000000000,I321&lt;=50000000000),"4-Upper Mid-Cap",
         IF(AND(I321&gt;2000000000,I321&lt;=10000000000),"3-Mid Cap",
            IF(AND(I321&gt;300000000,I321&lt;=2000000000),"2-Small Cap",
               IF(I321&lt;=300000000,"1-Micro Cap","None"))))),
   IF(J321&gt;50000000000,"5-Large Cap",
      IF(AND(J321&gt;10000000000,J321&lt;=50000000000),"4-Upper Mid-Cap",
         IF(AND(J321&gt;2000000000,J321&lt;=10000000000),"3-Mid Cap",
            IF(AND(J321&gt;300000000,J321&lt;=2000000000),"2-Small Cap",
               IF(J321&lt;=300000000,"1-Micro Cap","None"))))))</f>
        <v>1-Micro Cap</v>
      </c>
      <c r="L321" s="1">
        <v>44834</v>
      </c>
      <c r="M321" s="8" t="s">
        <v>3124</v>
      </c>
      <c r="N321">
        <f>YEAR(L321)</f>
        <v>2022</v>
      </c>
      <c r="O321">
        <f xml:space="preserve"> MONTH(L321)</f>
        <v>9</v>
      </c>
      <c r="P321" t="s">
        <v>3229</v>
      </c>
      <c r="Q321" t="str">
        <f>IF(ISNUMBER(P321), "Yes","No")</f>
        <v>No</v>
      </c>
      <c r="R321" t="s">
        <v>1308</v>
      </c>
    </row>
    <row r="322" spans="1:18" x14ac:dyDescent="0.2">
      <c r="A322" t="s">
        <v>1515</v>
      </c>
      <c r="B322" t="e" vm="255">
        <v>#VALUE!</v>
      </c>
      <c r="C322" t="s">
        <v>1083</v>
      </c>
      <c r="D322" t="str" cm="1">
        <f t="array" ref="D322">_FV(B322,"Industry")</f>
        <v>Metals &amp; Mining</v>
      </c>
      <c r="F322">
        <v>1</v>
      </c>
      <c r="G322" s="4">
        <v>2000000</v>
      </c>
      <c r="H322" s="7">
        <v>0</v>
      </c>
      <c r="I322" s="4" cm="1">
        <f t="array" ref="I322">_FV(B322,"Market cap",TRUE)</f>
        <v>1398960</v>
      </c>
      <c r="J322" s="4" t="s">
        <v>3229</v>
      </c>
      <c r="K322" t="str">
        <f>IF(OR(J322="None", ISERROR(J322)),
   IF(I322&gt;50000000000,"5-Large Cap",
      IF(AND(I322&gt;10000000000,I322&lt;=50000000000),"4-Upper Mid-Cap",
         IF(AND(I322&gt;2000000000,I322&lt;=10000000000),"3-Mid Cap",
            IF(AND(I322&gt;300000000,I322&lt;=2000000000),"2-Small Cap",
               IF(I322&lt;=300000000,"1-Micro Cap","None"))))),
   IF(J322&gt;50000000000,"5-Large Cap",
      IF(AND(J322&gt;10000000000,J322&lt;=50000000000),"4-Upper Mid-Cap",
         IF(AND(J322&gt;2000000000,J322&lt;=10000000000),"3-Mid Cap",
            IF(AND(J322&gt;300000000,J322&lt;=2000000000),"2-Small Cap",
               IF(J322&lt;=300000000,"1-Micro Cap","None"))))))</f>
        <v>1-Micro Cap</v>
      </c>
      <c r="L322" s="1">
        <v>44909</v>
      </c>
      <c r="M322" s="8" t="s">
        <v>3124</v>
      </c>
      <c r="N322">
        <f>YEAR(L322)</f>
        <v>2022</v>
      </c>
      <c r="O322">
        <f xml:space="preserve"> MONTH(L322)</f>
        <v>12</v>
      </c>
      <c r="P322">
        <v>2</v>
      </c>
      <c r="Q322" t="str">
        <f>IF(ISNUMBER(P322), "Yes","No")</f>
        <v>Yes</v>
      </c>
      <c r="R322" t="s">
        <v>1516</v>
      </c>
    </row>
    <row r="323" spans="1:18" x14ac:dyDescent="0.2">
      <c r="A323" t="s">
        <v>137</v>
      </c>
      <c r="B323" t="e" vm="256">
        <v>#VALUE!</v>
      </c>
      <c r="C323" t="s">
        <v>138</v>
      </c>
      <c r="D323" t="str" cm="1">
        <f t="array" ref="D323">_FV(B323,"Industry")</f>
        <v>Metals &amp; Mining</v>
      </c>
      <c r="E323">
        <v>1.0900000000000001</v>
      </c>
      <c r="F323">
        <v>1</v>
      </c>
      <c r="G323" s="4">
        <v>130000000</v>
      </c>
      <c r="H323" s="7">
        <v>8.3000000000000004E-2</v>
      </c>
      <c r="I323" s="4" cm="1">
        <f t="array" ref="I323">_FV(B323,"Market cap",TRUE)</f>
        <v>4759065000</v>
      </c>
      <c r="J323" s="4">
        <v>1500000000</v>
      </c>
      <c r="K323" t="str">
        <f>IF(OR(J323="None", ISERROR(J323)),
   IF(I323&gt;50000000000,"5-Large Cap",
      IF(AND(I323&gt;10000000000,I323&lt;=50000000000),"4-Upper Mid-Cap",
         IF(AND(I323&gt;2000000000,I323&lt;=10000000000),"3-Mid Cap",
            IF(AND(I323&gt;300000000,I323&lt;=2000000000),"2-Small Cap",
               IF(I323&lt;=300000000,"1-Micro Cap","None"))))),
   IF(J323&gt;50000000000,"5-Large Cap",
      IF(AND(J323&gt;10000000000,J323&lt;=50000000000),"4-Upper Mid-Cap",
         IF(AND(J323&gt;2000000000,J323&lt;=10000000000),"3-Mid Cap",
            IF(AND(J323&gt;300000000,J323&lt;=2000000000),"2-Small Cap",
               IF(J323&lt;=300000000,"1-Micro Cap","None"))))))</f>
        <v>2-Small Cap</v>
      </c>
      <c r="L323" s="1">
        <v>44839</v>
      </c>
      <c r="M323" s="8" t="s">
        <v>3124</v>
      </c>
      <c r="N323">
        <f>YEAR(L323)</f>
        <v>2022</v>
      </c>
      <c r="O323">
        <f xml:space="preserve"> MONTH(L323)</f>
        <v>10</v>
      </c>
      <c r="P323" t="s">
        <v>3229</v>
      </c>
      <c r="Q323" t="str">
        <f>IF(ISNUMBER(P323), "Yes","No")</f>
        <v>No</v>
      </c>
      <c r="R323" t="s">
        <v>1312</v>
      </c>
    </row>
    <row r="324" spans="1:18" x14ac:dyDescent="0.2">
      <c r="A324" t="s">
        <v>1126</v>
      </c>
      <c r="B324" t="e" vm="257">
        <v>#VALUE!</v>
      </c>
      <c r="C324" t="s">
        <v>1127</v>
      </c>
      <c r="D324" t="str" cm="1">
        <f t="array" ref="D324">_FV(B324,"Industry")</f>
        <v>Metals &amp; Mining</v>
      </c>
      <c r="F324">
        <v>1</v>
      </c>
      <c r="G324" s="4">
        <v>2000000</v>
      </c>
      <c r="H324" s="7">
        <v>0</v>
      </c>
      <c r="I324" s="4" cm="1">
        <f t="array" ref="I324">_FV(B324,"Market cap",TRUE)</f>
        <v>12049540</v>
      </c>
      <c r="J324" s="4">
        <v>34770000</v>
      </c>
      <c r="K324" t="str">
        <f>IF(OR(J324="None", ISERROR(J324)),
   IF(I324&gt;50000000000,"5-Large Cap",
      IF(AND(I324&gt;10000000000,I324&lt;=50000000000),"4-Upper Mid-Cap",
         IF(AND(I324&gt;2000000000,I324&lt;=10000000000),"3-Mid Cap",
            IF(AND(I324&gt;300000000,I324&lt;=2000000000),"2-Small Cap",
               IF(I324&lt;=300000000,"1-Micro Cap","None"))))),
   IF(J324&gt;50000000000,"5-Large Cap",
      IF(AND(J324&gt;10000000000,J324&lt;=50000000000),"4-Upper Mid-Cap",
         IF(AND(J324&gt;2000000000,J324&lt;=10000000000),"3-Mid Cap",
            IF(AND(J324&gt;300000000,J324&lt;=2000000000),"2-Small Cap",
               IF(J324&lt;=300000000,"1-Micro Cap","None"))))))</f>
        <v>1-Micro Cap</v>
      </c>
      <c r="L324" s="1">
        <v>44755</v>
      </c>
      <c r="M324" s="8" t="s">
        <v>3124</v>
      </c>
      <c r="N324">
        <f>YEAR(L324)</f>
        <v>2022</v>
      </c>
      <c r="O324">
        <f xml:space="preserve"> MONTH(L324)</f>
        <v>7</v>
      </c>
      <c r="P324" t="s">
        <v>3229</v>
      </c>
      <c r="Q324" t="str">
        <f>IF(ISNUMBER(P324), "Yes","No")</f>
        <v>No</v>
      </c>
      <c r="R324" t="s">
        <v>1128</v>
      </c>
    </row>
    <row r="325" spans="1:18" x14ac:dyDescent="0.2">
      <c r="A325" t="s">
        <v>1040</v>
      </c>
      <c r="B325" t="e" vm="258">
        <v>#VALUE!</v>
      </c>
      <c r="C325" t="s">
        <v>1041</v>
      </c>
      <c r="D325" t="str" cm="1">
        <f t="array" ref="D325">_FV(B325,"Industry")</f>
        <v>Metals &amp; Mining</v>
      </c>
      <c r="E325">
        <v>1.1499999999999999</v>
      </c>
      <c r="F325">
        <v>1</v>
      </c>
      <c r="G325" s="6">
        <v>6000000</v>
      </c>
      <c r="H325" s="7">
        <v>0.13</v>
      </c>
      <c r="I325" s="4" cm="1">
        <f t="array" ref="I325">_FV(B325,"Market cap",TRUE)</f>
        <v>13883080</v>
      </c>
      <c r="J325" s="4">
        <v>65000000</v>
      </c>
      <c r="K325" t="str">
        <f>IF(OR(J325="None", ISERROR(J325)),
   IF(I325&gt;50000000000,"5-Large Cap",
      IF(AND(I325&gt;10000000000,I325&lt;=50000000000),"4-Upper Mid-Cap",
         IF(AND(I325&gt;2000000000,I325&lt;=10000000000),"3-Mid Cap",
            IF(AND(I325&gt;300000000,I325&lt;=2000000000),"2-Small Cap",
               IF(I325&lt;=300000000,"1-Micro Cap","None"))))),
   IF(J325&gt;50000000000,"5-Large Cap",
      IF(AND(J325&gt;10000000000,J325&lt;=50000000000),"4-Upper Mid-Cap",
         IF(AND(J325&gt;2000000000,J325&lt;=10000000000),"3-Mid Cap",
            IF(AND(J325&gt;300000000,J325&lt;=2000000000),"2-Small Cap",
               IF(J325&lt;=300000000,"1-Micro Cap","None"))))))</f>
        <v>1-Micro Cap</v>
      </c>
      <c r="L325" s="1">
        <v>44680</v>
      </c>
      <c r="M325" s="8" t="s">
        <v>3124</v>
      </c>
      <c r="N325">
        <f>YEAR(L325)</f>
        <v>2022</v>
      </c>
      <c r="O325">
        <f xml:space="preserve"> MONTH(L325)</f>
        <v>4</v>
      </c>
      <c r="P325" t="s">
        <v>3229</v>
      </c>
      <c r="Q325" t="str">
        <f>IF(ISNUMBER(P325), "Yes","No")</f>
        <v>No</v>
      </c>
      <c r="R325" t="s">
        <v>1042</v>
      </c>
    </row>
    <row r="326" spans="1:18" x14ac:dyDescent="0.2">
      <c r="A326" t="s">
        <v>245</v>
      </c>
      <c r="B326" t="e" vm="259">
        <v>#VALUE!</v>
      </c>
      <c r="C326" t="s">
        <v>246</v>
      </c>
      <c r="D326" t="str" cm="1">
        <f t="array" ref="D326">_FV(B326,"Industry")</f>
        <v>Software &amp; IT Services</v>
      </c>
      <c r="E326">
        <v>0.36</v>
      </c>
      <c r="F326">
        <v>1</v>
      </c>
      <c r="G326" s="4">
        <v>10000000</v>
      </c>
      <c r="H326" s="7">
        <v>0</v>
      </c>
      <c r="I326" s="4" cm="1">
        <f t="array" ref="I326">_FV(B326,"Market cap",TRUE)</f>
        <v>57933190</v>
      </c>
      <c r="J326" s="4">
        <v>54100000</v>
      </c>
      <c r="K326" t="str">
        <f>IF(OR(J326="None", ISERROR(J326)),
   IF(I326&gt;50000000000,"5-Large Cap",
      IF(AND(I326&gt;10000000000,I326&lt;=50000000000),"4-Upper Mid-Cap",
         IF(AND(I326&gt;2000000000,I326&lt;=10000000000),"3-Mid Cap",
            IF(AND(I326&gt;300000000,I326&lt;=2000000000),"2-Small Cap",
               IF(I326&lt;=300000000,"1-Micro Cap","None"))))),
   IF(J326&gt;50000000000,"5-Large Cap",
      IF(AND(J326&gt;10000000000,J326&lt;=50000000000),"4-Upper Mid-Cap",
         IF(AND(J326&gt;2000000000,J326&lt;=10000000000),"3-Mid Cap",
            IF(AND(J326&gt;300000000,J326&lt;=2000000000),"2-Small Cap",
               IF(J326&lt;=300000000,"1-Micro Cap","None"))))))</f>
        <v>1-Micro Cap</v>
      </c>
      <c r="L326" s="1">
        <v>44869</v>
      </c>
      <c r="M326" s="8" t="s">
        <v>3124</v>
      </c>
      <c r="N326">
        <f>YEAR(L326)</f>
        <v>2022</v>
      </c>
      <c r="O326">
        <f xml:space="preserve"> MONTH(L326)</f>
        <v>11</v>
      </c>
      <c r="P326" t="s">
        <v>3229</v>
      </c>
      <c r="Q326" t="str">
        <f>IF(ISNUMBER(P326), "Yes","No")</f>
        <v>No</v>
      </c>
      <c r="R326" t="s">
        <v>1411</v>
      </c>
    </row>
    <row r="327" spans="1:18" x14ac:dyDescent="0.2">
      <c r="A327" t="s">
        <v>1207</v>
      </c>
      <c r="B327" t="e" vm="260">
        <v>#VALUE!</v>
      </c>
      <c r="C327" t="s">
        <v>181</v>
      </c>
      <c r="D327" t="str" cm="1">
        <f t="array" ref="D327">_FV(B327,"Industry")</f>
        <v>Biotechnology &amp; Medical Research</v>
      </c>
      <c r="E327">
        <v>0.98</v>
      </c>
      <c r="F327">
        <v>0.85</v>
      </c>
      <c r="G327" s="4">
        <v>4000000</v>
      </c>
      <c r="H327" s="7">
        <v>0.13269999999999998</v>
      </c>
      <c r="I327" s="4" cm="1">
        <f t="array" ref="I327">_FV(B327,"Market cap",TRUE)</f>
        <v>78601630</v>
      </c>
      <c r="J327" s="4">
        <v>103600000</v>
      </c>
      <c r="K327" t="str">
        <f>IF(OR(J327="None", ISERROR(J327)),
   IF(I327&gt;50000000000,"5-Large Cap",
      IF(AND(I327&gt;10000000000,I327&lt;=50000000000),"4-Upper Mid-Cap",
         IF(AND(I327&gt;2000000000,I327&lt;=10000000000),"3-Mid Cap",
            IF(AND(I327&gt;300000000,I327&lt;=2000000000),"2-Small Cap",
               IF(I327&lt;=300000000,"1-Micro Cap","None"))))),
   IF(J327&gt;50000000000,"5-Large Cap",
      IF(AND(J327&gt;10000000000,J327&lt;=50000000000),"4-Upper Mid-Cap",
         IF(AND(J327&gt;2000000000,J327&lt;=10000000000),"3-Mid Cap",
            IF(AND(J327&gt;300000000,J327&lt;=2000000000),"2-Small Cap",
               IF(J327&lt;=300000000,"1-Micro Cap","None"))))))</f>
        <v>1-Micro Cap</v>
      </c>
      <c r="L327" s="1">
        <v>44784</v>
      </c>
      <c r="M327" s="8" t="s">
        <v>3124</v>
      </c>
      <c r="N327">
        <f>YEAR(L327)</f>
        <v>2022</v>
      </c>
      <c r="O327">
        <f xml:space="preserve"> MONTH(L327)</f>
        <v>8</v>
      </c>
      <c r="P327" t="s">
        <v>3229</v>
      </c>
      <c r="Q327" t="str">
        <f>IF(ISNUMBER(P327), "Yes","No")</f>
        <v>No</v>
      </c>
      <c r="R327" t="s">
        <v>1208</v>
      </c>
    </row>
    <row r="328" spans="1:18" x14ac:dyDescent="0.2">
      <c r="A328" t="s">
        <v>228</v>
      </c>
      <c r="B328" t="e" vm="261">
        <v>#VALUE!</v>
      </c>
      <c r="C328" t="s">
        <v>229</v>
      </c>
      <c r="D328" t="str" cm="1">
        <f t="array" ref="D328">_FV(B328,"Industry")</f>
        <v>Biotechnology &amp; Medical Research</v>
      </c>
      <c r="E328">
        <v>0.96</v>
      </c>
      <c r="F328">
        <v>0.8</v>
      </c>
      <c r="G328" s="4">
        <v>5000000</v>
      </c>
      <c r="H328" s="7">
        <v>0.16670000000000001</v>
      </c>
      <c r="I328" s="4" cm="1">
        <f t="array" ref="I328">_FV(B328,"Market cap",TRUE)</f>
        <v>4207010</v>
      </c>
      <c r="J328" s="4">
        <v>45400000</v>
      </c>
      <c r="K328" t="str">
        <f>IF(OR(J328="None", ISERROR(J328)),
   IF(I328&gt;50000000000,"5-Large Cap",
      IF(AND(I328&gt;10000000000,I328&lt;=50000000000),"4-Upper Mid-Cap",
         IF(AND(I328&gt;2000000000,I328&lt;=10000000000),"3-Mid Cap",
            IF(AND(I328&gt;300000000,I328&lt;=2000000000),"2-Small Cap",
               IF(I328&lt;=300000000,"1-Micro Cap","None"))))),
   IF(J328&gt;50000000000,"5-Large Cap",
      IF(AND(J328&gt;10000000000,J328&lt;=50000000000),"4-Upper Mid-Cap",
         IF(AND(J328&gt;2000000000,J328&lt;=10000000000),"3-Mid Cap",
            IF(AND(J328&gt;300000000,J328&lt;=2000000000),"2-Small Cap",
               IF(J328&lt;=300000000,"1-Micro Cap","None"))))))</f>
        <v>1-Micro Cap</v>
      </c>
      <c r="L328" s="1">
        <v>44887</v>
      </c>
      <c r="M328" s="8" t="s">
        <v>3124</v>
      </c>
      <c r="N328">
        <f>YEAR(L328)</f>
        <v>2022</v>
      </c>
      <c r="O328">
        <f xml:space="preserve"> MONTH(L328)</f>
        <v>11</v>
      </c>
      <c r="P328" t="s">
        <v>3229</v>
      </c>
      <c r="Q328" t="str">
        <f>IF(ISNUMBER(P328), "Yes","No")</f>
        <v>No</v>
      </c>
      <c r="R328" t="s">
        <v>1457</v>
      </c>
    </row>
    <row r="329" spans="1:18" x14ac:dyDescent="0.2">
      <c r="A329" t="s">
        <v>1022</v>
      </c>
      <c r="B329" t="e" vm="262">
        <v>#VALUE!</v>
      </c>
      <c r="C329" t="s">
        <v>1023</v>
      </c>
      <c r="D329" t="str" cm="1">
        <f t="array" ref="D329">_FV(B329,"Industry")</f>
        <v>Healthcare Equipment &amp; Supplies</v>
      </c>
      <c r="E329">
        <v>0.78500000000000003</v>
      </c>
      <c r="F329">
        <v>0.77</v>
      </c>
      <c r="G329" s="4">
        <v>5000000</v>
      </c>
      <c r="H329" s="7">
        <v>1.9E-2</v>
      </c>
      <c r="I329" s="4" cm="1">
        <f t="array" ref="I329">_FV(B329,"Market cap",TRUE)</f>
        <v>26826070</v>
      </c>
      <c r="J329" s="4">
        <v>139700000</v>
      </c>
      <c r="K329" t="str">
        <f>IF(OR(J329="None", ISERROR(J329)),
   IF(I329&gt;50000000000,"5-Large Cap",
      IF(AND(I329&gt;10000000000,I329&lt;=50000000000),"4-Upper Mid-Cap",
         IF(AND(I329&gt;2000000000,I329&lt;=10000000000),"3-Mid Cap",
            IF(AND(I329&gt;300000000,I329&lt;=2000000000),"2-Small Cap",
               IF(I329&lt;=300000000,"1-Micro Cap","None"))))),
   IF(J329&gt;50000000000,"5-Large Cap",
      IF(AND(J329&gt;10000000000,J329&lt;=50000000000),"4-Upper Mid-Cap",
         IF(AND(J329&gt;2000000000,J329&lt;=10000000000),"3-Mid Cap",
            IF(AND(J329&gt;300000000,J329&lt;=2000000000),"2-Small Cap",
               IF(J329&lt;=300000000,"1-Micro Cap","None"))))))</f>
        <v>1-Micro Cap</v>
      </c>
      <c r="L329" s="1">
        <v>44671</v>
      </c>
      <c r="M329" s="8" t="s">
        <v>3124</v>
      </c>
      <c r="N329">
        <f>YEAR(L329)</f>
        <v>2022</v>
      </c>
      <c r="O329">
        <f xml:space="preserve"> MONTH(L329)</f>
        <v>4</v>
      </c>
      <c r="P329" t="s">
        <v>3229</v>
      </c>
      <c r="Q329" t="str">
        <f>IF(ISNUMBER(P329), "Yes","No")</f>
        <v>No</v>
      </c>
      <c r="R329" t="s">
        <v>1024</v>
      </c>
    </row>
    <row r="330" spans="1:18" x14ac:dyDescent="0.2">
      <c r="A330" t="s">
        <v>1454</v>
      </c>
      <c r="B330" t="e" vm="127">
        <v>#VALUE!</v>
      </c>
      <c r="C330" t="s">
        <v>233</v>
      </c>
      <c r="D330" t="str" cm="1">
        <f t="array" ref="D330">_FV(B330,"Industry")</f>
        <v>Metals &amp; Mining</v>
      </c>
      <c r="E330">
        <v>0.83499999999999996</v>
      </c>
      <c r="F330">
        <v>0.7</v>
      </c>
      <c r="G330" s="4">
        <v>20000000</v>
      </c>
      <c r="H330" s="7">
        <v>0.16200000000000001</v>
      </c>
      <c r="I330" s="4" cm="1">
        <f t="array" ref="I330">_FV(B330,"Market cap",TRUE)</f>
        <v>103032800</v>
      </c>
      <c r="J330" s="4">
        <v>153400000</v>
      </c>
      <c r="K330" t="str">
        <f>IF(OR(J330="None", ISERROR(J330)),
   IF(I330&gt;50000000000,"5-Large Cap",
      IF(AND(I330&gt;10000000000,I330&lt;=50000000000),"4-Upper Mid-Cap",
         IF(AND(I330&gt;2000000000,I330&lt;=10000000000),"3-Mid Cap",
            IF(AND(I330&gt;300000000,I330&lt;=2000000000),"2-Small Cap",
               IF(I330&lt;=300000000,"1-Micro Cap","None"))))),
   IF(J330&gt;50000000000,"5-Large Cap",
      IF(AND(J330&gt;10000000000,J330&lt;=50000000000),"4-Upper Mid-Cap",
         IF(AND(J330&gt;2000000000,J330&lt;=10000000000),"3-Mid Cap",
            IF(AND(J330&gt;300000000,J330&lt;=2000000000),"2-Small Cap",
               IF(J330&lt;=300000000,"1-Micro Cap","None"))))))</f>
        <v>1-Micro Cap</v>
      </c>
      <c r="L330" s="1">
        <v>44882</v>
      </c>
      <c r="M330" s="8" t="s">
        <v>3124</v>
      </c>
      <c r="N330">
        <f>YEAR(L330)</f>
        <v>2022</v>
      </c>
      <c r="O330">
        <f xml:space="preserve"> MONTH(L330)</f>
        <v>11</v>
      </c>
      <c r="P330">
        <v>2</v>
      </c>
      <c r="Q330" t="str">
        <f>IF(ISNUMBER(P330), "Yes","No")</f>
        <v>Yes</v>
      </c>
      <c r="R330" t="s">
        <v>1455</v>
      </c>
    </row>
    <row r="331" spans="1:18" x14ac:dyDescent="0.2">
      <c r="A331" t="s">
        <v>143</v>
      </c>
      <c r="B331" t="e" vm="263">
        <v>#VALUE!</v>
      </c>
      <c r="C331" t="s">
        <v>144</v>
      </c>
      <c r="D331" t="str" cm="1">
        <f t="array" ref="D331">_FV(B331,"Industry")</f>
        <v>Metals &amp; Mining</v>
      </c>
      <c r="E331">
        <v>0.79500000000000004</v>
      </c>
      <c r="F331">
        <v>0.7</v>
      </c>
      <c r="G331" s="4">
        <v>20000000</v>
      </c>
      <c r="H331" s="7">
        <v>0.11900000000000001</v>
      </c>
      <c r="I331" s="4" cm="1">
        <f t="array" ref="I331">_FV(B331,"Market cap",TRUE)</f>
        <v>76877920</v>
      </c>
      <c r="J331" s="4">
        <v>110400000</v>
      </c>
      <c r="K331" t="str">
        <f>IF(OR(J331="None", ISERROR(J331)),
   IF(I331&gt;50000000000,"5-Large Cap",
      IF(AND(I331&gt;10000000000,I331&lt;=50000000000),"4-Upper Mid-Cap",
         IF(AND(I331&gt;2000000000,I331&lt;=10000000000),"3-Mid Cap",
            IF(AND(I331&gt;300000000,I331&lt;=2000000000),"2-Small Cap",
               IF(I331&lt;=300000000,"1-Micro Cap","None"))))),
   IF(J331&gt;50000000000,"5-Large Cap",
      IF(AND(J331&gt;10000000000,J331&lt;=50000000000),"4-Upper Mid-Cap",
         IF(AND(J331&gt;2000000000,J331&lt;=10000000000),"3-Mid Cap",
            IF(AND(J331&gt;300000000,J331&lt;=2000000000),"2-Small Cap",
               IF(J331&lt;=300000000,"1-Micro Cap","None"))))))</f>
        <v>1-Micro Cap</v>
      </c>
      <c r="L331" s="1">
        <v>44610</v>
      </c>
      <c r="M331" s="8" t="s">
        <v>3124</v>
      </c>
      <c r="N331">
        <f>YEAR(L331)</f>
        <v>2022</v>
      </c>
      <c r="O331">
        <f xml:space="preserve"> MONTH(L331)</f>
        <v>2</v>
      </c>
      <c r="P331" t="s">
        <v>3229</v>
      </c>
      <c r="Q331" t="str">
        <f>IF(ISNUMBER(P331), "Yes","No")</f>
        <v>No</v>
      </c>
      <c r="R331" t="s">
        <v>924</v>
      </c>
    </row>
    <row r="332" spans="1:18" x14ac:dyDescent="0.2">
      <c r="A332" t="s">
        <v>1405</v>
      </c>
      <c r="B332" t="e" vm="264">
        <v>#VALUE!</v>
      </c>
      <c r="C332" t="s">
        <v>1406</v>
      </c>
      <c r="D332" t="str" cm="1">
        <f t="array" ref="D332">_FV(B332,"Industry")</f>
        <v>Chemicals</v>
      </c>
      <c r="E332">
        <v>0.75</v>
      </c>
      <c r="F332">
        <v>0.65</v>
      </c>
      <c r="G332" s="4">
        <v>3000000</v>
      </c>
      <c r="H332" s="7">
        <v>0.13300000000000001</v>
      </c>
      <c r="I332" s="4" cm="1">
        <f t="array" ref="I332">_FV(B332,"Market cap",TRUE)</f>
        <v>22530140</v>
      </c>
      <c r="J332" s="4">
        <v>23968240</v>
      </c>
      <c r="K332" t="str">
        <f>IF(OR(J332="None", ISERROR(J332)),
   IF(I332&gt;50000000000,"5-Large Cap",
      IF(AND(I332&gt;10000000000,I332&lt;=50000000000),"4-Upper Mid-Cap",
         IF(AND(I332&gt;2000000000,I332&lt;=10000000000),"3-Mid Cap",
            IF(AND(I332&gt;300000000,I332&lt;=2000000000),"2-Small Cap",
               IF(I332&lt;=300000000,"1-Micro Cap","None"))))),
   IF(J332&gt;50000000000,"5-Large Cap",
      IF(AND(J332&gt;10000000000,J332&lt;=50000000000),"4-Upper Mid-Cap",
         IF(AND(J332&gt;2000000000,J332&lt;=10000000000),"3-Mid Cap",
            IF(AND(J332&gt;300000000,J332&lt;=2000000000),"2-Small Cap",
               IF(J332&lt;=300000000,"1-Micro Cap","None"))))))</f>
        <v>1-Micro Cap</v>
      </c>
      <c r="L332" s="1">
        <v>44865</v>
      </c>
      <c r="M332" s="8" t="s">
        <v>3124</v>
      </c>
      <c r="N332">
        <f>YEAR(L332)</f>
        <v>2022</v>
      </c>
      <c r="O332">
        <f xml:space="preserve"> MONTH(L332)</f>
        <v>10</v>
      </c>
      <c r="P332">
        <v>2</v>
      </c>
      <c r="Q332" t="str">
        <f>IF(ISNUMBER(P332), "Yes","No")</f>
        <v>Yes</v>
      </c>
      <c r="R332" t="s">
        <v>1407</v>
      </c>
    </row>
    <row r="333" spans="1:18" x14ac:dyDescent="0.2">
      <c r="A333" t="s">
        <v>270</v>
      </c>
      <c r="B333" t="e" vm="265">
        <v>#VALUE!</v>
      </c>
      <c r="C333" t="s">
        <v>1007</v>
      </c>
      <c r="D333" t="str" cm="1">
        <f t="array" ref="D333">_FV(B333,"Industry")</f>
        <v>Metals &amp; Mining</v>
      </c>
      <c r="E333">
        <v>0.72</v>
      </c>
      <c r="F333">
        <v>0.63</v>
      </c>
      <c r="G333" s="4">
        <v>7800000</v>
      </c>
      <c r="H333" s="7">
        <v>0.125</v>
      </c>
      <c r="I333" s="4" cm="1">
        <f t="array" ref="I333">_FV(B333,"Market cap",TRUE)</f>
        <v>7755810</v>
      </c>
      <c r="J333" s="4">
        <v>27000000</v>
      </c>
      <c r="K333" t="str">
        <f>IF(OR(J333="None", ISERROR(J333)),
   IF(I333&gt;50000000000,"5-Large Cap",
      IF(AND(I333&gt;10000000000,I333&lt;=50000000000),"4-Upper Mid-Cap",
         IF(AND(I333&gt;2000000000,I333&lt;=10000000000),"3-Mid Cap",
            IF(AND(I333&gt;300000000,I333&lt;=2000000000),"2-Small Cap",
               IF(I333&lt;=300000000,"1-Micro Cap","None"))))),
   IF(J333&gt;50000000000,"5-Large Cap",
      IF(AND(J333&gt;10000000000,J333&lt;=50000000000),"4-Upper Mid-Cap",
         IF(AND(J333&gt;2000000000,J333&lt;=10000000000),"3-Mid Cap",
            IF(AND(J333&gt;300000000,J333&lt;=2000000000),"2-Small Cap",
               IF(J333&lt;=300000000,"1-Micro Cap","None"))))))</f>
        <v>1-Micro Cap</v>
      </c>
      <c r="L333" s="1">
        <v>44663</v>
      </c>
      <c r="M333" s="8" t="s">
        <v>3124</v>
      </c>
      <c r="N333">
        <f>YEAR(L333)</f>
        <v>2022</v>
      </c>
      <c r="O333">
        <f xml:space="preserve"> MONTH(L333)</f>
        <v>4</v>
      </c>
      <c r="P333" t="s">
        <v>3229</v>
      </c>
      <c r="Q333" t="str">
        <f>IF(ISNUMBER(P333), "Yes","No")</f>
        <v>No</v>
      </c>
      <c r="R333" t="s">
        <v>1008</v>
      </c>
    </row>
    <row r="334" spans="1:18" x14ac:dyDescent="0.2">
      <c r="A334" t="s">
        <v>1510</v>
      </c>
      <c r="B334" t="e" vm="266">
        <v>#VALUE!</v>
      </c>
      <c r="C334" t="s">
        <v>1511</v>
      </c>
      <c r="D334" t="str" cm="1">
        <f t="array" ref="D334">_FV(B334,"Industry")</f>
        <v>Banking Services</v>
      </c>
      <c r="E334">
        <v>0.71499999999999997</v>
      </c>
      <c r="F334">
        <v>0.62</v>
      </c>
      <c r="G334" s="4">
        <v>12000000</v>
      </c>
      <c r="H334" s="7">
        <v>0.13300000000000001</v>
      </c>
      <c r="I334" s="4" cm="1">
        <f t="array" ref="I334">_FV(B334,"Market cap",TRUE)</f>
        <v>2976747000</v>
      </c>
      <c r="J334" s="4">
        <v>490400000</v>
      </c>
      <c r="K334" t="str">
        <f>IF(OR(J334="None", ISERROR(J334)),
   IF(I334&gt;50000000000,"5-Large Cap",
      IF(AND(I334&gt;10000000000,I334&lt;=50000000000),"4-Upper Mid-Cap",
         IF(AND(I334&gt;2000000000,I334&lt;=10000000000),"3-Mid Cap",
            IF(AND(I334&gt;300000000,I334&lt;=2000000000),"2-Small Cap",
               IF(I334&lt;=300000000,"1-Micro Cap","None"))))),
   IF(J334&gt;50000000000,"5-Large Cap",
      IF(AND(J334&gt;10000000000,J334&lt;=50000000000),"4-Upper Mid-Cap",
         IF(AND(J334&gt;2000000000,J334&lt;=10000000000),"3-Mid Cap",
            IF(AND(J334&gt;300000000,J334&lt;=2000000000),"2-Small Cap",
               IF(J334&lt;=300000000,"1-Micro Cap","None"))))))</f>
        <v>2-Small Cap</v>
      </c>
      <c r="L334" s="1">
        <v>44907</v>
      </c>
      <c r="M334" s="8" t="s">
        <v>3124</v>
      </c>
      <c r="N334">
        <f>YEAR(L334)</f>
        <v>2022</v>
      </c>
      <c r="O334">
        <f xml:space="preserve"> MONTH(L334)</f>
        <v>12</v>
      </c>
      <c r="P334" t="s">
        <v>3229</v>
      </c>
      <c r="Q334" t="str">
        <f>IF(ISNUMBER(P334), "Yes","No")</f>
        <v>No</v>
      </c>
    </row>
    <row r="335" spans="1:18" x14ac:dyDescent="0.2">
      <c r="A335" t="s">
        <v>615</v>
      </c>
      <c r="B335" t="e" vm="48">
        <v>#VALUE!</v>
      </c>
      <c r="C335" t="s">
        <v>616</v>
      </c>
      <c r="D335" t="str" cm="1">
        <f t="array" ref="D335">_FV(B335,"Industry")</f>
        <v>Chemicals</v>
      </c>
      <c r="E335">
        <v>0.69</v>
      </c>
      <c r="F335">
        <v>0.62</v>
      </c>
      <c r="G335" s="4">
        <v>10000000</v>
      </c>
      <c r="H335" s="7">
        <v>0.10099999999999999</v>
      </c>
      <c r="I335" s="4" cm="1">
        <f t="array" ref="I335">_FV(B335,"Market cap",TRUE)</f>
        <v>112593300</v>
      </c>
      <c r="J335" s="4">
        <v>252100000</v>
      </c>
      <c r="K335" t="str">
        <f>IF(OR(J335="None", ISERROR(J335)),
   IF(I335&gt;50000000000,"5-Large Cap",
      IF(AND(I335&gt;10000000000,I335&lt;=50000000000),"4-Upper Mid-Cap",
         IF(AND(I335&gt;2000000000,I335&lt;=10000000000),"3-Mid Cap",
            IF(AND(I335&gt;300000000,I335&lt;=2000000000),"2-Small Cap",
               IF(I335&lt;=300000000,"1-Micro Cap","None"))))),
   IF(J335&gt;50000000000,"5-Large Cap",
      IF(AND(J335&gt;10000000000,J335&lt;=50000000000),"4-Upper Mid-Cap",
         IF(AND(J335&gt;2000000000,J335&lt;=10000000000),"3-Mid Cap",
            IF(AND(J335&gt;300000000,J335&lt;=2000000000),"2-Small Cap",
               IF(J335&lt;=300000000,"1-Micro Cap","None"))))))</f>
        <v>1-Micro Cap</v>
      </c>
      <c r="L335" s="1">
        <v>44903</v>
      </c>
      <c r="M335" s="8" t="s">
        <v>3124</v>
      </c>
      <c r="N335">
        <f>YEAR(L335)</f>
        <v>2022</v>
      </c>
      <c r="O335">
        <f xml:space="preserve"> MONTH(L335)</f>
        <v>12</v>
      </c>
      <c r="P335">
        <v>2</v>
      </c>
      <c r="Q335" t="str">
        <f>IF(ISNUMBER(P335), "Yes","No")</f>
        <v>Yes</v>
      </c>
      <c r="R335" t="s">
        <v>1502</v>
      </c>
    </row>
    <row r="336" spans="1:18" x14ac:dyDescent="0.2">
      <c r="A336" t="s">
        <v>1500</v>
      </c>
      <c r="B336" t="e" vm="267">
        <v>#VALUE!</v>
      </c>
      <c r="C336" t="s">
        <v>24</v>
      </c>
      <c r="D336" t="str" cm="1">
        <f t="array" ref="D336">_FV(B336,"Industry")</f>
        <v>Software &amp; IT Services</v>
      </c>
      <c r="E336">
        <v>0.72</v>
      </c>
      <c r="F336">
        <v>0.6</v>
      </c>
      <c r="G336" s="4">
        <v>25000000</v>
      </c>
      <c r="H336" s="7">
        <v>0.16699999999999998</v>
      </c>
      <c r="I336" s="4" cm="1">
        <f t="array" ref="I336">_FV(B336,"Market cap",TRUE)</f>
        <v>168443600</v>
      </c>
      <c r="J336" s="4">
        <v>397700000</v>
      </c>
      <c r="K336" t="str">
        <f>IF(OR(J336="None", ISERROR(J336)),
   IF(I336&gt;50000000000,"5-Large Cap",
      IF(AND(I336&gt;10000000000,I336&lt;=50000000000),"4-Upper Mid-Cap",
         IF(AND(I336&gt;2000000000,I336&lt;=10000000000),"3-Mid Cap",
            IF(AND(I336&gt;300000000,I336&lt;=2000000000),"2-Small Cap",
               IF(I336&lt;=300000000,"1-Micro Cap","None"))))),
   IF(J336&gt;50000000000,"5-Large Cap",
      IF(AND(J336&gt;10000000000,J336&lt;=50000000000),"4-Upper Mid-Cap",
         IF(AND(J336&gt;2000000000,J336&lt;=10000000000),"3-Mid Cap",
            IF(AND(J336&gt;300000000,J336&lt;=2000000000),"2-Small Cap",
               IF(J336&lt;=300000000,"1-Micro Cap","None"))))))</f>
        <v>2-Small Cap</v>
      </c>
      <c r="L336" s="1">
        <v>44903</v>
      </c>
      <c r="M336" s="8" t="s">
        <v>3124</v>
      </c>
      <c r="N336">
        <f>YEAR(L336)</f>
        <v>2022</v>
      </c>
      <c r="O336">
        <f xml:space="preserve"> MONTH(L336)</f>
        <v>12</v>
      </c>
      <c r="P336" t="s">
        <v>3229</v>
      </c>
      <c r="Q336" t="str">
        <f>IF(ISNUMBER(P336), "Yes","No")</f>
        <v>No</v>
      </c>
      <c r="R336" t="s">
        <v>1501</v>
      </c>
    </row>
    <row r="337" spans="1:18" x14ac:dyDescent="0.2">
      <c r="A337" t="s">
        <v>515</v>
      </c>
      <c r="B337" t="e" vm="65">
        <v>#VALUE!</v>
      </c>
      <c r="C337" t="s">
        <v>98</v>
      </c>
      <c r="D337" t="str" cm="1">
        <f t="array" ref="D337">_FV(B337,"Industry")</f>
        <v>Metals &amp; Mining</v>
      </c>
      <c r="E337">
        <v>0.66</v>
      </c>
      <c r="F337">
        <v>0.57999999999999996</v>
      </c>
      <c r="G337" s="4">
        <v>5000000</v>
      </c>
      <c r="H337" s="7">
        <v>0.121</v>
      </c>
      <c r="I337" s="4" cm="1">
        <f t="array" ref="I337">_FV(B337,"Market cap",TRUE)</f>
        <v>26638430</v>
      </c>
      <c r="J337" s="4">
        <v>214900000</v>
      </c>
      <c r="K337" t="str">
        <f>IF(OR(J337="None", ISERROR(J337)),
   IF(I337&gt;50000000000,"5-Large Cap",
      IF(AND(I337&gt;10000000000,I337&lt;=50000000000),"4-Upper Mid-Cap",
         IF(AND(I337&gt;2000000000,I337&lt;=10000000000),"3-Mid Cap",
            IF(AND(I337&gt;300000000,I337&lt;=2000000000),"2-Small Cap",
               IF(I337&lt;=300000000,"1-Micro Cap","None"))))),
   IF(J337&gt;50000000000,"5-Large Cap",
      IF(AND(J337&gt;10000000000,J337&lt;=50000000000),"4-Upper Mid-Cap",
         IF(AND(J337&gt;2000000000,J337&lt;=10000000000),"3-Mid Cap",
            IF(AND(J337&gt;300000000,J337&lt;=2000000000),"2-Small Cap",
               IF(J337&lt;=300000000,"1-Micro Cap","None"))))))</f>
        <v>1-Micro Cap</v>
      </c>
      <c r="L337" s="1">
        <v>44868</v>
      </c>
      <c r="M337" s="8" t="s">
        <v>3124</v>
      </c>
      <c r="N337">
        <f>YEAR(L337)</f>
        <v>2022</v>
      </c>
      <c r="O337">
        <f xml:space="preserve"> MONTH(L337)</f>
        <v>11</v>
      </c>
      <c r="P337" t="s">
        <v>3229</v>
      </c>
      <c r="Q337" t="str">
        <f>IF(ISNUMBER(P337), "Yes","No")</f>
        <v>No</v>
      </c>
      <c r="R337" t="s">
        <v>1417</v>
      </c>
    </row>
    <row r="338" spans="1:18" x14ac:dyDescent="0.2">
      <c r="A338" t="s">
        <v>956</v>
      </c>
      <c r="B338" t="e" vm="268">
        <v>#VALUE!</v>
      </c>
      <c r="C338" t="s">
        <v>957</v>
      </c>
      <c r="D338" t="str" cm="1">
        <f t="array" ref="D338">_FV(B338,"Industry")</f>
        <v>Banking Services</v>
      </c>
      <c r="E338">
        <v>0.51500000000000001</v>
      </c>
      <c r="F338">
        <v>0.55000000000000004</v>
      </c>
      <c r="G338" s="4">
        <v>10000000</v>
      </c>
      <c r="H338" s="7">
        <v>0</v>
      </c>
      <c r="I338" s="4" cm="1">
        <f t="array" ref="I338">_FV(B338,"Market cap",TRUE)</f>
        <v>89200350</v>
      </c>
      <c r="J338" s="4">
        <v>42520000</v>
      </c>
      <c r="K338" t="str">
        <f>IF(OR(J338="None", ISERROR(J338)),
   IF(I338&gt;50000000000,"5-Large Cap",
      IF(AND(I338&gt;10000000000,I338&lt;=50000000000),"4-Upper Mid-Cap",
         IF(AND(I338&gt;2000000000,I338&lt;=10000000000),"3-Mid Cap",
            IF(AND(I338&gt;300000000,I338&lt;=2000000000),"2-Small Cap",
               IF(I338&lt;=300000000,"1-Micro Cap","None"))))),
   IF(J338&gt;50000000000,"5-Large Cap",
      IF(AND(J338&gt;10000000000,J338&lt;=50000000000),"4-Upper Mid-Cap",
         IF(AND(J338&gt;2000000000,J338&lt;=10000000000),"3-Mid Cap",
            IF(AND(J338&gt;300000000,J338&lt;=2000000000),"2-Small Cap",
               IF(J338&lt;=300000000,"1-Micro Cap","None"))))))</f>
        <v>1-Micro Cap</v>
      </c>
      <c r="L338" s="1">
        <v>44627</v>
      </c>
      <c r="M338" s="8" t="s">
        <v>3124</v>
      </c>
      <c r="N338">
        <f>YEAR(L338)</f>
        <v>2022</v>
      </c>
      <c r="O338">
        <f xml:space="preserve"> MONTH(L338)</f>
        <v>3</v>
      </c>
      <c r="P338">
        <v>1</v>
      </c>
      <c r="Q338" t="str">
        <f>IF(ISNUMBER(P338), "Yes","No")</f>
        <v>Yes</v>
      </c>
      <c r="R338" t="s">
        <v>958</v>
      </c>
    </row>
    <row r="339" spans="1:18" x14ac:dyDescent="0.2">
      <c r="A339" t="s">
        <v>1291</v>
      </c>
      <c r="B339" t="e" vm="269">
        <v>#VALUE!</v>
      </c>
      <c r="C339" t="s">
        <v>1292</v>
      </c>
      <c r="D339" t="str" cm="1">
        <f t="array" ref="D339">_FV(B339,"Industry")</f>
        <v>Metals &amp; Mining</v>
      </c>
      <c r="E339">
        <v>0.64</v>
      </c>
      <c r="F339">
        <v>0.55000000000000004</v>
      </c>
      <c r="G339" s="4">
        <v>2200000</v>
      </c>
      <c r="H339" s="7">
        <v>0.1406</v>
      </c>
      <c r="I339" s="4" cm="1">
        <f t="array" ref="I339">_FV(B339,"Market cap",TRUE)</f>
        <v>21594620</v>
      </c>
      <c r="J339" s="4">
        <v>26000000</v>
      </c>
      <c r="K339" t="str">
        <f>IF(OR(J339="None", ISERROR(J339)),
   IF(I339&gt;50000000000,"5-Large Cap",
      IF(AND(I339&gt;10000000000,I339&lt;=50000000000),"4-Upper Mid-Cap",
         IF(AND(I339&gt;2000000000,I339&lt;=10000000000),"3-Mid Cap",
            IF(AND(I339&gt;300000000,I339&lt;=2000000000),"2-Small Cap",
               IF(I339&lt;=300000000,"1-Micro Cap","None"))))),
   IF(J339&gt;50000000000,"5-Large Cap",
      IF(AND(J339&gt;10000000000,J339&lt;=50000000000),"4-Upper Mid-Cap",
         IF(AND(J339&gt;2000000000,J339&lt;=10000000000),"3-Mid Cap",
            IF(AND(J339&gt;300000000,J339&lt;=2000000000),"2-Small Cap",
               IF(J339&lt;=300000000,"1-Micro Cap","None"))))))</f>
        <v>1-Micro Cap</v>
      </c>
      <c r="L339" s="1">
        <v>44827</v>
      </c>
      <c r="M339" s="8" t="s">
        <v>3124</v>
      </c>
      <c r="N339">
        <f>YEAR(L339)</f>
        <v>2022</v>
      </c>
      <c r="O339">
        <f xml:space="preserve"> MONTH(L339)</f>
        <v>9</v>
      </c>
      <c r="P339">
        <v>1</v>
      </c>
      <c r="Q339" t="str">
        <f>IF(ISNUMBER(P339), "Yes","No")</f>
        <v>Yes</v>
      </c>
      <c r="R339" t="s">
        <v>1293</v>
      </c>
    </row>
    <row r="340" spans="1:18" x14ac:dyDescent="0.2">
      <c r="A340" t="s">
        <v>79</v>
      </c>
      <c r="B340" t="e" vm="41">
        <v>#VALUE!</v>
      </c>
      <c r="C340" t="s">
        <v>80</v>
      </c>
      <c r="D340" t="str" cm="1">
        <f t="array" ref="D340">_FV(B340,"Industry")</f>
        <v>Metals &amp; Mining</v>
      </c>
      <c r="E340">
        <v>0.68</v>
      </c>
      <c r="F340">
        <v>0.55000000000000004</v>
      </c>
      <c r="G340" s="4">
        <v>35000000</v>
      </c>
      <c r="H340" s="7">
        <v>0.19699999999999998</v>
      </c>
      <c r="I340" s="4" cm="1">
        <f t="array" ref="I340">_FV(B340,"Market cap",TRUE)</f>
        <v>385974900</v>
      </c>
      <c r="J340" s="4">
        <v>96600000</v>
      </c>
      <c r="K340" t="str">
        <f>IF(OR(J340="None", ISERROR(J340)),
   IF(I340&gt;50000000000,"5-Large Cap",
      IF(AND(I340&gt;10000000000,I340&lt;=50000000000),"4-Upper Mid-Cap",
         IF(AND(I340&gt;2000000000,I340&lt;=10000000000),"3-Mid Cap",
            IF(AND(I340&gt;300000000,I340&lt;=2000000000),"2-Small Cap",
               IF(I340&lt;=300000000,"1-Micro Cap","None"))))),
   IF(J340&gt;50000000000,"5-Large Cap",
      IF(AND(J340&gt;10000000000,J340&lt;=50000000000),"4-Upper Mid-Cap",
         IF(AND(J340&gt;2000000000,J340&lt;=10000000000),"3-Mid Cap",
            IF(AND(J340&gt;300000000,J340&lt;=2000000000),"2-Small Cap",
               IF(J340&lt;=300000000,"1-Micro Cap","None"))))))</f>
        <v>1-Micro Cap</v>
      </c>
      <c r="L340" s="1">
        <v>44664</v>
      </c>
      <c r="M340" s="8" t="s">
        <v>3124</v>
      </c>
      <c r="N340">
        <f>YEAR(L340)</f>
        <v>2022</v>
      </c>
      <c r="O340">
        <f xml:space="preserve"> MONTH(L340)</f>
        <v>4</v>
      </c>
      <c r="P340" t="s">
        <v>3229</v>
      </c>
      <c r="Q340" t="str">
        <f>IF(ISNUMBER(P340), "Yes","No")</f>
        <v>No</v>
      </c>
      <c r="R340" t="s">
        <v>1013</v>
      </c>
    </row>
    <row r="341" spans="1:18" x14ac:dyDescent="0.2">
      <c r="A341" t="s">
        <v>3156</v>
      </c>
      <c r="B341" t="e" vm="41">
        <v>#VALUE!</v>
      </c>
      <c r="C341" t="s">
        <v>80</v>
      </c>
      <c r="D341" t="str" cm="1">
        <f t="array" ref="D341">_FV(B341,"Industry")</f>
        <v>Metals &amp; Mining</v>
      </c>
      <c r="E341">
        <v>0.68</v>
      </c>
      <c r="F341">
        <v>0.55000000000000004</v>
      </c>
      <c r="G341" s="4">
        <v>35000000</v>
      </c>
      <c r="H341" s="7">
        <v>0.19699999999999998</v>
      </c>
      <c r="I341" s="4" cm="1">
        <f t="array" ref="I341">_FV(B341,"Market cap",TRUE)</f>
        <v>385974900</v>
      </c>
      <c r="J341" s="4">
        <v>96600000</v>
      </c>
      <c r="K341" t="str">
        <f>IF(OR(J341="None", ISERROR(J341)),
   IF(I341&gt;50000000000,"5-Large Cap",
      IF(AND(I341&gt;10000000000,I341&lt;=50000000000),"4-Upper Mid-Cap",
         IF(AND(I341&gt;2000000000,I341&lt;=10000000000),"3-Mid Cap",
            IF(AND(I341&gt;300000000,I341&lt;=2000000000),"2-Small Cap",
               IF(I341&lt;=300000000,"1-Micro Cap","None"))))),
   IF(J341&gt;50000000000,"5-Large Cap",
      IF(AND(J341&gt;10000000000,J341&lt;=50000000000),"4-Upper Mid-Cap",
         IF(AND(J341&gt;2000000000,J341&lt;=10000000000),"3-Mid Cap",
            IF(AND(J341&gt;300000000,J341&lt;=2000000000),"2-Small Cap",
               IF(J341&lt;=300000000,"1-Micro Cap","None"))))))</f>
        <v>1-Micro Cap</v>
      </c>
      <c r="L341" s="1">
        <v>44664</v>
      </c>
      <c r="M341" s="8" t="s">
        <v>3124</v>
      </c>
      <c r="N341">
        <f>YEAR(L341)</f>
        <v>2022</v>
      </c>
      <c r="O341">
        <f xml:space="preserve"> MONTH(L341)</f>
        <v>4</v>
      </c>
      <c r="P341" t="s">
        <v>3229</v>
      </c>
      <c r="Q341" t="str">
        <f>IF(ISNUMBER(P341), "Yes","No")</f>
        <v>No</v>
      </c>
      <c r="R341" t="s">
        <v>1019</v>
      </c>
    </row>
    <row r="342" spans="1:18" x14ac:dyDescent="0.2">
      <c r="A342" t="s">
        <v>1335</v>
      </c>
      <c r="B342" t="e" vm="270">
        <v>#VALUE!</v>
      </c>
      <c r="C342" t="s">
        <v>1336</v>
      </c>
      <c r="D342" t="str" cm="1">
        <f t="array" ref="D342">_FV(B342,"Industry")</f>
        <v>Metals &amp; Mining</v>
      </c>
      <c r="E342">
        <v>0.6</v>
      </c>
      <c r="F342">
        <v>0.54</v>
      </c>
      <c r="G342" s="4">
        <v>5000000</v>
      </c>
      <c r="H342" s="7">
        <v>0.1</v>
      </c>
      <c r="I342" s="4" cm="1">
        <f t="array" ref="I342">_FV(B342,"Market cap",TRUE)</f>
        <v>75917320</v>
      </c>
      <c r="J342" s="4">
        <v>73500000</v>
      </c>
      <c r="K342" t="str">
        <f>IF(OR(J342="None", ISERROR(J342)),
   IF(I342&gt;50000000000,"5-Large Cap",
      IF(AND(I342&gt;10000000000,I342&lt;=50000000000),"4-Upper Mid-Cap",
         IF(AND(I342&gt;2000000000,I342&lt;=10000000000),"3-Mid Cap",
            IF(AND(I342&gt;300000000,I342&lt;=2000000000),"2-Small Cap",
               IF(I342&lt;=300000000,"1-Micro Cap","None"))))),
   IF(J342&gt;50000000000,"5-Large Cap",
      IF(AND(J342&gt;10000000000,J342&lt;=50000000000),"4-Upper Mid-Cap",
         IF(AND(J342&gt;2000000000,J342&lt;=10000000000),"3-Mid Cap",
            IF(AND(J342&gt;300000000,J342&lt;=2000000000),"2-Small Cap",
               IF(J342&lt;=300000000,"1-Micro Cap","None"))))))</f>
        <v>1-Micro Cap</v>
      </c>
      <c r="L342" s="1">
        <v>44848</v>
      </c>
      <c r="M342" s="8" t="s">
        <v>3124</v>
      </c>
      <c r="N342">
        <f>YEAR(L342)</f>
        <v>2022</v>
      </c>
      <c r="O342">
        <f xml:space="preserve"> MONTH(L342)</f>
        <v>10</v>
      </c>
      <c r="P342" t="s">
        <v>3229</v>
      </c>
      <c r="Q342" t="str">
        <f>IF(ISNUMBER(P342), "Yes","No")</f>
        <v>No</v>
      </c>
      <c r="R342" t="s">
        <v>1337</v>
      </c>
    </row>
    <row r="343" spans="1:18" x14ac:dyDescent="0.2">
      <c r="A343" t="s">
        <v>128</v>
      </c>
      <c r="B343" t="e" vm="271">
        <v>#VALUE!</v>
      </c>
      <c r="C343" t="s">
        <v>129</v>
      </c>
      <c r="D343" t="str" cm="1">
        <f t="array" ref="D343">_FV(B343,"Industry")</f>
        <v>Food &amp; Tobacco</v>
      </c>
      <c r="E343">
        <v>0.64</v>
      </c>
      <c r="F343">
        <v>0.52</v>
      </c>
      <c r="G343" s="4">
        <v>63000000</v>
      </c>
      <c r="H343" s="7">
        <v>0.188</v>
      </c>
      <c r="I343" s="4" cm="1">
        <f t="array" ref="I343">_FV(B343,"Market cap",TRUE)</f>
        <v>107175600</v>
      </c>
      <c r="J343" s="4">
        <v>392000000</v>
      </c>
      <c r="K343" t="str">
        <f>IF(OR(J343="None", ISERROR(J343)),
   IF(I343&gt;50000000000,"5-Large Cap",
      IF(AND(I343&gt;10000000000,I343&lt;=50000000000),"4-Upper Mid-Cap",
         IF(AND(I343&gt;2000000000,I343&lt;=10000000000),"3-Mid Cap",
            IF(AND(I343&gt;300000000,I343&lt;=2000000000),"2-Small Cap",
               IF(I343&lt;=300000000,"1-Micro Cap","None"))))),
   IF(J343&gt;50000000000,"5-Large Cap",
      IF(AND(J343&gt;10000000000,J343&lt;=50000000000),"4-Upper Mid-Cap",
         IF(AND(J343&gt;2000000000,J343&lt;=10000000000),"3-Mid Cap",
            IF(AND(J343&gt;300000000,J343&lt;=2000000000),"2-Small Cap",
               IF(J343&lt;=300000000,"1-Micro Cap","None"))))))</f>
        <v>2-Small Cap</v>
      </c>
      <c r="L343" s="1">
        <v>44747</v>
      </c>
      <c r="M343" s="8" t="s">
        <v>3124</v>
      </c>
      <c r="N343">
        <f>YEAR(L343)</f>
        <v>2022</v>
      </c>
      <c r="O343">
        <f xml:space="preserve"> MONTH(L343)</f>
        <v>7</v>
      </c>
      <c r="P343" t="s">
        <v>3229</v>
      </c>
      <c r="Q343" t="str">
        <f>IF(ISNUMBER(P343), "Yes","No")</f>
        <v>No</v>
      </c>
      <c r="R343" t="s">
        <v>1117</v>
      </c>
    </row>
    <row r="344" spans="1:18" x14ac:dyDescent="0.2">
      <c r="A344" t="s">
        <v>935</v>
      </c>
      <c r="B344" t="e" vm="247">
        <v>#VALUE!</v>
      </c>
      <c r="C344" t="s">
        <v>936</v>
      </c>
      <c r="D344" t="str" cm="1">
        <f t="array" ref="D344">_FV(B344,"Industry")</f>
        <v>Banking Services</v>
      </c>
      <c r="E344">
        <v>0.69499999999999995</v>
      </c>
      <c r="F344">
        <v>0.5</v>
      </c>
      <c r="G344" s="4">
        <v>17800000</v>
      </c>
      <c r="H344" s="7">
        <v>0.28100000000000003</v>
      </c>
      <c r="I344" s="4" cm="1">
        <f t="array" ref="I344">_FV(B344,"Market cap",TRUE)</f>
        <v>184018100</v>
      </c>
      <c r="J344" s="4">
        <v>165300000</v>
      </c>
      <c r="K344" t="str">
        <f>IF(OR(J344="None", ISERROR(J344)),
   IF(I344&gt;50000000000,"5-Large Cap",
      IF(AND(I344&gt;10000000000,I344&lt;=50000000000),"4-Upper Mid-Cap",
         IF(AND(I344&gt;2000000000,I344&lt;=10000000000),"3-Mid Cap",
            IF(AND(I344&gt;300000000,I344&lt;=2000000000),"2-Small Cap",
               IF(I344&lt;=300000000,"1-Micro Cap","None"))))),
   IF(J344&gt;50000000000,"5-Large Cap",
      IF(AND(J344&gt;10000000000,J344&lt;=50000000000),"4-Upper Mid-Cap",
         IF(AND(J344&gt;2000000000,J344&lt;=10000000000),"3-Mid Cap",
            IF(AND(J344&gt;300000000,J344&lt;=2000000000),"2-Small Cap",
               IF(J344&lt;=300000000,"1-Micro Cap","None"))))))</f>
        <v>1-Micro Cap</v>
      </c>
      <c r="L344" s="1">
        <v>44804</v>
      </c>
      <c r="M344" s="8" t="s">
        <v>3124</v>
      </c>
      <c r="N344">
        <f>YEAR(L344)</f>
        <v>2022</v>
      </c>
      <c r="O344">
        <f xml:space="preserve"> MONTH(L344)</f>
        <v>8</v>
      </c>
      <c r="P344" t="s">
        <v>3229</v>
      </c>
      <c r="Q344" t="str">
        <f>IF(ISNUMBER(P344), "Yes","No")</f>
        <v>No</v>
      </c>
      <c r="R344" t="s">
        <v>1248</v>
      </c>
    </row>
    <row r="345" spans="1:18" x14ac:dyDescent="0.2">
      <c r="A345" t="s">
        <v>987</v>
      </c>
      <c r="B345" t="e" vm="272">
        <v>#VALUE!</v>
      </c>
      <c r="C345" t="s">
        <v>988</v>
      </c>
      <c r="D345" t="str" cm="1">
        <f t="array" ref="D345">_FV(B345,"Industry")</f>
        <v>Metals &amp; Mining</v>
      </c>
      <c r="E345">
        <v>0.54500000000000004</v>
      </c>
      <c r="F345">
        <v>0.5</v>
      </c>
      <c r="G345" s="4">
        <v>5000000</v>
      </c>
      <c r="H345" s="7">
        <v>8.3000000000000004E-2</v>
      </c>
      <c r="I345" s="4" cm="1">
        <f t="array" ref="I345">_FV(B345,"Market cap",TRUE)</f>
        <v>14472220</v>
      </c>
      <c r="J345" s="4">
        <v>79400000</v>
      </c>
      <c r="K345" t="str">
        <f>IF(OR(J345="None", ISERROR(J345)),
   IF(I345&gt;50000000000,"5-Large Cap",
      IF(AND(I345&gt;10000000000,I345&lt;=50000000000),"4-Upper Mid-Cap",
         IF(AND(I345&gt;2000000000,I345&lt;=10000000000),"3-Mid Cap",
            IF(AND(I345&gt;300000000,I345&lt;=2000000000),"2-Small Cap",
               IF(I345&lt;=300000000,"1-Micro Cap","None"))))),
   IF(J345&gt;50000000000,"5-Large Cap",
      IF(AND(J345&gt;10000000000,J345&lt;=50000000000),"4-Upper Mid-Cap",
         IF(AND(J345&gt;2000000000,J345&lt;=10000000000),"3-Mid Cap",
            IF(AND(J345&gt;300000000,J345&lt;=2000000000),"2-Small Cap",
               IF(J345&lt;=300000000,"1-Micro Cap","None"))))))</f>
        <v>1-Micro Cap</v>
      </c>
      <c r="L345" s="1">
        <v>44650</v>
      </c>
      <c r="M345" s="8" t="s">
        <v>3124</v>
      </c>
      <c r="N345">
        <f>YEAR(L345)</f>
        <v>2022</v>
      </c>
      <c r="O345">
        <f xml:space="preserve"> MONTH(L345)</f>
        <v>3</v>
      </c>
      <c r="P345">
        <v>1</v>
      </c>
      <c r="Q345" t="str">
        <f>IF(ISNUMBER(P345), "Yes","No")</f>
        <v>Yes</v>
      </c>
      <c r="R345" t="s">
        <v>989</v>
      </c>
    </row>
    <row r="346" spans="1:18" x14ac:dyDescent="0.2">
      <c r="A346" t="s">
        <v>1180</v>
      </c>
      <c r="B346" t="e" vm="273">
        <v>#VALUE!</v>
      </c>
      <c r="C346" t="s">
        <v>1181</v>
      </c>
      <c r="D346" t="str" cm="1">
        <f t="array" ref="D346">_FV(B346,"Industry")</f>
        <v>Healthcare Equipment &amp; Supplies</v>
      </c>
      <c r="E346">
        <v>0.62</v>
      </c>
      <c r="F346">
        <v>0.48</v>
      </c>
      <c r="G346" s="4">
        <v>4000000</v>
      </c>
      <c r="H346" s="7">
        <v>0.22600000000000001</v>
      </c>
      <c r="I346" s="4" cm="1">
        <f t="array" ref="I346">_FV(B346,"Market cap",TRUE)</f>
        <v>16979680</v>
      </c>
      <c r="J346" s="4">
        <v>20400000</v>
      </c>
      <c r="K346" t="str">
        <f>IF(OR(J346="None", ISERROR(J346)),
   IF(I346&gt;50000000000,"5-Large Cap",
      IF(AND(I346&gt;10000000000,I346&lt;=50000000000),"4-Upper Mid-Cap",
         IF(AND(I346&gt;2000000000,I346&lt;=10000000000),"3-Mid Cap",
            IF(AND(I346&gt;300000000,I346&lt;=2000000000),"2-Small Cap",
               IF(I346&lt;=300000000,"1-Micro Cap","None"))))),
   IF(J346&gt;50000000000,"5-Large Cap",
      IF(AND(J346&gt;10000000000,J346&lt;=50000000000),"4-Upper Mid-Cap",
         IF(AND(J346&gt;2000000000,J346&lt;=10000000000),"3-Mid Cap",
            IF(AND(J346&gt;300000000,J346&lt;=2000000000),"2-Small Cap",
               IF(J346&lt;=300000000,"1-Micro Cap","None"))))))</f>
        <v>1-Micro Cap</v>
      </c>
      <c r="L346" s="1">
        <v>44775</v>
      </c>
      <c r="M346" s="8" t="s">
        <v>3124</v>
      </c>
      <c r="N346">
        <f>YEAR(L346)</f>
        <v>2022</v>
      </c>
      <c r="O346">
        <f xml:space="preserve"> MONTH(L346)</f>
        <v>8</v>
      </c>
      <c r="P346" t="s">
        <v>3229</v>
      </c>
      <c r="Q346" t="str">
        <f>IF(ISNUMBER(P346), "Yes","No")</f>
        <v>No</v>
      </c>
    </row>
    <row r="347" spans="1:18" x14ac:dyDescent="0.2">
      <c r="A347" t="s">
        <v>1394</v>
      </c>
      <c r="B347" t="e" vm="274">
        <v>#VALUE!</v>
      </c>
      <c r="C347" t="s">
        <v>1395</v>
      </c>
      <c r="D347" t="str" cm="1">
        <f t="array" ref="D347">_FV(B347,"Industry")</f>
        <v>Healthcare Providers &amp; Services</v>
      </c>
      <c r="E347">
        <v>0.52</v>
      </c>
      <c r="F347">
        <v>0.47</v>
      </c>
      <c r="G347" s="4">
        <v>28200000</v>
      </c>
      <c r="H347" s="7">
        <v>9.6000000000000002E-2</v>
      </c>
      <c r="I347" s="4" cm="1">
        <f t="array" ref="I347">_FV(B347,"Market cap",TRUE)</f>
        <v>260869800</v>
      </c>
      <c r="J347" s="4">
        <v>125000000</v>
      </c>
      <c r="K347" t="str">
        <f>IF(OR(J347="None", ISERROR(J347)),
   IF(I347&gt;50000000000,"5-Large Cap",
      IF(AND(I347&gt;10000000000,I347&lt;=50000000000),"4-Upper Mid-Cap",
         IF(AND(I347&gt;2000000000,I347&lt;=10000000000),"3-Mid Cap",
            IF(AND(I347&gt;300000000,I347&lt;=2000000000),"2-Small Cap",
               IF(I347&lt;=300000000,"1-Micro Cap","None"))))),
   IF(J347&gt;50000000000,"5-Large Cap",
      IF(AND(J347&gt;10000000000,J347&lt;=50000000000),"4-Upper Mid-Cap",
         IF(AND(J347&gt;2000000000,J347&lt;=10000000000),"3-Mid Cap",
            IF(AND(J347&gt;300000000,J347&lt;=2000000000),"2-Small Cap",
               IF(J347&lt;=300000000,"1-Micro Cap","None"))))))</f>
        <v>1-Micro Cap</v>
      </c>
      <c r="L347" s="1">
        <v>44861</v>
      </c>
      <c r="M347" s="8" t="s">
        <v>3124</v>
      </c>
      <c r="N347">
        <f>YEAR(L347)</f>
        <v>2022</v>
      </c>
      <c r="O347">
        <f xml:space="preserve"> MONTH(L347)</f>
        <v>10</v>
      </c>
      <c r="P347" t="s">
        <v>3229</v>
      </c>
      <c r="Q347" t="str">
        <f>IF(ISNUMBER(P347), "Yes","No")</f>
        <v>No</v>
      </c>
      <c r="R347" t="s">
        <v>1396</v>
      </c>
    </row>
    <row r="348" spans="1:18" x14ac:dyDescent="0.2">
      <c r="A348" t="s">
        <v>103</v>
      </c>
      <c r="B348" t="e" vm="81">
        <v>#VALUE!</v>
      </c>
      <c r="C348" t="s">
        <v>104</v>
      </c>
      <c r="D348" t="str" cm="1">
        <f t="array" ref="D348">_FV(B348,"Industry")</f>
        <v>Construction Materials</v>
      </c>
      <c r="E348">
        <v>0.48499999999999999</v>
      </c>
      <c r="F348">
        <v>0.43</v>
      </c>
      <c r="G348" s="4">
        <v>50000000</v>
      </c>
      <c r="H348" s="7">
        <v>0.113</v>
      </c>
      <c r="I348" s="4" cm="1">
        <f t="array" ref="I348">_FV(B348,"Market cap",TRUE)</f>
        <v>125780500</v>
      </c>
      <c r="J348" s="4">
        <v>545100000</v>
      </c>
      <c r="K348" t="str">
        <f>IF(OR(J348="None", ISERROR(J348)),
   IF(I348&gt;50000000000,"5-Large Cap",
      IF(AND(I348&gt;10000000000,I348&lt;=50000000000),"4-Upper Mid-Cap",
         IF(AND(I348&gt;2000000000,I348&lt;=10000000000),"3-Mid Cap",
            IF(AND(I348&gt;300000000,I348&lt;=2000000000),"2-Small Cap",
               IF(I348&lt;=300000000,"1-Micro Cap","None"))))),
   IF(J348&gt;50000000000,"5-Large Cap",
      IF(AND(J348&gt;10000000000,J348&lt;=50000000000),"4-Upper Mid-Cap",
         IF(AND(J348&gt;2000000000,J348&lt;=10000000000),"3-Mid Cap",
            IF(AND(J348&gt;300000000,J348&lt;=2000000000),"2-Small Cap",
               IF(J348&lt;=300000000,"1-Micro Cap","None"))))))</f>
        <v>2-Small Cap</v>
      </c>
      <c r="L348" s="1">
        <v>44656</v>
      </c>
      <c r="M348" s="8" t="s">
        <v>3124</v>
      </c>
      <c r="N348">
        <f>YEAR(L348)</f>
        <v>2022</v>
      </c>
      <c r="O348">
        <f xml:space="preserve"> MONTH(L348)</f>
        <v>4</v>
      </c>
      <c r="P348" t="s">
        <v>3229</v>
      </c>
      <c r="Q348" t="str">
        <f>IF(ISNUMBER(P348), "Yes","No")</f>
        <v>No</v>
      </c>
      <c r="R348" t="s">
        <v>995</v>
      </c>
    </row>
    <row r="349" spans="1:18" x14ac:dyDescent="0.2">
      <c r="A349" t="s">
        <v>1049</v>
      </c>
      <c r="B349" t="e" vm="275">
        <v>#VALUE!</v>
      </c>
      <c r="C349" t="s">
        <v>1050</v>
      </c>
      <c r="D349" t="str" cm="1">
        <f t="array" ref="D349">_FV(B349,"Industry")</f>
        <v>Software &amp; IT Services</v>
      </c>
      <c r="E349">
        <v>0.51</v>
      </c>
      <c r="F349">
        <v>0.43</v>
      </c>
      <c r="G349" s="4">
        <v>6250000</v>
      </c>
      <c r="H349" s="7">
        <v>0.157</v>
      </c>
      <c r="I349" s="4" cm="1">
        <f t="array" ref="I349">_FV(B349,"Market cap",TRUE)</f>
        <v>181407900</v>
      </c>
      <c r="J349" s="4">
        <v>212300000</v>
      </c>
      <c r="K349" t="str">
        <f>IF(OR(J349="None", ISERROR(J349)),
   IF(I349&gt;50000000000,"5-Large Cap",
      IF(AND(I349&gt;10000000000,I349&lt;=50000000000),"4-Upper Mid-Cap",
         IF(AND(I349&gt;2000000000,I349&lt;=10000000000),"3-Mid Cap",
            IF(AND(I349&gt;300000000,I349&lt;=2000000000),"2-Small Cap",
               IF(I349&lt;=300000000,"1-Micro Cap","None"))))),
   IF(J349&gt;50000000000,"5-Large Cap",
      IF(AND(J349&gt;10000000000,J349&lt;=50000000000),"4-Upper Mid-Cap",
         IF(AND(J349&gt;2000000000,J349&lt;=10000000000),"3-Mid Cap",
            IF(AND(J349&gt;300000000,J349&lt;=2000000000),"2-Small Cap",
               IF(J349&lt;=300000000,"1-Micro Cap","None"))))))</f>
        <v>1-Micro Cap</v>
      </c>
      <c r="L349" s="1">
        <v>44685</v>
      </c>
      <c r="M349" s="8" t="s">
        <v>3124</v>
      </c>
      <c r="N349">
        <f>YEAR(L349)</f>
        <v>2022</v>
      </c>
      <c r="O349">
        <f xml:space="preserve"> MONTH(L349)</f>
        <v>5</v>
      </c>
      <c r="P349" t="s">
        <v>3229</v>
      </c>
      <c r="Q349" t="str">
        <f>IF(ISNUMBER(P349), "Yes","No")</f>
        <v>No</v>
      </c>
    </row>
    <row r="350" spans="1:18" x14ac:dyDescent="0.2">
      <c r="A350" t="s">
        <v>1271</v>
      </c>
      <c r="B350" t="e" vm="276">
        <v>#VALUE!</v>
      </c>
      <c r="C350" t="s">
        <v>1272</v>
      </c>
      <c r="D350" t="str" cm="1">
        <f t="array" ref="D350">_FV(B350,"Industry")</f>
        <v>Metals &amp; Mining</v>
      </c>
      <c r="E350">
        <v>0.45500000000000002</v>
      </c>
      <c r="F350">
        <v>0.42499999999999999</v>
      </c>
      <c r="G350" s="4">
        <v>3825000</v>
      </c>
      <c r="H350" s="7">
        <v>6.6000000000000003E-2</v>
      </c>
      <c r="I350" s="4" cm="1">
        <f t="array" ref="I350">_FV(B350,"Market cap",TRUE)</f>
        <v>1880030</v>
      </c>
      <c r="J350" s="4">
        <v>18000000</v>
      </c>
      <c r="K350" t="str">
        <f>IF(OR(J350="None", ISERROR(J350)),
   IF(I350&gt;50000000000,"5-Large Cap",
      IF(AND(I350&gt;10000000000,I350&lt;=50000000000),"4-Upper Mid-Cap",
         IF(AND(I350&gt;2000000000,I350&lt;=10000000000),"3-Mid Cap",
            IF(AND(I350&gt;300000000,I350&lt;=2000000000),"2-Small Cap",
               IF(I350&lt;=300000000,"1-Micro Cap","None"))))),
   IF(J350&gt;50000000000,"5-Large Cap",
      IF(AND(J350&gt;10000000000,J350&lt;=50000000000),"4-Upper Mid-Cap",
         IF(AND(J350&gt;2000000000,J350&lt;=10000000000),"3-Mid Cap",
            IF(AND(J350&gt;300000000,J350&lt;=2000000000),"2-Small Cap",
               IF(J350&lt;=300000000,"1-Micro Cap","None"))))))</f>
        <v>1-Micro Cap</v>
      </c>
      <c r="L350" s="1">
        <v>44813</v>
      </c>
      <c r="M350" s="8" t="s">
        <v>3124</v>
      </c>
      <c r="N350">
        <f>YEAR(L350)</f>
        <v>2022</v>
      </c>
      <c r="O350">
        <f xml:space="preserve"> MONTH(L350)</f>
        <v>9</v>
      </c>
      <c r="P350">
        <v>4</v>
      </c>
      <c r="Q350" t="str">
        <f>IF(ISNUMBER(P350), "Yes","No")</f>
        <v>Yes</v>
      </c>
      <c r="R350" t="s">
        <v>1273</v>
      </c>
    </row>
    <row r="351" spans="1:18" x14ac:dyDescent="0.2">
      <c r="A351" t="s">
        <v>1425</v>
      </c>
      <c r="B351" t="e" vm="277">
        <v>#VALUE!</v>
      </c>
      <c r="C351" t="s">
        <v>171</v>
      </c>
      <c r="D351" t="str" cm="1">
        <f t="array" ref="D351">_FV(B351,"Industry")</f>
        <v>Metals &amp; Mining</v>
      </c>
      <c r="E351">
        <v>0.505</v>
      </c>
      <c r="F351">
        <v>0.42</v>
      </c>
      <c r="G351" s="4">
        <v>231000000</v>
      </c>
      <c r="H351" s="7">
        <v>0.16800000000000001</v>
      </c>
      <c r="I351" s="4" cm="1">
        <f t="array" ref="I351">_FV(B351,"Market cap",TRUE)</f>
        <v>32433170</v>
      </c>
      <c r="J351" s="4">
        <v>767900000</v>
      </c>
      <c r="K351" t="str">
        <f>IF(OR(J351="None", ISERROR(J351)),
   IF(I351&gt;50000000000,"5-Large Cap",
      IF(AND(I351&gt;10000000000,I351&lt;=50000000000),"4-Upper Mid-Cap",
         IF(AND(I351&gt;2000000000,I351&lt;=10000000000),"3-Mid Cap",
            IF(AND(I351&gt;300000000,I351&lt;=2000000000),"2-Small Cap",
               IF(I351&lt;=300000000,"1-Micro Cap","None"))))),
   IF(J351&gt;50000000000,"5-Large Cap",
      IF(AND(J351&gt;10000000000,J351&lt;=50000000000),"4-Upper Mid-Cap",
         IF(AND(J351&gt;2000000000,J351&lt;=10000000000),"3-Mid Cap",
            IF(AND(J351&gt;300000000,J351&lt;=2000000000),"2-Small Cap",
               IF(J351&lt;=300000000,"1-Micro Cap","None"))))))</f>
        <v>2-Small Cap</v>
      </c>
      <c r="L351" s="1">
        <v>44876</v>
      </c>
      <c r="M351" s="8" t="s">
        <v>3124</v>
      </c>
      <c r="N351">
        <f>YEAR(L351)</f>
        <v>2022</v>
      </c>
      <c r="O351">
        <f xml:space="preserve"> MONTH(L351)</f>
        <v>11</v>
      </c>
      <c r="P351" t="s">
        <v>3229</v>
      </c>
      <c r="Q351" t="str">
        <f>IF(ISNUMBER(P351), "Yes","No")</f>
        <v>No</v>
      </c>
      <c r="R351" t="s">
        <v>1426</v>
      </c>
    </row>
    <row r="352" spans="1:18" x14ac:dyDescent="0.2">
      <c r="A352" t="s">
        <v>1427</v>
      </c>
      <c r="B352" t="e" vm="278">
        <v>#VALUE!</v>
      </c>
      <c r="C352" t="s">
        <v>1428</v>
      </c>
      <c r="D352" t="str" cm="1">
        <f t="array" ref="D352">_FV(B352,"Industry")</f>
        <v>Metals &amp; Mining</v>
      </c>
      <c r="E352">
        <v>0.49</v>
      </c>
      <c r="F352">
        <v>0.4</v>
      </c>
      <c r="G352" s="4">
        <v>2000000</v>
      </c>
      <c r="H352" s="7">
        <v>0.16</v>
      </c>
      <c r="I352" s="4" cm="1">
        <f t="array" ref="I352">_FV(B352,"Market cap",TRUE)</f>
        <v>3967080</v>
      </c>
      <c r="J352" s="4">
        <v>19100000</v>
      </c>
      <c r="K352" t="str">
        <f>IF(OR(J352="None", ISERROR(J352)),
   IF(I352&gt;50000000000,"5-Large Cap",
      IF(AND(I352&gt;10000000000,I352&lt;=50000000000),"4-Upper Mid-Cap",
         IF(AND(I352&gt;2000000000,I352&lt;=10000000000),"3-Mid Cap",
            IF(AND(I352&gt;300000000,I352&lt;=2000000000),"2-Small Cap",
               IF(I352&lt;=300000000,"1-Micro Cap","None"))))),
   IF(J352&gt;50000000000,"5-Large Cap",
      IF(AND(J352&gt;10000000000,J352&lt;=50000000000),"4-Upper Mid-Cap",
         IF(AND(J352&gt;2000000000,J352&lt;=10000000000),"3-Mid Cap",
            IF(AND(J352&gt;300000000,J352&lt;=2000000000),"2-Small Cap",
               IF(J352&lt;=300000000,"1-Micro Cap","None"))))))</f>
        <v>1-Micro Cap</v>
      </c>
      <c r="L352" s="1">
        <v>44876</v>
      </c>
      <c r="M352" s="8" t="s">
        <v>3124</v>
      </c>
      <c r="N352">
        <f>YEAR(L352)</f>
        <v>2022</v>
      </c>
      <c r="O352">
        <f xml:space="preserve"> MONTH(L352)</f>
        <v>11</v>
      </c>
      <c r="P352" t="s">
        <v>3229</v>
      </c>
      <c r="Q352" t="str">
        <f>IF(ISNUMBER(P352), "Yes","No")</f>
        <v>No</v>
      </c>
      <c r="R352" t="s">
        <v>1429</v>
      </c>
    </row>
    <row r="353" spans="1:18" x14ac:dyDescent="0.2">
      <c r="A353" t="s">
        <v>1379</v>
      </c>
      <c r="B353" t="e" vm="279">
        <v>#VALUE!</v>
      </c>
      <c r="C353" t="s">
        <v>1380</v>
      </c>
      <c r="D353" t="str" cm="1">
        <f t="array" ref="D353">_FV(B353,"Industry")</f>
        <v>Construction &amp; Engineering</v>
      </c>
      <c r="E353">
        <v>0.47499999999999998</v>
      </c>
      <c r="F353">
        <v>0.38</v>
      </c>
      <c r="G353" s="4">
        <v>5000000</v>
      </c>
      <c r="H353" s="7">
        <v>0.2</v>
      </c>
      <c r="I353" s="4" cm="1">
        <f t="array" ref="I353">_FV(B353,"Market cap",TRUE)</f>
        <v>18060580</v>
      </c>
      <c r="J353" s="4">
        <v>21400000</v>
      </c>
      <c r="K353" t="str">
        <f>IF(OR(J353="None", ISERROR(J353)),
   IF(I353&gt;50000000000,"5-Large Cap",
      IF(AND(I353&gt;10000000000,I353&lt;=50000000000),"4-Upper Mid-Cap",
         IF(AND(I353&gt;2000000000,I353&lt;=10000000000),"3-Mid Cap",
            IF(AND(I353&gt;300000000,I353&lt;=2000000000),"2-Small Cap",
               IF(I353&lt;=300000000,"1-Micro Cap","None"))))),
   IF(J353&gt;50000000000,"5-Large Cap",
      IF(AND(J353&gt;10000000000,J353&lt;=50000000000),"4-Upper Mid-Cap",
         IF(AND(J353&gt;2000000000,J353&lt;=10000000000),"3-Mid Cap",
            IF(AND(J353&gt;300000000,J353&lt;=2000000000),"2-Small Cap",
               IF(J353&lt;=300000000,"1-Micro Cap","None"))))))</f>
        <v>1-Micro Cap</v>
      </c>
      <c r="L353" s="1">
        <v>44859</v>
      </c>
      <c r="M353" s="8" t="s">
        <v>3124</v>
      </c>
      <c r="N353">
        <f>YEAR(L353)</f>
        <v>2022</v>
      </c>
      <c r="O353">
        <f xml:space="preserve"> MONTH(L353)</f>
        <v>10</v>
      </c>
      <c r="P353" t="s">
        <v>3229</v>
      </c>
      <c r="Q353" t="str">
        <f>IF(ISNUMBER(P353), "Yes","No")</f>
        <v>No</v>
      </c>
      <c r="R353" t="s">
        <v>1381</v>
      </c>
    </row>
    <row r="354" spans="1:18" x14ac:dyDescent="0.2">
      <c r="A354" t="s">
        <v>1138</v>
      </c>
      <c r="B354" t="e" vm="280">
        <v>#VALUE!</v>
      </c>
      <c r="C354" t="s">
        <v>1139</v>
      </c>
      <c r="D354" t="str" cm="1">
        <f t="array" ref="D354">_FV(B354,"Industry")</f>
        <v>Metals &amp; Mining</v>
      </c>
      <c r="E354">
        <v>0.41</v>
      </c>
      <c r="F354">
        <v>0.38</v>
      </c>
      <c r="G354" s="4">
        <v>5000000</v>
      </c>
      <c r="H354" s="7">
        <v>7.9000000000000001E-2</v>
      </c>
      <c r="I354" s="4" cm="1">
        <f t="array" ref="I354">_FV(B354,"Market cap",TRUE)</f>
        <v>172494300</v>
      </c>
      <c r="J354" s="4">
        <v>131800000.00000001</v>
      </c>
      <c r="K354" t="str">
        <f>IF(OR(J354="None", ISERROR(J354)),
   IF(I354&gt;50000000000,"5-Large Cap",
      IF(AND(I354&gt;10000000000,I354&lt;=50000000000),"4-Upper Mid-Cap",
         IF(AND(I354&gt;2000000000,I354&lt;=10000000000),"3-Mid Cap",
            IF(AND(I354&gt;300000000,I354&lt;=2000000000),"2-Small Cap",
               IF(I354&lt;=300000000,"1-Micro Cap","None"))))),
   IF(J354&gt;50000000000,"5-Large Cap",
      IF(AND(J354&gt;10000000000,J354&lt;=50000000000),"4-Upper Mid-Cap",
         IF(AND(J354&gt;2000000000,J354&lt;=10000000000),"3-Mid Cap",
            IF(AND(J354&gt;300000000,J354&lt;=2000000000),"2-Small Cap",
               IF(J354&lt;=300000000,"1-Micro Cap","None"))))))</f>
        <v>1-Micro Cap</v>
      </c>
      <c r="L354" s="1">
        <v>44762</v>
      </c>
      <c r="M354" s="8" t="s">
        <v>3124</v>
      </c>
      <c r="N354">
        <f>YEAR(L354)</f>
        <v>2022</v>
      </c>
      <c r="O354">
        <f xml:space="preserve"> MONTH(L354)</f>
        <v>7</v>
      </c>
      <c r="P354" t="s">
        <v>3229</v>
      </c>
      <c r="Q354" t="str">
        <f>IF(ISNUMBER(P354), "Yes","No")</f>
        <v>No</v>
      </c>
      <c r="R354" t="s">
        <v>1140</v>
      </c>
    </row>
    <row r="355" spans="1:18" x14ac:dyDescent="0.2">
      <c r="A355" t="s">
        <v>1198</v>
      </c>
      <c r="B355" t="e" vm="281">
        <v>#VALUE!</v>
      </c>
      <c r="C355" t="s">
        <v>1199</v>
      </c>
      <c r="D355" t="str" cm="1">
        <f t="array" ref="D355">_FV(B355,"Industry")</f>
        <v>Metals &amp; Mining</v>
      </c>
      <c r="E355">
        <v>0.45</v>
      </c>
      <c r="F355">
        <v>0.37</v>
      </c>
      <c r="G355" s="4">
        <v>15000000</v>
      </c>
      <c r="H355" s="7">
        <v>0.17800000000000002</v>
      </c>
      <c r="I355" s="4" cm="1">
        <f t="array" ref="I355">_FV(B355,"Market cap",TRUE)</f>
        <v>51785530</v>
      </c>
      <c r="J355" s="4">
        <v>205100000</v>
      </c>
      <c r="K355" t="str">
        <f>IF(OR(J355="None", ISERROR(J355)),
   IF(I355&gt;50000000000,"5-Large Cap",
      IF(AND(I355&gt;10000000000,I355&lt;=50000000000),"4-Upper Mid-Cap",
         IF(AND(I355&gt;2000000000,I355&lt;=10000000000),"3-Mid Cap",
            IF(AND(I355&gt;300000000,I355&lt;=2000000000),"2-Small Cap",
               IF(I355&lt;=300000000,"1-Micro Cap","None"))))),
   IF(J355&gt;50000000000,"5-Large Cap",
      IF(AND(J355&gt;10000000000,J355&lt;=50000000000),"4-Upper Mid-Cap",
         IF(AND(J355&gt;2000000000,J355&lt;=10000000000),"3-Mid Cap",
            IF(AND(J355&gt;300000000,J355&lt;=2000000000),"2-Small Cap",
               IF(J355&lt;=300000000,"1-Micro Cap","None"))))))</f>
        <v>1-Micro Cap</v>
      </c>
      <c r="L355" s="1">
        <v>44783</v>
      </c>
      <c r="M355" s="8" t="s">
        <v>3124</v>
      </c>
      <c r="N355">
        <f>YEAR(L355)</f>
        <v>2022</v>
      </c>
      <c r="O355">
        <f xml:space="preserve"> MONTH(L355)</f>
        <v>8</v>
      </c>
      <c r="P355" t="s">
        <v>3229</v>
      </c>
      <c r="Q355" t="str">
        <f>IF(ISNUMBER(P355), "Yes","No")</f>
        <v>No</v>
      </c>
      <c r="R355" t="s">
        <v>1200</v>
      </c>
    </row>
    <row r="356" spans="1:18" x14ac:dyDescent="0.2">
      <c r="A356" t="s">
        <v>947</v>
      </c>
      <c r="B356" t="e" vm="282">
        <v>#VALUE!</v>
      </c>
      <c r="C356" t="s">
        <v>948</v>
      </c>
      <c r="D356" t="str" cm="1">
        <f t="array" ref="D356">_FV(B356,"Industry")</f>
        <v>Metals &amp; Mining</v>
      </c>
      <c r="F356">
        <v>0.37</v>
      </c>
      <c r="G356" s="6">
        <v>3000000</v>
      </c>
      <c r="H356" s="7">
        <v>0</v>
      </c>
      <c r="I356" s="4" cm="1">
        <f t="array" ref="I356">_FV(B356,"Market cap",TRUE)</f>
        <v>5883370</v>
      </c>
      <c r="J356" s="4">
        <v>26400000</v>
      </c>
      <c r="K356" t="str">
        <f>IF(OR(J356="None", ISERROR(J356)),
   IF(I356&gt;50000000000,"5-Large Cap",
      IF(AND(I356&gt;10000000000,I356&lt;=50000000000),"4-Upper Mid-Cap",
         IF(AND(I356&gt;2000000000,I356&lt;=10000000000),"3-Mid Cap",
            IF(AND(I356&gt;300000000,I356&lt;=2000000000),"2-Small Cap",
               IF(I356&lt;=300000000,"1-Micro Cap","None"))))),
   IF(J356&gt;50000000000,"5-Large Cap",
      IF(AND(J356&gt;10000000000,J356&lt;=50000000000),"4-Upper Mid-Cap",
         IF(AND(J356&gt;2000000000,J356&lt;=10000000000),"3-Mid Cap",
            IF(AND(J356&gt;300000000,J356&lt;=2000000000),"2-Small Cap",
               IF(J356&lt;=300000000,"1-Micro Cap","None"))))))</f>
        <v>1-Micro Cap</v>
      </c>
      <c r="L356" s="1">
        <v>44622</v>
      </c>
      <c r="M356" s="8" t="s">
        <v>3124</v>
      </c>
      <c r="N356">
        <f>YEAR(L356)</f>
        <v>2022</v>
      </c>
      <c r="O356">
        <f xml:space="preserve"> MONTH(L356)</f>
        <v>3</v>
      </c>
      <c r="P356" t="s">
        <v>3229</v>
      </c>
      <c r="Q356" t="str">
        <f>IF(ISNUMBER(P356), "Yes","No")</f>
        <v>No</v>
      </c>
    </row>
    <row r="357" spans="1:18" x14ac:dyDescent="0.2">
      <c r="A357" t="s">
        <v>234</v>
      </c>
      <c r="B357" t="e" vm="137">
        <v>#VALUE!</v>
      </c>
      <c r="C357" t="s">
        <v>235</v>
      </c>
      <c r="D357" t="str" cm="1">
        <f t="array" ref="D357">_FV(B357,"Industry")</f>
        <v>Metals &amp; Mining</v>
      </c>
      <c r="E357">
        <v>0.42499999999999999</v>
      </c>
      <c r="F357">
        <v>0.36</v>
      </c>
      <c r="G357" s="4">
        <v>45000000</v>
      </c>
      <c r="H357" s="7">
        <v>0.153</v>
      </c>
      <c r="I357" s="4" cm="1">
        <f t="array" ref="I357">_FV(B357,"Market cap",TRUE)</f>
        <v>83079190</v>
      </c>
      <c r="J357" s="4">
        <v>438000000</v>
      </c>
      <c r="K357" t="str">
        <f>IF(OR(J357="None", ISERROR(J357)),
   IF(I357&gt;50000000000,"5-Large Cap",
      IF(AND(I357&gt;10000000000,I357&lt;=50000000000),"4-Upper Mid-Cap",
         IF(AND(I357&gt;2000000000,I357&lt;=10000000000),"3-Mid Cap",
            IF(AND(I357&gt;300000000,I357&lt;=2000000000),"2-Small Cap",
               IF(I357&lt;=300000000,"1-Micro Cap","None"))))),
   IF(J357&gt;50000000000,"5-Large Cap",
      IF(AND(J357&gt;10000000000,J357&lt;=50000000000),"4-Upper Mid-Cap",
         IF(AND(J357&gt;2000000000,J357&lt;=10000000000),"3-Mid Cap",
            IF(AND(J357&gt;300000000,J357&lt;=2000000000),"2-Small Cap",
               IF(J357&lt;=300000000,"1-Micro Cap","None"))))))</f>
        <v>2-Small Cap</v>
      </c>
      <c r="L357" s="1">
        <v>44819</v>
      </c>
      <c r="M357" s="8" t="s">
        <v>3124</v>
      </c>
      <c r="N357">
        <f>YEAR(L357)</f>
        <v>2022</v>
      </c>
      <c r="O357">
        <f xml:space="preserve"> MONTH(L357)</f>
        <v>9</v>
      </c>
      <c r="P357" t="s">
        <v>3229</v>
      </c>
      <c r="Q357" t="str">
        <f>IF(ISNUMBER(P357), "Yes","No")</f>
        <v>No</v>
      </c>
      <c r="R357" t="s">
        <v>1278</v>
      </c>
    </row>
    <row r="358" spans="1:18" x14ac:dyDescent="0.2">
      <c r="A358" t="s">
        <v>890</v>
      </c>
      <c r="B358" t="e" vm="283">
        <v>#VALUE!</v>
      </c>
      <c r="C358" t="s">
        <v>259</v>
      </c>
      <c r="D358" t="str" cm="1">
        <f t="array" ref="D358">_FV(B358,"Industry")</f>
        <v>Chemicals</v>
      </c>
      <c r="E358">
        <v>0.42499999999999999</v>
      </c>
      <c r="F358">
        <v>0.35</v>
      </c>
      <c r="G358" s="6">
        <v>4000000</v>
      </c>
      <c r="H358" s="7">
        <v>0.17600000000000002</v>
      </c>
      <c r="I358" s="4" cm="1">
        <f t="array" ref="I358">_FV(B358,"Market cap",TRUE)</f>
        <v>46279720</v>
      </c>
      <c r="J358" s="4">
        <v>89700000</v>
      </c>
      <c r="K358" t="str">
        <f>IF(OR(J358="None", ISERROR(J358)),
   IF(I358&gt;50000000000,"5-Large Cap",
      IF(AND(I358&gt;10000000000,I358&lt;=50000000000),"4-Upper Mid-Cap",
         IF(AND(I358&gt;2000000000,I358&lt;=10000000000),"3-Mid Cap",
            IF(AND(I358&gt;300000000,I358&lt;=2000000000),"2-Small Cap",
               IF(I358&lt;=300000000,"1-Micro Cap","None"))))),
   IF(J358&gt;50000000000,"5-Large Cap",
      IF(AND(J358&gt;10000000000,J358&lt;=50000000000),"4-Upper Mid-Cap",
         IF(AND(J358&gt;2000000000,J358&lt;=10000000000),"3-Mid Cap",
            IF(AND(J358&gt;300000000,J358&lt;=2000000000),"2-Small Cap",
               IF(J358&lt;=300000000,"1-Micro Cap","None"))))))</f>
        <v>1-Micro Cap</v>
      </c>
      <c r="L358" s="1">
        <v>44588</v>
      </c>
      <c r="M358" s="8" t="s">
        <v>3124</v>
      </c>
      <c r="N358">
        <f>YEAR(L358)</f>
        <v>2022</v>
      </c>
      <c r="O358">
        <f xml:space="preserve"> MONTH(L358)</f>
        <v>1</v>
      </c>
      <c r="P358" t="s">
        <v>3229</v>
      </c>
      <c r="Q358" t="str">
        <f>IF(ISNUMBER(P358), "Yes","No")</f>
        <v>No</v>
      </c>
      <c r="R358" t="s">
        <v>891</v>
      </c>
    </row>
    <row r="359" spans="1:18" x14ac:dyDescent="0.2">
      <c r="A359" t="s">
        <v>911</v>
      </c>
      <c r="B359" t="e" vm="284">
        <v>#VALUE!</v>
      </c>
      <c r="C359" t="s">
        <v>912</v>
      </c>
      <c r="D359" t="str" cm="1">
        <f t="array" ref="D359">_FV(B359,"Industry")</f>
        <v>Machinery, Equipment &amp; Components</v>
      </c>
      <c r="E359">
        <v>0.375</v>
      </c>
      <c r="F359">
        <v>0.35</v>
      </c>
      <c r="G359" s="4">
        <v>4000000</v>
      </c>
      <c r="H359" s="7">
        <v>6.6600000000000006E-2</v>
      </c>
      <c r="I359" s="4" cm="1">
        <f t="array" ref="I359">_FV(B359,"Market cap",TRUE)</f>
        <v>26581550</v>
      </c>
      <c r="J359" s="4">
        <v>63800000</v>
      </c>
      <c r="K359" t="str">
        <f>IF(OR(J359="None", ISERROR(J359)),
   IF(I359&gt;50000000000,"5-Large Cap",
      IF(AND(I359&gt;10000000000,I359&lt;=50000000000),"4-Upper Mid-Cap",
         IF(AND(I359&gt;2000000000,I359&lt;=10000000000),"3-Mid Cap",
            IF(AND(I359&gt;300000000,I359&lt;=2000000000),"2-Small Cap",
               IF(I359&lt;=300000000,"1-Micro Cap","None"))))),
   IF(J359&gt;50000000000,"5-Large Cap",
      IF(AND(J359&gt;10000000000,J359&lt;=50000000000),"4-Upper Mid-Cap",
         IF(AND(J359&gt;2000000000,J359&lt;=10000000000),"3-Mid Cap",
            IF(AND(J359&gt;300000000,J359&lt;=2000000000),"2-Small Cap",
               IF(J359&lt;=300000000,"1-Micro Cap","None"))))))</f>
        <v>1-Micro Cap</v>
      </c>
      <c r="L359" s="1">
        <v>44603</v>
      </c>
      <c r="M359" s="8" t="s">
        <v>3124</v>
      </c>
      <c r="N359">
        <f>YEAR(L359)</f>
        <v>2022</v>
      </c>
      <c r="O359">
        <f xml:space="preserve"> MONTH(L359)</f>
        <v>2</v>
      </c>
      <c r="P359" t="s">
        <v>3229</v>
      </c>
      <c r="Q359" t="str">
        <f>IF(ISNUMBER(P359), "Yes","No")</f>
        <v>No</v>
      </c>
      <c r="R359" t="s">
        <v>913</v>
      </c>
    </row>
    <row r="360" spans="1:18" x14ac:dyDescent="0.2">
      <c r="A360" t="s">
        <v>3186</v>
      </c>
      <c r="B360" t="e" vm="285">
        <v>#VALUE!</v>
      </c>
      <c r="C360" t="s">
        <v>990</v>
      </c>
      <c r="D360" t="str" cm="1">
        <f t="array" ref="D360">_FV(B360,"Industry")</f>
        <v>Metals &amp; Mining</v>
      </c>
      <c r="E360">
        <v>0.39</v>
      </c>
      <c r="F360">
        <v>0.32</v>
      </c>
      <c r="G360" s="4">
        <v>2500000</v>
      </c>
      <c r="H360" s="7">
        <v>0.18</v>
      </c>
      <c r="I360" s="4" cm="1">
        <f t="array" ref="I360">_FV(B360,"Market cap",TRUE)</f>
        <v>17556390</v>
      </c>
      <c r="J360" s="4">
        <v>24930000</v>
      </c>
      <c r="K360" t="str">
        <f>IF(OR(J360="None", ISERROR(J360)),
   IF(I360&gt;50000000000,"5-Large Cap",
      IF(AND(I360&gt;10000000000,I360&lt;=50000000000),"4-Upper Mid-Cap",
         IF(AND(I360&gt;2000000000,I360&lt;=10000000000),"3-Mid Cap",
            IF(AND(I360&gt;300000000,I360&lt;=2000000000),"2-Small Cap",
               IF(I360&lt;=300000000,"1-Micro Cap","None"))))),
   IF(J360&gt;50000000000,"5-Large Cap",
      IF(AND(J360&gt;10000000000,J360&lt;=50000000000),"4-Upper Mid-Cap",
         IF(AND(J360&gt;2000000000,J360&lt;=10000000000),"3-Mid Cap",
            IF(AND(J360&gt;300000000,J360&lt;=2000000000),"2-Small Cap",
               IF(J360&lt;=300000000,"1-Micro Cap","None"))))))</f>
        <v>1-Micro Cap</v>
      </c>
      <c r="L360" s="1">
        <v>44652</v>
      </c>
      <c r="M360" s="8" t="s">
        <v>3124</v>
      </c>
      <c r="N360">
        <f>YEAR(L360)</f>
        <v>2022</v>
      </c>
      <c r="O360">
        <f xml:space="preserve"> MONTH(L360)</f>
        <v>4</v>
      </c>
      <c r="P360" t="s">
        <v>3229</v>
      </c>
      <c r="Q360" t="str">
        <f>IF(ISNUMBER(P360), "Yes","No")</f>
        <v>No</v>
      </c>
      <c r="R360" t="s">
        <v>991</v>
      </c>
    </row>
    <row r="361" spans="1:18" x14ac:dyDescent="0.2">
      <c r="A361" t="s">
        <v>3186</v>
      </c>
      <c r="B361" t="e" vm="285">
        <v>#VALUE!</v>
      </c>
      <c r="C361" t="s">
        <v>990</v>
      </c>
      <c r="D361" t="str" cm="1">
        <f t="array" ref="D361">_FV(B361,"Industry")</f>
        <v>Metals &amp; Mining</v>
      </c>
      <c r="E361">
        <v>0.39</v>
      </c>
      <c r="F361">
        <v>0.32</v>
      </c>
      <c r="G361" s="4">
        <v>2500000</v>
      </c>
      <c r="H361" s="7">
        <v>0.18</v>
      </c>
      <c r="I361" s="4" cm="1">
        <f t="array" ref="I361">_FV(B361,"Market cap",TRUE)</f>
        <v>17556390</v>
      </c>
      <c r="J361" s="4">
        <v>24930000</v>
      </c>
      <c r="K361" t="str">
        <f>IF(OR(J361="None", ISERROR(J361)),
   IF(I361&gt;50000000000,"5-Large Cap",
      IF(AND(I361&gt;10000000000,I361&lt;=50000000000),"4-Upper Mid-Cap",
         IF(AND(I361&gt;2000000000,I361&lt;=10000000000),"3-Mid Cap",
            IF(AND(I361&gt;300000000,I361&lt;=2000000000),"2-Small Cap",
               IF(I361&lt;=300000000,"1-Micro Cap","None"))))),
   IF(J361&gt;50000000000,"5-Large Cap",
      IF(AND(J361&gt;10000000000,J361&lt;=50000000000),"4-Upper Mid-Cap",
         IF(AND(J361&gt;2000000000,J361&lt;=10000000000),"3-Mid Cap",
            IF(AND(J361&gt;300000000,J361&lt;=2000000000),"2-Small Cap",
               IF(J361&lt;=300000000,"1-Micro Cap","None"))))))</f>
        <v>1-Micro Cap</v>
      </c>
      <c r="L361" s="1">
        <v>44652</v>
      </c>
      <c r="M361" s="8" t="s">
        <v>3124</v>
      </c>
      <c r="N361">
        <f>YEAR(L361)</f>
        <v>2022</v>
      </c>
      <c r="O361">
        <f xml:space="preserve"> MONTH(L361)</f>
        <v>4</v>
      </c>
      <c r="P361" t="s">
        <v>3229</v>
      </c>
      <c r="Q361" t="str">
        <f>IF(ISNUMBER(P361), "Yes","No")</f>
        <v>No</v>
      </c>
      <c r="R361" t="s">
        <v>994</v>
      </c>
    </row>
    <row r="362" spans="1:18" x14ac:dyDescent="0.2">
      <c r="A362" t="s">
        <v>209</v>
      </c>
      <c r="B362" t="e" vm="286">
        <v>#VALUE!</v>
      </c>
      <c r="C362" t="s">
        <v>210</v>
      </c>
      <c r="D362" t="str" cm="1">
        <f t="array" ref="D362">_FV(B362,"Industry")</f>
        <v>Oil &amp; Gas</v>
      </c>
      <c r="E362">
        <v>0.36</v>
      </c>
      <c r="F362">
        <v>0.32</v>
      </c>
      <c r="G362" s="6">
        <v>10000000</v>
      </c>
      <c r="H362" s="7">
        <v>0.111</v>
      </c>
      <c r="I362" s="4" cm="1">
        <f t="array" ref="I362">_FV(B362,"Market cap",TRUE)</f>
        <v>6686310</v>
      </c>
      <c r="J362" s="4">
        <v>106300000</v>
      </c>
      <c r="K362" t="str">
        <f>IF(OR(J362="None", ISERROR(J362)),
   IF(I362&gt;50000000000,"5-Large Cap",
      IF(AND(I362&gt;10000000000,I362&lt;=50000000000),"4-Upper Mid-Cap",
         IF(AND(I362&gt;2000000000,I362&lt;=10000000000),"3-Mid Cap",
            IF(AND(I362&gt;300000000,I362&lt;=2000000000),"2-Small Cap",
               IF(I362&lt;=300000000,"1-Micro Cap","None"))))),
   IF(J362&gt;50000000000,"5-Large Cap",
      IF(AND(J362&gt;10000000000,J362&lt;=50000000000),"4-Upper Mid-Cap",
         IF(AND(J362&gt;2000000000,J362&lt;=10000000000),"3-Mid Cap",
            IF(AND(J362&gt;300000000,J362&lt;=2000000000),"2-Small Cap",
               IF(J362&lt;=300000000,"1-Micro Cap","None"))))))</f>
        <v>1-Micro Cap</v>
      </c>
      <c r="L362" s="1">
        <v>44615</v>
      </c>
      <c r="M362" s="8" t="s">
        <v>3124</v>
      </c>
      <c r="N362">
        <f>YEAR(L362)</f>
        <v>2022</v>
      </c>
      <c r="O362">
        <f xml:space="preserve"> MONTH(L362)</f>
        <v>2</v>
      </c>
      <c r="P362">
        <v>1</v>
      </c>
      <c r="Q362" t="str">
        <f>IF(ISNUMBER(P362), "Yes","No")</f>
        <v>Yes</v>
      </c>
      <c r="R362" t="s">
        <v>941</v>
      </c>
    </row>
    <row r="363" spans="1:18" x14ac:dyDescent="0.2">
      <c r="A363" t="s">
        <v>1333</v>
      </c>
      <c r="B363" t="e" vm="287">
        <v>#VALUE!</v>
      </c>
      <c r="C363" t="s">
        <v>1266</v>
      </c>
      <c r="D363" t="str" cm="1">
        <f t="array" ref="D363">_FV(B363,"Industry")</f>
        <v>Containers &amp; Packaging</v>
      </c>
      <c r="E363">
        <v>0.34</v>
      </c>
      <c r="F363">
        <v>0.3</v>
      </c>
      <c r="G363" s="4">
        <v>30200000</v>
      </c>
      <c r="H363" s="7">
        <v>0.1176</v>
      </c>
      <c r="I363" s="4" cm="1">
        <f t="array" ref="I363">_FV(B363,"Market cap",TRUE)</f>
        <v>3633750</v>
      </c>
      <c r="J363" s="4">
        <v>52700000</v>
      </c>
      <c r="K363" t="str">
        <f>IF(OR(J363="None", ISERROR(J363)),
   IF(I363&gt;50000000000,"5-Large Cap",
      IF(AND(I363&gt;10000000000,I363&lt;=50000000000),"4-Upper Mid-Cap",
         IF(AND(I363&gt;2000000000,I363&lt;=10000000000),"3-Mid Cap",
            IF(AND(I363&gt;300000000,I363&lt;=2000000000),"2-Small Cap",
               IF(I363&lt;=300000000,"1-Micro Cap","None"))))),
   IF(J363&gt;50000000000,"5-Large Cap",
      IF(AND(J363&gt;10000000000,J363&lt;=50000000000),"4-Upper Mid-Cap",
         IF(AND(J363&gt;2000000000,J363&lt;=10000000000),"3-Mid Cap",
            IF(AND(J363&gt;300000000,J363&lt;=2000000000),"2-Small Cap",
               IF(J363&lt;=300000000,"1-Micro Cap","None"))))))</f>
        <v>1-Micro Cap</v>
      </c>
      <c r="L363" s="1">
        <v>44846</v>
      </c>
      <c r="M363" s="8" t="s">
        <v>3124</v>
      </c>
      <c r="N363">
        <f>YEAR(L363)</f>
        <v>2022</v>
      </c>
      <c r="O363">
        <f xml:space="preserve"> MONTH(L363)</f>
        <v>10</v>
      </c>
      <c r="P363" t="s">
        <v>3229</v>
      </c>
      <c r="Q363" t="str">
        <f>IF(ISNUMBER(P363), "Yes","No")</f>
        <v>No</v>
      </c>
      <c r="R363" t="s">
        <v>1334</v>
      </c>
    </row>
    <row r="364" spans="1:18" x14ac:dyDescent="0.2">
      <c r="A364" t="s">
        <v>1226</v>
      </c>
      <c r="B364" t="e" vm="288">
        <v>#VALUE!</v>
      </c>
      <c r="C364" t="s">
        <v>1227</v>
      </c>
      <c r="D364" t="str" cm="1">
        <f t="array" ref="D364">_FV(B364,"Industry")</f>
        <v>Healthcare Equipment &amp; Supplies</v>
      </c>
      <c r="E364">
        <v>0.35</v>
      </c>
      <c r="F364">
        <v>0.3</v>
      </c>
      <c r="G364" s="4">
        <v>3500000</v>
      </c>
      <c r="H364" s="7">
        <v>0.14300000000000002</v>
      </c>
      <c r="I364" s="4" cm="1">
        <f t="array" ref="I364">_FV(B364,"Market cap",TRUE)</f>
        <v>42549210</v>
      </c>
      <c r="J364" s="4">
        <v>38500000</v>
      </c>
      <c r="K364" t="str">
        <f>IF(OR(J364="None", ISERROR(J364)),
   IF(I364&gt;50000000000,"5-Large Cap",
      IF(AND(I364&gt;10000000000,I364&lt;=50000000000),"4-Upper Mid-Cap",
         IF(AND(I364&gt;2000000000,I364&lt;=10000000000),"3-Mid Cap",
            IF(AND(I364&gt;300000000,I364&lt;=2000000000),"2-Small Cap",
               IF(I364&lt;=300000000,"1-Micro Cap","None"))))),
   IF(J364&gt;50000000000,"5-Large Cap",
      IF(AND(J364&gt;10000000000,J364&lt;=50000000000),"4-Upper Mid-Cap",
         IF(AND(J364&gt;2000000000,J364&lt;=10000000000),"3-Mid Cap",
            IF(AND(J364&gt;300000000,J364&lt;=2000000000),"2-Small Cap",
               IF(J364&lt;=300000000,"1-Micro Cap","None"))))))</f>
        <v>1-Micro Cap</v>
      </c>
      <c r="L364" s="1">
        <v>44792</v>
      </c>
      <c r="M364" s="8" t="s">
        <v>3124</v>
      </c>
      <c r="N364">
        <f>YEAR(L364)</f>
        <v>2022</v>
      </c>
      <c r="O364">
        <f xml:space="preserve"> MONTH(L364)</f>
        <v>8</v>
      </c>
      <c r="P364">
        <v>3</v>
      </c>
      <c r="Q364" t="str">
        <f>IF(ISNUMBER(P364), "Yes","No")</f>
        <v>Yes</v>
      </c>
      <c r="R364" t="s">
        <v>1228</v>
      </c>
    </row>
    <row r="365" spans="1:18" x14ac:dyDescent="0.2">
      <c r="A365" t="s">
        <v>192</v>
      </c>
      <c r="B365" t="e" vm="96">
        <v>#VALUE!</v>
      </c>
      <c r="C365" t="s">
        <v>193</v>
      </c>
      <c r="D365" t="str" cm="1">
        <f t="array" ref="D365">_FV(B365,"Industry")</f>
        <v>Metals &amp; Mining</v>
      </c>
      <c r="E365">
        <v>0.375</v>
      </c>
      <c r="F365">
        <v>0.3</v>
      </c>
      <c r="G365" s="4">
        <v>76000000</v>
      </c>
      <c r="H365" s="7">
        <v>0.2</v>
      </c>
      <c r="I365" s="4" cm="1">
        <f t="array" ref="I365">_FV(B365,"Market cap",TRUE)</f>
        <v>75428690</v>
      </c>
      <c r="J365" s="4">
        <v>572690000</v>
      </c>
      <c r="K365" t="str">
        <f>IF(OR(J365="None", ISERROR(J365)),
   IF(I365&gt;50000000000,"5-Large Cap",
      IF(AND(I365&gt;10000000000,I365&lt;=50000000000),"4-Upper Mid-Cap",
         IF(AND(I365&gt;2000000000,I365&lt;=10000000000),"3-Mid Cap",
            IF(AND(I365&gt;300000000,I365&lt;=2000000000),"2-Small Cap",
               IF(I365&lt;=300000000,"1-Micro Cap","None"))))),
   IF(J365&gt;50000000000,"5-Large Cap",
      IF(AND(J365&gt;10000000000,J365&lt;=50000000000),"4-Upper Mid-Cap",
         IF(AND(J365&gt;2000000000,J365&lt;=10000000000),"3-Mid Cap",
            IF(AND(J365&gt;300000000,J365&lt;=2000000000),"2-Small Cap",
               IF(J365&lt;=300000000,"1-Micro Cap","None"))))))</f>
        <v>2-Small Cap</v>
      </c>
      <c r="L365" s="1">
        <v>44853</v>
      </c>
      <c r="M365" s="8" t="s">
        <v>3124</v>
      </c>
      <c r="N365">
        <f>YEAR(L365)</f>
        <v>2022</v>
      </c>
      <c r="O365">
        <f xml:space="preserve"> MONTH(L365)</f>
        <v>10</v>
      </c>
      <c r="P365" t="s">
        <v>3229</v>
      </c>
      <c r="Q365" t="str">
        <f>IF(ISNUMBER(P365), "Yes","No")</f>
        <v>No</v>
      </c>
      <c r="R365" t="s">
        <v>1358</v>
      </c>
    </row>
    <row r="366" spans="1:18" x14ac:dyDescent="0.2">
      <c r="A366" t="s">
        <v>933</v>
      </c>
      <c r="B366" t="e" vm="289">
        <v>#VALUE!</v>
      </c>
      <c r="C366" t="s">
        <v>253</v>
      </c>
      <c r="D366" t="str" cm="1">
        <f t="array" ref="D366">_FV(B366,"Industry")</f>
        <v>Metals &amp; Mining</v>
      </c>
      <c r="E366">
        <v>0.34</v>
      </c>
      <c r="F366">
        <v>0.3</v>
      </c>
      <c r="G366" s="4">
        <v>5000000</v>
      </c>
      <c r="H366" s="7">
        <v>0.11800000000000001</v>
      </c>
      <c r="I366" s="4" cm="1">
        <f t="array" ref="I366">_FV(B366,"Market cap",TRUE)</f>
        <v>19458420</v>
      </c>
      <c r="J366" s="4">
        <v>85810000</v>
      </c>
      <c r="K366" t="str">
        <f>IF(OR(J366="None", ISERROR(J366)),
   IF(I366&gt;50000000000,"5-Large Cap",
      IF(AND(I366&gt;10000000000,I366&lt;=50000000000),"4-Upper Mid-Cap",
         IF(AND(I366&gt;2000000000,I366&lt;=10000000000),"3-Mid Cap",
            IF(AND(I366&gt;300000000,I366&lt;=2000000000),"2-Small Cap",
               IF(I366&lt;=300000000,"1-Micro Cap","None"))))),
   IF(J366&gt;50000000000,"5-Large Cap",
      IF(AND(J366&gt;10000000000,J366&lt;=50000000000),"4-Upper Mid-Cap",
         IF(AND(J366&gt;2000000000,J366&lt;=10000000000),"3-Mid Cap",
            IF(AND(J366&gt;300000000,J366&lt;=2000000000),"2-Small Cap",
               IF(J366&lt;=300000000,"1-Micro Cap","None"))))))</f>
        <v>1-Micro Cap</v>
      </c>
      <c r="L366" s="1">
        <v>44614</v>
      </c>
      <c r="M366" s="8" t="s">
        <v>3124</v>
      </c>
      <c r="N366">
        <f>YEAR(L366)</f>
        <v>2022</v>
      </c>
      <c r="O366">
        <f xml:space="preserve"> MONTH(L366)</f>
        <v>2</v>
      </c>
      <c r="P366">
        <v>1</v>
      </c>
      <c r="Q366" t="str">
        <f>IF(ISNUMBER(P366), "Yes","No")</f>
        <v>Yes</v>
      </c>
      <c r="R366" t="s">
        <v>934</v>
      </c>
    </row>
    <row r="367" spans="1:18" x14ac:dyDescent="0.2">
      <c r="A367" t="s">
        <v>1043</v>
      </c>
      <c r="B367" t="e" vm="290">
        <v>#VALUE!</v>
      </c>
      <c r="C367" t="s">
        <v>1044</v>
      </c>
      <c r="D367" t="str" cm="1">
        <f t="array" ref="D367">_FV(B367,"Industry")</f>
        <v>Software &amp; IT Services</v>
      </c>
      <c r="E367">
        <v>0.33</v>
      </c>
      <c r="F367">
        <v>0.3</v>
      </c>
      <c r="G367" s="4">
        <v>6000000</v>
      </c>
      <c r="H367" s="7">
        <v>9.0999999999999998E-2</v>
      </c>
      <c r="I367" s="4" cm="1">
        <f t="array" ref="I367">_FV(B367,"Market cap",TRUE)</f>
        <v>41922440</v>
      </c>
      <c r="J367" s="4">
        <v>43850000</v>
      </c>
      <c r="K367" t="str">
        <f>IF(OR(J367="None", ISERROR(J367)),
   IF(I367&gt;50000000000,"5-Large Cap",
      IF(AND(I367&gt;10000000000,I367&lt;=50000000000),"4-Upper Mid-Cap",
         IF(AND(I367&gt;2000000000,I367&lt;=10000000000),"3-Mid Cap",
            IF(AND(I367&gt;300000000,I367&lt;=2000000000),"2-Small Cap",
               IF(I367&lt;=300000000,"1-Micro Cap","None"))))),
   IF(J367&gt;50000000000,"5-Large Cap",
      IF(AND(J367&gt;10000000000,J367&lt;=50000000000),"4-Upper Mid-Cap",
         IF(AND(J367&gt;2000000000,J367&lt;=10000000000),"3-Mid Cap",
            IF(AND(J367&gt;300000000,J367&lt;=2000000000),"2-Small Cap",
               IF(J367&lt;=300000000,"1-Micro Cap","None"))))))</f>
        <v>1-Micro Cap</v>
      </c>
      <c r="L367" s="1">
        <v>44684</v>
      </c>
      <c r="M367" s="8" t="s">
        <v>3124</v>
      </c>
      <c r="N367">
        <f>YEAR(L367)</f>
        <v>2022</v>
      </c>
      <c r="O367">
        <f xml:space="preserve"> MONTH(L367)</f>
        <v>5</v>
      </c>
      <c r="P367" t="s">
        <v>3229</v>
      </c>
      <c r="Q367" t="str">
        <f>IF(ISNUMBER(P367), "Yes","No")</f>
        <v>No</v>
      </c>
      <c r="R367" t="s">
        <v>1045</v>
      </c>
    </row>
    <row r="368" spans="1:18" x14ac:dyDescent="0.2">
      <c r="A368" t="s">
        <v>1216</v>
      </c>
      <c r="B368" t="e" vm="291">
        <v>#VALUE!</v>
      </c>
      <c r="C368" t="s">
        <v>1217</v>
      </c>
      <c r="D368" t="str" cm="1">
        <f t="array" ref="D368">_FV(B368,"Industry")</f>
        <v>Metals &amp; Mining</v>
      </c>
      <c r="E368">
        <v>0.35499999999999998</v>
      </c>
      <c r="F368">
        <v>0.28999999999999998</v>
      </c>
      <c r="G368" s="4">
        <v>11000000</v>
      </c>
      <c r="H368" s="7">
        <v>0.183</v>
      </c>
      <c r="I368" s="4" t="e" cm="1" vm="292">
        <f t="array" ref="I368">_FV(B368,"Market cap",TRUE)</f>
        <v>#VALUE!</v>
      </c>
      <c r="J368" s="4">
        <v>140600000</v>
      </c>
      <c r="K368" t="str">
        <f>IF(OR(J368="None", ISERROR(J368)),
   IF(I368&gt;50000000000,"5-Large Cap",
      IF(AND(I368&gt;10000000000,I368&lt;=50000000000),"4-Upper Mid-Cap",
         IF(AND(I368&gt;2000000000,I368&lt;=10000000000),"3-Mid Cap",
            IF(AND(I368&gt;300000000,I368&lt;=2000000000),"2-Small Cap",
               IF(I368&lt;=300000000,"1-Micro Cap","None"))))),
   IF(J368&gt;50000000000,"5-Large Cap",
      IF(AND(J368&gt;10000000000,J368&lt;=50000000000),"4-Upper Mid-Cap",
         IF(AND(J368&gt;2000000000,J368&lt;=10000000000),"3-Mid Cap",
            IF(AND(J368&gt;300000000,J368&lt;=2000000000),"2-Small Cap",
               IF(J368&lt;=300000000,"1-Micro Cap","None"))))))</f>
        <v>1-Micro Cap</v>
      </c>
      <c r="L368" s="1">
        <v>44789</v>
      </c>
      <c r="M368" s="8" t="s">
        <v>3124</v>
      </c>
      <c r="N368">
        <f>YEAR(L368)</f>
        <v>2022</v>
      </c>
      <c r="O368">
        <f xml:space="preserve"> MONTH(L368)</f>
        <v>8</v>
      </c>
      <c r="P368" t="s">
        <v>3229</v>
      </c>
      <c r="Q368" t="str">
        <f>IF(ISNUMBER(P368), "Yes","No")</f>
        <v>No</v>
      </c>
      <c r="R368" t="s">
        <v>1218</v>
      </c>
    </row>
    <row r="369" spans="1:18" x14ac:dyDescent="0.2">
      <c r="A369" t="s">
        <v>1471</v>
      </c>
      <c r="B369" t="e" vm="293">
        <v>#VALUE!</v>
      </c>
      <c r="C369" t="s">
        <v>1472</v>
      </c>
      <c r="D369" t="str" cm="1">
        <f t="array" ref="D369">_FV(B369,"Industry")</f>
        <v>Metals &amp; Mining</v>
      </c>
      <c r="E369">
        <v>0.32500000000000001</v>
      </c>
      <c r="F369">
        <v>0.28000000000000003</v>
      </c>
      <c r="G369" s="4">
        <v>3500000</v>
      </c>
      <c r="H369" s="7">
        <v>0.13800000000000001</v>
      </c>
      <c r="I369" s="4" cm="1">
        <f t="array" ref="I369">_FV(B369,"Market cap",TRUE)</f>
        <v>37343220</v>
      </c>
      <c r="J369" s="4">
        <v>46500000</v>
      </c>
      <c r="K369" t="str">
        <f>IF(OR(J369="None", ISERROR(J369)),
   IF(I369&gt;50000000000,"5-Large Cap",
      IF(AND(I369&gt;10000000000,I369&lt;=50000000000),"4-Upper Mid-Cap",
         IF(AND(I369&gt;2000000000,I369&lt;=10000000000),"3-Mid Cap",
            IF(AND(I369&gt;300000000,I369&lt;=2000000000),"2-Small Cap",
               IF(I369&lt;=300000000,"1-Micro Cap","None"))))),
   IF(J369&gt;50000000000,"5-Large Cap",
      IF(AND(J369&gt;10000000000,J369&lt;=50000000000),"4-Upper Mid-Cap",
         IF(AND(J369&gt;2000000000,J369&lt;=10000000000),"3-Mid Cap",
            IF(AND(J369&gt;300000000,J369&lt;=2000000000),"2-Small Cap",
               IF(J369&lt;=300000000,"1-Micro Cap","None"))))))</f>
        <v>1-Micro Cap</v>
      </c>
      <c r="L369" s="1">
        <v>44890</v>
      </c>
      <c r="M369" s="8" t="s">
        <v>3124</v>
      </c>
      <c r="N369">
        <f>YEAR(L369)</f>
        <v>2022</v>
      </c>
      <c r="O369">
        <f xml:space="preserve"> MONTH(L369)</f>
        <v>11</v>
      </c>
      <c r="P369" t="s">
        <v>3229</v>
      </c>
      <c r="Q369" t="str">
        <f>IF(ISNUMBER(P369), "Yes","No")</f>
        <v>No</v>
      </c>
      <c r="R369" t="s">
        <v>1473</v>
      </c>
    </row>
    <row r="370" spans="1:18" x14ac:dyDescent="0.2">
      <c r="A370" t="s">
        <v>688</v>
      </c>
      <c r="B370" t="e" vm="63">
        <v>#VALUE!</v>
      </c>
      <c r="C370" t="s">
        <v>689</v>
      </c>
      <c r="D370" t="str" cm="1">
        <f t="array" ref="D370">_FV(B370,"Industry")</f>
        <v>Oil &amp; Gas Related Equipment and Services</v>
      </c>
      <c r="E370">
        <v>0.35</v>
      </c>
      <c r="F370">
        <v>0.28000000000000003</v>
      </c>
      <c r="G370" s="4">
        <v>5000000</v>
      </c>
      <c r="H370" s="7">
        <v>0.2</v>
      </c>
      <c r="I370" s="4" cm="1">
        <f t="array" ref="I370">_FV(B370,"Market cap",TRUE)</f>
        <v>15704030</v>
      </c>
      <c r="J370" s="4">
        <v>68970000</v>
      </c>
      <c r="K370" t="str">
        <f>IF(OR(J370="None", ISERROR(J370)),
   IF(I370&gt;50000000000,"5-Large Cap",
      IF(AND(I370&gt;10000000000,I370&lt;=50000000000),"4-Upper Mid-Cap",
         IF(AND(I370&gt;2000000000,I370&lt;=10000000000),"3-Mid Cap",
            IF(AND(I370&gt;300000000,I370&lt;=2000000000),"2-Small Cap",
               IF(I370&lt;=300000000,"1-Micro Cap","None"))))),
   IF(J370&gt;50000000000,"5-Large Cap",
      IF(AND(J370&gt;10000000000,J370&lt;=50000000000),"4-Upper Mid-Cap",
         IF(AND(J370&gt;2000000000,J370&lt;=10000000000),"3-Mid Cap",
            IF(AND(J370&gt;300000000,J370&lt;=2000000000),"2-Small Cap",
               IF(J370&lt;=300000000,"1-Micro Cap","None"))))))</f>
        <v>1-Micro Cap</v>
      </c>
      <c r="L370" s="1">
        <v>44840</v>
      </c>
      <c r="M370" s="8" t="s">
        <v>3124</v>
      </c>
      <c r="N370">
        <f>YEAR(L370)</f>
        <v>2022</v>
      </c>
      <c r="O370">
        <f xml:space="preserve"> MONTH(L370)</f>
        <v>10</v>
      </c>
      <c r="P370" t="s">
        <v>3229</v>
      </c>
      <c r="Q370" t="str">
        <f>IF(ISNUMBER(P370), "Yes","No")</f>
        <v>No</v>
      </c>
      <c r="R370" t="s">
        <v>1313</v>
      </c>
    </row>
    <row r="371" spans="1:18" x14ac:dyDescent="0.2">
      <c r="A371" t="s">
        <v>440</v>
      </c>
      <c r="B371" t="e" vm="151">
        <v>#VALUE!</v>
      </c>
      <c r="C371" t="s">
        <v>145</v>
      </c>
      <c r="D371" t="str" cm="1">
        <f t="array" ref="D371">_FV(B371,"Industry")</f>
        <v>Metals &amp; Mining</v>
      </c>
      <c r="E371">
        <v>0.32</v>
      </c>
      <c r="F371">
        <v>0.27500000000000002</v>
      </c>
      <c r="G371" s="4">
        <v>70000000</v>
      </c>
      <c r="H371" s="7">
        <v>0.14099999999999999</v>
      </c>
      <c r="I371" s="4" cm="1">
        <f t="array" ref="I371">_FV(B371,"Market cap",TRUE)</f>
        <v>137269700</v>
      </c>
      <c r="J371" s="4">
        <v>701400000</v>
      </c>
      <c r="K371" t="str">
        <f>IF(OR(J371="None", ISERROR(J371)),
   IF(I371&gt;50000000000,"5-Large Cap",
      IF(AND(I371&gt;10000000000,I371&lt;=50000000000),"4-Upper Mid-Cap",
         IF(AND(I371&gt;2000000000,I371&lt;=10000000000),"3-Mid Cap",
            IF(AND(I371&gt;300000000,I371&lt;=2000000000),"2-Small Cap",
               IF(I371&lt;=300000000,"1-Micro Cap","None"))))),
   IF(J371&gt;50000000000,"5-Large Cap",
      IF(AND(J371&gt;10000000000,J371&lt;=50000000000),"4-Upper Mid-Cap",
         IF(AND(J371&gt;2000000000,J371&lt;=10000000000),"3-Mid Cap",
            IF(AND(J371&gt;300000000,J371&lt;=2000000000),"2-Small Cap",
               IF(J371&lt;=300000000,"1-Micro Cap","None"))))))</f>
        <v>2-Small Cap</v>
      </c>
      <c r="L371" s="1">
        <v>44902</v>
      </c>
      <c r="M371" s="8" t="s">
        <v>3124</v>
      </c>
      <c r="N371">
        <f>YEAR(L371)</f>
        <v>2022</v>
      </c>
      <c r="O371">
        <f xml:space="preserve"> MONTH(L371)</f>
        <v>12</v>
      </c>
      <c r="P371" t="s">
        <v>3229</v>
      </c>
      <c r="Q371" t="str">
        <f>IF(ISNUMBER(P371), "Yes","No")</f>
        <v>No</v>
      </c>
      <c r="R371" t="s">
        <v>1497</v>
      </c>
    </row>
    <row r="372" spans="1:18" x14ac:dyDescent="0.2">
      <c r="A372" t="s">
        <v>440</v>
      </c>
      <c r="B372" t="e" vm="151">
        <v>#VALUE!</v>
      </c>
      <c r="C372" t="s">
        <v>145</v>
      </c>
      <c r="D372" t="str" cm="1">
        <f t="array" ref="D372">_FV(B372,"Industry")</f>
        <v>Metals &amp; Mining</v>
      </c>
      <c r="E372">
        <v>0.31</v>
      </c>
      <c r="F372">
        <v>0.27</v>
      </c>
      <c r="G372" s="4">
        <v>50000000</v>
      </c>
      <c r="H372" s="7">
        <v>0.129</v>
      </c>
      <c r="I372" s="4" cm="1">
        <f t="array" ref="I372">_FV(B372,"Market cap",TRUE)</f>
        <v>137269700</v>
      </c>
      <c r="J372" s="4">
        <v>591200000</v>
      </c>
      <c r="K372" t="str">
        <f>IF(OR(J372="None", ISERROR(J372)),
   IF(I372&gt;50000000000,"5-Large Cap",
      IF(AND(I372&gt;10000000000,I372&lt;=50000000000),"4-Upper Mid-Cap",
         IF(AND(I372&gt;2000000000,I372&lt;=10000000000),"3-Mid Cap",
            IF(AND(I372&gt;300000000,I372&lt;=2000000000),"2-Small Cap",
               IF(I372&lt;=300000000,"1-Micro Cap","None"))))),
   IF(J372&gt;50000000000,"5-Large Cap",
      IF(AND(J372&gt;10000000000,J372&lt;=50000000000),"4-Upper Mid-Cap",
         IF(AND(J372&gt;2000000000,J372&lt;=10000000000),"3-Mid Cap",
            IF(AND(J372&gt;300000000,J372&lt;=2000000000),"2-Small Cap",
               IF(J372&lt;=300000000,"1-Micro Cap","None"))))))</f>
        <v>2-Small Cap</v>
      </c>
      <c r="L372" s="1">
        <v>44672</v>
      </c>
      <c r="M372" s="8" t="s">
        <v>3124</v>
      </c>
      <c r="N372">
        <f>YEAR(L372)</f>
        <v>2022</v>
      </c>
      <c r="O372">
        <f xml:space="preserve"> MONTH(L372)</f>
        <v>4</v>
      </c>
      <c r="P372" t="s">
        <v>3229</v>
      </c>
      <c r="Q372" t="str">
        <f>IF(ISNUMBER(P372), "Yes","No")</f>
        <v>No</v>
      </c>
      <c r="R372" t="s">
        <v>1025</v>
      </c>
    </row>
    <row r="373" spans="1:18" x14ac:dyDescent="0.2">
      <c r="A373" t="s">
        <v>39</v>
      </c>
      <c r="B373" t="e" vm="119">
        <v>#VALUE!</v>
      </c>
      <c r="C373" t="s">
        <v>40</v>
      </c>
      <c r="D373" t="str" cm="1">
        <f t="array" ref="D373">_FV(B373,"Industry")</f>
        <v>Metals &amp; Mining</v>
      </c>
      <c r="E373">
        <v>0.32</v>
      </c>
      <c r="F373">
        <v>0.26500000000000001</v>
      </c>
      <c r="G373" s="4">
        <v>32000000</v>
      </c>
      <c r="H373" s="7">
        <v>0.17199999999999999</v>
      </c>
      <c r="I373" s="4" cm="1">
        <f t="array" ref="I373">_FV(B373,"Market cap",TRUE)</f>
        <v>308041100</v>
      </c>
      <c r="J373" s="4">
        <v>501700000</v>
      </c>
      <c r="K373" t="str">
        <f>IF(OR(J373="None", ISERROR(J373)),
   IF(I373&gt;50000000000,"5-Large Cap",
      IF(AND(I373&gt;10000000000,I373&lt;=50000000000),"4-Upper Mid-Cap",
         IF(AND(I373&gt;2000000000,I373&lt;=10000000000),"3-Mid Cap",
            IF(AND(I373&gt;300000000,I373&lt;=2000000000),"2-Small Cap",
               IF(I373&lt;=300000000,"1-Micro Cap","None"))))),
   IF(J373&gt;50000000000,"5-Large Cap",
      IF(AND(J373&gt;10000000000,J373&lt;=50000000000),"4-Upper Mid-Cap",
         IF(AND(J373&gt;2000000000,J373&lt;=10000000000),"3-Mid Cap",
            IF(AND(J373&gt;300000000,J373&lt;=2000000000),"2-Small Cap",
               IF(J373&lt;=300000000,"1-Micro Cap","None"))))))</f>
        <v>2-Small Cap</v>
      </c>
      <c r="L373" s="1">
        <v>44776</v>
      </c>
      <c r="M373" s="8" t="s">
        <v>3124</v>
      </c>
      <c r="N373">
        <f>YEAR(L373)</f>
        <v>2022</v>
      </c>
      <c r="O373">
        <f xml:space="preserve"> MONTH(L373)</f>
        <v>8</v>
      </c>
      <c r="P373">
        <v>2</v>
      </c>
      <c r="Q373" t="str">
        <f>IF(ISNUMBER(P373), "Yes","No")</f>
        <v>Yes</v>
      </c>
      <c r="R373" t="s">
        <v>1186</v>
      </c>
    </row>
    <row r="374" spans="1:18" x14ac:dyDescent="0.2">
      <c r="A374" t="s">
        <v>3181</v>
      </c>
      <c r="B374" t="e" vm="294">
        <v>#VALUE!</v>
      </c>
      <c r="C374" t="s">
        <v>1423</v>
      </c>
      <c r="D374" t="str" cm="1">
        <f t="array" ref="D374">_FV(B374,"Industry")</f>
        <v>Metals &amp; Mining</v>
      </c>
      <c r="E374">
        <v>0.32500000000000001</v>
      </c>
      <c r="F374">
        <v>0.25</v>
      </c>
      <c r="G374" s="4">
        <v>4500000</v>
      </c>
      <c r="H374" s="7">
        <v>0.23100000000000001</v>
      </c>
      <c r="I374" s="4" cm="1">
        <f t="array" ref="I374">_FV(B374,"Market cap",TRUE)</f>
        <v>8370930</v>
      </c>
      <c r="J374" s="4">
        <v>31200000</v>
      </c>
      <c r="K374" t="str">
        <f>IF(OR(J374="None", ISERROR(J374)),
   IF(I374&gt;50000000000,"5-Large Cap",
      IF(AND(I374&gt;10000000000,I374&lt;=50000000000),"4-Upper Mid-Cap",
         IF(AND(I374&gt;2000000000,I374&lt;=10000000000),"3-Mid Cap",
            IF(AND(I374&gt;300000000,I374&lt;=2000000000),"2-Small Cap",
               IF(I374&lt;=300000000,"1-Micro Cap","None"))))),
   IF(J374&gt;50000000000,"5-Large Cap",
      IF(AND(J374&gt;10000000000,J374&lt;=50000000000),"4-Upper Mid-Cap",
         IF(AND(J374&gt;2000000000,J374&lt;=10000000000),"3-Mid Cap",
            IF(AND(J374&gt;300000000,J374&lt;=2000000000),"2-Small Cap",
               IF(J374&lt;=300000000,"1-Micro Cap","None"))))))</f>
        <v>1-Micro Cap</v>
      </c>
      <c r="L374" s="1">
        <v>44874</v>
      </c>
      <c r="M374" s="8" t="s">
        <v>3124</v>
      </c>
      <c r="N374">
        <f>YEAR(L374)</f>
        <v>2022</v>
      </c>
      <c r="O374">
        <f xml:space="preserve"> MONTH(L374)</f>
        <v>11</v>
      </c>
      <c r="P374" t="s">
        <v>3229</v>
      </c>
      <c r="Q374" t="str">
        <f>IF(ISNUMBER(P374), "Yes","No")</f>
        <v>No</v>
      </c>
      <c r="R374" t="s">
        <v>1424</v>
      </c>
    </row>
    <row r="375" spans="1:18" x14ac:dyDescent="0.2">
      <c r="A375" t="s">
        <v>3204</v>
      </c>
      <c r="B375" t="e" vm="294">
        <v>#VALUE!</v>
      </c>
      <c r="C375" t="s">
        <v>1423</v>
      </c>
      <c r="D375" t="str" cm="1">
        <f t="array" ref="D375">_FV(B375,"Industry")</f>
        <v>Metals &amp; Mining</v>
      </c>
      <c r="E375">
        <v>0.32500000000000001</v>
      </c>
      <c r="F375">
        <v>0.25</v>
      </c>
      <c r="G375" s="4">
        <v>4500000</v>
      </c>
      <c r="H375" s="7">
        <v>0.23100000000000001</v>
      </c>
      <c r="I375" s="4" cm="1">
        <f t="array" ref="I375">_FV(B375,"Market cap",TRUE)</f>
        <v>8370930</v>
      </c>
      <c r="J375" s="4">
        <v>31200000</v>
      </c>
      <c r="K375" t="str">
        <f>IF(OR(J375="None", ISERROR(J375)),
   IF(I375&gt;50000000000,"5-Large Cap",
      IF(AND(I375&gt;10000000000,I375&lt;=50000000000),"4-Upper Mid-Cap",
         IF(AND(I375&gt;2000000000,I375&lt;=10000000000),"3-Mid Cap",
            IF(AND(I375&gt;300000000,I375&lt;=2000000000),"2-Small Cap",
               IF(I375&lt;=300000000,"1-Micro Cap","None"))))),
   IF(J375&gt;50000000000,"5-Large Cap",
      IF(AND(J375&gt;10000000000,J375&lt;=50000000000),"4-Upper Mid-Cap",
         IF(AND(J375&gt;2000000000,J375&lt;=10000000000),"3-Mid Cap",
            IF(AND(J375&gt;300000000,J375&lt;=2000000000),"2-Small Cap",
               IF(J375&lt;=300000000,"1-Micro Cap","None"))))))</f>
        <v>1-Micro Cap</v>
      </c>
      <c r="L375" s="1">
        <v>44874</v>
      </c>
      <c r="M375" s="8" t="s">
        <v>3124</v>
      </c>
      <c r="N375">
        <f>YEAR(L375)</f>
        <v>2022</v>
      </c>
      <c r="O375">
        <f xml:space="preserve"> MONTH(L375)</f>
        <v>11</v>
      </c>
      <c r="P375" t="s">
        <v>3229</v>
      </c>
      <c r="Q375" t="str">
        <f>IF(ISNUMBER(P375), "Yes","No")</f>
        <v>No</v>
      </c>
      <c r="R375" t="s">
        <v>1436</v>
      </c>
    </row>
    <row r="376" spans="1:18" x14ac:dyDescent="0.2">
      <c r="A376" t="s">
        <v>960</v>
      </c>
      <c r="B376" t="e" vm="295">
        <v>#VALUE!</v>
      </c>
      <c r="C376" t="s">
        <v>961</v>
      </c>
      <c r="D376" t="str" cm="1">
        <f t="array" ref="D376">_FV(B376,"Industry")</f>
        <v>Uranium</v>
      </c>
      <c r="E376">
        <v>0.33500000000000002</v>
      </c>
      <c r="F376">
        <v>0.25</v>
      </c>
      <c r="G376" s="6">
        <v>6500000</v>
      </c>
      <c r="H376" s="7">
        <v>0.254</v>
      </c>
      <c r="I376" s="4" cm="1">
        <f t="array" ref="I376">_FV(B376,"Market cap",TRUE)</f>
        <v>115797300</v>
      </c>
      <c r="J376" s="4">
        <v>142000000</v>
      </c>
      <c r="K376" t="str">
        <f>IF(OR(J376="None", ISERROR(J376)),
   IF(I376&gt;50000000000,"5-Large Cap",
      IF(AND(I376&gt;10000000000,I376&lt;=50000000000),"4-Upper Mid-Cap",
         IF(AND(I376&gt;2000000000,I376&lt;=10000000000),"3-Mid Cap",
            IF(AND(I376&gt;300000000,I376&lt;=2000000000),"2-Small Cap",
               IF(I376&lt;=300000000,"1-Micro Cap","None"))))),
   IF(J376&gt;50000000000,"5-Large Cap",
      IF(AND(J376&gt;10000000000,J376&lt;=50000000000),"4-Upper Mid-Cap",
         IF(AND(J376&gt;2000000000,J376&lt;=10000000000),"3-Mid Cap",
            IF(AND(J376&gt;300000000,J376&lt;=2000000000),"2-Small Cap",
               IF(J376&lt;=300000000,"1-Micro Cap","None"))))))</f>
        <v>1-Micro Cap</v>
      </c>
      <c r="L376" s="1">
        <v>44630</v>
      </c>
      <c r="M376" s="8" t="s">
        <v>3124</v>
      </c>
      <c r="N376">
        <f>YEAR(L376)</f>
        <v>2022</v>
      </c>
      <c r="O376">
        <f xml:space="preserve"> MONTH(L376)</f>
        <v>3</v>
      </c>
      <c r="P376" t="s">
        <v>3229</v>
      </c>
      <c r="Q376" t="str">
        <f>IF(ISNUMBER(P376), "Yes","No")</f>
        <v>No</v>
      </c>
      <c r="R376" t="s">
        <v>962</v>
      </c>
    </row>
    <row r="377" spans="1:18" x14ac:dyDescent="0.2">
      <c r="A377" t="s">
        <v>1366</v>
      </c>
      <c r="B377" t="e" vm="27">
        <v>#VALUE!</v>
      </c>
      <c r="C377" t="s">
        <v>530</v>
      </c>
      <c r="D377" t="str" cm="1">
        <f t="array" ref="D377">_FV(B377,"Industry")</f>
        <v>Metals &amp; Mining</v>
      </c>
      <c r="E377">
        <v>0.315</v>
      </c>
      <c r="F377">
        <v>0.24</v>
      </c>
      <c r="G377" s="4">
        <v>3000000</v>
      </c>
      <c r="H377" s="7">
        <v>0.24</v>
      </c>
      <c r="I377" s="4" cm="1">
        <f t="array" ref="I377">_FV(B377,"Market cap",TRUE)</f>
        <v>19910660</v>
      </c>
      <c r="J377" s="4">
        <v>37300000</v>
      </c>
      <c r="K377" t="str">
        <f>IF(OR(J377="None", ISERROR(J377)),
   IF(I377&gt;50000000000,"5-Large Cap",
      IF(AND(I377&gt;10000000000,I377&lt;=50000000000),"4-Upper Mid-Cap",
         IF(AND(I377&gt;2000000000,I377&lt;=10000000000),"3-Mid Cap",
            IF(AND(I377&gt;300000000,I377&lt;=2000000000),"2-Small Cap",
               IF(I377&lt;=300000000,"1-Micro Cap","None"))))),
   IF(J377&gt;50000000000,"5-Large Cap",
      IF(AND(J377&gt;10000000000,J377&lt;=50000000000),"4-Upper Mid-Cap",
         IF(AND(J377&gt;2000000000,J377&lt;=10000000000),"3-Mid Cap",
            IF(AND(J377&gt;300000000,J377&lt;=2000000000),"2-Small Cap",
               IF(J377&lt;=300000000,"1-Micro Cap","None"))))))</f>
        <v>1-Micro Cap</v>
      </c>
      <c r="L377" s="1">
        <v>44857</v>
      </c>
      <c r="M377" s="8" t="s">
        <v>3124</v>
      </c>
      <c r="N377">
        <f>YEAR(L377)</f>
        <v>2022</v>
      </c>
      <c r="O377">
        <f xml:space="preserve"> MONTH(L377)</f>
        <v>10</v>
      </c>
      <c r="P377" t="s">
        <v>3229</v>
      </c>
      <c r="Q377" t="str">
        <f>IF(ISNUMBER(P377), "Yes","No")</f>
        <v>No</v>
      </c>
    </row>
    <row r="378" spans="1:18" x14ac:dyDescent="0.2">
      <c r="A378" t="s">
        <v>1051</v>
      </c>
      <c r="B378" t="e" vm="296">
        <v>#VALUE!</v>
      </c>
      <c r="C378" t="s">
        <v>1052</v>
      </c>
      <c r="D378" t="str" cm="1">
        <f t="array" ref="D378">_FV(B378,"Industry")</f>
        <v>Metals &amp; Mining</v>
      </c>
      <c r="E378">
        <v>0.27500000000000002</v>
      </c>
      <c r="F378">
        <v>0.24</v>
      </c>
      <c r="G378" s="4">
        <v>25000000</v>
      </c>
      <c r="H378" s="7">
        <v>0.127</v>
      </c>
      <c r="I378" s="4" cm="1">
        <f t="array" ref="I378">_FV(B378,"Market cap",TRUE)</f>
        <v>40065550</v>
      </c>
      <c r="J378" s="4">
        <v>239900000</v>
      </c>
      <c r="K378" t="str">
        <f>IF(OR(J378="None", ISERROR(J378)),
   IF(I378&gt;50000000000,"5-Large Cap",
      IF(AND(I378&gt;10000000000,I378&lt;=50000000000),"4-Upper Mid-Cap",
         IF(AND(I378&gt;2000000000,I378&lt;=10000000000),"3-Mid Cap",
            IF(AND(I378&gt;300000000,I378&lt;=2000000000),"2-Small Cap",
               IF(I378&lt;=300000000,"1-Micro Cap","None"))))),
   IF(J378&gt;50000000000,"5-Large Cap",
      IF(AND(J378&gt;10000000000,J378&lt;=50000000000),"4-Upper Mid-Cap",
         IF(AND(J378&gt;2000000000,J378&lt;=10000000000),"3-Mid Cap",
            IF(AND(J378&gt;300000000,J378&lt;=2000000000),"2-Small Cap",
               IF(J378&lt;=300000000,"1-Micro Cap","None"))))))</f>
        <v>1-Micro Cap</v>
      </c>
      <c r="L378" s="1">
        <v>44685</v>
      </c>
      <c r="M378" s="8" t="s">
        <v>3124</v>
      </c>
      <c r="N378">
        <f>YEAR(L378)</f>
        <v>2022</v>
      </c>
      <c r="O378">
        <f xml:space="preserve"> MONTH(L378)</f>
        <v>5</v>
      </c>
      <c r="P378" t="s">
        <v>3229</v>
      </c>
      <c r="Q378" t="str">
        <f>IF(ISNUMBER(P378), "Yes","No")</f>
        <v>No</v>
      </c>
      <c r="R378" t="s">
        <v>1053</v>
      </c>
    </row>
    <row r="379" spans="1:18" x14ac:dyDescent="0.2">
      <c r="A379" t="s">
        <v>239</v>
      </c>
      <c r="B379" t="e" vm="297">
        <v>#VALUE!</v>
      </c>
      <c r="C379" t="s">
        <v>240</v>
      </c>
      <c r="D379" t="str" cm="1">
        <f t="array" ref="D379">_FV(B379,"Industry")</f>
        <v>Uranium</v>
      </c>
      <c r="E379">
        <v>0.29499999999999998</v>
      </c>
      <c r="F379">
        <v>0.24</v>
      </c>
      <c r="G379" s="4">
        <v>20000000</v>
      </c>
      <c r="H379" s="7">
        <v>0.18600000000000003</v>
      </c>
      <c r="I379" s="4" cm="1">
        <f t="array" ref="I379">_FV(B379,"Market cap",TRUE)</f>
        <v>543410000</v>
      </c>
      <c r="J379" s="4">
        <v>356400000</v>
      </c>
      <c r="K379" t="str">
        <f>IF(OR(J379="None", ISERROR(J379)),
   IF(I379&gt;50000000000,"5-Large Cap",
      IF(AND(I379&gt;10000000000,I379&lt;=50000000000),"4-Upper Mid-Cap",
         IF(AND(I379&gt;2000000000,I379&lt;=10000000000),"3-Mid Cap",
            IF(AND(I379&gt;300000000,I379&lt;=2000000000),"2-Small Cap",
               IF(I379&lt;=300000000,"1-Micro Cap","None"))))),
   IF(J379&gt;50000000000,"5-Large Cap",
      IF(AND(J379&gt;10000000000,J379&lt;=50000000000),"4-Upper Mid-Cap",
         IF(AND(J379&gt;2000000000,J379&lt;=10000000000),"3-Mid Cap",
            IF(AND(J379&gt;300000000,J379&lt;=2000000000),"2-Small Cap",
               IF(J379&lt;=300000000,"1-Micro Cap","None"))))))</f>
        <v>2-Small Cap</v>
      </c>
      <c r="L379" s="1">
        <v>44805</v>
      </c>
      <c r="M379" s="8" t="s">
        <v>3124</v>
      </c>
      <c r="N379">
        <f>YEAR(L379)</f>
        <v>2022</v>
      </c>
      <c r="O379">
        <f xml:space="preserve"> MONTH(L379)</f>
        <v>9</v>
      </c>
      <c r="P379" t="s">
        <v>3229</v>
      </c>
      <c r="Q379" t="str">
        <f>IF(ISNUMBER(P379), "Yes","No")</f>
        <v>No</v>
      </c>
      <c r="R379" t="s">
        <v>1249</v>
      </c>
    </row>
    <row r="380" spans="1:18" x14ac:dyDescent="0.2">
      <c r="A380" t="s">
        <v>432</v>
      </c>
      <c r="B380" t="e" vm="66">
        <v>#VALUE!</v>
      </c>
      <c r="C380" t="s">
        <v>433</v>
      </c>
      <c r="D380" t="str" cm="1">
        <f t="array" ref="D380">_FV(B380,"Industry")</f>
        <v>Oil &amp; Gas</v>
      </c>
      <c r="E380">
        <v>0.27500000000000002</v>
      </c>
      <c r="F380">
        <v>0.23499999999999999</v>
      </c>
      <c r="G380" s="4">
        <v>30000000</v>
      </c>
      <c r="H380" s="7">
        <v>0.14550000000000002</v>
      </c>
      <c r="I380" s="4" cm="1">
        <f t="array" ref="I380">_FV(B380,"Market cap",TRUE)</f>
        <v>645052000</v>
      </c>
      <c r="J380" s="4">
        <v>565610000</v>
      </c>
      <c r="K380" t="str">
        <f>IF(OR(J380="None", ISERROR(J380)),
   IF(I380&gt;50000000000,"5-Large Cap",
      IF(AND(I380&gt;10000000000,I380&lt;=50000000000),"4-Upper Mid-Cap",
         IF(AND(I380&gt;2000000000,I380&lt;=10000000000),"3-Mid Cap",
            IF(AND(I380&gt;300000000,I380&lt;=2000000000),"2-Small Cap",
               IF(I380&lt;=300000000,"1-Micro Cap","None"))))),
   IF(J380&gt;50000000000,"5-Large Cap",
      IF(AND(J380&gt;10000000000,J380&lt;=50000000000),"4-Upper Mid-Cap",
         IF(AND(J380&gt;2000000000,J380&lt;=10000000000),"3-Mid Cap",
            IF(AND(J380&gt;300000000,J380&lt;=2000000000),"2-Small Cap",
               IF(J380&lt;=300000000,"1-Micro Cap","None"))))))</f>
        <v>2-Small Cap</v>
      </c>
      <c r="L380" s="1">
        <v>44805</v>
      </c>
      <c r="M380" s="8" t="s">
        <v>3124</v>
      </c>
      <c r="N380">
        <f>YEAR(L380)</f>
        <v>2022</v>
      </c>
      <c r="O380">
        <f xml:space="preserve"> MONTH(L380)</f>
        <v>9</v>
      </c>
      <c r="P380" t="s">
        <v>3229</v>
      </c>
      <c r="Q380" t="str">
        <f>IF(ISNUMBER(P380), "Yes","No")</f>
        <v>No</v>
      </c>
      <c r="R380" t="s">
        <v>1250</v>
      </c>
    </row>
    <row r="381" spans="1:18" x14ac:dyDescent="0.2">
      <c r="A381" t="s">
        <v>1064</v>
      </c>
      <c r="B381" t="e" vm="134">
        <v>#VALUE!</v>
      </c>
      <c r="C381" t="s">
        <v>393</v>
      </c>
      <c r="D381" t="str" cm="1">
        <f t="array" ref="D381">_FV(B381,"Industry")</f>
        <v>Oil &amp; Gas</v>
      </c>
      <c r="E381">
        <v>0.31</v>
      </c>
      <c r="F381">
        <v>0.23</v>
      </c>
      <c r="G381" s="4">
        <v>20000000</v>
      </c>
      <c r="H381" s="7">
        <v>0.25800000000000001</v>
      </c>
      <c r="I381" s="4" cm="1">
        <f t="array" ref="I381">_FV(B381,"Market cap",TRUE)</f>
        <v>117054200</v>
      </c>
      <c r="J381" s="4">
        <v>263200000</v>
      </c>
      <c r="K381" t="str">
        <f>IF(OR(J381="None", ISERROR(J381)),
   IF(I381&gt;50000000000,"5-Large Cap",
      IF(AND(I381&gt;10000000000,I381&lt;=50000000000),"4-Upper Mid-Cap",
         IF(AND(I381&gt;2000000000,I381&lt;=10000000000),"3-Mid Cap",
            IF(AND(I381&gt;300000000,I381&lt;=2000000000),"2-Small Cap",
               IF(I381&lt;=300000000,"1-Micro Cap","None"))))),
   IF(J381&gt;50000000000,"5-Large Cap",
      IF(AND(J381&gt;10000000000,J381&lt;=50000000000),"4-Upper Mid-Cap",
         IF(AND(J381&gt;2000000000,J381&lt;=10000000000),"3-Mid Cap",
            IF(AND(J381&gt;300000000,J381&lt;=2000000000),"2-Small Cap",
               IF(J381&lt;=300000000,"1-Micro Cap","None"))))))</f>
        <v>1-Micro Cap</v>
      </c>
      <c r="L381" s="1">
        <v>44799</v>
      </c>
      <c r="M381" s="8" t="s">
        <v>3124</v>
      </c>
      <c r="N381">
        <f>YEAR(L381)</f>
        <v>2022</v>
      </c>
      <c r="O381">
        <f xml:space="preserve"> MONTH(L381)</f>
        <v>8</v>
      </c>
      <c r="P381">
        <v>1</v>
      </c>
      <c r="Q381" t="str">
        <f>IF(ISNUMBER(P381), "Yes","No")</f>
        <v>Yes</v>
      </c>
      <c r="R381" t="s">
        <v>1241</v>
      </c>
    </row>
    <row r="382" spans="1:18" x14ac:dyDescent="0.2">
      <c r="A382" t="s">
        <v>1122</v>
      </c>
      <c r="B382" t="e" vm="298">
        <v>#VALUE!</v>
      </c>
      <c r="C382" t="s">
        <v>1123</v>
      </c>
      <c r="D382" t="str" cm="1">
        <f t="array" ref="D382">_FV(B382,"Industry")</f>
        <v>Metals &amp; Mining</v>
      </c>
      <c r="E382">
        <v>0.26500000000000001</v>
      </c>
      <c r="F382">
        <v>0.22</v>
      </c>
      <c r="G382" s="6">
        <v>2500000</v>
      </c>
      <c r="H382" s="7">
        <v>0.17</v>
      </c>
      <c r="I382" s="4" cm="1">
        <f t="array" ref="I382">_FV(B382,"Market cap",TRUE)</f>
        <v>20463610</v>
      </c>
      <c r="J382" s="4">
        <v>81200000</v>
      </c>
      <c r="K382" t="str">
        <f>IF(OR(J382="None", ISERROR(J382)),
   IF(I382&gt;50000000000,"5-Large Cap",
      IF(AND(I382&gt;10000000000,I382&lt;=50000000000),"4-Upper Mid-Cap",
         IF(AND(I382&gt;2000000000,I382&lt;=10000000000),"3-Mid Cap",
            IF(AND(I382&gt;300000000,I382&lt;=2000000000),"2-Small Cap",
               IF(I382&lt;=300000000,"1-Micro Cap","None"))))),
   IF(J382&gt;50000000000,"5-Large Cap",
      IF(AND(J382&gt;10000000000,J382&lt;=50000000000),"4-Upper Mid-Cap",
         IF(AND(J382&gt;2000000000,J382&lt;=10000000000),"3-Mid Cap",
            IF(AND(J382&gt;300000000,J382&lt;=2000000000),"2-Small Cap",
               IF(J382&lt;=300000000,"1-Micro Cap","None"))))))</f>
        <v>1-Micro Cap</v>
      </c>
      <c r="L382" s="1">
        <v>44749</v>
      </c>
      <c r="M382" s="8" t="s">
        <v>3124</v>
      </c>
      <c r="N382">
        <f>YEAR(L382)</f>
        <v>2022</v>
      </c>
      <c r="O382">
        <f xml:space="preserve"> MONTH(L382)</f>
        <v>7</v>
      </c>
      <c r="P382" t="s">
        <v>3229</v>
      </c>
      <c r="Q382" t="str">
        <f>IF(ISNUMBER(P382), "Yes","No")</f>
        <v>No</v>
      </c>
      <c r="R382" t="s">
        <v>1124</v>
      </c>
    </row>
    <row r="383" spans="1:18" x14ac:dyDescent="0.2">
      <c r="A383" t="s">
        <v>124</v>
      </c>
      <c r="B383" t="e" vm="67">
        <v>#VALUE!</v>
      </c>
      <c r="C383" t="s">
        <v>125</v>
      </c>
      <c r="D383" t="str" cm="1">
        <f t="array" ref="D383">_FV(B383,"Industry")</f>
        <v>Oil &amp; Gas</v>
      </c>
      <c r="E383">
        <v>0.26</v>
      </c>
      <c r="F383">
        <v>0.22</v>
      </c>
      <c r="G383" s="4">
        <v>20000000</v>
      </c>
      <c r="H383" s="7">
        <v>0.154</v>
      </c>
      <c r="I383" s="4" cm="1">
        <f t="array" ref="I383">_FV(B383,"Market cap",TRUE)</f>
        <v>203460600</v>
      </c>
      <c r="J383" s="4" t="s">
        <v>3229</v>
      </c>
      <c r="K383" t="str">
        <f>IF(OR(J383="None", ISERROR(J383)),
   IF(I383&gt;50000000000,"5-Large Cap",
      IF(AND(I383&gt;10000000000,I383&lt;=50000000000),"4-Upper Mid-Cap",
         IF(AND(I383&gt;2000000000,I383&lt;=10000000000),"3-Mid Cap",
            IF(AND(I383&gt;300000000,I383&lt;=2000000000),"2-Small Cap",
               IF(I383&lt;=300000000,"1-Micro Cap","None"))))),
   IF(J383&gt;50000000000,"5-Large Cap",
      IF(AND(J383&gt;10000000000,J383&lt;=50000000000),"4-Upper Mid-Cap",
         IF(AND(J383&gt;2000000000,J383&lt;=10000000000),"3-Mid Cap",
            IF(AND(J383&gt;300000000,J383&lt;=2000000000),"2-Small Cap",
               IF(J383&lt;=300000000,"1-Micro Cap","None"))))))</f>
        <v>1-Micro Cap</v>
      </c>
      <c r="L383" s="1">
        <v>44715</v>
      </c>
      <c r="M383" s="8" t="s">
        <v>3124</v>
      </c>
      <c r="N383">
        <f>YEAR(L383)</f>
        <v>2022</v>
      </c>
      <c r="O383">
        <f xml:space="preserve"> MONTH(L383)</f>
        <v>6</v>
      </c>
      <c r="P383">
        <v>2</v>
      </c>
      <c r="Q383" t="str">
        <f>IF(ISNUMBER(P383), "Yes","No")</f>
        <v>Yes</v>
      </c>
      <c r="R383" t="s">
        <v>1084</v>
      </c>
    </row>
    <row r="384" spans="1:18" x14ac:dyDescent="0.2">
      <c r="A384" t="s">
        <v>1209</v>
      </c>
      <c r="B384" t="e" vm="299">
        <v>#VALUE!</v>
      </c>
      <c r="C384" t="s">
        <v>360</v>
      </c>
      <c r="D384" t="str" cm="1">
        <f t="array" ref="D384">_FV(B384,"Industry")</f>
        <v>Metals &amp; Mining</v>
      </c>
      <c r="E384">
        <v>0.25</v>
      </c>
      <c r="F384">
        <v>0.215</v>
      </c>
      <c r="G384" s="6">
        <v>1500000</v>
      </c>
      <c r="H384" s="7">
        <v>0.14000000000000001</v>
      </c>
      <c r="I384" s="4" cm="1">
        <f t="array" ref="I384">_FV(B384,"Market cap",TRUE)</f>
        <v>29851280</v>
      </c>
      <c r="J384" s="4">
        <v>134500000</v>
      </c>
      <c r="K384" t="str">
        <f>IF(OR(J384="None", ISERROR(J384)),
   IF(I384&gt;50000000000,"5-Large Cap",
      IF(AND(I384&gt;10000000000,I384&lt;=50000000000),"4-Upper Mid-Cap",
         IF(AND(I384&gt;2000000000,I384&lt;=10000000000),"3-Mid Cap",
            IF(AND(I384&gt;300000000,I384&lt;=2000000000),"2-Small Cap",
               IF(I384&lt;=300000000,"1-Micro Cap","None"))))),
   IF(J384&gt;50000000000,"5-Large Cap",
      IF(AND(J384&gt;10000000000,J384&lt;=50000000000),"4-Upper Mid-Cap",
         IF(AND(J384&gt;2000000000,J384&lt;=10000000000),"3-Mid Cap",
            IF(AND(J384&gt;300000000,J384&lt;=2000000000),"2-Small Cap",
               IF(J384&lt;=300000000,"1-Micro Cap","None"))))))</f>
        <v>1-Micro Cap</v>
      </c>
      <c r="L384" s="1">
        <v>44784</v>
      </c>
      <c r="M384" s="8" t="s">
        <v>3124</v>
      </c>
      <c r="N384">
        <f>YEAR(L384)</f>
        <v>2022</v>
      </c>
      <c r="O384">
        <f xml:space="preserve"> MONTH(L384)</f>
        <v>8</v>
      </c>
      <c r="P384" t="s">
        <v>3229</v>
      </c>
      <c r="Q384" t="str">
        <f>IF(ISNUMBER(P384), "Yes","No")</f>
        <v>No</v>
      </c>
    </row>
    <row r="385" spans="1:18" x14ac:dyDescent="0.2">
      <c r="A385" t="s">
        <v>1154</v>
      </c>
      <c r="B385" t="e" vm="300">
        <v>#VALUE!</v>
      </c>
      <c r="C385" t="s">
        <v>1155</v>
      </c>
      <c r="D385" t="str" cm="1">
        <f t="array" ref="D385">_FV(B385,"Industry")</f>
        <v>Metals &amp; Mining</v>
      </c>
      <c r="E385">
        <v>0.28000000000000003</v>
      </c>
      <c r="F385">
        <v>0.21</v>
      </c>
      <c r="G385" s="4">
        <v>4200000</v>
      </c>
      <c r="H385" s="7">
        <v>0.25</v>
      </c>
      <c r="I385" s="4" cm="1">
        <f t="array" ref="I385">_FV(B385,"Market cap",TRUE)</f>
        <v>10729560</v>
      </c>
      <c r="J385" s="4">
        <v>24300000</v>
      </c>
      <c r="K385" t="str">
        <f>IF(OR(J385="None", ISERROR(J385)),
   IF(I385&gt;50000000000,"5-Large Cap",
      IF(AND(I385&gt;10000000000,I385&lt;=50000000000),"4-Upper Mid-Cap",
         IF(AND(I385&gt;2000000000,I385&lt;=10000000000),"3-Mid Cap",
            IF(AND(I385&gt;300000000,I385&lt;=2000000000),"2-Small Cap",
               IF(I385&lt;=300000000,"1-Micro Cap","None"))))),
   IF(J385&gt;50000000000,"5-Large Cap",
      IF(AND(J385&gt;10000000000,J385&lt;=50000000000),"4-Upper Mid-Cap",
         IF(AND(J385&gt;2000000000,J385&lt;=10000000000),"3-Mid Cap",
            IF(AND(J385&gt;300000000,J385&lt;=2000000000),"2-Small Cap",
               IF(J385&lt;=300000000,"1-Micro Cap","None"))))))</f>
        <v>1-Micro Cap</v>
      </c>
      <c r="L385" s="1">
        <v>44769</v>
      </c>
      <c r="M385" s="8" t="s">
        <v>3124</v>
      </c>
      <c r="N385">
        <f>YEAR(L385)</f>
        <v>2022</v>
      </c>
      <c r="O385">
        <f xml:space="preserve"> MONTH(L385)</f>
        <v>7</v>
      </c>
      <c r="P385" t="s">
        <v>3229</v>
      </c>
      <c r="Q385" t="str">
        <f>IF(ISNUMBER(P385), "Yes","No")</f>
        <v>No</v>
      </c>
      <c r="R385" t="s">
        <v>1156</v>
      </c>
    </row>
    <row r="386" spans="1:18" x14ac:dyDescent="0.2">
      <c r="A386" t="s">
        <v>3187</v>
      </c>
      <c r="B386" t="e" vm="301">
        <v>#VALUE!</v>
      </c>
      <c r="C386" t="s">
        <v>992</v>
      </c>
      <c r="D386" t="str" cm="1">
        <f t="array" ref="D386">_FV(B386,"Industry")</f>
        <v>Metals &amp; Mining</v>
      </c>
      <c r="E386">
        <v>0.215</v>
      </c>
      <c r="F386">
        <v>0.21</v>
      </c>
      <c r="G386" s="4">
        <v>2000000</v>
      </c>
      <c r="H386" s="7">
        <v>2.3E-2</v>
      </c>
      <c r="I386" s="4" cm="1">
        <f t="array" ref="I386">_FV(B386,"Market cap",TRUE)</f>
        <v>5700570</v>
      </c>
      <c r="J386" s="4">
        <v>10500000</v>
      </c>
      <c r="K386" t="str">
        <f>IF(OR(J386="None", ISERROR(J386)),
   IF(I386&gt;50000000000,"5-Large Cap",
      IF(AND(I386&gt;10000000000,I386&lt;=50000000000),"4-Upper Mid-Cap",
         IF(AND(I386&gt;2000000000,I386&lt;=10000000000),"3-Mid Cap",
            IF(AND(I386&gt;300000000,I386&lt;=2000000000),"2-Small Cap",
               IF(I386&lt;=300000000,"1-Micro Cap","None"))))),
   IF(J386&gt;50000000000,"5-Large Cap",
      IF(AND(J386&gt;10000000000,J386&lt;=50000000000),"4-Upper Mid-Cap",
         IF(AND(J386&gt;2000000000,J386&lt;=10000000000),"3-Mid Cap",
            IF(AND(J386&gt;300000000,J386&lt;=2000000000),"2-Small Cap",
               IF(J386&lt;=300000000,"1-Micro Cap","None"))))))</f>
        <v>1-Micro Cap</v>
      </c>
      <c r="L386" s="1">
        <v>44652</v>
      </c>
      <c r="M386" s="8" t="s">
        <v>3124</v>
      </c>
      <c r="N386">
        <f>YEAR(L386)</f>
        <v>2022</v>
      </c>
      <c r="O386">
        <f xml:space="preserve"> MONTH(L386)</f>
        <v>4</v>
      </c>
      <c r="P386">
        <v>1</v>
      </c>
      <c r="Q386" t="str">
        <f>IF(ISNUMBER(P386), "Yes","No")</f>
        <v>Yes</v>
      </c>
      <c r="R386" t="s">
        <v>993</v>
      </c>
    </row>
    <row r="387" spans="1:18" x14ac:dyDescent="0.2">
      <c r="A387" t="s">
        <v>3208</v>
      </c>
      <c r="B387" t="e" vm="301">
        <v>#VALUE!</v>
      </c>
      <c r="C387" t="s">
        <v>992</v>
      </c>
      <c r="D387" t="str" cm="1">
        <f t="array" ref="D387">_FV(B387,"Industry")</f>
        <v>Metals &amp; Mining</v>
      </c>
      <c r="E387">
        <v>0.215</v>
      </c>
      <c r="F387">
        <v>0.21</v>
      </c>
      <c r="G387" s="4">
        <v>2000000</v>
      </c>
      <c r="H387" s="7">
        <v>2.3E-2</v>
      </c>
      <c r="I387" s="4" cm="1">
        <f t="array" ref="I387">_FV(B387,"Market cap",TRUE)</f>
        <v>5700570</v>
      </c>
      <c r="J387" s="4">
        <v>10500000</v>
      </c>
      <c r="K387" t="str">
        <f>IF(OR(J387="None", ISERROR(J387)),
   IF(I387&gt;50000000000,"5-Large Cap",
      IF(AND(I387&gt;10000000000,I387&lt;=50000000000),"4-Upper Mid-Cap",
         IF(AND(I387&gt;2000000000,I387&lt;=10000000000),"3-Mid Cap",
            IF(AND(I387&gt;300000000,I387&lt;=2000000000),"2-Small Cap",
               IF(I387&lt;=300000000,"1-Micro Cap","None"))))),
   IF(J387&gt;50000000000,"5-Large Cap",
      IF(AND(J387&gt;10000000000,J387&lt;=50000000000),"4-Upper Mid-Cap",
         IF(AND(J387&gt;2000000000,J387&lt;=10000000000),"3-Mid Cap",
            IF(AND(J387&gt;300000000,J387&lt;=2000000000),"2-Small Cap",
               IF(J387&lt;=300000000,"1-Micro Cap","None"))))))</f>
        <v>1-Micro Cap</v>
      </c>
      <c r="L387" s="1">
        <v>44652</v>
      </c>
      <c r="M387" s="8" t="s">
        <v>3124</v>
      </c>
      <c r="N387">
        <f>YEAR(L387)</f>
        <v>2022</v>
      </c>
      <c r="O387">
        <f xml:space="preserve"> MONTH(L387)</f>
        <v>4</v>
      </c>
      <c r="P387">
        <v>1</v>
      </c>
      <c r="Q387" t="str">
        <f>IF(ISNUMBER(P387), "Yes","No")</f>
        <v>Yes</v>
      </c>
      <c r="R387" t="s">
        <v>1002</v>
      </c>
    </row>
    <row r="388" spans="1:18" x14ac:dyDescent="0.2">
      <c r="A388" t="s">
        <v>3182</v>
      </c>
      <c r="B388" t="e" vm="302">
        <v>#VALUE!</v>
      </c>
      <c r="C388" t="s">
        <v>1283</v>
      </c>
      <c r="D388" t="str" cm="1">
        <f t="array" ref="D388">_FV(B388,"Industry")</f>
        <v>Oil &amp; Gas</v>
      </c>
      <c r="E388">
        <v>0.27</v>
      </c>
      <c r="F388">
        <v>0.21</v>
      </c>
      <c r="G388" s="4">
        <v>133000000</v>
      </c>
      <c r="H388" s="7">
        <v>0.222</v>
      </c>
      <c r="I388" s="4" cm="1">
        <f t="array" ref="I388">_FV(B388,"Market cap",TRUE)</f>
        <v>341382600</v>
      </c>
      <c r="J388" s="4">
        <v>290000000</v>
      </c>
      <c r="K388" t="str">
        <f>IF(OR(J388="None", ISERROR(J388)),
   IF(I388&gt;50000000000,"5-Large Cap",
      IF(AND(I388&gt;10000000000,I388&lt;=50000000000),"4-Upper Mid-Cap",
         IF(AND(I388&gt;2000000000,I388&lt;=10000000000),"3-Mid Cap",
            IF(AND(I388&gt;300000000,I388&lt;=2000000000),"2-Small Cap",
               IF(I388&lt;=300000000,"1-Micro Cap","None"))))),
   IF(J388&gt;50000000000,"5-Large Cap",
      IF(AND(J388&gt;10000000000,J388&lt;=50000000000),"4-Upper Mid-Cap",
         IF(AND(J388&gt;2000000000,J388&lt;=10000000000),"3-Mid Cap",
            IF(AND(J388&gt;300000000,J388&lt;=2000000000),"2-Small Cap",
               IF(J388&lt;=300000000,"1-Micro Cap","None"))))))</f>
        <v>1-Micro Cap</v>
      </c>
      <c r="L388" s="1">
        <v>44823</v>
      </c>
      <c r="M388" s="8" t="s">
        <v>3124</v>
      </c>
      <c r="N388">
        <f>YEAR(L388)</f>
        <v>2022</v>
      </c>
      <c r="O388">
        <f xml:space="preserve"> MONTH(L388)</f>
        <v>9</v>
      </c>
      <c r="P388" t="s">
        <v>3229</v>
      </c>
      <c r="Q388" t="str">
        <f>IF(ISNUMBER(P388), "Yes","No")</f>
        <v>No</v>
      </c>
      <c r="R388" t="s">
        <v>1284</v>
      </c>
    </row>
    <row r="389" spans="1:18" x14ac:dyDescent="0.2">
      <c r="A389" t="s">
        <v>3182</v>
      </c>
      <c r="B389" t="e" vm="302">
        <v>#VALUE!</v>
      </c>
      <c r="C389" t="s">
        <v>1283</v>
      </c>
      <c r="D389" t="str" cm="1">
        <f t="array" ref="D389">_FV(B389,"Industry")</f>
        <v>Oil &amp; Gas</v>
      </c>
      <c r="E389">
        <v>0.27</v>
      </c>
      <c r="F389">
        <v>0.21</v>
      </c>
      <c r="G389" s="4">
        <v>133000000</v>
      </c>
      <c r="H389" s="7">
        <v>0.222</v>
      </c>
      <c r="I389" s="4" cm="1">
        <f t="array" ref="I389">_FV(B389,"Market cap",TRUE)</f>
        <v>341382600</v>
      </c>
      <c r="J389" s="4">
        <v>290000000</v>
      </c>
      <c r="K389" t="str">
        <f>IF(OR(J389="None", ISERROR(J389)),
   IF(I389&gt;50000000000,"5-Large Cap",
      IF(AND(I389&gt;10000000000,I389&lt;=50000000000),"4-Upper Mid-Cap",
         IF(AND(I389&gt;2000000000,I389&lt;=10000000000),"3-Mid Cap",
            IF(AND(I389&gt;300000000,I389&lt;=2000000000),"2-Small Cap",
               IF(I389&lt;=300000000,"1-Micro Cap","None"))))),
   IF(J389&gt;50000000000,"5-Large Cap",
      IF(AND(J389&gt;10000000000,J389&lt;=50000000000),"4-Upper Mid-Cap",
         IF(AND(J389&gt;2000000000,J389&lt;=10000000000),"3-Mid Cap",
            IF(AND(J389&gt;300000000,J389&lt;=2000000000),"2-Small Cap",
               IF(J389&lt;=300000000,"1-Micro Cap","None"))))))</f>
        <v>1-Micro Cap</v>
      </c>
      <c r="L389" s="1">
        <v>44823</v>
      </c>
      <c r="M389" s="8" t="s">
        <v>3124</v>
      </c>
      <c r="N389">
        <f>YEAR(L389)</f>
        <v>2022</v>
      </c>
      <c r="O389">
        <f xml:space="preserve"> MONTH(L389)</f>
        <v>9</v>
      </c>
      <c r="P389" t="s">
        <v>3229</v>
      </c>
      <c r="Q389" t="str">
        <f>IF(ISNUMBER(P389), "Yes","No")</f>
        <v>No</v>
      </c>
      <c r="R389" t="s">
        <v>1287</v>
      </c>
    </row>
    <row r="390" spans="1:18" x14ac:dyDescent="0.2">
      <c r="A390" t="s">
        <v>1441</v>
      </c>
      <c r="B390" t="e" vm="303">
        <v>#VALUE!</v>
      </c>
      <c r="C390" t="s">
        <v>1442</v>
      </c>
      <c r="D390" t="str" cm="1">
        <f t="array" ref="D390">_FV(B390,"Industry")</f>
        <v>Aerospace &amp; Defense</v>
      </c>
      <c r="E390">
        <v>0.245</v>
      </c>
      <c r="F390">
        <v>0.2</v>
      </c>
      <c r="G390" s="4">
        <v>5000000</v>
      </c>
      <c r="H390" s="7">
        <v>0.184</v>
      </c>
      <c r="I390" s="4" cm="1">
        <f t="array" ref="I390">_FV(B390,"Market cap",TRUE)</f>
        <v>16267270</v>
      </c>
      <c r="J390" s="4">
        <v>22540000</v>
      </c>
      <c r="K390" t="str">
        <f>IF(OR(J390="None", ISERROR(J390)),
   IF(I390&gt;50000000000,"5-Large Cap",
      IF(AND(I390&gt;10000000000,I390&lt;=50000000000),"4-Upper Mid-Cap",
         IF(AND(I390&gt;2000000000,I390&lt;=10000000000),"3-Mid Cap",
            IF(AND(I390&gt;300000000,I390&lt;=2000000000),"2-Small Cap",
               IF(I390&lt;=300000000,"1-Micro Cap","None"))))),
   IF(J390&gt;50000000000,"5-Large Cap",
      IF(AND(J390&gt;10000000000,J390&lt;=50000000000),"4-Upper Mid-Cap",
         IF(AND(J390&gt;2000000000,J390&lt;=10000000000),"3-Mid Cap",
            IF(AND(J390&gt;300000000,J390&lt;=2000000000),"2-Small Cap",
               IF(J390&lt;=300000000,"1-Micro Cap","None"))))))</f>
        <v>1-Micro Cap</v>
      </c>
      <c r="L390" s="1">
        <v>44880</v>
      </c>
      <c r="M390" s="8" t="s">
        <v>3124</v>
      </c>
      <c r="N390">
        <f>YEAR(L390)</f>
        <v>2022</v>
      </c>
      <c r="O390">
        <f xml:space="preserve"> MONTH(L390)</f>
        <v>11</v>
      </c>
      <c r="P390">
        <v>2</v>
      </c>
      <c r="Q390" t="str">
        <f>IF(ISNUMBER(P390), "Yes","No")</f>
        <v>Yes</v>
      </c>
      <c r="R390" t="s">
        <v>1443</v>
      </c>
    </row>
    <row r="391" spans="1:18" x14ac:dyDescent="0.2">
      <c r="A391" t="s">
        <v>1375</v>
      </c>
      <c r="B391" t="e" vm="304">
        <v>#VALUE!</v>
      </c>
      <c r="C391" t="s">
        <v>1376</v>
      </c>
      <c r="D391" t="str" cm="1">
        <f t="array" ref="D391">_FV(B391,"Industry")</f>
        <v>Homebuilding &amp; Construction Supplies</v>
      </c>
      <c r="E391">
        <v>0.21</v>
      </c>
      <c r="F391">
        <v>0.2</v>
      </c>
      <c r="G391" s="4">
        <v>1500000</v>
      </c>
      <c r="H391" s="7">
        <v>4.8000000000000001E-2</v>
      </c>
      <c r="I391" s="4" cm="1">
        <f t="array" ref="I391">_FV(B391,"Market cap",TRUE)</f>
        <v>18832150</v>
      </c>
      <c r="J391" s="4">
        <v>9100000</v>
      </c>
      <c r="K391" t="str">
        <f>IF(OR(J391="None", ISERROR(J391)),
   IF(I391&gt;50000000000,"5-Large Cap",
      IF(AND(I391&gt;10000000000,I391&lt;=50000000000),"4-Upper Mid-Cap",
         IF(AND(I391&gt;2000000000,I391&lt;=10000000000),"3-Mid Cap",
            IF(AND(I391&gt;300000000,I391&lt;=2000000000),"2-Small Cap",
               IF(I391&lt;=300000000,"1-Micro Cap","None"))))),
   IF(J391&gt;50000000000,"5-Large Cap",
      IF(AND(J391&gt;10000000000,J391&lt;=50000000000),"4-Upper Mid-Cap",
         IF(AND(J391&gt;2000000000,J391&lt;=10000000000),"3-Mid Cap",
            IF(AND(J391&gt;300000000,J391&lt;=2000000000),"2-Small Cap",
               IF(J391&lt;=300000000,"1-Micro Cap","None"))))))</f>
        <v>1-Micro Cap</v>
      </c>
      <c r="L391" s="1">
        <v>44859</v>
      </c>
      <c r="M391" s="8" t="s">
        <v>3124</v>
      </c>
      <c r="N391">
        <f>YEAR(L391)</f>
        <v>2022</v>
      </c>
      <c r="O391">
        <f xml:space="preserve"> MONTH(L391)</f>
        <v>10</v>
      </c>
      <c r="P391" t="s">
        <v>3229</v>
      </c>
      <c r="Q391" t="str">
        <f>IF(ISNUMBER(P391), "Yes","No")</f>
        <v>No</v>
      </c>
      <c r="R391" t="s">
        <v>1377</v>
      </c>
    </row>
    <row r="392" spans="1:18" x14ac:dyDescent="0.2">
      <c r="A392" t="s">
        <v>1014</v>
      </c>
      <c r="B392" t="e" vm="305">
        <v>#VALUE!</v>
      </c>
      <c r="C392" t="s">
        <v>1015</v>
      </c>
      <c r="D392" t="str" cm="1">
        <f t="array" ref="D392">_FV(B392,"Industry")</f>
        <v>Homebuilding &amp; Construction Supplies</v>
      </c>
      <c r="E392">
        <v>0.43</v>
      </c>
      <c r="F392">
        <v>0.2</v>
      </c>
      <c r="G392" s="4">
        <v>1500000</v>
      </c>
      <c r="H392" s="7">
        <v>0.53500000000000003</v>
      </c>
      <c r="I392" s="4" cm="1">
        <f t="array" ref="I392">_FV(B392,"Market cap",TRUE)</f>
        <v>22392110</v>
      </c>
      <c r="J392" s="4">
        <v>31900000</v>
      </c>
      <c r="K392" t="str">
        <f>IF(OR(J392="None", ISERROR(J392)),
   IF(I392&gt;50000000000,"5-Large Cap",
      IF(AND(I392&gt;10000000000,I392&lt;=50000000000),"4-Upper Mid-Cap",
         IF(AND(I392&gt;2000000000,I392&lt;=10000000000),"3-Mid Cap",
            IF(AND(I392&gt;300000000,I392&lt;=2000000000),"2-Small Cap",
               IF(I392&lt;=300000000,"1-Micro Cap","None"))))),
   IF(J392&gt;50000000000,"5-Large Cap",
      IF(AND(J392&gt;10000000000,J392&lt;=50000000000),"4-Upper Mid-Cap",
         IF(AND(J392&gt;2000000000,J392&lt;=10000000000),"3-Mid Cap",
            IF(AND(J392&gt;300000000,J392&lt;=2000000000),"2-Small Cap",
               IF(J392&lt;=300000000,"1-Micro Cap","None"))))))</f>
        <v>1-Micro Cap</v>
      </c>
      <c r="L392" s="1">
        <v>44671</v>
      </c>
      <c r="M392" s="8" t="s">
        <v>3124</v>
      </c>
      <c r="N392">
        <f>YEAR(L392)</f>
        <v>2022</v>
      </c>
      <c r="O392">
        <f xml:space="preserve"> MONTH(L392)</f>
        <v>4</v>
      </c>
      <c r="P392" t="s">
        <v>3229</v>
      </c>
      <c r="Q392" t="str">
        <f>IF(ISNUMBER(P392), "Yes","No")</f>
        <v>No</v>
      </c>
    </row>
    <row r="393" spans="1:18" x14ac:dyDescent="0.2">
      <c r="A393" t="s">
        <v>343</v>
      </c>
      <c r="B393" t="e" vm="306">
        <v>#VALUE!</v>
      </c>
      <c r="C393" t="s">
        <v>344</v>
      </c>
      <c r="D393" t="str" cm="1">
        <f t="array" ref="D393">_FV(B393,"Industry")</f>
        <v>Metals &amp; Mining</v>
      </c>
      <c r="E393">
        <v>0.25</v>
      </c>
      <c r="F393">
        <v>0.2</v>
      </c>
      <c r="G393" s="4">
        <v>5000000</v>
      </c>
      <c r="H393" s="7">
        <v>0.2</v>
      </c>
      <c r="I393" s="4" cm="1">
        <f t="array" ref="I393">_FV(B393,"Market cap",TRUE)</f>
        <v>25702300</v>
      </c>
      <c r="J393" s="4">
        <v>70800000</v>
      </c>
      <c r="K393" t="str">
        <f>IF(OR(J393="None", ISERROR(J393)),
   IF(I393&gt;50000000000,"5-Large Cap",
      IF(AND(I393&gt;10000000000,I393&lt;=50000000000),"4-Upper Mid-Cap",
         IF(AND(I393&gt;2000000000,I393&lt;=10000000000),"3-Mid Cap",
            IF(AND(I393&gt;300000000,I393&lt;=2000000000),"2-Small Cap",
               IF(I393&lt;=300000000,"1-Micro Cap","None"))))),
   IF(J393&gt;50000000000,"5-Large Cap",
      IF(AND(J393&gt;10000000000,J393&lt;=50000000000),"4-Upper Mid-Cap",
         IF(AND(J393&gt;2000000000,J393&lt;=10000000000),"3-Mid Cap",
            IF(AND(J393&gt;300000000,J393&lt;=2000000000),"2-Small Cap",
               IF(J393&lt;=300000000,"1-Micro Cap","None"))))))</f>
        <v>1-Micro Cap</v>
      </c>
      <c r="L393" s="1">
        <v>44907</v>
      </c>
      <c r="M393" s="8" t="s">
        <v>3124</v>
      </c>
      <c r="N393">
        <f>YEAR(L393)</f>
        <v>2022</v>
      </c>
      <c r="O393">
        <f xml:space="preserve"> MONTH(L393)</f>
        <v>12</v>
      </c>
      <c r="P393" t="s">
        <v>3229</v>
      </c>
      <c r="Q393" t="str">
        <f>IF(ISNUMBER(P393), "Yes","No")</f>
        <v>No</v>
      </c>
      <c r="R393" t="s">
        <v>1508</v>
      </c>
    </row>
    <row r="394" spans="1:18" x14ac:dyDescent="0.2">
      <c r="A394" t="s">
        <v>844</v>
      </c>
      <c r="B394" t="e" vm="84">
        <v>#VALUE!</v>
      </c>
      <c r="C394" t="s">
        <v>845</v>
      </c>
      <c r="D394" t="str" cm="1">
        <f t="array" ref="D394">_FV(B394,"Industry")</f>
        <v>Metals &amp; Mining</v>
      </c>
      <c r="E394">
        <v>0.19500000000000001</v>
      </c>
      <c r="F394">
        <v>0.2</v>
      </c>
      <c r="G394" s="4">
        <v>2960000</v>
      </c>
      <c r="H394" s="7">
        <v>0</v>
      </c>
      <c r="I394" s="4" cm="1">
        <f t="array" ref="I394">_FV(B394,"Market cap",TRUE)</f>
        <v>31907850</v>
      </c>
      <c r="J394" s="4">
        <v>30800000</v>
      </c>
      <c r="K394" t="str">
        <f>IF(OR(J394="None", ISERROR(J394)),
   IF(I394&gt;50000000000,"5-Large Cap",
      IF(AND(I394&gt;10000000000,I394&lt;=50000000000),"4-Upper Mid-Cap",
         IF(AND(I394&gt;2000000000,I394&lt;=10000000000),"3-Mid Cap",
            IF(AND(I394&gt;300000000,I394&lt;=2000000000),"2-Small Cap",
               IF(I394&lt;=300000000,"1-Micro Cap","None"))))),
   IF(J394&gt;50000000000,"5-Large Cap",
      IF(AND(J394&gt;10000000000,J394&lt;=50000000000),"4-Upper Mid-Cap",
         IF(AND(J394&gt;2000000000,J394&lt;=10000000000),"3-Mid Cap",
            IF(AND(J394&gt;300000000,J394&lt;=2000000000),"2-Small Cap",
               IF(J394&lt;=300000000,"1-Micro Cap","None"))))))</f>
        <v>1-Micro Cap</v>
      </c>
      <c r="L394" s="1">
        <v>44698</v>
      </c>
      <c r="M394" s="8" t="s">
        <v>3124</v>
      </c>
      <c r="N394">
        <f>YEAR(L394)</f>
        <v>2022</v>
      </c>
      <c r="O394">
        <f xml:space="preserve"> MONTH(L394)</f>
        <v>5</v>
      </c>
      <c r="P394" t="s">
        <v>3229</v>
      </c>
      <c r="Q394" t="str">
        <f>IF(ISNUMBER(P394), "Yes","No")</f>
        <v>No</v>
      </c>
      <c r="R394" t="s">
        <v>1062</v>
      </c>
    </row>
    <row r="395" spans="1:18" x14ac:dyDescent="0.2">
      <c r="A395" t="s">
        <v>844</v>
      </c>
      <c r="B395" t="e" vm="84">
        <v>#VALUE!</v>
      </c>
      <c r="C395" t="s">
        <v>845</v>
      </c>
      <c r="D395" t="str" cm="1">
        <f t="array" ref="D395">_FV(B395,"Industry")</f>
        <v>Metals &amp; Mining</v>
      </c>
      <c r="E395">
        <v>0.16</v>
      </c>
      <c r="F395">
        <v>0.2</v>
      </c>
      <c r="G395" s="4">
        <v>5000000</v>
      </c>
      <c r="H395" s="7">
        <v>0</v>
      </c>
      <c r="I395" s="4" cm="1">
        <f t="array" ref="I395">_FV(B395,"Market cap",TRUE)</f>
        <v>31907850</v>
      </c>
      <c r="J395" s="4">
        <v>11100000</v>
      </c>
      <c r="K395" t="str">
        <f>IF(OR(J395="None", ISERROR(J395)),
   IF(I395&gt;50000000000,"5-Large Cap",
      IF(AND(I395&gt;10000000000,I395&lt;=50000000000),"4-Upper Mid-Cap",
         IF(AND(I395&gt;2000000000,I395&lt;=10000000000),"3-Mid Cap",
            IF(AND(I395&gt;300000000,I395&lt;=2000000000),"2-Small Cap",
               IF(I395&lt;=300000000,"1-Micro Cap","None"))))),
   IF(J395&gt;50000000000,"5-Large Cap",
      IF(AND(J395&gt;10000000000,J395&lt;=50000000000),"4-Upper Mid-Cap",
         IF(AND(J395&gt;2000000000,J395&lt;=10000000000),"3-Mid Cap",
            IF(AND(J395&gt;300000000,J395&lt;=2000000000),"2-Small Cap",
               IF(J395&lt;=300000000,"1-Micro Cap","None"))))))</f>
        <v>1-Micro Cap</v>
      </c>
      <c r="L395" s="1">
        <v>44621</v>
      </c>
      <c r="M395" s="8" t="s">
        <v>3124</v>
      </c>
      <c r="N395">
        <f>YEAR(L395)</f>
        <v>2022</v>
      </c>
      <c r="O395">
        <f xml:space="preserve"> MONTH(L395)</f>
        <v>3</v>
      </c>
      <c r="P395" t="s">
        <v>3229</v>
      </c>
      <c r="Q395" t="str">
        <f>IF(ISNUMBER(P395), "Yes","No")</f>
        <v>No</v>
      </c>
      <c r="R395" t="s">
        <v>943</v>
      </c>
    </row>
    <row r="396" spans="1:18" x14ac:dyDescent="0.2">
      <c r="A396" t="s">
        <v>192</v>
      </c>
      <c r="B396" t="e" vm="96">
        <v>#VALUE!</v>
      </c>
      <c r="C396" t="s">
        <v>193</v>
      </c>
      <c r="D396" t="str" cm="1">
        <f t="array" ref="D396">_FV(B396,"Industry")</f>
        <v>Metals &amp; Mining</v>
      </c>
      <c r="E396">
        <v>0.23</v>
      </c>
      <c r="F396">
        <v>0.2</v>
      </c>
      <c r="G396" s="4">
        <v>41500000</v>
      </c>
      <c r="H396" s="7">
        <v>0.13</v>
      </c>
      <c r="I396" s="4" cm="1">
        <f t="array" ref="I396">_FV(B396,"Market cap",TRUE)</f>
        <v>75428690</v>
      </c>
      <c r="J396" s="4">
        <v>302000000</v>
      </c>
      <c r="K396" t="str">
        <f>IF(OR(J396="None", ISERROR(J396)),
   IF(I396&gt;50000000000,"5-Large Cap",
      IF(AND(I396&gt;10000000000,I396&lt;=50000000000),"4-Upper Mid-Cap",
         IF(AND(I396&gt;2000000000,I396&lt;=10000000000),"3-Mid Cap",
            IF(AND(I396&gt;300000000,I396&lt;=2000000000),"2-Small Cap",
               IF(I396&lt;=300000000,"1-Micro Cap","None"))))),
   IF(J396&gt;50000000000,"5-Large Cap",
      IF(AND(J396&gt;10000000000,J396&lt;=50000000000),"4-Upper Mid-Cap",
         IF(AND(J396&gt;2000000000,J396&lt;=10000000000),"3-Mid Cap",
            IF(AND(J396&gt;300000000,J396&lt;=2000000000),"2-Small Cap",
               IF(J396&lt;=300000000,"1-Micro Cap","None"))))))</f>
        <v>2-Small Cap</v>
      </c>
      <c r="L396" s="1">
        <v>44607</v>
      </c>
      <c r="M396" s="8" t="s">
        <v>3124</v>
      </c>
      <c r="N396">
        <f>YEAR(L396)</f>
        <v>2022</v>
      </c>
      <c r="O396">
        <f xml:space="preserve"> MONTH(L396)</f>
        <v>2</v>
      </c>
      <c r="P396" t="s">
        <v>3229</v>
      </c>
      <c r="Q396" t="str">
        <f>IF(ISNUMBER(P396), "Yes","No")</f>
        <v>No</v>
      </c>
      <c r="R396" t="s">
        <v>914</v>
      </c>
    </row>
    <row r="397" spans="1:18" x14ac:dyDescent="0.2">
      <c r="A397" t="s">
        <v>1064</v>
      </c>
      <c r="B397" t="e" vm="134">
        <v>#VALUE!</v>
      </c>
      <c r="C397" t="s">
        <v>393</v>
      </c>
      <c r="D397" t="str" cm="1">
        <f t="array" ref="D397">_FV(B397,"Industry")</f>
        <v>Oil &amp; Gas</v>
      </c>
      <c r="E397">
        <v>0.27500000000000002</v>
      </c>
      <c r="F397">
        <v>0.2</v>
      </c>
      <c r="G397" s="4">
        <v>12000000</v>
      </c>
      <c r="H397" s="7">
        <v>0.27300000000000002</v>
      </c>
      <c r="I397" s="4" cm="1">
        <f t="array" ref="I397">_FV(B397,"Market cap",TRUE)</f>
        <v>117054200</v>
      </c>
      <c r="J397" s="4" t="s">
        <v>3229</v>
      </c>
      <c r="K397" t="str">
        <f>IF(OR(J397="None", ISERROR(J397)),
   IF(I397&gt;50000000000,"5-Large Cap",
      IF(AND(I397&gt;10000000000,I397&lt;=50000000000),"4-Upper Mid-Cap",
         IF(AND(I397&gt;2000000000,I397&lt;=10000000000),"3-Mid Cap",
            IF(AND(I397&gt;300000000,I397&lt;=2000000000),"2-Small Cap",
               IF(I397&lt;=300000000,"1-Micro Cap","None"))))),
   IF(J397&gt;50000000000,"5-Large Cap",
      IF(AND(J397&gt;10000000000,J397&lt;=50000000000),"4-Upper Mid-Cap",
         IF(AND(J397&gt;2000000000,J397&lt;=10000000000),"3-Mid Cap",
            IF(AND(J397&gt;300000000,J397&lt;=2000000000),"2-Small Cap",
               IF(J397&lt;=300000000,"1-Micro Cap","None"))))))</f>
        <v>1-Micro Cap</v>
      </c>
      <c r="L397" s="1">
        <v>44700</v>
      </c>
      <c r="M397" s="8" t="s">
        <v>3124</v>
      </c>
      <c r="N397">
        <f>YEAR(L397)</f>
        <v>2022</v>
      </c>
      <c r="O397">
        <f xml:space="preserve"> MONTH(L397)</f>
        <v>5</v>
      </c>
      <c r="P397">
        <v>2</v>
      </c>
      <c r="Q397" t="str">
        <f>IF(ISNUMBER(P397), "Yes","No")</f>
        <v>Yes</v>
      </c>
      <c r="R397" t="s">
        <v>1065</v>
      </c>
    </row>
    <row r="398" spans="1:18" x14ac:dyDescent="0.2">
      <c r="A398" t="s">
        <v>1408</v>
      </c>
      <c r="B398" t="e" vm="307">
        <v>#VALUE!</v>
      </c>
      <c r="C398" t="s">
        <v>1409</v>
      </c>
      <c r="D398" t="str" cm="1">
        <f t="array" ref="D398">_FV(B398,"Industry")</f>
        <v>Pharmaceuticals</v>
      </c>
      <c r="E398">
        <v>0.24</v>
      </c>
      <c r="F398">
        <v>0.2</v>
      </c>
      <c r="G398" s="4">
        <v>4000000</v>
      </c>
      <c r="H398" s="7">
        <v>0.16699999999999998</v>
      </c>
      <c r="I398" s="4" cm="1">
        <f t="array" ref="I398">_FV(B398,"Market cap",TRUE)</f>
        <v>33316030</v>
      </c>
      <c r="J398" s="4">
        <v>57800000</v>
      </c>
      <c r="K398" t="str">
        <f>IF(OR(J398="None", ISERROR(J398)),
   IF(I398&gt;50000000000,"5-Large Cap",
      IF(AND(I398&gt;10000000000,I398&lt;=50000000000),"4-Upper Mid-Cap",
         IF(AND(I398&gt;2000000000,I398&lt;=10000000000),"3-Mid Cap",
            IF(AND(I398&gt;300000000,I398&lt;=2000000000),"2-Small Cap",
               IF(I398&lt;=300000000,"1-Micro Cap","None"))))),
   IF(J398&gt;50000000000,"5-Large Cap",
      IF(AND(J398&gt;10000000000,J398&lt;=50000000000),"4-Upper Mid-Cap",
         IF(AND(J398&gt;2000000000,J398&lt;=10000000000),"3-Mid Cap",
            IF(AND(J398&gt;300000000,J398&lt;=2000000000),"2-Small Cap",
               IF(J398&lt;=300000000,"1-Micro Cap","None"))))))</f>
        <v>1-Micro Cap</v>
      </c>
      <c r="L398" s="1">
        <v>44865</v>
      </c>
      <c r="M398" s="8" t="s">
        <v>3124</v>
      </c>
      <c r="N398">
        <f>YEAR(L398)</f>
        <v>2022</v>
      </c>
      <c r="O398">
        <f xml:space="preserve"> MONTH(L398)</f>
        <v>10</v>
      </c>
      <c r="P398">
        <v>1</v>
      </c>
      <c r="Q398" t="str">
        <f>IF(ISNUMBER(P398), "Yes","No")</f>
        <v>Yes</v>
      </c>
      <c r="R398" t="s">
        <v>1410</v>
      </c>
    </row>
    <row r="399" spans="1:18" x14ac:dyDescent="0.2">
      <c r="A399" t="s">
        <v>1088</v>
      </c>
      <c r="B399" t="e" vm="308">
        <v>#VALUE!</v>
      </c>
      <c r="C399" t="s">
        <v>1089</v>
      </c>
      <c r="D399" t="str" cm="1">
        <f t="array" ref="D399">_FV(B399,"Industry")</f>
        <v>Healthcare Equipment &amp; Supplies</v>
      </c>
      <c r="E399">
        <v>0.245</v>
      </c>
      <c r="F399">
        <v>0.19</v>
      </c>
      <c r="G399" s="4">
        <v>11200000</v>
      </c>
      <c r="H399" s="7">
        <v>0.22399999999999998</v>
      </c>
      <c r="I399" s="4" cm="1">
        <f t="array" ref="I399">_FV(B399,"Market cap",TRUE)</f>
        <v>23952740</v>
      </c>
      <c r="J399" s="4">
        <v>46500000</v>
      </c>
      <c r="K399" t="str">
        <f>IF(OR(J399="None", ISERROR(J399)),
   IF(I399&gt;50000000000,"5-Large Cap",
      IF(AND(I399&gt;10000000000,I399&lt;=50000000000),"4-Upper Mid-Cap",
         IF(AND(I399&gt;2000000000,I399&lt;=10000000000),"3-Mid Cap",
            IF(AND(I399&gt;300000000,I399&lt;=2000000000),"2-Small Cap",
               IF(I399&lt;=300000000,"1-Micro Cap","None"))))),
   IF(J399&gt;50000000000,"5-Large Cap",
      IF(AND(J399&gt;10000000000,J399&lt;=50000000000),"4-Upper Mid-Cap",
         IF(AND(J399&gt;2000000000,J399&lt;=10000000000),"3-Mid Cap",
            IF(AND(J399&gt;300000000,J399&lt;=2000000000),"2-Small Cap",
               IF(J399&lt;=300000000,"1-Micro Cap","None"))))))</f>
        <v>1-Micro Cap</v>
      </c>
      <c r="L399" s="1">
        <v>44719</v>
      </c>
      <c r="M399" s="8" t="s">
        <v>3124</v>
      </c>
      <c r="N399">
        <f>YEAR(L399)</f>
        <v>2022</v>
      </c>
      <c r="O399">
        <f xml:space="preserve"> MONTH(L399)</f>
        <v>6</v>
      </c>
      <c r="P399">
        <v>1</v>
      </c>
      <c r="Q399" t="str">
        <f>IF(ISNUMBER(P399), "Yes","No")</f>
        <v>Yes</v>
      </c>
    </row>
    <row r="400" spans="1:18" x14ac:dyDescent="0.2">
      <c r="A400" t="s">
        <v>1263</v>
      </c>
      <c r="B400" t="e" vm="309">
        <v>#VALUE!</v>
      </c>
      <c r="C400" t="s">
        <v>1264</v>
      </c>
      <c r="D400" t="str" cm="1">
        <f t="array" ref="D400">_FV(B400,"Industry")</f>
        <v>Metals &amp; Mining</v>
      </c>
      <c r="E400">
        <v>0.19</v>
      </c>
      <c r="F400">
        <v>0.19</v>
      </c>
      <c r="G400" s="4">
        <v>2500000</v>
      </c>
      <c r="H400" s="7">
        <v>0</v>
      </c>
      <c r="I400" s="4" cm="1">
        <f t="array" ref="I400">_FV(B400,"Market cap",TRUE)</f>
        <v>1737200</v>
      </c>
      <c r="J400" s="4">
        <v>5340000</v>
      </c>
      <c r="K400" t="str">
        <f>IF(OR(J400="None", ISERROR(J400)),
   IF(I400&gt;50000000000,"5-Large Cap",
      IF(AND(I400&gt;10000000000,I400&lt;=50000000000),"4-Upper Mid-Cap",
         IF(AND(I400&gt;2000000000,I400&lt;=10000000000),"3-Mid Cap",
            IF(AND(I400&gt;300000000,I400&lt;=2000000000),"2-Small Cap",
               IF(I400&lt;=300000000,"1-Micro Cap","None"))))),
   IF(J400&gt;50000000000,"5-Large Cap",
      IF(AND(J400&gt;10000000000,J400&lt;=50000000000),"4-Upper Mid-Cap",
         IF(AND(J400&gt;2000000000,J400&lt;=10000000000),"3-Mid Cap",
            IF(AND(J400&gt;300000000,J400&lt;=2000000000),"2-Small Cap",
               IF(J400&lt;=300000000,"1-Micro Cap","None"))))))</f>
        <v>1-Micro Cap</v>
      </c>
      <c r="L400" s="1">
        <v>44811</v>
      </c>
      <c r="M400" s="8" t="s">
        <v>3124</v>
      </c>
      <c r="N400">
        <f>YEAR(L400)</f>
        <v>2022</v>
      </c>
      <c r="O400">
        <f xml:space="preserve"> MONTH(L400)</f>
        <v>9</v>
      </c>
      <c r="P400" t="s">
        <v>3229</v>
      </c>
      <c r="Q400" t="str">
        <f>IF(ISNUMBER(P400), "Yes","No")</f>
        <v>No</v>
      </c>
      <c r="R400" t="s">
        <v>1265</v>
      </c>
    </row>
    <row r="401" spans="1:18" x14ac:dyDescent="0.2">
      <c r="A401" t="s">
        <v>1224</v>
      </c>
      <c r="B401" t="e" vm="310">
        <v>#VALUE!</v>
      </c>
      <c r="C401" t="s">
        <v>411</v>
      </c>
      <c r="D401" t="str" cm="1">
        <f t="array" ref="D401">_FV(B401,"Industry")</f>
        <v>Chemicals</v>
      </c>
      <c r="E401">
        <v>0.21</v>
      </c>
      <c r="F401">
        <v>0.18</v>
      </c>
      <c r="G401" s="4">
        <v>4000000</v>
      </c>
      <c r="H401" s="7">
        <v>0.1429</v>
      </c>
      <c r="I401" s="4" cm="1">
        <f t="array" ref="I401">_FV(B401,"Market cap",TRUE)</f>
        <v>9486740</v>
      </c>
      <c r="J401" s="4">
        <v>48100000</v>
      </c>
      <c r="K401" t="str">
        <f>IF(OR(J401="None", ISERROR(J401)),
   IF(I401&gt;50000000000,"5-Large Cap",
      IF(AND(I401&gt;10000000000,I401&lt;=50000000000),"4-Upper Mid-Cap",
         IF(AND(I401&gt;2000000000,I401&lt;=10000000000),"3-Mid Cap",
            IF(AND(I401&gt;300000000,I401&lt;=2000000000),"2-Small Cap",
               IF(I401&lt;=300000000,"1-Micro Cap","None"))))),
   IF(J401&gt;50000000000,"5-Large Cap",
      IF(AND(J401&gt;10000000000,J401&lt;=50000000000),"4-Upper Mid-Cap",
         IF(AND(J401&gt;2000000000,J401&lt;=10000000000),"3-Mid Cap",
            IF(AND(J401&gt;300000000,J401&lt;=2000000000),"2-Small Cap",
               IF(J401&lt;=300000000,"1-Micro Cap","None"))))))</f>
        <v>1-Micro Cap</v>
      </c>
      <c r="L401" s="1">
        <v>44791</v>
      </c>
      <c r="M401" s="8" t="s">
        <v>3124</v>
      </c>
      <c r="N401">
        <f>YEAR(L401)</f>
        <v>2022</v>
      </c>
      <c r="O401">
        <f xml:space="preserve"> MONTH(L401)</f>
        <v>8</v>
      </c>
      <c r="P401" t="s">
        <v>3229</v>
      </c>
      <c r="Q401" t="str">
        <f>IF(ISNUMBER(P401), "Yes","No")</f>
        <v>No</v>
      </c>
      <c r="R401" t="s">
        <v>1225</v>
      </c>
    </row>
    <row r="402" spans="1:18" x14ac:dyDescent="0.2">
      <c r="A402" t="s">
        <v>1530</v>
      </c>
      <c r="B402" t="e" vm="311">
        <v>#VALUE!</v>
      </c>
      <c r="C402" t="s">
        <v>1531</v>
      </c>
      <c r="D402" t="str" cm="1">
        <f t="array" ref="D402">_FV(B402,"Industry")</f>
        <v>Computers, Phones &amp; Household Electronics</v>
      </c>
      <c r="E402">
        <v>0.24</v>
      </c>
      <c r="F402">
        <v>0.18</v>
      </c>
      <c r="G402" s="4">
        <v>2000000</v>
      </c>
      <c r="H402" s="7">
        <v>0.25</v>
      </c>
      <c r="I402" s="4" cm="1">
        <f t="array" ref="I402">_FV(B402,"Market cap",TRUE)</f>
        <v>18390510</v>
      </c>
      <c r="J402" s="4">
        <v>32900000</v>
      </c>
      <c r="K402" t="str">
        <f>IF(OR(J402="None", ISERROR(J402)),
   IF(I402&gt;50000000000,"5-Large Cap",
      IF(AND(I402&gt;10000000000,I402&lt;=50000000000),"4-Upper Mid-Cap",
         IF(AND(I402&gt;2000000000,I402&lt;=10000000000),"3-Mid Cap",
            IF(AND(I402&gt;300000000,I402&lt;=2000000000),"2-Small Cap",
               IF(I402&lt;=300000000,"1-Micro Cap","None"))))),
   IF(J402&gt;50000000000,"5-Large Cap",
      IF(AND(J402&gt;10000000000,J402&lt;=50000000000),"4-Upper Mid-Cap",
         IF(AND(J402&gt;2000000000,J402&lt;=10000000000),"3-Mid Cap",
            IF(AND(J402&gt;300000000,J402&lt;=2000000000),"2-Small Cap",
               IF(J402&lt;=300000000,"1-Micro Cap","None"))))))</f>
        <v>1-Micro Cap</v>
      </c>
      <c r="L402" s="1">
        <v>44916</v>
      </c>
      <c r="M402" s="8" t="s">
        <v>3124</v>
      </c>
      <c r="N402">
        <f>YEAR(L402)</f>
        <v>2022</v>
      </c>
      <c r="O402">
        <f xml:space="preserve"> MONTH(L402)</f>
        <v>12</v>
      </c>
      <c r="P402" t="s">
        <v>3229</v>
      </c>
      <c r="Q402" t="str">
        <f>IF(ISNUMBER(P402), "Yes","No")</f>
        <v>No</v>
      </c>
      <c r="R402" t="s">
        <v>1532</v>
      </c>
    </row>
    <row r="403" spans="1:18" x14ac:dyDescent="0.2">
      <c r="A403" t="s">
        <v>3136</v>
      </c>
      <c r="B403" t="e" vm="312">
        <v>#VALUE!</v>
      </c>
      <c r="C403" t="s">
        <v>1331</v>
      </c>
      <c r="D403" t="str" cm="1">
        <f t="array" ref="D403">_FV(B403,"Industry")</f>
        <v>Metals &amp; Mining</v>
      </c>
      <c r="E403">
        <v>0.25</v>
      </c>
      <c r="F403">
        <v>0.18</v>
      </c>
      <c r="G403" s="4">
        <v>2000000</v>
      </c>
      <c r="H403" s="7">
        <v>0.28000000000000003</v>
      </c>
      <c r="I403" s="4" cm="1">
        <f t="array" ref="I403">_FV(B403,"Market cap",TRUE)</f>
        <v>247492000</v>
      </c>
      <c r="J403" s="4">
        <v>10140000</v>
      </c>
      <c r="K403" t="str">
        <f>IF(OR(J403="None", ISERROR(J403)),
   IF(I403&gt;50000000000,"5-Large Cap",
      IF(AND(I403&gt;10000000000,I403&lt;=50000000000),"4-Upper Mid-Cap",
         IF(AND(I403&gt;2000000000,I403&lt;=10000000000),"3-Mid Cap",
            IF(AND(I403&gt;300000000,I403&lt;=2000000000),"2-Small Cap",
               IF(I403&lt;=300000000,"1-Micro Cap","None"))))),
   IF(J403&gt;50000000000,"5-Large Cap",
      IF(AND(J403&gt;10000000000,J403&lt;=50000000000),"4-Upper Mid-Cap",
         IF(AND(J403&gt;2000000000,J403&lt;=10000000000),"3-Mid Cap",
            IF(AND(J403&gt;300000000,J403&lt;=2000000000),"2-Small Cap",
               IF(J403&lt;=300000000,"1-Micro Cap","None"))))))</f>
        <v>1-Micro Cap</v>
      </c>
      <c r="L403" s="1">
        <v>44846</v>
      </c>
      <c r="M403" s="8" t="s">
        <v>3124</v>
      </c>
      <c r="N403">
        <f>YEAR(L403)</f>
        <v>2022</v>
      </c>
      <c r="O403">
        <f xml:space="preserve"> MONTH(L403)</f>
        <v>10</v>
      </c>
      <c r="P403">
        <v>1</v>
      </c>
      <c r="Q403" t="str">
        <f>IF(ISNUMBER(P403), "Yes","No")</f>
        <v>Yes</v>
      </c>
      <c r="R403" t="s">
        <v>1332</v>
      </c>
    </row>
    <row r="404" spans="1:18" x14ac:dyDescent="0.2">
      <c r="A404" t="s">
        <v>3136</v>
      </c>
      <c r="B404" t="e" vm="312">
        <v>#VALUE!</v>
      </c>
      <c r="C404" t="s">
        <v>1331</v>
      </c>
      <c r="D404" t="str" cm="1">
        <f t="array" ref="D404">_FV(B404,"Industry")</f>
        <v>Metals &amp; Mining</v>
      </c>
      <c r="E404">
        <v>0.25</v>
      </c>
      <c r="F404">
        <v>0.18</v>
      </c>
      <c r="G404" s="4">
        <v>2000000</v>
      </c>
      <c r="H404" s="7">
        <v>0.28000000000000003</v>
      </c>
      <c r="I404" s="4" cm="1">
        <f t="array" ref="I404">_FV(B404,"Market cap",TRUE)</f>
        <v>247492000</v>
      </c>
      <c r="J404" s="4">
        <v>10140000</v>
      </c>
      <c r="K404" t="str">
        <f>IF(OR(J404="None", ISERROR(J404)),
   IF(I404&gt;50000000000,"5-Large Cap",
      IF(AND(I404&gt;10000000000,I404&lt;=50000000000),"4-Upper Mid-Cap",
         IF(AND(I404&gt;2000000000,I404&lt;=10000000000),"3-Mid Cap",
            IF(AND(I404&gt;300000000,I404&lt;=2000000000),"2-Small Cap",
               IF(I404&lt;=300000000,"1-Micro Cap","None"))))),
   IF(J404&gt;50000000000,"5-Large Cap",
      IF(AND(J404&gt;10000000000,J404&lt;=50000000000),"4-Upper Mid-Cap",
         IF(AND(J404&gt;2000000000,J404&lt;=10000000000),"3-Mid Cap",
            IF(AND(J404&gt;300000000,J404&lt;=2000000000),"2-Small Cap",
               IF(J404&lt;=300000000,"1-Micro Cap","None"))))))</f>
        <v>1-Micro Cap</v>
      </c>
      <c r="L404" s="1">
        <v>44846</v>
      </c>
      <c r="M404" s="8" t="s">
        <v>3124</v>
      </c>
      <c r="N404">
        <f>YEAR(L404)</f>
        <v>2022</v>
      </c>
      <c r="O404">
        <f xml:space="preserve"> MONTH(L404)</f>
        <v>10</v>
      </c>
      <c r="P404">
        <v>1</v>
      </c>
      <c r="Q404" t="str">
        <f>IF(ISNUMBER(P404), "Yes","No")</f>
        <v>Yes</v>
      </c>
      <c r="R404" t="s">
        <v>1344</v>
      </c>
    </row>
    <row r="405" spans="1:18" x14ac:dyDescent="0.2">
      <c r="A405" t="s">
        <v>788</v>
      </c>
      <c r="B405" t="e" vm="313">
        <v>#VALUE!</v>
      </c>
      <c r="C405" t="s">
        <v>53</v>
      </c>
      <c r="D405" t="str" cm="1">
        <f t="array" ref="D405">_FV(B405,"Industry")</f>
        <v>Metals &amp; Mining</v>
      </c>
      <c r="E405">
        <v>0.215</v>
      </c>
      <c r="F405">
        <v>0.18</v>
      </c>
      <c r="G405" s="4">
        <v>3000000</v>
      </c>
      <c r="H405" s="7">
        <v>0.16300000000000001</v>
      </c>
      <c r="I405" s="4" cm="1">
        <f t="array" ref="I405">_FV(B405,"Market cap",TRUE)</f>
        <v>25377310</v>
      </c>
      <c r="J405" s="4">
        <v>62500000</v>
      </c>
      <c r="K405" t="str">
        <f>IF(OR(J405="None", ISERROR(J405)),
   IF(I405&gt;50000000000,"5-Large Cap",
      IF(AND(I405&gt;10000000000,I405&lt;=50000000000),"4-Upper Mid-Cap",
         IF(AND(I405&gt;2000000000,I405&lt;=10000000000),"3-Mid Cap",
            IF(AND(I405&gt;300000000,I405&lt;=2000000000),"2-Small Cap",
               IF(I405&lt;=300000000,"1-Micro Cap","None"))))),
   IF(J405&gt;50000000000,"5-Large Cap",
      IF(AND(J405&gt;10000000000,J405&lt;=50000000000),"4-Upper Mid-Cap",
         IF(AND(J405&gt;2000000000,J405&lt;=10000000000),"3-Mid Cap",
            IF(AND(J405&gt;300000000,J405&lt;=2000000000),"2-Small Cap",
               IF(J405&lt;=300000000,"1-Micro Cap","None"))))))</f>
        <v>1-Micro Cap</v>
      </c>
      <c r="L405" s="1">
        <v>44820</v>
      </c>
      <c r="M405" s="8" t="s">
        <v>3124</v>
      </c>
      <c r="N405">
        <f>YEAR(L405)</f>
        <v>2022</v>
      </c>
      <c r="O405">
        <f xml:space="preserve"> MONTH(L405)</f>
        <v>9</v>
      </c>
      <c r="P405" t="s">
        <v>3229</v>
      </c>
      <c r="Q405" t="str">
        <f>IF(ISNUMBER(P405), "Yes","No")</f>
        <v>No</v>
      </c>
      <c r="R405" t="s">
        <v>1282</v>
      </c>
    </row>
    <row r="406" spans="1:18" x14ac:dyDescent="0.2">
      <c r="A406" t="s">
        <v>398</v>
      </c>
      <c r="B406" t="e" vm="104">
        <v>#VALUE!</v>
      </c>
      <c r="C406" t="s">
        <v>83</v>
      </c>
      <c r="D406" t="str" cm="1">
        <f t="array" ref="D406">_FV(B406,"Industry")</f>
        <v>Metals &amp; Mining</v>
      </c>
      <c r="E406">
        <v>0.20499999999999999</v>
      </c>
      <c r="F406">
        <v>0.18</v>
      </c>
      <c r="G406" s="4">
        <v>190000000</v>
      </c>
      <c r="H406" s="7">
        <v>0.122</v>
      </c>
      <c r="I406" s="4" cm="1">
        <f t="array" ref="I406">_FV(B406,"Market cap",TRUE)</f>
        <v>265495800</v>
      </c>
      <c r="J406" s="4">
        <v>277039100</v>
      </c>
      <c r="K406" t="str">
        <f>IF(OR(J406="None", ISERROR(J406)),
   IF(I406&gt;50000000000,"5-Large Cap",
      IF(AND(I406&gt;10000000000,I406&lt;=50000000000),"4-Upper Mid-Cap",
         IF(AND(I406&gt;2000000000,I406&lt;=10000000000),"3-Mid Cap",
            IF(AND(I406&gt;300000000,I406&lt;=2000000000),"2-Small Cap",
               IF(I406&lt;=300000000,"1-Micro Cap","None"))))),
   IF(J406&gt;50000000000,"5-Large Cap",
      IF(AND(J406&gt;10000000000,J406&lt;=50000000000),"4-Upper Mid-Cap",
         IF(AND(J406&gt;2000000000,J406&lt;=10000000000),"3-Mid Cap",
            IF(AND(J406&gt;300000000,J406&lt;=2000000000),"2-Small Cap",
               IF(J406&lt;=300000000,"1-Micro Cap","None"))))))</f>
        <v>1-Micro Cap</v>
      </c>
      <c r="L406" s="1">
        <v>44706</v>
      </c>
      <c r="M406" s="8" t="s">
        <v>3124</v>
      </c>
      <c r="N406">
        <f>YEAR(L406)</f>
        <v>2022</v>
      </c>
      <c r="O406">
        <f xml:space="preserve"> MONTH(L406)</f>
        <v>5</v>
      </c>
      <c r="P406" t="s">
        <v>3229</v>
      </c>
      <c r="Q406" t="str">
        <f>IF(ISNUMBER(P406), "Yes","No")</f>
        <v>No</v>
      </c>
      <c r="R406" t="s">
        <v>1073</v>
      </c>
    </row>
    <row r="407" spans="1:18" x14ac:dyDescent="0.2">
      <c r="A407" t="s">
        <v>927</v>
      </c>
      <c r="B407" t="e" vm="314">
        <v>#VALUE!</v>
      </c>
      <c r="C407" t="s">
        <v>928</v>
      </c>
      <c r="D407" t="str" cm="1">
        <f t="array" ref="D407">_FV(B407,"Industry")</f>
        <v>Specialty Retailers</v>
      </c>
      <c r="E407">
        <v>0.2</v>
      </c>
      <c r="F407">
        <v>0.18</v>
      </c>
      <c r="G407" s="4">
        <v>5000000</v>
      </c>
      <c r="H407" s="7">
        <v>0.1</v>
      </c>
      <c r="I407" s="4" cm="1">
        <f t="array" ref="I407">_FV(B407,"Market cap",TRUE)</f>
        <v>30671290</v>
      </c>
      <c r="J407" s="4">
        <v>39200000</v>
      </c>
      <c r="K407" t="str">
        <f>IF(OR(J407="None", ISERROR(J407)),
   IF(I407&gt;50000000000,"5-Large Cap",
      IF(AND(I407&gt;10000000000,I407&lt;=50000000000),"4-Upper Mid-Cap",
         IF(AND(I407&gt;2000000000,I407&lt;=10000000000),"3-Mid Cap",
            IF(AND(I407&gt;300000000,I407&lt;=2000000000),"2-Small Cap",
               IF(I407&lt;=300000000,"1-Micro Cap","None"))))),
   IF(J407&gt;50000000000,"5-Large Cap",
      IF(AND(J407&gt;10000000000,J407&lt;=50000000000),"4-Upper Mid-Cap",
         IF(AND(J407&gt;2000000000,J407&lt;=10000000000),"3-Mid Cap",
            IF(AND(J407&gt;300000000,J407&lt;=2000000000),"2-Small Cap",
               IF(J407&lt;=300000000,"1-Micro Cap","None"))))))</f>
        <v>1-Micro Cap</v>
      </c>
      <c r="L407" s="1">
        <v>44613</v>
      </c>
      <c r="M407" s="8" t="s">
        <v>3124</v>
      </c>
      <c r="N407">
        <f>YEAR(L407)</f>
        <v>2022</v>
      </c>
      <c r="O407">
        <f xml:space="preserve"> MONTH(L407)</f>
        <v>2</v>
      </c>
      <c r="P407" t="s">
        <v>3229</v>
      </c>
      <c r="Q407" t="str">
        <f>IF(ISNUMBER(P407), "Yes","No")</f>
        <v>No</v>
      </c>
      <c r="R407" t="s">
        <v>929</v>
      </c>
    </row>
    <row r="408" spans="1:18" x14ac:dyDescent="0.2">
      <c r="A408" t="s">
        <v>1268</v>
      </c>
      <c r="B408" t="e" vm="315">
        <v>#VALUE!</v>
      </c>
      <c r="C408" t="s">
        <v>1269</v>
      </c>
      <c r="D408" t="str" cm="1">
        <f t="array" ref="D408">_FV(B408,"Industry")</f>
        <v>Oil &amp; Gas</v>
      </c>
      <c r="E408">
        <v>0.245</v>
      </c>
      <c r="F408">
        <v>0.17499999999999999</v>
      </c>
      <c r="G408" s="4">
        <v>22000000</v>
      </c>
      <c r="H408" s="7">
        <v>0.28600000000000003</v>
      </c>
      <c r="I408" s="4" cm="1">
        <f t="array" ref="I408">_FV(B408,"Market cap",TRUE)</f>
        <v>164510300</v>
      </c>
      <c r="J408" s="4">
        <v>210700000</v>
      </c>
      <c r="K408" t="str">
        <f>IF(OR(J408="None", ISERROR(J408)),
   IF(I408&gt;50000000000,"5-Large Cap",
      IF(AND(I408&gt;10000000000,I408&lt;=50000000000),"4-Upper Mid-Cap",
         IF(AND(I408&gt;2000000000,I408&lt;=10000000000),"3-Mid Cap",
            IF(AND(I408&gt;300000000,I408&lt;=2000000000),"2-Small Cap",
               IF(I408&lt;=300000000,"1-Micro Cap","None"))))),
   IF(J408&gt;50000000000,"5-Large Cap",
      IF(AND(J408&gt;10000000000,J408&lt;=50000000000),"4-Upper Mid-Cap",
         IF(AND(J408&gt;2000000000,J408&lt;=10000000000),"3-Mid Cap",
            IF(AND(J408&gt;300000000,J408&lt;=2000000000),"2-Small Cap",
               IF(J408&lt;=300000000,"1-Micro Cap","None"))))))</f>
        <v>1-Micro Cap</v>
      </c>
      <c r="L408" s="1">
        <v>44811</v>
      </c>
      <c r="M408" s="8" t="s">
        <v>3124</v>
      </c>
      <c r="N408">
        <f>YEAR(L408)</f>
        <v>2022</v>
      </c>
      <c r="O408">
        <f xml:space="preserve"> MONTH(L408)</f>
        <v>9</v>
      </c>
      <c r="P408" t="s">
        <v>3229</v>
      </c>
      <c r="Q408" t="str">
        <f>IF(ISNUMBER(P408), "Yes","No")</f>
        <v>No</v>
      </c>
      <c r="R408" t="s">
        <v>1270</v>
      </c>
    </row>
    <row r="409" spans="1:18" x14ac:dyDescent="0.2">
      <c r="A409" t="s">
        <v>930</v>
      </c>
      <c r="B409" t="e" vm="316">
        <v>#VALUE!</v>
      </c>
      <c r="C409" t="s">
        <v>931</v>
      </c>
      <c r="D409" t="str" cm="1">
        <f t="array" ref="D409">_FV(B409,"Industry")</f>
        <v>Biotechnology &amp; Medical Research</v>
      </c>
      <c r="E409">
        <v>0.2</v>
      </c>
      <c r="F409">
        <v>0.17</v>
      </c>
      <c r="G409" s="4">
        <v>18100000</v>
      </c>
      <c r="H409" s="7">
        <v>0.15</v>
      </c>
      <c r="I409" s="4" cm="1">
        <f t="array" ref="I409">_FV(B409,"Market cap",TRUE)</f>
        <v>9450900</v>
      </c>
      <c r="J409" s="4">
        <v>44100000</v>
      </c>
      <c r="K409" t="str">
        <f>IF(OR(J409="None", ISERROR(J409)),
   IF(I409&gt;50000000000,"5-Large Cap",
      IF(AND(I409&gt;10000000000,I409&lt;=50000000000),"4-Upper Mid-Cap",
         IF(AND(I409&gt;2000000000,I409&lt;=10000000000),"3-Mid Cap",
            IF(AND(I409&gt;300000000,I409&lt;=2000000000),"2-Small Cap",
               IF(I409&lt;=300000000,"1-Micro Cap","None"))))),
   IF(J409&gt;50000000000,"5-Large Cap",
      IF(AND(J409&gt;10000000000,J409&lt;=50000000000),"4-Upper Mid-Cap",
         IF(AND(J409&gt;2000000000,J409&lt;=10000000000),"3-Mid Cap",
            IF(AND(J409&gt;300000000,J409&lt;=2000000000),"2-Small Cap",
               IF(J409&lt;=300000000,"1-Micro Cap","None"))))))</f>
        <v>1-Micro Cap</v>
      </c>
      <c r="L409" s="1">
        <v>44613</v>
      </c>
      <c r="M409" s="8" t="s">
        <v>3124</v>
      </c>
      <c r="N409">
        <f>YEAR(L409)</f>
        <v>2022</v>
      </c>
      <c r="O409">
        <f xml:space="preserve"> MONTH(L409)</f>
        <v>2</v>
      </c>
      <c r="P409">
        <v>1</v>
      </c>
      <c r="Q409" t="str">
        <f>IF(ISNUMBER(P409), "Yes","No")</f>
        <v>Yes</v>
      </c>
      <c r="R409" t="s">
        <v>932</v>
      </c>
    </row>
    <row r="410" spans="1:18" x14ac:dyDescent="0.2">
      <c r="A410" t="s">
        <v>982</v>
      </c>
      <c r="B410" t="e" vm="317">
        <v>#VALUE!</v>
      </c>
      <c r="C410" t="s">
        <v>983</v>
      </c>
      <c r="D410" t="str" cm="1">
        <f t="array" ref="D410">_FV(B410,"Industry")</f>
        <v>Electrical Utilities &amp; IPPs</v>
      </c>
      <c r="E410">
        <v>0.21</v>
      </c>
      <c r="F410">
        <v>0.17</v>
      </c>
      <c r="G410" s="6">
        <v>4000000</v>
      </c>
      <c r="H410" s="7">
        <v>0.1905</v>
      </c>
      <c r="I410" s="4" cm="1">
        <f t="array" ref="I410">_FV(B410,"Market cap",TRUE)</f>
        <v>30838940</v>
      </c>
      <c r="J410" s="4">
        <v>38600000</v>
      </c>
      <c r="K410" t="str">
        <f>IF(OR(J410="None", ISERROR(J410)),
   IF(I410&gt;50000000000,"5-Large Cap",
      IF(AND(I410&gt;10000000000,I410&lt;=50000000000),"4-Upper Mid-Cap",
         IF(AND(I410&gt;2000000000,I410&lt;=10000000000),"3-Mid Cap",
            IF(AND(I410&gt;300000000,I410&lt;=2000000000),"2-Small Cap",
               IF(I410&lt;=300000000,"1-Micro Cap","None"))))),
   IF(J410&gt;50000000000,"5-Large Cap",
      IF(AND(J410&gt;10000000000,J410&lt;=50000000000),"4-Upper Mid-Cap",
         IF(AND(J410&gt;2000000000,J410&lt;=10000000000),"3-Mid Cap",
            IF(AND(J410&gt;300000000,J410&lt;=2000000000),"2-Small Cap",
               IF(J410&lt;=300000000,"1-Micro Cap","None"))))))</f>
        <v>1-Micro Cap</v>
      </c>
      <c r="L410" s="1">
        <v>44649</v>
      </c>
      <c r="M410" s="8" t="s">
        <v>3124</v>
      </c>
      <c r="N410">
        <f>YEAR(L410)</f>
        <v>2022</v>
      </c>
      <c r="O410">
        <f xml:space="preserve"> MONTH(L410)</f>
        <v>3</v>
      </c>
      <c r="P410" t="s">
        <v>3229</v>
      </c>
      <c r="Q410" t="str">
        <f>IF(ISNUMBER(P410), "Yes","No")</f>
        <v>No</v>
      </c>
      <c r="R410" t="s">
        <v>984</v>
      </c>
    </row>
    <row r="411" spans="1:18" x14ac:dyDescent="0.2">
      <c r="A411" t="s">
        <v>1468</v>
      </c>
      <c r="B411" t="e" vm="318">
        <v>#VALUE!</v>
      </c>
      <c r="C411" t="s">
        <v>1469</v>
      </c>
      <c r="D411" t="str" cm="1">
        <f t="array" ref="D411">_FV(B411,"Industry")</f>
        <v>Metals &amp; Mining</v>
      </c>
      <c r="E411">
        <v>0.19</v>
      </c>
      <c r="F411">
        <v>0.17</v>
      </c>
      <c r="G411" s="4">
        <v>18000000</v>
      </c>
      <c r="H411" s="7">
        <v>0.105</v>
      </c>
      <c r="I411" s="4" cm="1">
        <f t="array" ref="I411">_FV(B411,"Market cap",TRUE)</f>
        <v>25100570</v>
      </c>
      <c r="J411" s="4">
        <v>125230000</v>
      </c>
      <c r="K411" t="str">
        <f>IF(OR(J411="None", ISERROR(J411)),
   IF(I411&gt;50000000000,"5-Large Cap",
      IF(AND(I411&gt;10000000000,I411&lt;=50000000000),"4-Upper Mid-Cap",
         IF(AND(I411&gt;2000000000,I411&lt;=10000000000),"3-Mid Cap",
            IF(AND(I411&gt;300000000,I411&lt;=2000000000),"2-Small Cap",
               IF(I411&lt;=300000000,"1-Micro Cap","None"))))),
   IF(J411&gt;50000000000,"5-Large Cap",
      IF(AND(J411&gt;10000000000,J411&lt;=50000000000),"4-Upper Mid-Cap",
         IF(AND(J411&gt;2000000000,J411&lt;=10000000000),"3-Mid Cap",
            IF(AND(J411&gt;300000000,J411&lt;=2000000000),"2-Small Cap",
               IF(J411&lt;=300000000,"1-Micro Cap","None"))))))</f>
        <v>1-Micro Cap</v>
      </c>
      <c r="L411" s="1">
        <v>44889</v>
      </c>
      <c r="M411" s="8" t="s">
        <v>3124</v>
      </c>
      <c r="N411">
        <f>YEAR(L411)</f>
        <v>2022</v>
      </c>
      <c r="O411">
        <f xml:space="preserve"> MONTH(L411)</f>
        <v>11</v>
      </c>
      <c r="P411">
        <v>2</v>
      </c>
      <c r="Q411" t="str">
        <f>IF(ISNUMBER(P411), "Yes","No")</f>
        <v>Yes</v>
      </c>
      <c r="R411" t="s">
        <v>1470</v>
      </c>
    </row>
    <row r="412" spans="1:18" x14ac:dyDescent="0.2">
      <c r="A412" t="s">
        <v>1037</v>
      </c>
      <c r="B412" t="e" vm="319">
        <v>#VALUE!</v>
      </c>
      <c r="C412" t="s">
        <v>1038</v>
      </c>
      <c r="D412" t="str" cm="1">
        <f t="array" ref="D412">_FV(B412,"Industry")</f>
        <v>Metals &amp; Mining</v>
      </c>
      <c r="E412">
        <v>0.18</v>
      </c>
      <c r="F412">
        <v>0.17</v>
      </c>
      <c r="G412" s="4">
        <v>2400000</v>
      </c>
      <c r="H412" s="7">
        <v>5.5999999999999994E-2</v>
      </c>
      <c r="I412" s="4" cm="1">
        <f t="array" ref="I412">_FV(B412,"Market cap",TRUE)</f>
        <v>1587290</v>
      </c>
      <c r="J412" s="4">
        <v>10100000</v>
      </c>
      <c r="K412" t="str">
        <f>IF(OR(J412="None", ISERROR(J412)),
   IF(I412&gt;50000000000,"5-Large Cap",
      IF(AND(I412&gt;10000000000,I412&lt;=50000000000),"4-Upper Mid-Cap",
         IF(AND(I412&gt;2000000000,I412&lt;=10000000000),"3-Mid Cap",
            IF(AND(I412&gt;300000000,I412&lt;=2000000000),"2-Small Cap",
               IF(I412&lt;=300000000,"1-Micro Cap","None"))))),
   IF(J412&gt;50000000000,"5-Large Cap",
      IF(AND(J412&gt;10000000000,J412&lt;=50000000000),"4-Upper Mid-Cap",
         IF(AND(J412&gt;2000000000,J412&lt;=10000000000),"3-Mid Cap",
            IF(AND(J412&gt;300000000,J412&lt;=2000000000),"2-Small Cap",
               IF(J412&lt;=300000000,"1-Micro Cap","None"))))))</f>
        <v>1-Micro Cap</v>
      </c>
      <c r="L412" s="1">
        <v>44683</v>
      </c>
      <c r="M412" s="8" t="s">
        <v>3124</v>
      </c>
      <c r="N412">
        <f>YEAR(L412)</f>
        <v>2022</v>
      </c>
      <c r="O412">
        <f xml:space="preserve"> MONTH(L412)</f>
        <v>5</v>
      </c>
      <c r="P412">
        <v>2</v>
      </c>
      <c r="Q412" t="str">
        <f>IF(ISNUMBER(P412), "Yes","No")</f>
        <v>Yes</v>
      </c>
      <c r="R412" t="s">
        <v>1039</v>
      </c>
    </row>
    <row r="413" spans="1:18" x14ac:dyDescent="0.2">
      <c r="A413" t="s">
        <v>1167</v>
      </c>
      <c r="B413" t="e" vm="320">
        <v>#VALUE!</v>
      </c>
      <c r="C413" t="s">
        <v>1168</v>
      </c>
      <c r="D413" t="str" cm="1">
        <f t="array" ref="D413">_FV(B413,"Industry")</f>
        <v>Food &amp; Tobacco</v>
      </c>
      <c r="E413">
        <v>0.19</v>
      </c>
      <c r="F413">
        <v>0.16500000000000001</v>
      </c>
      <c r="G413" s="4">
        <v>2550000</v>
      </c>
      <c r="H413" s="7">
        <v>0.19</v>
      </c>
      <c r="I413" s="4" cm="1">
        <f t="array" ref="I413">_FV(B413,"Market cap",TRUE)</f>
        <v>2197660</v>
      </c>
      <c r="J413" s="4">
        <v>16149999.999999998</v>
      </c>
      <c r="K413" t="str">
        <f>IF(OR(J413="None", ISERROR(J413)),
   IF(I413&gt;50000000000,"5-Large Cap",
      IF(AND(I413&gt;10000000000,I413&lt;=50000000000),"4-Upper Mid-Cap",
         IF(AND(I413&gt;2000000000,I413&lt;=10000000000),"3-Mid Cap",
            IF(AND(I413&gt;300000000,I413&lt;=2000000000),"2-Small Cap",
               IF(I413&lt;=300000000,"1-Micro Cap","None"))))),
   IF(J413&gt;50000000000,"5-Large Cap",
      IF(AND(J413&gt;10000000000,J413&lt;=50000000000),"4-Upper Mid-Cap",
         IF(AND(J413&gt;2000000000,J413&lt;=10000000000),"3-Mid Cap",
            IF(AND(J413&gt;300000000,J413&lt;=2000000000),"2-Small Cap",
               IF(J413&lt;=300000000,"1-Micro Cap","None"))))))</f>
        <v>1-Micro Cap</v>
      </c>
      <c r="L413" s="1">
        <v>44771</v>
      </c>
      <c r="M413" s="8" t="s">
        <v>3124</v>
      </c>
      <c r="N413">
        <f>YEAR(L413)</f>
        <v>2022</v>
      </c>
      <c r="O413">
        <f xml:space="preserve"> MONTH(L413)</f>
        <v>7</v>
      </c>
      <c r="P413" t="s">
        <v>3229</v>
      </c>
      <c r="Q413" t="str">
        <f>IF(ISNUMBER(P413), "Yes","No")</f>
        <v>No</v>
      </c>
      <c r="R413" t="s">
        <v>1169</v>
      </c>
    </row>
    <row r="414" spans="1:18" x14ac:dyDescent="0.2">
      <c r="A414" t="s">
        <v>1464</v>
      </c>
      <c r="B414" t="e" vm="321">
        <v>#VALUE!</v>
      </c>
      <c r="C414" t="s">
        <v>89</v>
      </c>
      <c r="D414" t="str" cm="1">
        <f t="array" ref="D414">_FV(B414,"Industry")</f>
        <v>Metals &amp; Mining</v>
      </c>
      <c r="E414">
        <v>0.19</v>
      </c>
      <c r="F414">
        <v>0.16500000000000001</v>
      </c>
      <c r="G414" s="4">
        <v>3500000</v>
      </c>
      <c r="H414" s="7">
        <v>0.13200000000000001</v>
      </c>
      <c r="I414" s="4" cm="1">
        <f t="array" ref="I414">_FV(B414,"Market cap",TRUE)</f>
        <v>9615790</v>
      </c>
      <c r="J414" s="4">
        <v>9615790</v>
      </c>
      <c r="K414" t="str">
        <f>IF(OR(J414="None", ISERROR(J414)),
   IF(I414&gt;50000000000,"5-Large Cap",
      IF(AND(I414&gt;10000000000,I414&lt;=50000000000),"4-Upper Mid-Cap",
         IF(AND(I414&gt;2000000000,I414&lt;=10000000000),"3-Mid Cap",
            IF(AND(I414&gt;300000000,I414&lt;=2000000000),"2-Small Cap",
               IF(I414&lt;=300000000,"1-Micro Cap","None"))))),
   IF(J414&gt;50000000000,"5-Large Cap",
      IF(AND(J414&gt;10000000000,J414&lt;=50000000000),"4-Upper Mid-Cap",
         IF(AND(J414&gt;2000000000,J414&lt;=10000000000),"3-Mid Cap",
            IF(AND(J414&gt;300000000,J414&lt;=2000000000),"2-Small Cap",
               IF(J414&lt;=300000000,"1-Micro Cap","None"))))))</f>
        <v>1-Micro Cap</v>
      </c>
      <c r="L414" s="1">
        <v>44887</v>
      </c>
      <c r="M414" s="8" t="s">
        <v>3124</v>
      </c>
      <c r="N414">
        <f>YEAR(L414)</f>
        <v>2022</v>
      </c>
      <c r="O414">
        <f xml:space="preserve"> MONTH(L414)</f>
        <v>11</v>
      </c>
      <c r="P414" t="s">
        <v>3229</v>
      </c>
      <c r="Q414" t="str">
        <f>IF(ISNUMBER(P414), "Yes","No")</f>
        <v>No</v>
      </c>
      <c r="R414" t="s">
        <v>1465</v>
      </c>
    </row>
    <row r="415" spans="1:18" x14ac:dyDescent="0.2">
      <c r="A415" t="s">
        <v>1419</v>
      </c>
      <c r="B415" t="e" vm="322">
        <v>#VALUE!</v>
      </c>
      <c r="C415" t="s">
        <v>28</v>
      </c>
      <c r="D415" t="str" cm="1">
        <f t="array" ref="D415">_FV(B415,"Industry")</f>
        <v>Metals &amp; Mining</v>
      </c>
      <c r="E415">
        <v>0.19</v>
      </c>
      <c r="F415">
        <v>0.16500000000000001</v>
      </c>
      <c r="G415" s="4">
        <v>3000000</v>
      </c>
      <c r="H415" s="7">
        <v>0.13200000000000001</v>
      </c>
      <c r="I415" s="4" cm="1">
        <f t="array" ref="I415">_FV(B415,"Market cap",TRUE)</f>
        <v>127655500</v>
      </c>
      <c r="J415" s="4">
        <v>31900000</v>
      </c>
      <c r="K415" t="str">
        <f>IF(OR(J415="None", ISERROR(J415)),
   IF(I415&gt;50000000000,"5-Large Cap",
      IF(AND(I415&gt;10000000000,I415&lt;=50000000000),"4-Upper Mid-Cap",
         IF(AND(I415&gt;2000000000,I415&lt;=10000000000),"3-Mid Cap",
            IF(AND(I415&gt;300000000,I415&lt;=2000000000),"2-Small Cap",
               IF(I415&lt;=300000000,"1-Micro Cap","None"))))),
   IF(J415&gt;50000000000,"5-Large Cap",
      IF(AND(J415&gt;10000000000,J415&lt;=50000000000),"4-Upper Mid-Cap",
         IF(AND(J415&gt;2000000000,J415&lt;=10000000000),"3-Mid Cap",
            IF(AND(J415&gt;300000000,J415&lt;=2000000000),"2-Small Cap",
               IF(J415&lt;=300000000,"1-Micro Cap","None"))))))</f>
        <v>1-Micro Cap</v>
      </c>
      <c r="L415" s="1">
        <v>44873</v>
      </c>
      <c r="M415" s="8" t="s">
        <v>3124</v>
      </c>
      <c r="N415">
        <f>YEAR(L415)</f>
        <v>2022</v>
      </c>
      <c r="O415">
        <f xml:space="preserve"> MONTH(L415)</f>
        <v>11</v>
      </c>
      <c r="P415" t="s">
        <v>3229</v>
      </c>
      <c r="Q415" t="str">
        <f>IF(ISNUMBER(P415), "Yes","No")</f>
        <v>No</v>
      </c>
      <c r="R415" t="s">
        <v>1420</v>
      </c>
    </row>
    <row r="416" spans="1:18" x14ac:dyDescent="0.2">
      <c r="A416" t="s">
        <v>1490</v>
      </c>
      <c r="B416" t="e" vm="323">
        <v>#VALUE!</v>
      </c>
      <c r="C416" t="s">
        <v>213</v>
      </c>
      <c r="D416" t="str" cm="1">
        <f t="array" ref="D416">_FV(B416,"Industry")</f>
        <v>Personal &amp; Household Products &amp; Services</v>
      </c>
      <c r="E416">
        <v>0.19</v>
      </c>
      <c r="F416">
        <v>0.16500000000000001</v>
      </c>
      <c r="G416" s="4">
        <v>2000000</v>
      </c>
      <c r="H416" s="7">
        <v>0.13200000000000001</v>
      </c>
      <c r="I416" s="4" cm="1">
        <f t="array" ref="I416">_FV(B416,"Market cap",TRUE)</f>
        <v>18977370</v>
      </c>
      <c r="J416" s="4">
        <v>31000000</v>
      </c>
      <c r="K416" t="str">
        <f>IF(OR(J416="None", ISERROR(J416)),
   IF(I416&gt;50000000000,"5-Large Cap",
      IF(AND(I416&gt;10000000000,I416&lt;=50000000000),"4-Upper Mid-Cap",
         IF(AND(I416&gt;2000000000,I416&lt;=10000000000),"3-Mid Cap",
            IF(AND(I416&gt;300000000,I416&lt;=2000000000),"2-Small Cap",
               IF(I416&lt;=300000000,"1-Micro Cap","None"))))),
   IF(J416&gt;50000000000,"5-Large Cap",
      IF(AND(J416&gt;10000000000,J416&lt;=50000000000),"4-Upper Mid-Cap",
         IF(AND(J416&gt;2000000000,J416&lt;=10000000000),"3-Mid Cap",
            IF(AND(J416&gt;300000000,J416&lt;=2000000000),"2-Small Cap",
               IF(J416&lt;=300000000,"1-Micro Cap","None"))))))</f>
        <v>1-Micro Cap</v>
      </c>
      <c r="L416" s="1">
        <v>44897</v>
      </c>
      <c r="M416" s="8" t="s">
        <v>3124</v>
      </c>
      <c r="N416">
        <f>YEAR(L416)</f>
        <v>2022</v>
      </c>
      <c r="O416">
        <f xml:space="preserve"> MONTH(L416)</f>
        <v>12</v>
      </c>
      <c r="P416" t="s">
        <v>3229</v>
      </c>
      <c r="Q416" t="str">
        <f>IF(ISNUMBER(P416), "Yes","No")</f>
        <v>No</v>
      </c>
      <c r="R416" t="s">
        <v>1491</v>
      </c>
    </row>
    <row r="417" spans="1:18" x14ac:dyDescent="0.2">
      <c r="A417" t="s">
        <v>1481</v>
      </c>
      <c r="B417" t="e" vm="324">
        <v>#VALUE!</v>
      </c>
      <c r="C417" t="s">
        <v>1482</v>
      </c>
      <c r="D417" t="str" cm="1">
        <f t="array" ref="D417">_FV(B417,"Industry")</f>
        <v>Machinery, Equipment &amp; Components</v>
      </c>
      <c r="E417">
        <v>0.2</v>
      </c>
      <c r="F417">
        <v>0.16</v>
      </c>
      <c r="G417" s="4">
        <v>4000000</v>
      </c>
      <c r="H417" s="7">
        <v>0.2</v>
      </c>
      <c r="I417" s="4" cm="1">
        <f t="array" ref="I417">_FV(B417,"Market cap",TRUE)</f>
        <v>298295700</v>
      </c>
      <c r="J417" s="4">
        <v>41100000</v>
      </c>
      <c r="K417" t="str">
        <f>IF(OR(J417="None", ISERROR(J417)),
   IF(I417&gt;50000000000,"5-Large Cap",
      IF(AND(I417&gt;10000000000,I417&lt;=50000000000),"4-Upper Mid-Cap",
         IF(AND(I417&gt;2000000000,I417&lt;=10000000000),"3-Mid Cap",
            IF(AND(I417&gt;300000000,I417&lt;=2000000000),"2-Small Cap",
               IF(I417&lt;=300000000,"1-Micro Cap","None"))))),
   IF(J417&gt;50000000000,"5-Large Cap",
      IF(AND(J417&gt;10000000000,J417&lt;=50000000000),"4-Upper Mid-Cap",
         IF(AND(J417&gt;2000000000,J417&lt;=10000000000),"3-Mid Cap",
            IF(AND(J417&gt;300000000,J417&lt;=2000000000),"2-Small Cap",
               IF(J417&lt;=300000000,"1-Micro Cap","None"))))))</f>
        <v>1-Micro Cap</v>
      </c>
      <c r="L417" s="1">
        <v>44895</v>
      </c>
      <c r="M417" s="8" t="s">
        <v>3124</v>
      </c>
      <c r="N417">
        <f>YEAR(L417)</f>
        <v>2022</v>
      </c>
      <c r="O417">
        <f xml:space="preserve"> MONTH(L417)</f>
        <v>11</v>
      </c>
      <c r="P417">
        <v>2</v>
      </c>
      <c r="Q417" t="str">
        <f>IF(ISNUMBER(P417), "Yes","No")</f>
        <v>Yes</v>
      </c>
      <c r="R417" t="s">
        <v>1483</v>
      </c>
    </row>
    <row r="418" spans="1:18" x14ac:dyDescent="0.2">
      <c r="A418" t="s">
        <v>1430</v>
      </c>
      <c r="B418" t="e" vm="325">
        <v>#VALUE!</v>
      </c>
      <c r="C418" t="s">
        <v>1431</v>
      </c>
      <c r="D418" t="str" cm="1">
        <f t="array" ref="D418">_FV(B418,"Industry")</f>
        <v>Metals &amp; Mining</v>
      </c>
      <c r="E418">
        <v>0.20499999999999999</v>
      </c>
      <c r="F418">
        <v>0.16</v>
      </c>
      <c r="G418" s="4">
        <v>41000000</v>
      </c>
      <c r="H418" s="7">
        <v>0.22</v>
      </c>
      <c r="I418" s="4" cm="1">
        <f t="array" ref="I418">_FV(B418,"Market cap",TRUE)</f>
        <v>798393700</v>
      </c>
      <c r="J418" s="4">
        <v>226400000</v>
      </c>
      <c r="K418" t="str">
        <f>IF(OR(J418="None", ISERROR(J418)),
   IF(I418&gt;50000000000,"5-Large Cap",
      IF(AND(I418&gt;10000000000,I418&lt;=50000000000),"4-Upper Mid-Cap",
         IF(AND(I418&gt;2000000000,I418&lt;=10000000000),"3-Mid Cap",
            IF(AND(I418&gt;300000000,I418&lt;=2000000000),"2-Small Cap",
               IF(I418&lt;=300000000,"1-Micro Cap","None"))))),
   IF(J418&gt;50000000000,"5-Large Cap",
      IF(AND(J418&gt;10000000000,J418&lt;=50000000000),"4-Upper Mid-Cap",
         IF(AND(J418&gt;2000000000,J418&lt;=10000000000),"3-Mid Cap",
            IF(AND(J418&gt;300000000,J418&lt;=2000000000),"2-Small Cap",
               IF(J418&lt;=300000000,"1-Micro Cap","None"))))))</f>
        <v>1-Micro Cap</v>
      </c>
      <c r="L418" s="1">
        <v>44875</v>
      </c>
      <c r="M418" s="8" t="s">
        <v>3124</v>
      </c>
      <c r="N418">
        <f>YEAR(L418)</f>
        <v>2022</v>
      </c>
      <c r="O418">
        <f xml:space="preserve"> MONTH(L418)</f>
        <v>11</v>
      </c>
      <c r="P418" t="s">
        <v>3229</v>
      </c>
      <c r="Q418" t="str">
        <f>IF(ISNUMBER(P418), "Yes","No")</f>
        <v>No</v>
      </c>
      <c r="R418" t="s">
        <v>1432</v>
      </c>
    </row>
    <row r="419" spans="1:18" x14ac:dyDescent="0.2">
      <c r="A419" t="s">
        <v>1387</v>
      </c>
      <c r="B419" t="e" vm="326">
        <v>#VALUE!</v>
      </c>
      <c r="C419" t="s">
        <v>1388</v>
      </c>
      <c r="D419" t="str" cm="1">
        <f t="array" ref="D419">_FV(B419,"Industry")</f>
        <v>Metals &amp; Mining</v>
      </c>
      <c r="E419">
        <v>0.19</v>
      </c>
      <c r="F419">
        <v>0.16</v>
      </c>
      <c r="G419" s="4">
        <v>2500000</v>
      </c>
      <c r="H419" s="7">
        <v>0.158</v>
      </c>
      <c r="I419" s="4" cm="1">
        <f t="array" ref="I419">_FV(B419,"Market cap",TRUE)</f>
        <v>25625930</v>
      </c>
      <c r="J419" s="4">
        <v>14000000</v>
      </c>
      <c r="K419" t="str">
        <f>IF(OR(J419="None", ISERROR(J419)),
   IF(I419&gt;50000000000,"5-Large Cap",
      IF(AND(I419&gt;10000000000,I419&lt;=50000000000),"4-Upper Mid-Cap",
         IF(AND(I419&gt;2000000000,I419&lt;=10000000000),"3-Mid Cap",
            IF(AND(I419&gt;300000000,I419&lt;=2000000000),"2-Small Cap",
               IF(I419&lt;=300000000,"1-Micro Cap","None"))))),
   IF(J419&gt;50000000000,"5-Large Cap",
      IF(AND(J419&gt;10000000000,J419&lt;=50000000000),"4-Upper Mid-Cap",
         IF(AND(J419&gt;2000000000,J419&lt;=10000000000),"3-Mid Cap",
            IF(AND(J419&gt;300000000,J419&lt;=2000000000),"2-Small Cap",
               IF(J419&lt;=300000000,"1-Micro Cap","None"))))))</f>
        <v>1-Micro Cap</v>
      </c>
      <c r="L419" s="1">
        <v>44860</v>
      </c>
      <c r="M419" s="8" t="s">
        <v>3124</v>
      </c>
      <c r="N419">
        <f>YEAR(L419)</f>
        <v>2022</v>
      </c>
      <c r="O419">
        <f xml:space="preserve"> MONTH(L419)</f>
        <v>10</v>
      </c>
      <c r="P419" t="s">
        <v>3229</v>
      </c>
      <c r="Q419" t="str">
        <f>IF(ISNUMBER(P419), "Yes","No")</f>
        <v>No</v>
      </c>
      <c r="R419" t="s">
        <v>1389</v>
      </c>
    </row>
    <row r="420" spans="1:18" x14ac:dyDescent="0.2">
      <c r="A420" t="s">
        <v>249</v>
      </c>
      <c r="B420" t="e" vm="327">
        <v>#VALUE!</v>
      </c>
      <c r="C420" t="s">
        <v>250</v>
      </c>
      <c r="D420" t="str" cm="1">
        <f t="array" ref="D420">_FV(B420,"Industry")</f>
        <v>Metals &amp; Mining</v>
      </c>
      <c r="E420">
        <v>0.185</v>
      </c>
      <c r="F420">
        <v>0.16</v>
      </c>
      <c r="G420" s="6">
        <v>32500000</v>
      </c>
      <c r="H420" s="7">
        <v>0.13500000000000001</v>
      </c>
      <c r="I420" s="4" cm="1">
        <f t="array" ref="I420">_FV(B420,"Market cap",TRUE)</f>
        <v>476241300</v>
      </c>
      <c r="J420" s="4" t="s">
        <v>3229</v>
      </c>
      <c r="K420" t="str">
        <f>IF(OR(J420="None", ISERROR(J420)),
   IF(I420&gt;50000000000,"5-Large Cap",
      IF(AND(I420&gt;10000000000,I420&lt;=50000000000),"4-Upper Mid-Cap",
         IF(AND(I420&gt;2000000000,I420&lt;=10000000000),"3-Mid Cap",
            IF(AND(I420&gt;300000000,I420&lt;=2000000000),"2-Small Cap",
               IF(I420&lt;=300000000,"1-Micro Cap","None"))))),
   IF(J420&gt;50000000000,"5-Large Cap",
      IF(AND(J420&gt;10000000000,J420&lt;=50000000000),"4-Upper Mid-Cap",
         IF(AND(J420&gt;2000000000,J420&lt;=10000000000),"3-Mid Cap",
            IF(AND(J420&gt;300000000,J420&lt;=2000000000),"2-Small Cap",
               IF(J420&lt;=300000000,"1-Micro Cap","None"))))))</f>
        <v>2-Small Cap</v>
      </c>
      <c r="L420" s="1">
        <v>44663</v>
      </c>
      <c r="M420" s="8" t="s">
        <v>3124</v>
      </c>
      <c r="N420">
        <f>YEAR(L420)</f>
        <v>2022</v>
      </c>
      <c r="O420">
        <f xml:space="preserve"> MONTH(L420)</f>
        <v>4</v>
      </c>
      <c r="P420">
        <v>2</v>
      </c>
      <c r="Q420" t="str">
        <f>IF(ISNUMBER(P420), "Yes","No")</f>
        <v>Yes</v>
      </c>
      <c r="R420" t="s">
        <v>1010</v>
      </c>
    </row>
    <row r="421" spans="1:18" x14ac:dyDescent="0.2">
      <c r="A421" t="s">
        <v>460</v>
      </c>
      <c r="B421" t="e" vm="101">
        <v>#VALUE!</v>
      </c>
      <c r="C421" t="s">
        <v>461</v>
      </c>
      <c r="D421" t="str" cm="1">
        <f t="array" ref="D421">_FV(B421,"Industry")</f>
        <v>Oil &amp; Gas</v>
      </c>
      <c r="F421">
        <v>0.16</v>
      </c>
      <c r="G421" s="4">
        <v>5500000</v>
      </c>
      <c r="H421" s="7">
        <v>0</v>
      </c>
      <c r="I421" s="4" cm="1">
        <f t="array" ref="I421">_FV(B421,"Market cap",TRUE)</f>
        <v>36632250</v>
      </c>
      <c r="J421" s="4">
        <v>35073430</v>
      </c>
      <c r="K421" t="str">
        <f>IF(OR(J421="None", ISERROR(J421)),
   IF(I421&gt;50000000000,"5-Large Cap",
      IF(AND(I421&gt;10000000000,I421&lt;=50000000000),"4-Upper Mid-Cap",
         IF(AND(I421&gt;2000000000,I421&lt;=10000000000),"3-Mid Cap",
            IF(AND(I421&gt;300000000,I421&lt;=2000000000),"2-Small Cap",
               IF(I421&lt;=300000000,"1-Micro Cap","None"))))),
   IF(J421&gt;50000000000,"5-Large Cap",
      IF(AND(J421&gt;10000000000,J421&lt;=50000000000),"4-Upper Mid-Cap",
         IF(AND(J421&gt;2000000000,J421&lt;=10000000000),"3-Mid Cap",
            IF(AND(J421&gt;300000000,J421&lt;=2000000000),"2-Small Cap",
               IF(J421&lt;=300000000,"1-Micro Cap","None"))))))</f>
        <v>1-Micro Cap</v>
      </c>
      <c r="L421" s="1">
        <v>44714</v>
      </c>
      <c r="M421" s="8" t="s">
        <v>3124</v>
      </c>
      <c r="N421">
        <f>YEAR(L421)</f>
        <v>2022</v>
      </c>
      <c r="O421">
        <f xml:space="preserve"> MONTH(L421)</f>
        <v>6</v>
      </c>
      <c r="P421" t="s">
        <v>3229</v>
      </c>
      <c r="Q421" t="str">
        <f>IF(ISNUMBER(P421), "Yes","No")</f>
        <v>No</v>
      </c>
    </row>
    <row r="422" spans="1:18" x14ac:dyDescent="0.2">
      <c r="A422" t="s">
        <v>1372</v>
      </c>
      <c r="B422" t="e" vm="328">
        <v>#VALUE!</v>
      </c>
      <c r="C422" t="s">
        <v>1373</v>
      </c>
      <c r="D422" t="str" cm="1">
        <f t="array" ref="D422">_FV(B422,"Industry")</f>
        <v>Chemicals</v>
      </c>
      <c r="E422">
        <v>0.17499999999999999</v>
      </c>
      <c r="F422">
        <v>0.15</v>
      </c>
      <c r="G422" s="4">
        <v>6000000</v>
      </c>
      <c r="H422" s="7">
        <v>0.1429</v>
      </c>
      <c r="I422" s="4" cm="1">
        <f t="array" ref="I422">_FV(B422,"Market cap",TRUE)</f>
        <v>20190400</v>
      </c>
      <c r="J422" s="4">
        <v>14500000</v>
      </c>
      <c r="K422" t="str">
        <f>IF(OR(J422="None", ISERROR(J422)),
   IF(I422&gt;50000000000,"5-Large Cap",
      IF(AND(I422&gt;10000000000,I422&lt;=50000000000),"4-Upper Mid-Cap",
         IF(AND(I422&gt;2000000000,I422&lt;=10000000000),"3-Mid Cap",
            IF(AND(I422&gt;300000000,I422&lt;=2000000000),"2-Small Cap",
               IF(I422&lt;=300000000,"1-Micro Cap","None"))))),
   IF(J422&gt;50000000000,"5-Large Cap",
      IF(AND(J422&gt;10000000000,J422&lt;=50000000000),"4-Upper Mid-Cap",
         IF(AND(J422&gt;2000000000,J422&lt;=10000000000),"3-Mid Cap",
            IF(AND(J422&gt;300000000,J422&lt;=2000000000),"2-Small Cap",
               IF(J422&lt;=300000000,"1-Micro Cap","None"))))))</f>
        <v>1-Micro Cap</v>
      </c>
      <c r="L422" s="1">
        <v>44859</v>
      </c>
      <c r="M422" s="8" t="s">
        <v>3124</v>
      </c>
      <c r="N422">
        <f>YEAR(L422)</f>
        <v>2022</v>
      </c>
      <c r="O422">
        <f xml:space="preserve"> MONTH(L422)</f>
        <v>10</v>
      </c>
      <c r="P422" t="s">
        <v>3229</v>
      </c>
      <c r="Q422" t="str">
        <f>IF(ISNUMBER(P422), "Yes","No")</f>
        <v>No</v>
      </c>
      <c r="R422" t="s">
        <v>1374</v>
      </c>
    </row>
    <row r="423" spans="1:18" x14ac:dyDescent="0.2">
      <c r="A423" t="s">
        <v>1385</v>
      </c>
      <c r="B423" t="e" vm="328">
        <v>#VALUE!</v>
      </c>
      <c r="C423" t="s">
        <v>1373</v>
      </c>
      <c r="D423" t="str" cm="1">
        <f t="array" ref="D423">_FV(B423,"Industry")</f>
        <v>Chemicals</v>
      </c>
      <c r="E423">
        <v>0.17499999999999999</v>
      </c>
      <c r="F423">
        <v>0.15</v>
      </c>
      <c r="G423" s="4">
        <v>6000000</v>
      </c>
      <c r="H423" s="7">
        <v>0.1429</v>
      </c>
      <c r="I423" s="4" cm="1">
        <f t="array" ref="I423">_FV(B423,"Market cap",TRUE)</f>
        <v>20190400</v>
      </c>
      <c r="J423" s="4">
        <v>14500000</v>
      </c>
      <c r="K423" t="str">
        <f>IF(OR(J423="None", ISERROR(J423)),
   IF(I423&gt;50000000000,"5-Large Cap",
      IF(AND(I423&gt;10000000000,I423&lt;=50000000000),"4-Upper Mid-Cap",
         IF(AND(I423&gt;2000000000,I423&lt;=10000000000),"3-Mid Cap",
            IF(AND(I423&gt;300000000,I423&lt;=2000000000),"2-Small Cap",
               IF(I423&lt;=300000000,"1-Micro Cap","None"))))),
   IF(J423&gt;50000000000,"5-Large Cap",
      IF(AND(J423&gt;10000000000,J423&lt;=50000000000),"4-Upper Mid-Cap",
         IF(AND(J423&gt;2000000000,J423&lt;=10000000000),"3-Mid Cap",
            IF(AND(J423&gt;300000000,J423&lt;=2000000000),"2-Small Cap",
               IF(J423&lt;=300000000,"1-Micro Cap","None"))))))</f>
        <v>1-Micro Cap</v>
      </c>
      <c r="L423" s="1">
        <v>44859</v>
      </c>
      <c r="M423" s="8" t="s">
        <v>3124</v>
      </c>
      <c r="N423">
        <f>YEAR(L423)</f>
        <v>2022</v>
      </c>
      <c r="O423">
        <f xml:space="preserve"> MONTH(L423)</f>
        <v>10</v>
      </c>
      <c r="P423" t="s">
        <v>3229</v>
      </c>
      <c r="Q423" t="str">
        <f>IF(ISNUMBER(P423), "Yes","No")</f>
        <v>No</v>
      </c>
      <c r="R423" t="s">
        <v>1386</v>
      </c>
    </row>
    <row r="424" spans="1:18" x14ac:dyDescent="0.2">
      <c r="A424" t="s">
        <v>1233</v>
      </c>
      <c r="B424" t="e" vm="329">
        <v>#VALUE!</v>
      </c>
      <c r="C424" t="s">
        <v>1234</v>
      </c>
      <c r="D424" t="str" cm="1">
        <f t="array" ref="D424">_FV(B424,"Industry")</f>
        <v>Food &amp; Tobacco</v>
      </c>
      <c r="E424">
        <v>0.15</v>
      </c>
      <c r="F424">
        <v>0.15</v>
      </c>
      <c r="G424" s="4">
        <v>2100000</v>
      </c>
      <c r="H424" s="7">
        <v>0</v>
      </c>
      <c r="I424" s="4" cm="1">
        <f t="array" ref="I424">_FV(B424,"Market cap",TRUE)</f>
        <v>139677200</v>
      </c>
      <c r="J424" s="4">
        <v>6310000</v>
      </c>
      <c r="K424" t="str">
        <f>IF(OR(J424="None", ISERROR(J424)),
   IF(I424&gt;50000000000,"5-Large Cap",
      IF(AND(I424&gt;10000000000,I424&lt;=50000000000),"4-Upper Mid-Cap",
         IF(AND(I424&gt;2000000000,I424&lt;=10000000000),"3-Mid Cap",
            IF(AND(I424&gt;300000000,I424&lt;=2000000000),"2-Small Cap",
               IF(I424&lt;=300000000,"1-Micro Cap","None"))))),
   IF(J424&gt;50000000000,"5-Large Cap",
      IF(AND(J424&gt;10000000000,J424&lt;=50000000000),"4-Upper Mid-Cap",
         IF(AND(J424&gt;2000000000,J424&lt;=10000000000),"3-Mid Cap",
            IF(AND(J424&gt;300000000,J424&lt;=2000000000),"2-Small Cap",
               IF(J424&lt;=300000000,"1-Micro Cap","None"))))))</f>
        <v>1-Micro Cap</v>
      </c>
      <c r="L424" s="1">
        <v>44795</v>
      </c>
      <c r="M424" s="8" t="s">
        <v>3124</v>
      </c>
      <c r="N424">
        <f>YEAR(L424)</f>
        <v>2022</v>
      </c>
      <c r="O424">
        <f xml:space="preserve"> MONTH(L424)</f>
        <v>8</v>
      </c>
      <c r="P424">
        <v>2</v>
      </c>
      <c r="Q424" t="str">
        <f>IF(ISNUMBER(P424), "Yes","No")</f>
        <v>Yes</v>
      </c>
      <c r="R424" t="s">
        <v>1235</v>
      </c>
    </row>
    <row r="425" spans="1:18" x14ac:dyDescent="0.2">
      <c r="A425" t="s">
        <v>1524</v>
      </c>
      <c r="B425" t="e" vm="330">
        <v>#VALUE!</v>
      </c>
      <c r="C425" t="s">
        <v>1525</v>
      </c>
      <c r="D425" t="str" cm="1">
        <f t="array" ref="D425">_FV(B425,"Industry")</f>
        <v>Healthcare Equipment &amp; Supplies</v>
      </c>
      <c r="E425">
        <v>0.2</v>
      </c>
      <c r="F425">
        <v>0.15</v>
      </c>
      <c r="G425" s="6">
        <v>2250000</v>
      </c>
      <c r="H425" s="7">
        <v>0.25</v>
      </c>
      <c r="I425" s="4" cm="1">
        <f t="array" ref="I425">_FV(B425,"Market cap",TRUE)</f>
        <v>3854440</v>
      </c>
      <c r="J425" s="4">
        <v>23400000</v>
      </c>
      <c r="K425" t="str">
        <f>IF(OR(J425="None", ISERROR(J425)),
   IF(I425&gt;50000000000,"5-Large Cap",
      IF(AND(I425&gt;10000000000,I425&lt;=50000000000),"4-Upper Mid-Cap",
         IF(AND(I425&gt;2000000000,I425&lt;=10000000000),"3-Mid Cap",
            IF(AND(I425&gt;300000000,I425&lt;=2000000000),"2-Small Cap",
               IF(I425&lt;=300000000,"1-Micro Cap","None"))))),
   IF(J425&gt;50000000000,"5-Large Cap",
      IF(AND(J425&gt;10000000000,J425&lt;=50000000000),"4-Upper Mid-Cap",
         IF(AND(J425&gt;2000000000,J425&lt;=10000000000),"3-Mid Cap",
            IF(AND(J425&gt;300000000,J425&lt;=2000000000),"2-Small Cap",
               IF(J425&lt;=300000000,"1-Micro Cap","None"))))))</f>
        <v>1-Micro Cap</v>
      </c>
      <c r="L425" s="1">
        <v>44914</v>
      </c>
      <c r="M425" s="8" t="s">
        <v>3124</v>
      </c>
      <c r="N425">
        <f>YEAR(L425)</f>
        <v>2022</v>
      </c>
      <c r="O425">
        <f xml:space="preserve"> MONTH(L425)</f>
        <v>12</v>
      </c>
      <c r="P425">
        <v>1</v>
      </c>
      <c r="Q425" t="str">
        <f>IF(ISNUMBER(P425), "Yes","No")</f>
        <v>Yes</v>
      </c>
      <c r="R425" t="s">
        <v>1526</v>
      </c>
    </row>
    <row r="426" spans="1:18" x14ac:dyDescent="0.2">
      <c r="A426" t="s">
        <v>420</v>
      </c>
      <c r="B426" t="e" vm="93">
        <v>#VALUE!</v>
      </c>
      <c r="C426" t="s">
        <v>421</v>
      </c>
      <c r="D426" t="str" cm="1">
        <f t="array" ref="D426">_FV(B426,"Industry")</f>
        <v>Metals &amp; Mining</v>
      </c>
      <c r="E426">
        <v>0.17</v>
      </c>
      <c r="F426">
        <v>0.15</v>
      </c>
      <c r="G426" s="4">
        <v>4000000</v>
      </c>
      <c r="H426" s="7">
        <v>0.11800000000000001</v>
      </c>
      <c r="I426" s="4" cm="1">
        <f t="array" ref="I426">_FV(B426,"Market cap",TRUE)</f>
        <v>22648610</v>
      </c>
      <c r="J426" s="4">
        <v>38700000</v>
      </c>
      <c r="K426" t="str">
        <f>IF(OR(J426="None", ISERROR(J426)),
   IF(I426&gt;50000000000,"5-Large Cap",
      IF(AND(I426&gt;10000000000,I426&lt;=50000000000),"4-Upper Mid-Cap",
         IF(AND(I426&gt;2000000000,I426&lt;=10000000000),"3-Mid Cap",
            IF(AND(I426&gt;300000000,I426&lt;=2000000000),"2-Small Cap",
               IF(I426&lt;=300000000,"1-Micro Cap","None"))))),
   IF(J426&gt;50000000000,"5-Large Cap",
      IF(AND(J426&gt;10000000000,J426&lt;=50000000000),"4-Upper Mid-Cap",
         IF(AND(J426&gt;2000000000,J426&lt;=10000000000),"3-Mid Cap",
            IF(AND(J426&gt;300000000,J426&lt;=2000000000),"2-Small Cap",
               IF(J426&lt;=300000000,"1-Micro Cap","None"))))))</f>
        <v>1-Micro Cap</v>
      </c>
      <c r="L426" s="1">
        <v>44911</v>
      </c>
      <c r="M426" s="8" t="s">
        <v>3124</v>
      </c>
      <c r="N426">
        <f>YEAR(L426)</f>
        <v>2022</v>
      </c>
      <c r="O426">
        <f xml:space="preserve"> MONTH(L426)</f>
        <v>12</v>
      </c>
      <c r="P426" t="s">
        <v>3229</v>
      </c>
      <c r="Q426" t="str">
        <f>IF(ISNUMBER(P426), "Yes","No")</f>
        <v>No</v>
      </c>
      <c r="R426" t="s">
        <v>1523</v>
      </c>
    </row>
    <row r="427" spans="1:18" x14ac:dyDescent="0.2">
      <c r="A427" t="s">
        <v>1518</v>
      </c>
      <c r="B427" t="e" vm="331">
        <v>#VALUE!</v>
      </c>
      <c r="C427" t="s">
        <v>1517</v>
      </c>
      <c r="D427" t="str" cm="1">
        <f t="array" ref="D427">_FV(B427,"Industry")</f>
        <v>Metals &amp; Mining</v>
      </c>
      <c r="E427">
        <v>0.19500000000000001</v>
      </c>
      <c r="F427">
        <v>0.15</v>
      </c>
      <c r="G427" s="4">
        <v>1250000</v>
      </c>
      <c r="H427" s="7">
        <v>0.23100000000000001</v>
      </c>
      <c r="I427" s="4" cm="1">
        <f t="array" ref="I427">_FV(B427,"Market cap",TRUE)</f>
        <v>20550200</v>
      </c>
      <c r="J427" s="4">
        <v>14650000</v>
      </c>
      <c r="K427" t="str">
        <f>IF(OR(J427="None", ISERROR(J427)),
   IF(I427&gt;50000000000,"5-Large Cap",
      IF(AND(I427&gt;10000000000,I427&lt;=50000000000),"4-Upper Mid-Cap",
         IF(AND(I427&gt;2000000000,I427&lt;=10000000000),"3-Mid Cap",
            IF(AND(I427&gt;300000000,I427&lt;=2000000000),"2-Small Cap",
               IF(I427&lt;=300000000,"1-Micro Cap","None"))))),
   IF(J427&gt;50000000000,"5-Large Cap",
      IF(AND(J427&gt;10000000000,J427&lt;=50000000000),"4-Upper Mid-Cap",
         IF(AND(J427&gt;2000000000,J427&lt;=10000000000),"3-Mid Cap",
            IF(AND(J427&gt;300000000,J427&lt;=2000000000),"2-Small Cap",
               IF(J427&lt;=300000000,"1-Micro Cap","None"))))))</f>
        <v>1-Micro Cap</v>
      </c>
      <c r="L427" s="1">
        <v>44910</v>
      </c>
      <c r="M427" s="8" t="s">
        <v>3124</v>
      </c>
      <c r="N427">
        <f>YEAR(L427)</f>
        <v>2022</v>
      </c>
      <c r="O427">
        <f xml:space="preserve"> MONTH(L427)</f>
        <v>12</v>
      </c>
      <c r="P427" t="s">
        <v>3229</v>
      </c>
      <c r="Q427" t="str">
        <f>IF(ISNUMBER(P427), "Yes","No")</f>
        <v>No</v>
      </c>
      <c r="R427" t="s">
        <v>1519</v>
      </c>
    </row>
    <row r="428" spans="1:18" x14ac:dyDescent="0.2">
      <c r="A428" t="s">
        <v>1520</v>
      </c>
      <c r="B428" t="e" vm="332">
        <v>#VALUE!</v>
      </c>
      <c r="C428" t="s">
        <v>1521</v>
      </c>
      <c r="D428" t="str" cm="1">
        <f t="array" ref="D428">_FV(B428,"Industry")</f>
        <v>Metals &amp; Mining</v>
      </c>
      <c r="E428">
        <v>0.16</v>
      </c>
      <c r="F428">
        <v>0.15</v>
      </c>
      <c r="G428" s="4">
        <v>1500000</v>
      </c>
      <c r="H428" s="7">
        <v>6.25E-2</v>
      </c>
      <c r="I428" s="4" cm="1">
        <f t="array" ref="I428">_FV(B428,"Market cap",TRUE)</f>
        <v>11416440</v>
      </c>
      <c r="J428" s="4">
        <v>10400000</v>
      </c>
      <c r="K428" t="str">
        <f>IF(OR(J428="None", ISERROR(J428)),
   IF(I428&gt;50000000000,"5-Large Cap",
      IF(AND(I428&gt;10000000000,I428&lt;=50000000000),"4-Upper Mid-Cap",
         IF(AND(I428&gt;2000000000,I428&lt;=10000000000),"3-Mid Cap",
            IF(AND(I428&gt;300000000,I428&lt;=2000000000),"2-Small Cap",
               IF(I428&lt;=300000000,"1-Micro Cap","None"))))),
   IF(J428&gt;50000000000,"5-Large Cap",
      IF(AND(J428&gt;10000000000,J428&lt;=50000000000),"4-Upper Mid-Cap",
         IF(AND(J428&gt;2000000000,J428&lt;=10000000000),"3-Mid Cap",
            IF(AND(J428&gt;300000000,J428&lt;=2000000000),"2-Small Cap",
               IF(J428&lt;=300000000,"1-Micro Cap","None"))))))</f>
        <v>1-Micro Cap</v>
      </c>
      <c r="L428" s="1">
        <v>44910</v>
      </c>
      <c r="M428" s="8" t="s">
        <v>3124</v>
      </c>
      <c r="N428">
        <f>YEAR(L428)</f>
        <v>2022</v>
      </c>
      <c r="O428">
        <f xml:space="preserve"> MONTH(L428)</f>
        <v>12</v>
      </c>
      <c r="P428">
        <v>4</v>
      </c>
      <c r="Q428" t="str">
        <f>IF(ISNUMBER(P428), "Yes","No")</f>
        <v>Yes</v>
      </c>
      <c r="R428" t="s">
        <v>1522</v>
      </c>
    </row>
    <row r="429" spans="1:18" x14ac:dyDescent="0.2">
      <c r="A429" t="s">
        <v>3137</v>
      </c>
      <c r="B429" t="e" vm="333">
        <v>#VALUE!</v>
      </c>
      <c r="C429" t="s">
        <v>1311</v>
      </c>
      <c r="D429" t="str" cm="1">
        <f t="array" ref="D429">_FV(B429,"Industry")</f>
        <v>Metals &amp; Mining</v>
      </c>
      <c r="E429">
        <v>0.17249999999999999</v>
      </c>
      <c r="F429">
        <v>0.15</v>
      </c>
      <c r="G429" s="4">
        <v>2250000</v>
      </c>
      <c r="H429" s="7">
        <v>0.13</v>
      </c>
      <c r="I429" s="4" cm="1">
        <f t="array" ref="I429">_FV(B429,"Market cap",TRUE)</f>
        <v>2195670</v>
      </c>
      <c r="J429" s="4">
        <v>7400000</v>
      </c>
      <c r="K429" t="str">
        <f>IF(OR(J429="None", ISERROR(J429)),
   IF(I429&gt;50000000000,"5-Large Cap",
      IF(AND(I429&gt;10000000000,I429&lt;=50000000000),"4-Upper Mid-Cap",
         IF(AND(I429&gt;2000000000,I429&lt;=10000000000),"3-Mid Cap",
            IF(AND(I429&gt;300000000,I429&lt;=2000000000),"2-Small Cap",
               IF(I429&lt;=300000000,"1-Micro Cap","None"))))),
   IF(J429&gt;50000000000,"5-Large Cap",
      IF(AND(J429&gt;10000000000,J429&lt;=50000000000),"4-Upper Mid-Cap",
         IF(AND(J429&gt;2000000000,J429&lt;=10000000000),"3-Mid Cap",
            IF(AND(J429&gt;300000000,J429&lt;=2000000000),"2-Small Cap",
               IF(J429&lt;=300000000,"1-Micro Cap","None"))))))</f>
        <v>1-Micro Cap</v>
      </c>
      <c r="L429" s="1">
        <v>44839</v>
      </c>
      <c r="M429" s="8" t="s">
        <v>3124</v>
      </c>
      <c r="N429">
        <f>YEAR(L429)</f>
        <v>2022</v>
      </c>
      <c r="O429">
        <f xml:space="preserve"> MONTH(L429)</f>
        <v>10</v>
      </c>
      <c r="P429">
        <v>2</v>
      </c>
      <c r="Q429" t="str">
        <f>IF(ISNUMBER(P429), "Yes","No")</f>
        <v>Yes</v>
      </c>
    </row>
    <row r="430" spans="1:18" x14ac:dyDescent="0.2">
      <c r="A430" t="s">
        <v>3137</v>
      </c>
      <c r="B430" t="e" vm="333">
        <v>#VALUE!</v>
      </c>
      <c r="C430" t="s">
        <v>1311</v>
      </c>
      <c r="D430" t="str" cm="1">
        <f t="array" ref="D430">_FV(B430,"Industry")</f>
        <v>Metals &amp; Mining</v>
      </c>
      <c r="E430">
        <v>0.17249999999999999</v>
      </c>
      <c r="F430">
        <v>0.15</v>
      </c>
      <c r="G430" s="4">
        <v>2250000</v>
      </c>
      <c r="H430" s="7">
        <v>0.13</v>
      </c>
      <c r="I430" s="4" cm="1">
        <f t="array" ref="I430">_FV(B430,"Market cap",TRUE)</f>
        <v>2195670</v>
      </c>
      <c r="J430" s="4">
        <v>7400000</v>
      </c>
      <c r="K430" t="str">
        <f>IF(OR(J430="None", ISERROR(J430)),
   IF(I430&gt;50000000000,"5-Large Cap",
      IF(AND(I430&gt;10000000000,I430&lt;=50000000000),"4-Upper Mid-Cap",
         IF(AND(I430&gt;2000000000,I430&lt;=10000000000),"3-Mid Cap",
            IF(AND(I430&gt;300000000,I430&lt;=2000000000),"2-Small Cap",
               IF(I430&lt;=300000000,"1-Micro Cap","None"))))),
   IF(J430&gt;50000000000,"5-Large Cap",
      IF(AND(J430&gt;10000000000,J430&lt;=50000000000),"4-Upper Mid-Cap",
         IF(AND(J430&gt;2000000000,J430&lt;=10000000000),"3-Mid Cap",
            IF(AND(J430&gt;300000000,J430&lt;=2000000000),"2-Small Cap",
               IF(J430&lt;=300000000,"1-Micro Cap","None"))))))</f>
        <v>1-Micro Cap</v>
      </c>
      <c r="L430" s="1">
        <v>44839</v>
      </c>
      <c r="M430" s="8" t="s">
        <v>3124</v>
      </c>
      <c r="N430">
        <f>YEAR(L430)</f>
        <v>2022</v>
      </c>
      <c r="O430">
        <f xml:space="preserve"> MONTH(L430)</f>
        <v>10</v>
      </c>
      <c r="P430">
        <v>2</v>
      </c>
      <c r="Q430" t="str">
        <f>IF(ISNUMBER(P430), "Yes","No")</f>
        <v>Yes</v>
      </c>
    </row>
    <row r="431" spans="1:18" x14ac:dyDescent="0.2">
      <c r="A431" t="s">
        <v>1327</v>
      </c>
      <c r="B431" t="e" vm="333">
        <v>#VALUE!</v>
      </c>
      <c r="C431" t="s">
        <v>1311</v>
      </c>
      <c r="D431" t="str" cm="1">
        <f t="array" ref="D431">_FV(B431,"Industry")</f>
        <v>Metals &amp; Mining</v>
      </c>
      <c r="E431">
        <v>0.17249999999999999</v>
      </c>
      <c r="F431">
        <v>0.15</v>
      </c>
      <c r="G431" s="4">
        <v>2250000</v>
      </c>
      <c r="H431" s="7">
        <v>0.13</v>
      </c>
      <c r="I431" s="4" cm="1">
        <f t="array" ref="I431">_FV(B431,"Market cap",TRUE)</f>
        <v>2195670</v>
      </c>
      <c r="J431" s="4">
        <v>7400000</v>
      </c>
      <c r="K431" t="str">
        <f>IF(OR(J431="None", ISERROR(J431)),
   IF(I431&gt;50000000000,"5-Large Cap",
      IF(AND(I431&gt;10000000000,I431&lt;=50000000000),"4-Upper Mid-Cap",
         IF(AND(I431&gt;2000000000,I431&lt;=10000000000),"3-Mid Cap",
            IF(AND(I431&gt;300000000,I431&lt;=2000000000),"2-Small Cap",
               IF(I431&lt;=300000000,"1-Micro Cap","None"))))),
   IF(J431&gt;50000000000,"5-Large Cap",
      IF(AND(J431&gt;10000000000,J431&lt;=50000000000),"4-Upper Mid-Cap",
         IF(AND(J431&gt;2000000000,J431&lt;=10000000000),"3-Mid Cap",
            IF(AND(J431&gt;300000000,J431&lt;=2000000000),"2-Small Cap",
               IF(J431&lt;=300000000,"1-Micro Cap","None"))))))</f>
        <v>1-Micro Cap</v>
      </c>
      <c r="L431" s="1">
        <v>44839</v>
      </c>
      <c r="M431" s="8" t="s">
        <v>3124</v>
      </c>
      <c r="N431">
        <f>YEAR(L431)</f>
        <v>2022</v>
      </c>
      <c r="O431">
        <f xml:space="preserve"> MONTH(L431)</f>
        <v>10</v>
      </c>
      <c r="P431">
        <v>2</v>
      </c>
      <c r="Q431" t="str">
        <f>IF(ISNUMBER(P431), "Yes","No")</f>
        <v>Yes</v>
      </c>
    </row>
    <row r="432" spans="1:18" x14ac:dyDescent="0.2">
      <c r="A432" t="s">
        <v>844</v>
      </c>
      <c r="B432" t="e" vm="84">
        <v>#VALUE!</v>
      </c>
      <c r="C432" t="s">
        <v>845</v>
      </c>
      <c r="D432" t="str" cm="1">
        <f t="array" ref="D432">_FV(B432,"Industry")</f>
        <v>Metals &amp; Mining</v>
      </c>
      <c r="E432">
        <v>0.16</v>
      </c>
      <c r="F432">
        <v>0.15</v>
      </c>
      <c r="G432" s="4">
        <v>3000000</v>
      </c>
      <c r="H432" s="7">
        <v>6.2E-2</v>
      </c>
      <c r="I432" s="4" cm="1">
        <f t="array" ref="I432">_FV(B432,"Market cap",TRUE)</f>
        <v>31907850</v>
      </c>
      <c r="J432" s="4">
        <v>17500000</v>
      </c>
      <c r="K432" t="str">
        <f>IF(OR(J432="None", ISERROR(J432)),
   IF(I432&gt;50000000000,"5-Large Cap",
      IF(AND(I432&gt;10000000000,I432&lt;=50000000000),"4-Upper Mid-Cap",
         IF(AND(I432&gt;2000000000,I432&lt;=10000000000),"3-Mid Cap",
            IF(AND(I432&gt;300000000,I432&lt;=2000000000),"2-Small Cap",
               IF(I432&lt;=300000000,"1-Micro Cap","None"))))),
   IF(J432&gt;50000000000,"5-Large Cap",
      IF(AND(J432&gt;10000000000,J432&lt;=50000000000),"4-Upper Mid-Cap",
         IF(AND(J432&gt;2000000000,J432&lt;=10000000000),"3-Mid Cap",
            IF(AND(J432&gt;300000000,J432&lt;=2000000000),"2-Small Cap",
               IF(J432&lt;=300000000,"1-Micro Cap","None"))))))</f>
        <v>1-Micro Cap</v>
      </c>
      <c r="L432" s="1">
        <v>44791</v>
      </c>
      <c r="M432" s="8" t="s">
        <v>3124</v>
      </c>
      <c r="N432">
        <f>YEAR(L432)</f>
        <v>2022</v>
      </c>
      <c r="O432">
        <f xml:space="preserve"> MONTH(L432)</f>
        <v>8</v>
      </c>
      <c r="P432">
        <v>1</v>
      </c>
      <c r="Q432" t="str">
        <f>IF(ISNUMBER(P432), "Yes","No")</f>
        <v>Yes</v>
      </c>
      <c r="R432" t="s">
        <v>1221</v>
      </c>
    </row>
    <row r="433" spans="1:18" x14ac:dyDescent="0.2">
      <c r="A433" t="s">
        <v>420</v>
      </c>
      <c r="B433" t="e" vm="93">
        <v>#VALUE!</v>
      </c>
      <c r="C433" t="s">
        <v>421</v>
      </c>
      <c r="D433" t="str" cm="1">
        <f t="array" ref="D433">_FV(B433,"Industry")</f>
        <v>Metals &amp; Mining</v>
      </c>
      <c r="E433">
        <v>0.18</v>
      </c>
      <c r="F433">
        <v>0.15</v>
      </c>
      <c r="G433" s="4">
        <v>7000000</v>
      </c>
      <c r="H433" s="7">
        <v>0.16699999999999998</v>
      </c>
      <c r="I433" s="4" cm="1">
        <f t="array" ref="I433">_FV(B433,"Market cap",TRUE)</f>
        <v>22648610</v>
      </c>
      <c r="J433" s="4">
        <v>29800000</v>
      </c>
      <c r="K433" t="str">
        <f>IF(OR(J433="None", ISERROR(J433)),
   IF(I433&gt;50000000000,"5-Large Cap",
      IF(AND(I433&gt;10000000000,I433&lt;=50000000000),"4-Upper Mid-Cap",
         IF(AND(I433&gt;2000000000,I433&lt;=10000000000),"3-Mid Cap",
            IF(AND(I433&gt;300000000,I433&lt;=2000000000),"2-Small Cap",
               IF(I433&lt;=300000000,"1-Micro Cap","None"))))),
   IF(J433&gt;50000000000,"5-Large Cap",
      IF(AND(J433&gt;10000000000,J433&lt;=50000000000),"4-Upper Mid-Cap",
         IF(AND(J433&gt;2000000000,J433&lt;=10000000000),"3-Mid Cap",
            IF(AND(J433&gt;300000000,J433&lt;=2000000000),"2-Small Cap",
               IF(J433&lt;=300000000,"1-Micro Cap","None"))))))</f>
        <v>1-Micro Cap</v>
      </c>
      <c r="L433" s="1">
        <v>44776</v>
      </c>
      <c r="M433" s="8" t="s">
        <v>3124</v>
      </c>
      <c r="N433">
        <f>YEAR(L433)</f>
        <v>2022</v>
      </c>
      <c r="O433">
        <f xml:space="preserve"> MONTH(L433)</f>
        <v>8</v>
      </c>
      <c r="P433" t="s">
        <v>3229</v>
      </c>
      <c r="Q433" t="str">
        <f>IF(ISNUMBER(P433), "Yes","No")</f>
        <v>No</v>
      </c>
      <c r="R433" t="s">
        <v>1187</v>
      </c>
    </row>
    <row r="434" spans="1:18" x14ac:dyDescent="0.2">
      <c r="A434" t="s">
        <v>1164</v>
      </c>
      <c r="B434" t="e" vm="334">
        <v>#VALUE!</v>
      </c>
      <c r="C434" t="s">
        <v>1165</v>
      </c>
      <c r="D434" t="str" cm="1">
        <f t="array" ref="D434">_FV(B434,"Industry")</f>
        <v>Metals &amp; Mining</v>
      </c>
      <c r="E434">
        <v>0.17499999999999999</v>
      </c>
      <c r="F434">
        <v>0.15</v>
      </c>
      <c r="G434" s="6">
        <v>2900000</v>
      </c>
      <c r="H434" s="7">
        <v>0.14300000000000002</v>
      </c>
      <c r="I434" s="4" cm="1">
        <f t="array" ref="I434">_FV(B434,"Market cap",TRUE)</f>
        <v>19591190</v>
      </c>
      <c r="J434" s="4">
        <v>19900000</v>
      </c>
      <c r="K434" t="str">
        <f>IF(OR(J434="None", ISERROR(J434)),
   IF(I434&gt;50000000000,"5-Large Cap",
      IF(AND(I434&gt;10000000000,I434&lt;=50000000000),"4-Upper Mid-Cap",
         IF(AND(I434&gt;2000000000,I434&lt;=10000000000),"3-Mid Cap",
            IF(AND(I434&gt;300000000,I434&lt;=2000000000),"2-Small Cap",
               IF(I434&lt;=300000000,"1-Micro Cap","None"))))),
   IF(J434&gt;50000000000,"5-Large Cap",
      IF(AND(J434&gt;10000000000,J434&lt;=50000000000),"4-Upper Mid-Cap",
         IF(AND(J434&gt;2000000000,J434&lt;=10000000000),"3-Mid Cap",
            IF(AND(J434&gt;300000000,J434&lt;=2000000000),"2-Small Cap",
               IF(J434&lt;=300000000,"1-Micro Cap","None"))))))</f>
        <v>1-Micro Cap</v>
      </c>
      <c r="L434" s="1">
        <v>44771</v>
      </c>
      <c r="M434" s="8" t="s">
        <v>3124</v>
      </c>
      <c r="N434">
        <f>YEAR(L434)</f>
        <v>2022</v>
      </c>
      <c r="O434">
        <f xml:space="preserve"> MONTH(L434)</f>
        <v>7</v>
      </c>
      <c r="P434" t="s">
        <v>3229</v>
      </c>
      <c r="Q434" t="str">
        <f>IF(ISNUMBER(P434), "Yes","No")</f>
        <v>No</v>
      </c>
      <c r="R434" t="s">
        <v>1166</v>
      </c>
    </row>
    <row r="435" spans="1:18" x14ac:dyDescent="0.2">
      <c r="A435" t="s">
        <v>844</v>
      </c>
      <c r="B435" t="e" vm="84">
        <v>#VALUE!</v>
      </c>
      <c r="C435" t="s">
        <v>845</v>
      </c>
      <c r="D435" t="str" cm="1">
        <f t="array" ref="D435">_FV(B435,"Industry")</f>
        <v>Metals &amp; Mining</v>
      </c>
      <c r="F435">
        <v>0.15</v>
      </c>
      <c r="G435" s="4">
        <v>3000000</v>
      </c>
      <c r="H435" s="7">
        <v>0</v>
      </c>
      <c r="I435" s="4" cm="1">
        <f t="array" ref="I435">_FV(B435,"Market cap",TRUE)</f>
        <v>31907850</v>
      </c>
      <c r="J435" s="4">
        <v>23900000</v>
      </c>
      <c r="K435" t="str">
        <f>IF(OR(J435="None", ISERROR(J435)),
   IF(I435&gt;50000000000,"5-Large Cap",
      IF(AND(I435&gt;10000000000,I435&lt;=50000000000),"4-Upper Mid-Cap",
         IF(AND(I435&gt;2000000000,I435&lt;=10000000000),"3-Mid Cap",
            IF(AND(I435&gt;300000000,I435&lt;=2000000000),"2-Small Cap",
               IF(I435&lt;=300000000,"1-Micro Cap","None"))))),
   IF(J435&gt;50000000000,"5-Large Cap",
      IF(AND(J435&gt;10000000000,J435&lt;=50000000000),"4-Upper Mid-Cap",
         IF(AND(J435&gt;2000000000,J435&lt;=10000000000),"3-Mid Cap",
            IF(AND(J435&gt;300000000,J435&lt;=2000000000),"2-Small Cap",
               IF(J435&lt;=300000000,"1-Micro Cap","None"))))))</f>
        <v>1-Micro Cap</v>
      </c>
      <c r="L435" s="1">
        <v>44761</v>
      </c>
      <c r="M435" s="8" t="s">
        <v>3124</v>
      </c>
      <c r="N435">
        <f>YEAR(L435)</f>
        <v>2022</v>
      </c>
      <c r="O435">
        <f xml:space="preserve"> MONTH(L435)</f>
        <v>7</v>
      </c>
      <c r="P435">
        <v>1</v>
      </c>
      <c r="Q435" t="str">
        <f>IF(ISNUMBER(P435), "Yes","No")</f>
        <v>Yes</v>
      </c>
      <c r="R435" t="s">
        <v>1137</v>
      </c>
    </row>
    <row r="436" spans="1:18" x14ac:dyDescent="0.2">
      <c r="A436" t="s">
        <v>1110</v>
      </c>
      <c r="B436" t="e" vm="335">
        <v>#VALUE!</v>
      </c>
      <c r="C436" t="s">
        <v>1111</v>
      </c>
      <c r="D436" t="str" cm="1">
        <f t="array" ref="D436">_FV(B436,"Industry")</f>
        <v>Metals &amp; Mining</v>
      </c>
      <c r="E436">
        <v>0.2</v>
      </c>
      <c r="F436">
        <v>0.15</v>
      </c>
      <c r="G436" s="4">
        <v>3000000</v>
      </c>
      <c r="H436" s="7">
        <v>0.25</v>
      </c>
      <c r="I436" s="4" cm="1">
        <f t="array" ref="I436">_FV(B436,"Market cap",TRUE)</f>
        <v>9792760</v>
      </c>
      <c r="J436" s="4">
        <v>52200000</v>
      </c>
      <c r="K436" t="str">
        <f>IF(OR(J436="None", ISERROR(J436)),
   IF(I436&gt;50000000000,"5-Large Cap",
      IF(AND(I436&gt;10000000000,I436&lt;=50000000000),"4-Upper Mid-Cap",
         IF(AND(I436&gt;2000000000,I436&lt;=10000000000),"3-Mid Cap",
            IF(AND(I436&gt;300000000,I436&lt;=2000000000),"2-Small Cap",
               IF(I436&lt;=300000000,"1-Micro Cap","None"))))),
   IF(J436&gt;50000000000,"5-Large Cap",
      IF(AND(J436&gt;10000000000,J436&lt;=50000000000),"4-Upper Mid-Cap",
         IF(AND(J436&gt;2000000000,J436&lt;=10000000000),"3-Mid Cap",
            IF(AND(J436&gt;300000000,J436&lt;=2000000000),"2-Small Cap",
               IF(J436&lt;=300000000,"1-Micro Cap","None"))))))</f>
        <v>1-Micro Cap</v>
      </c>
      <c r="L436" s="1">
        <v>44743</v>
      </c>
      <c r="M436" s="8" t="s">
        <v>3124</v>
      </c>
      <c r="N436">
        <f>YEAR(L436)</f>
        <v>2022</v>
      </c>
      <c r="O436">
        <f xml:space="preserve"> MONTH(L436)</f>
        <v>7</v>
      </c>
      <c r="P436" t="s">
        <v>3229</v>
      </c>
      <c r="Q436" t="str">
        <f>IF(ISNUMBER(P436), "Yes","No")</f>
        <v>No</v>
      </c>
      <c r="R436" t="s">
        <v>1112</v>
      </c>
    </row>
    <row r="437" spans="1:18" x14ac:dyDescent="0.2">
      <c r="A437" t="s">
        <v>1066</v>
      </c>
      <c r="B437" t="e" vm="336">
        <v>#VALUE!</v>
      </c>
      <c r="C437" t="s">
        <v>1067</v>
      </c>
      <c r="D437" t="str" cm="1">
        <f t="array" ref="D437">_FV(B437,"Industry")</f>
        <v>Professional &amp; Commercial Services</v>
      </c>
      <c r="E437">
        <v>0.18</v>
      </c>
      <c r="F437">
        <v>0.15</v>
      </c>
      <c r="G437" s="4">
        <v>10000000</v>
      </c>
      <c r="H437" s="7">
        <v>0.16699999999999998</v>
      </c>
      <c r="I437" s="4" cm="1">
        <f t="array" ref="I437">_FV(B437,"Market cap",TRUE)</f>
        <v>175768700</v>
      </c>
      <c r="J437" s="4">
        <v>11970000</v>
      </c>
      <c r="K437" t="str">
        <f>IF(OR(J437="None", ISERROR(J437)),
   IF(I437&gt;50000000000,"5-Large Cap",
      IF(AND(I437&gt;10000000000,I437&lt;=50000000000),"4-Upper Mid-Cap",
         IF(AND(I437&gt;2000000000,I437&lt;=10000000000),"3-Mid Cap",
            IF(AND(I437&gt;300000000,I437&lt;=2000000000),"2-Small Cap",
               IF(I437&lt;=300000000,"1-Micro Cap","None"))))),
   IF(J437&gt;50000000000,"5-Large Cap",
      IF(AND(J437&gt;10000000000,J437&lt;=50000000000),"4-Upper Mid-Cap",
         IF(AND(J437&gt;2000000000,J437&lt;=10000000000),"3-Mid Cap",
            IF(AND(J437&gt;300000000,J437&lt;=2000000000),"2-Small Cap",
               IF(J437&lt;=300000000,"1-Micro Cap","None"))))))</f>
        <v>1-Micro Cap</v>
      </c>
      <c r="L437" s="1">
        <v>44701</v>
      </c>
      <c r="M437" s="8" t="s">
        <v>3124</v>
      </c>
      <c r="N437">
        <f>YEAR(L437)</f>
        <v>2022</v>
      </c>
      <c r="O437">
        <f xml:space="preserve"> MONTH(L437)</f>
        <v>5</v>
      </c>
      <c r="P437" t="s">
        <v>3229</v>
      </c>
      <c r="Q437" t="str">
        <f>IF(ISNUMBER(P437), "Yes","No")</f>
        <v>No</v>
      </c>
      <c r="R437" t="s">
        <v>1068</v>
      </c>
    </row>
    <row r="438" spans="1:18" x14ac:dyDescent="0.2">
      <c r="A438" t="s">
        <v>1107</v>
      </c>
      <c r="B438" t="e" vm="337">
        <v>#VALUE!</v>
      </c>
      <c r="C438" t="s">
        <v>1108</v>
      </c>
      <c r="D438" t="str" cm="1">
        <f t="array" ref="D438">_FV(B438,"Industry")</f>
        <v>Software &amp; IT Services</v>
      </c>
      <c r="E438">
        <v>0.17</v>
      </c>
      <c r="F438">
        <v>0.15</v>
      </c>
      <c r="G438" s="6">
        <v>3750000</v>
      </c>
      <c r="H438" s="7">
        <v>0.11800000000000001</v>
      </c>
      <c r="I438" s="4" cm="1">
        <f t="array" ref="I438">_FV(B438,"Market cap",TRUE)</f>
        <v>6775080</v>
      </c>
      <c r="J438" s="4">
        <v>18100000</v>
      </c>
      <c r="K438" t="str">
        <f>IF(OR(J438="None", ISERROR(J438)),
   IF(I438&gt;50000000000,"5-Large Cap",
      IF(AND(I438&gt;10000000000,I438&lt;=50000000000),"4-Upper Mid-Cap",
         IF(AND(I438&gt;2000000000,I438&lt;=10000000000),"3-Mid Cap",
            IF(AND(I438&gt;300000000,I438&lt;=2000000000),"2-Small Cap",
               IF(I438&lt;=300000000,"1-Micro Cap","None"))))),
   IF(J438&gt;50000000000,"5-Large Cap",
      IF(AND(J438&gt;10000000000,J438&lt;=50000000000),"4-Upper Mid-Cap",
         IF(AND(J438&gt;2000000000,J438&lt;=10000000000),"3-Mid Cap",
            IF(AND(J438&gt;300000000,J438&lt;=2000000000),"2-Small Cap",
               IF(J438&lt;=300000000,"1-Micro Cap","None"))))))</f>
        <v>1-Micro Cap</v>
      </c>
      <c r="L438" s="1">
        <v>44742</v>
      </c>
      <c r="M438" s="8" t="s">
        <v>3124</v>
      </c>
      <c r="N438">
        <f>YEAR(L438)</f>
        <v>2022</v>
      </c>
      <c r="O438">
        <f xml:space="preserve"> MONTH(L438)</f>
        <v>6</v>
      </c>
      <c r="P438" t="s">
        <v>3229</v>
      </c>
      <c r="Q438" t="str">
        <f>IF(ISNUMBER(P438), "Yes","No")</f>
        <v>No</v>
      </c>
      <c r="R438" t="s">
        <v>1109</v>
      </c>
    </row>
    <row r="439" spans="1:18" x14ac:dyDescent="0.2">
      <c r="A439" t="s">
        <v>963</v>
      </c>
      <c r="B439" t="e" vm="338">
        <v>#VALUE!</v>
      </c>
      <c r="C439" t="s">
        <v>108</v>
      </c>
      <c r="D439" t="str" cm="1">
        <f t="array" ref="D439">_FV(B439,"Industry")</f>
        <v>Metals &amp; Mining</v>
      </c>
      <c r="E439">
        <v>0.17</v>
      </c>
      <c r="F439">
        <v>0.14499999999999999</v>
      </c>
      <c r="G439" s="4">
        <v>30000000</v>
      </c>
      <c r="H439" s="7">
        <v>0.14699999999999999</v>
      </c>
      <c r="I439" s="4" cm="1">
        <f t="array" ref="I439">_FV(B439,"Market cap",TRUE)</f>
        <v>709943400</v>
      </c>
      <c r="J439" s="4">
        <v>275800000</v>
      </c>
      <c r="K439" t="str">
        <f>IF(OR(J439="None", ISERROR(J439)),
   IF(I439&gt;50000000000,"5-Large Cap",
      IF(AND(I439&gt;10000000000,I439&lt;=50000000000),"4-Upper Mid-Cap",
         IF(AND(I439&gt;2000000000,I439&lt;=10000000000),"3-Mid Cap",
            IF(AND(I439&gt;300000000,I439&lt;=2000000000),"2-Small Cap",
               IF(I439&lt;=300000000,"1-Micro Cap","None"))))),
   IF(J439&gt;50000000000,"5-Large Cap",
      IF(AND(J439&gt;10000000000,J439&lt;=50000000000),"4-Upper Mid-Cap",
         IF(AND(J439&gt;2000000000,J439&lt;=10000000000),"3-Mid Cap",
            IF(AND(J439&gt;300000000,J439&lt;=2000000000),"2-Small Cap",
               IF(J439&lt;=300000000,"1-Micro Cap","None"))))))</f>
        <v>1-Micro Cap</v>
      </c>
      <c r="L439" s="1">
        <v>44854</v>
      </c>
      <c r="M439" s="8" t="s">
        <v>3124</v>
      </c>
      <c r="N439">
        <f>YEAR(L439)</f>
        <v>2022</v>
      </c>
      <c r="O439">
        <f xml:space="preserve"> MONTH(L439)</f>
        <v>10</v>
      </c>
      <c r="P439" t="s">
        <v>3229</v>
      </c>
      <c r="Q439" t="str">
        <f>IF(ISNUMBER(P439), "Yes","No")</f>
        <v>No</v>
      </c>
      <c r="R439" t="s">
        <v>1362</v>
      </c>
    </row>
    <row r="440" spans="1:18" x14ac:dyDescent="0.2">
      <c r="A440" t="s">
        <v>3134</v>
      </c>
      <c r="B440" t="e" vm="338">
        <v>#VALUE!</v>
      </c>
      <c r="C440" t="s">
        <v>108</v>
      </c>
      <c r="D440" t="str" cm="1">
        <f t="array" ref="D440">_FV(B440,"Industry")</f>
        <v>Metals &amp; Mining</v>
      </c>
      <c r="E440">
        <v>0.17</v>
      </c>
      <c r="F440">
        <v>0.14499999999999999</v>
      </c>
      <c r="G440" s="4">
        <v>30000000</v>
      </c>
      <c r="H440" s="7">
        <v>0.14699999999999999</v>
      </c>
      <c r="I440" s="4" cm="1">
        <f t="array" ref="I440">_FV(B440,"Market cap",TRUE)</f>
        <v>709943400</v>
      </c>
      <c r="J440" s="4">
        <v>275800000</v>
      </c>
      <c r="K440" t="str">
        <f>IF(OR(J440="None", ISERROR(J440)),
   IF(I440&gt;50000000000,"5-Large Cap",
      IF(AND(I440&gt;10000000000,I440&lt;=50000000000),"4-Upper Mid-Cap",
         IF(AND(I440&gt;2000000000,I440&lt;=10000000000),"3-Mid Cap",
            IF(AND(I440&gt;300000000,I440&lt;=2000000000),"2-Small Cap",
               IF(I440&lt;=300000000,"1-Micro Cap","None"))))),
   IF(J440&gt;50000000000,"5-Large Cap",
      IF(AND(J440&gt;10000000000,J440&lt;=50000000000),"4-Upper Mid-Cap",
         IF(AND(J440&gt;2000000000,J440&lt;=10000000000),"3-Mid Cap",
            IF(AND(J440&gt;300000000,J440&lt;=2000000000),"2-Small Cap",
               IF(J440&lt;=300000000,"1-Micro Cap","None"))))))</f>
        <v>1-Micro Cap</v>
      </c>
      <c r="L440" s="1">
        <v>44854</v>
      </c>
      <c r="M440" s="8" t="s">
        <v>3124</v>
      </c>
      <c r="N440">
        <f>YEAR(L440)</f>
        <v>2022</v>
      </c>
      <c r="O440">
        <f xml:space="preserve"> MONTH(L440)</f>
        <v>10</v>
      </c>
      <c r="P440" t="s">
        <v>3229</v>
      </c>
      <c r="Q440" t="str">
        <f>IF(ISNUMBER(P440), "Yes","No")</f>
        <v>No</v>
      </c>
      <c r="R440" t="s">
        <v>1363</v>
      </c>
    </row>
    <row r="441" spans="1:18" x14ac:dyDescent="0.2">
      <c r="A441" t="s">
        <v>65</v>
      </c>
      <c r="B441" t="e" vm="339">
        <v>#VALUE!</v>
      </c>
      <c r="C441" t="s">
        <v>66</v>
      </c>
      <c r="D441" t="str" cm="1">
        <f t="array" ref="D441">_FV(B441,"Industry")</f>
        <v>Chemicals</v>
      </c>
      <c r="E441">
        <v>0.15</v>
      </c>
      <c r="F441">
        <v>0.14000000000000001</v>
      </c>
      <c r="G441" s="4">
        <v>6600000</v>
      </c>
      <c r="H441" s="7">
        <v>6.7000000000000004E-2</v>
      </c>
      <c r="I441" s="4" cm="1">
        <f t="array" ref="I441">_FV(B441,"Market cap",TRUE)</f>
        <v>26028440</v>
      </c>
      <c r="J441" s="4">
        <v>28400000</v>
      </c>
      <c r="K441" t="str">
        <f>IF(OR(J441="None", ISERROR(J441)),
   IF(I441&gt;50000000000,"5-Large Cap",
      IF(AND(I441&gt;10000000000,I441&lt;=50000000000),"4-Upper Mid-Cap",
         IF(AND(I441&gt;2000000000,I441&lt;=10000000000),"3-Mid Cap",
            IF(AND(I441&gt;300000000,I441&lt;=2000000000),"2-Small Cap",
               IF(I441&lt;=300000000,"1-Micro Cap","None"))))),
   IF(J441&gt;50000000000,"5-Large Cap",
      IF(AND(J441&gt;10000000000,J441&lt;=50000000000),"4-Upper Mid-Cap",
         IF(AND(J441&gt;2000000000,J441&lt;=10000000000),"3-Mid Cap",
            IF(AND(J441&gt;300000000,J441&lt;=2000000000),"2-Small Cap",
               IF(J441&lt;=300000000,"1-Micro Cap","None"))))))</f>
        <v>1-Micro Cap</v>
      </c>
      <c r="L441" s="1">
        <v>44771</v>
      </c>
      <c r="M441" s="8" t="s">
        <v>3124</v>
      </c>
      <c r="N441">
        <f>YEAR(L441)</f>
        <v>2022</v>
      </c>
      <c r="O441">
        <f xml:space="preserve"> MONTH(L441)</f>
        <v>7</v>
      </c>
      <c r="P441" t="s">
        <v>3229</v>
      </c>
      <c r="Q441" t="str">
        <f>IF(ISNUMBER(P441), "Yes","No")</f>
        <v>No</v>
      </c>
      <c r="R441" t="s">
        <v>1175</v>
      </c>
    </row>
    <row r="442" spans="1:18" x14ac:dyDescent="0.2">
      <c r="A442" t="s">
        <v>1213</v>
      </c>
      <c r="B442" t="e" vm="340">
        <v>#VALUE!</v>
      </c>
      <c r="C442" t="s">
        <v>1214</v>
      </c>
      <c r="D442" t="str" cm="1">
        <f t="array" ref="D442">_FV(B442,"Industry")</f>
        <v>Metals &amp; Mining</v>
      </c>
      <c r="E442">
        <v>0.16500000000000001</v>
      </c>
      <c r="F442">
        <v>0.14000000000000001</v>
      </c>
      <c r="G442" s="4">
        <v>1540000</v>
      </c>
      <c r="H442" s="7">
        <v>0.152</v>
      </c>
      <c r="I442" s="4" cm="1">
        <f t="array" ref="I442">_FV(B442,"Market cap",TRUE)</f>
        <v>14722360</v>
      </c>
      <c r="J442" s="4">
        <v>12700000</v>
      </c>
      <c r="K442" t="str">
        <f>IF(OR(J442="None", ISERROR(J442)),
   IF(I442&gt;50000000000,"5-Large Cap",
      IF(AND(I442&gt;10000000000,I442&lt;=50000000000),"4-Upper Mid-Cap",
         IF(AND(I442&gt;2000000000,I442&lt;=10000000000),"3-Mid Cap",
            IF(AND(I442&gt;300000000,I442&lt;=2000000000),"2-Small Cap",
               IF(I442&lt;=300000000,"1-Micro Cap","None"))))),
   IF(J442&gt;50000000000,"5-Large Cap",
      IF(AND(J442&gt;10000000000,J442&lt;=50000000000),"4-Upper Mid-Cap",
         IF(AND(J442&gt;2000000000,J442&lt;=10000000000),"3-Mid Cap",
            IF(AND(J442&gt;300000000,J442&lt;=2000000000),"2-Small Cap",
               IF(J442&lt;=300000000,"1-Micro Cap","None"))))))</f>
        <v>1-Micro Cap</v>
      </c>
      <c r="L442" s="1">
        <v>44788</v>
      </c>
      <c r="M442" s="8" t="s">
        <v>3124</v>
      </c>
      <c r="N442">
        <f>YEAR(L442)</f>
        <v>2022</v>
      </c>
      <c r="O442">
        <f xml:space="preserve"> MONTH(L442)</f>
        <v>8</v>
      </c>
      <c r="P442">
        <v>2</v>
      </c>
      <c r="Q442" t="str">
        <f>IF(ISNUMBER(P442), "Yes","No")</f>
        <v>Yes</v>
      </c>
      <c r="R442" t="s">
        <v>1215</v>
      </c>
    </row>
    <row r="443" spans="1:18" x14ac:dyDescent="0.2">
      <c r="A443" t="s">
        <v>1350</v>
      </c>
      <c r="B443" t="e" vm="341">
        <v>#VALUE!</v>
      </c>
      <c r="C443" t="s">
        <v>1351</v>
      </c>
      <c r="D443" t="str" cm="1">
        <f t="array" ref="D443">_FV(B443,"Industry")</f>
        <v>Pharmaceuticals</v>
      </c>
      <c r="E443">
        <v>0.16500000000000001</v>
      </c>
      <c r="F443">
        <v>0.14000000000000001</v>
      </c>
      <c r="G443" s="4">
        <v>10000000</v>
      </c>
      <c r="H443" s="7">
        <v>0.152</v>
      </c>
      <c r="I443" s="4" cm="1">
        <f t="array" ref="I443">_FV(B443,"Market cap",TRUE)</f>
        <v>56015520</v>
      </c>
      <c r="J443" s="4">
        <v>42100000</v>
      </c>
      <c r="K443" t="str">
        <f>IF(OR(J443="None", ISERROR(J443)),
   IF(I443&gt;50000000000,"5-Large Cap",
      IF(AND(I443&gt;10000000000,I443&lt;=50000000000),"4-Upper Mid-Cap",
         IF(AND(I443&gt;2000000000,I443&lt;=10000000000),"3-Mid Cap",
            IF(AND(I443&gt;300000000,I443&lt;=2000000000),"2-Small Cap",
               IF(I443&lt;=300000000,"1-Micro Cap","None"))))),
   IF(J443&gt;50000000000,"5-Large Cap",
      IF(AND(J443&gt;10000000000,J443&lt;=50000000000),"4-Upper Mid-Cap",
         IF(AND(J443&gt;2000000000,J443&lt;=10000000000),"3-Mid Cap",
            IF(AND(J443&gt;300000000,J443&lt;=2000000000),"2-Small Cap",
               IF(J443&lt;=300000000,"1-Micro Cap","None"))))))</f>
        <v>1-Micro Cap</v>
      </c>
      <c r="L443" s="1">
        <v>44852</v>
      </c>
      <c r="M443" s="8" t="s">
        <v>3124</v>
      </c>
      <c r="N443">
        <f>YEAR(L443)</f>
        <v>2022</v>
      </c>
      <c r="O443">
        <f xml:space="preserve"> MONTH(L443)</f>
        <v>10</v>
      </c>
      <c r="P443">
        <v>1</v>
      </c>
      <c r="Q443" t="str">
        <f>IF(ISNUMBER(P443), "Yes","No")</f>
        <v>Yes</v>
      </c>
      <c r="R443" t="s">
        <v>1352</v>
      </c>
    </row>
    <row r="444" spans="1:18" x14ac:dyDescent="0.2">
      <c r="A444" t="s">
        <v>1150</v>
      </c>
      <c r="B444" t="e" vm="342">
        <v>#VALUE!</v>
      </c>
      <c r="C444" t="s">
        <v>1151</v>
      </c>
      <c r="D444" t="str" cm="1">
        <f t="array" ref="D444">_FV(B444,"Industry")</f>
        <v>Water Utilities</v>
      </c>
      <c r="E444">
        <v>0.185</v>
      </c>
      <c r="F444">
        <v>0.14000000000000001</v>
      </c>
      <c r="G444" s="4">
        <v>2000000</v>
      </c>
      <c r="H444" s="7">
        <v>0.24299999999999999</v>
      </c>
      <c r="I444" s="4" cm="1">
        <f t="array" ref="I444">_FV(B444,"Market cap",TRUE)</f>
        <v>40991070</v>
      </c>
      <c r="J444" s="4">
        <v>41250000</v>
      </c>
      <c r="K444" t="str">
        <f>IF(OR(J444="None", ISERROR(J444)),
   IF(I444&gt;50000000000,"5-Large Cap",
      IF(AND(I444&gt;10000000000,I444&lt;=50000000000),"4-Upper Mid-Cap",
         IF(AND(I444&gt;2000000000,I444&lt;=10000000000),"3-Mid Cap",
            IF(AND(I444&gt;300000000,I444&lt;=2000000000),"2-Small Cap",
               IF(I444&lt;=300000000,"1-Micro Cap","None"))))),
   IF(J444&gt;50000000000,"5-Large Cap",
      IF(AND(J444&gt;10000000000,J444&lt;=50000000000),"4-Upper Mid-Cap",
         IF(AND(J444&gt;2000000000,J444&lt;=10000000000),"3-Mid Cap",
            IF(AND(J444&gt;300000000,J444&lt;=2000000000),"2-Small Cap",
               IF(J444&lt;=300000000,"1-Micro Cap","None"))))))</f>
        <v>1-Micro Cap</v>
      </c>
      <c r="L444" s="1">
        <v>44768</v>
      </c>
      <c r="M444" s="8" t="s">
        <v>3124</v>
      </c>
      <c r="N444">
        <f>YEAR(L444)</f>
        <v>2022</v>
      </c>
      <c r="O444">
        <f xml:space="preserve"> MONTH(L444)</f>
        <v>7</v>
      </c>
      <c r="P444" t="s">
        <v>3229</v>
      </c>
      <c r="Q444" t="str">
        <f>IF(ISNUMBER(P444), "Yes","No")</f>
        <v>No</v>
      </c>
      <c r="R444" t="s">
        <v>1152</v>
      </c>
    </row>
    <row r="445" spans="1:18" x14ac:dyDescent="0.2">
      <c r="A445" t="s">
        <v>728</v>
      </c>
      <c r="B445" t="e" vm="35">
        <v>#VALUE!</v>
      </c>
      <c r="C445" t="s">
        <v>729</v>
      </c>
      <c r="D445" t="str" cm="1">
        <f t="array" ref="D445">_FV(B445,"Industry")</f>
        <v>Healthcare Equipment &amp; Supplies</v>
      </c>
      <c r="E445">
        <v>0.15</v>
      </c>
      <c r="F445">
        <v>0.13</v>
      </c>
      <c r="G445" s="4">
        <v>3000000</v>
      </c>
      <c r="H445" s="7">
        <v>0.13300000000000001</v>
      </c>
      <c r="I445" s="4" cm="1">
        <f t="array" ref="I445">_FV(B445,"Market cap",TRUE)</f>
        <v>14885250</v>
      </c>
      <c r="J445" s="4">
        <v>39700000</v>
      </c>
      <c r="K445" t="str">
        <f>IF(OR(J445="None", ISERROR(J445)),
   IF(I445&gt;50000000000,"5-Large Cap",
      IF(AND(I445&gt;10000000000,I445&lt;=50000000000),"4-Upper Mid-Cap",
         IF(AND(I445&gt;2000000000,I445&lt;=10000000000),"3-Mid Cap",
            IF(AND(I445&gt;300000000,I445&lt;=2000000000),"2-Small Cap",
               IF(I445&lt;=300000000,"1-Micro Cap","None"))))),
   IF(J445&gt;50000000000,"5-Large Cap",
      IF(AND(J445&gt;10000000000,J445&lt;=50000000000),"4-Upper Mid-Cap",
         IF(AND(J445&gt;2000000000,J445&lt;=10000000000),"3-Mid Cap",
            IF(AND(J445&gt;300000000,J445&lt;=2000000000),"2-Small Cap",
               IF(J445&lt;=300000000,"1-Micro Cap","None"))))))</f>
        <v>1-Micro Cap</v>
      </c>
      <c r="L445" s="1">
        <v>44796</v>
      </c>
      <c r="M445" s="8" t="s">
        <v>3124</v>
      </c>
      <c r="N445">
        <f>YEAR(L445)</f>
        <v>2022</v>
      </c>
      <c r="O445">
        <f xml:space="preserve"> MONTH(L445)</f>
        <v>8</v>
      </c>
      <c r="P445">
        <v>3</v>
      </c>
      <c r="Q445" t="str">
        <f>IF(ISNUMBER(P445), "Yes","No")</f>
        <v>Yes</v>
      </c>
      <c r="R445" t="s">
        <v>1229</v>
      </c>
    </row>
    <row r="446" spans="1:18" x14ac:dyDescent="0.2">
      <c r="A446" t="s">
        <v>837</v>
      </c>
      <c r="B446" t="e" vm="76">
        <v>#VALUE!</v>
      </c>
      <c r="C446" t="s">
        <v>818</v>
      </c>
      <c r="D446" t="str" cm="1">
        <f t="array" ref="D446">_FV(B446,"Industry")</f>
        <v>Metals &amp; Mining</v>
      </c>
      <c r="E446">
        <v>0.15</v>
      </c>
      <c r="F446">
        <v>0.13</v>
      </c>
      <c r="G446" s="4">
        <v>2150000</v>
      </c>
      <c r="H446" s="7">
        <v>0.1333</v>
      </c>
      <c r="I446" s="4" cm="1">
        <f t="array" ref="I446">_FV(B446,"Market cap",TRUE)</f>
        <v>25879770</v>
      </c>
      <c r="J446" s="4">
        <v>6600000</v>
      </c>
      <c r="K446" t="str">
        <f>IF(OR(J446="None", ISERROR(J446)),
   IF(I446&gt;50000000000,"5-Large Cap",
      IF(AND(I446&gt;10000000000,I446&lt;=50000000000),"4-Upper Mid-Cap",
         IF(AND(I446&gt;2000000000,I446&lt;=10000000000),"3-Mid Cap",
            IF(AND(I446&gt;300000000,I446&lt;=2000000000),"2-Small Cap",
               IF(I446&lt;=300000000,"1-Micro Cap","None"))))),
   IF(J446&gt;50000000000,"5-Large Cap",
      IF(AND(J446&gt;10000000000,J446&lt;=50000000000),"4-Upper Mid-Cap",
         IF(AND(J446&gt;2000000000,J446&lt;=10000000000),"3-Mid Cap",
            IF(AND(J446&gt;300000000,J446&lt;=2000000000),"2-Small Cap",
               IF(J446&lt;=300000000,"1-Micro Cap","None"))))))</f>
        <v>1-Micro Cap</v>
      </c>
      <c r="L446" s="1">
        <v>44770</v>
      </c>
      <c r="M446" s="8" t="s">
        <v>3124</v>
      </c>
      <c r="N446">
        <f>YEAR(L446)</f>
        <v>2022</v>
      </c>
      <c r="O446">
        <f xml:space="preserve"> MONTH(L446)</f>
        <v>7</v>
      </c>
      <c r="P446" t="s">
        <v>3229</v>
      </c>
      <c r="Q446" t="str">
        <f>IF(ISNUMBER(P446), "Yes","No")</f>
        <v>No</v>
      </c>
    </row>
    <row r="447" spans="1:18" x14ac:dyDescent="0.2">
      <c r="A447" t="s">
        <v>1080</v>
      </c>
      <c r="B447" t="e" vm="343">
        <v>#VALUE!</v>
      </c>
      <c r="C447" t="s">
        <v>1081</v>
      </c>
      <c r="D447" t="str" cm="1">
        <f t="array" ref="D447">_FV(B447,"Industry")</f>
        <v>Professional &amp; Business Education</v>
      </c>
      <c r="E447">
        <v>0.14000000000000001</v>
      </c>
      <c r="F447">
        <v>0.13</v>
      </c>
      <c r="G447" s="4">
        <v>6000000</v>
      </c>
      <c r="H447" s="7">
        <v>7.0999999999999994E-2</v>
      </c>
      <c r="I447" s="4" cm="1">
        <f t="array" ref="I447">_FV(B447,"Market cap",TRUE)</f>
        <v>18066410</v>
      </c>
      <c r="J447" s="4">
        <v>16500000</v>
      </c>
      <c r="K447" t="str">
        <f>IF(OR(J447="None", ISERROR(J447)),
   IF(I447&gt;50000000000,"5-Large Cap",
      IF(AND(I447&gt;10000000000,I447&lt;=50000000000),"4-Upper Mid-Cap",
         IF(AND(I447&gt;2000000000,I447&lt;=10000000000),"3-Mid Cap",
            IF(AND(I447&gt;300000000,I447&lt;=2000000000),"2-Small Cap",
               IF(I447&lt;=300000000,"1-Micro Cap","None"))))),
   IF(J447&gt;50000000000,"5-Large Cap",
      IF(AND(J447&gt;10000000000,J447&lt;=50000000000),"4-Upper Mid-Cap",
         IF(AND(J447&gt;2000000000,J447&lt;=10000000000),"3-Mid Cap",
            IF(AND(J447&gt;300000000,J447&lt;=2000000000),"2-Small Cap",
               IF(J447&lt;=300000000,"1-Micro Cap","None"))))))</f>
        <v>1-Micro Cap</v>
      </c>
      <c r="L447" s="1">
        <v>44712</v>
      </c>
      <c r="M447" s="8" t="s">
        <v>3124</v>
      </c>
      <c r="N447">
        <f>YEAR(L447)</f>
        <v>2022</v>
      </c>
      <c r="O447">
        <f xml:space="preserve"> MONTH(L447)</f>
        <v>5</v>
      </c>
      <c r="P447" t="s">
        <v>3229</v>
      </c>
      <c r="Q447" t="str">
        <f>IF(ISNUMBER(P447), "Yes","No")</f>
        <v>No</v>
      </c>
      <c r="R447" t="s">
        <v>1082</v>
      </c>
    </row>
    <row r="448" spans="1:18" x14ac:dyDescent="0.2">
      <c r="A448" t="s">
        <v>1161</v>
      </c>
      <c r="B448" t="e" vm="344">
        <v>#VALUE!</v>
      </c>
      <c r="C448" t="s">
        <v>1162</v>
      </c>
      <c r="D448" t="str" cm="1">
        <f t="array" ref="D448">_FV(B448,"Industry")</f>
        <v>Metals &amp; Mining</v>
      </c>
      <c r="E448">
        <v>0.14499999999999999</v>
      </c>
      <c r="F448">
        <v>0.125</v>
      </c>
      <c r="G448" s="4">
        <v>2000000</v>
      </c>
      <c r="H448" s="7">
        <v>0.13800000000000001</v>
      </c>
      <c r="I448" s="4" cm="1">
        <f t="array" ref="I448">_FV(B448,"Market cap",TRUE)</f>
        <v>27999900</v>
      </c>
      <c r="J448" s="4">
        <v>32765840</v>
      </c>
      <c r="K448" t="str">
        <f>IF(OR(J448="None", ISERROR(J448)),
   IF(I448&gt;50000000000,"5-Large Cap",
      IF(AND(I448&gt;10000000000,I448&lt;=50000000000),"4-Upper Mid-Cap",
         IF(AND(I448&gt;2000000000,I448&lt;=10000000000),"3-Mid Cap",
            IF(AND(I448&gt;300000000,I448&lt;=2000000000),"2-Small Cap",
               IF(I448&lt;=300000000,"1-Micro Cap","None"))))),
   IF(J448&gt;50000000000,"5-Large Cap",
      IF(AND(J448&gt;10000000000,J448&lt;=50000000000),"4-Upper Mid-Cap",
         IF(AND(J448&gt;2000000000,J448&lt;=10000000000),"3-Mid Cap",
            IF(AND(J448&gt;300000000,J448&lt;=2000000000),"2-Small Cap",
               IF(J448&lt;=300000000,"1-Micro Cap","None"))))))</f>
        <v>1-Micro Cap</v>
      </c>
      <c r="L448" s="1">
        <v>44862</v>
      </c>
      <c r="M448" s="8" t="s">
        <v>3124</v>
      </c>
      <c r="N448">
        <f>YEAR(L448)</f>
        <v>2022</v>
      </c>
      <c r="O448">
        <f xml:space="preserve"> MONTH(L448)</f>
        <v>10</v>
      </c>
      <c r="P448">
        <v>2</v>
      </c>
      <c r="Q448" t="str">
        <f>IF(ISNUMBER(P448), "Yes","No")</f>
        <v>Yes</v>
      </c>
      <c r="R448" t="s">
        <v>1401</v>
      </c>
    </row>
    <row r="449" spans="1:18" x14ac:dyDescent="0.2">
      <c r="A449" t="s">
        <v>1161</v>
      </c>
      <c r="B449" t="e" vm="344">
        <v>#VALUE!</v>
      </c>
      <c r="C449" t="s">
        <v>1162</v>
      </c>
      <c r="D449" t="str" cm="1">
        <f t="array" ref="D449">_FV(B449,"Industry")</f>
        <v>Metals &amp; Mining</v>
      </c>
      <c r="E449">
        <v>0.15</v>
      </c>
      <c r="F449">
        <v>0.125</v>
      </c>
      <c r="G449" s="4">
        <v>2700000</v>
      </c>
      <c r="H449" s="7">
        <v>0.16699999999999998</v>
      </c>
      <c r="I449" s="4" cm="1">
        <f t="array" ref="I449">_FV(B449,"Market cap",TRUE)</f>
        <v>27999900</v>
      </c>
      <c r="J449" s="4">
        <v>24200000</v>
      </c>
      <c r="K449" t="str">
        <f>IF(OR(J449="None", ISERROR(J449)),
   IF(I449&gt;50000000000,"5-Large Cap",
      IF(AND(I449&gt;10000000000,I449&lt;=50000000000),"4-Upper Mid-Cap",
         IF(AND(I449&gt;2000000000,I449&lt;=10000000000),"3-Mid Cap",
            IF(AND(I449&gt;300000000,I449&lt;=2000000000),"2-Small Cap",
               IF(I449&lt;=300000000,"1-Micro Cap","None"))))),
   IF(J449&gt;50000000000,"5-Large Cap",
      IF(AND(J449&gt;10000000000,J449&lt;=50000000000),"4-Upper Mid-Cap",
         IF(AND(J449&gt;2000000000,J449&lt;=10000000000),"3-Mid Cap",
            IF(AND(J449&gt;300000000,J449&lt;=2000000000),"2-Small Cap",
               IF(J449&lt;=300000000,"1-Micro Cap","None"))))))</f>
        <v>1-Micro Cap</v>
      </c>
      <c r="L449" s="1">
        <v>44770</v>
      </c>
      <c r="M449" s="8" t="s">
        <v>3124</v>
      </c>
      <c r="N449">
        <f>YEAR(L449)</f>
        <v>2022</v>
      </c>
      <c r="O449">
        <f xml:space="preserve"> MONTH(L449)</f>
        <v>7</v>
      </c>
      <c r="P449">
        <v>2</v>
      </c>
      <c r="Q449" t="str">
        <f>IF(ISNUMBER(P449), "Yes","No")</f>
        <v>Yes</v>
      </c>
      <c r="R449" t="s">
        <v>1163</v>
      </c>
    </row>
    <row r="450" spans="1:18" x14ac:dyDescent="0.2">
      <c r="A450" t="s">
        <v>1141</v>
      </c>
      <c r="B450" t="e" vm="345">
        <v>#VALUE!</v>
      </c>
      <c r="C450" t="s">
        <v>1142</v>
      </c>
      <c r="D450" t="str" cm="1">
        <f t="array" ref="D450">_FV(B450,"Industry")</f>
        <v>Metals &amp; Mining</v>
      </c>
      <c r="E450">
        <v>0.13500000000000001</v>
      </c>
      <c r="F450">
        <v>0.125</v>
      </c>
      <c r="G450" s="4">
        <v>15000000</v>
      </c>
      <c r="H450" s="7">
        <v>7.400000000000001E-2</v>
      </c>
      <c r="I450" s="4" cm="1">
        <f t="array" ref="I450">_FV(B450,"Market cap",TRUE)</f>
        <v>44401550</v>
      </c>
      <c r="J450" s="4">
        <v>64300000</v>
      </c>
      <c r="K450" t="str">
        <f>IF(OR(J450="None", ISERROR(J450)),
   IF(I450&gt;50000000000,"5-Large Cap",
      IF(AND(I450&gt;10000000000,I450&lt;=50000000000),"4-Upper Mid-Cap",
         IF(AND(I450&gt;2000000000,I450&lt;=10000000000),"3-Mid Cap",
            IF(AND(I450&gt;300000000,I450&lt;=2000000000),"2-Small Cap",
               IF(I450&lt;=300000000,"1-Micro Cap","None"))))),
   IF(J450&gt;50000000000,"5-Large Cap",
      IF(AND(J450&gt;10000000000,J450&lt;=50000000000),"4-Upper Mid-Cap",
         IF(AND(J450&gt;2000000000,J450&lt;=10000000000),"3-Mid Cap",
            IF(AND(J450&gt;300000000,J450&lt;=2000000000),"2-Small Cap",
               IF(J450&lt;=300000000,"1-Micro Cap","None"))))))</f>
        <v>1-Micro Cap</v>
      </c>
      <c r="L450" s="1">
        <v>44767</v>
      </c>
      <c r="M450" s="8" t="s">
        <v>3124</v>
      </c>
      <c r="N450">
        <f>YEAR(L450)</f>
        <v>2022</v>
      </c>
      <c r="O450">
        <f xml:space="preserve"> MONTH(L450)</f>
        <v>7</v>
      </c>
      <c r="P450" t="s">
        <v>3229</v>
      </c>
      <c r="Q450" t="str">
        <f>IF(ISNUMBER(P450), "Yes","No")</f>
        <v>No</v>
      </c>
      <c r="R450" t="s">
        <v>1143</v>
      </c>
    </row>
    <row r="451" spans="1:18" x14ac:dyDescent="0.2">
      <c r="A451" t="s">
        <v>1527</v>
      </c>
      <c r="B451" t="e" vm="346">
        <v>#VALUE!</v>
      </c>
      <c r="C451" t="s">
        <v>1528</v>
      </c>
      <c r="D451" t="str" cm="1">
        <f t="array" ref="D451">_FV(B451,"Industry")</f>
        <v>Homebuilding &amp; Construction Supplies</v>
      </c>
      <c r="E451">
        <v>0.14000000000000001</v>
      </c>
      <c r="F451">
        <v>0.12</v>
      </c>
      <c r="G451" s="4">
        <v>12400000</v>
      </c>
      <c r="H451" s="7">
        <v>0.14300000000000002</v>
      </c>
      <c r="I451" s="4" cm="1">
        <f t="array" ref="I451">_FV(B451,"Market cap",TRUE)</f>
        <v>77379890</v>
      </c>
      <c r="J451" s="4">
        <v>46100000</v>
      </c>
      <c r="K451" t="str">
        <f>IF(OR(J451="None", ISERROR(J451)),
   IF(I451&gt;50000000000,"5-Large Cap",
      IF(AND(I451&gt;10000000000,I451&lt;=50000000000),"4-Upper Mid-Cap",
         IF(AND(I451&gt;2000000000,I451&lt;=10000000000),"3-Mid Cap",
            IF(AND(I451&gt;300000000,I451&lt;=2000000000),"2-Small Cap",
               IF(I451&lt;=300000000,"1-Micro Cap","None"))))),
   IF(J451&gt;50000000000,"5-Large Cap",
      IF(AND(J451&gt;10000000000,J451&lt;=50000000000),"4-Upper Mid-Cap",
         IF(AND(J451&gt;2000000000,J451&lt;=10000000000),"3-Mid Cap",
            IF(AND(J451&gt;300000000,J451&lt;=2000000000),"2-Small Cap",
               IF(J451&lt;=300000000,"1-Micro Cap","None"))))))</f>
        <v>1-Micro Cap</v>
      </c>
      <c r="L451" s="1">
        <v>44915</v>
      </c>
      <c r="M451" s="8" t="s">
        <v>3124</v>
      </c>
      <c r="N451">
        <f>YEAR(L451)</f>
        <v>2022</v>
      </c>
      <c r="O451">
        <f xml:space="preserve"> MONTH(L451)</f>
        <v>12</v>
      </c>
      <c r="P451" t="s">
        <v>3229</v>
      </c>
      <c r="Q451" t="str">
        <f>IF(ISNUMBER(P451), "Yes","No")</f>
        <v>No</v>
      </c>
      <c r="R451" t="s">
        <v>1529</v>
      </c>
    </row>
    <row r="452" spans="1:18" x14ac:dyDescent="0.2">
      <c r="A452" t="s">
        <v>1300</v>
      </c>
      <c r="B452" t="e" vm="347">
        <v>#VALUE!</v>
      </c>
      <c r="C452" t="s">
        <v>1301</v>
      </c>
      <c r="D452" t="str" cm="1">
        <f t="array" ref="D452">_FV(B452,"Industry")</f>
        <v>Metals &amp; Mining</v>
      </c>
      <c r="E452">
        <v>0.15</v>
      </c>
      <c r="F452">
        <v>0.12</v>
      </c>
      <c r="G452" s="4">
        <v>4700000</v>
      </c>
      <c r="H452" s="7">
        <v>0.2</v>
      </c>
      <c r="I452" s="4" cm="1">
        <f t="array" ref="I452">_FV(B452,"Market cap",TRUE)</f>
        <v>47931420</v>
      </c>
      <c r="J452" s="4" t="s">
        <v>3229</v>
      </c>
      <c r="K452" t="str">
        <f>IF(OR(J452="None", ISERROR(J452)),
   IF(I452&gt;50000000000,"5-Large Cap",
      IF(AND(I452&gt;10000000000,I452&lt;=50000000000),"4-Upper Mid-Cap",
         IF(AND(I452&gt;2000000000,I452&lt;=10000000000),"3-Mid Cap",
            IF(AND(I452&gt;300000000,I452&lt;=2000000000),"2-Small Cap",
               IF(I452&lt;=300000000,"1-Micro Cap","None"))))),
   IF(J452&gt;50000000000,"5-Large Cap",
      IF(AND(J452&gt;10000000000,J452&lt;=50000000000),"4-Upper Mid-Cap",
         IF(AND(J452&gt;2000000000,J452&lt;=10000000000),"3-Mid Cap",
            IF(AND(J452&gt;300000000,J452&lt;=2000000000),"2-Small Cap",
               IF(J452&lt;=300000000,"1-Micro Cap","None"))))))</f>
        <v>1-Micro Cap</v>
      </c>
      <c r="L452" s="1">
        <v>44845</v>
      </c>
      <c r="M452" s="8" t="s">
        <v>3124</v>
      </c>
      <c r="N452">
        <f>YEAR(L452)</f>
        <v>2022</v>
      </c>
      <c r="O452">
        <f xml:space="preserve"> MONTH(L452)</f>
        <v>10</v>
      </c>
      <c r="P452">
        <v>2</v>
      </c>
      <c r="Q452" t="str">
        <f>IF(ISNUMBER(P452), "Yes","No")</f>
        <v>Yes</v>
      </c>
      <c r="R452" t="s">
        <v>1326</v>
      </c>
    </row>
    <row r="453" spans="1:18" x14ac:dyDescent="0.2">
      <c r="A453" t="s">
        <v>1300</v>
      </c>
      <c r="B453" t="e" vm="347">
        <v>#VALUE!</v>
      </c>
      <c r="C453" t="s">
        <v>1301</v>
      </c>
      <c r="D453" t="str" cm="1">
        <f t="array" ref="D453">_FV(B453,"Industry")</f>
        <v>Metals &amp; Mining</v>
      </c>
      <c r="E453">
        <v>0.15</v>
      </c>
      <c r="F453">
        <v>0.12</v>
      </c>
      <c r="G453" s="4">
        <v>4700000</v>
      </c>
      <c r="H453" s="7">
        <v>0.2</v>
      </c>
      <c r="I453" s="4" cm="1">
        <f t="array" ref="I453">_FV(B453,"Market cap",TRUE)</f>
        <v>47931420</v>
      </c>
      <c r="J453" s="4">
        <v>17410000</v>
      </c>
      <c r="K453" t="str">
        <f>IF(OR(J453="None", ISERROR(J453)),
   IF(I453&gt;50000000000,"5-Large Cap",
      IF(AND(I453&gt;10000000000,I453&lt;=50000000000),"4-Upper Mid-Cap",
         IF(AND(I453&gt;2000000000,I453&lt;=10000000000),"3-Mid Cap",
            IF(AND(I453&gt;300000000,I453&lt;=2000000000),"2-Small Cap",
               IF(I453&lt;=300000000,"1-Micro Cap","None"))))),
   IF(J453&gt;50000000000,"5-Large Cap",
      IF(AND(J453&gt;10000000000,J453&lt;=50000000000),"4-Upper Mid-Cap",
         IF(AND(J453&gt;2000000000,J453&lt;=10000000000),"3-Mid Cap",
            IF(AND(J453&gt;300000000,J453&lt;=2000000000),"2-Small Cap",
               IF(J453&lt;=300000000,"1-Micro Cap","None"))))))</f>
        <v>1-Micro Cap</v>
      </c>
      <c r="L453" s="1">
        <v>44832</v>
      </c>
      <c r="M453" s="8" t="s">
        <v>3124</v>
      </c>
      <c r="N453">
        <f>YEAR(L453)</f>
        <v>2022</v>
      </c>
      <c r="O453">
        <f xml:space="preserve"> MONTH(L453)</f>
        <v>9</v>
      </c>
      <c r="P453">
        <v>2</v>
      </c>
      <c r="Q453" t="str">
        <f>IF(ISNUMBER(P453), "Yes","No")</f>
        <v>Yes</v>
      </c>
      <c r="R453" t="s">
        <v>1302</v>
      </c>
    </row>
    <row r="454" spans="1:18" x14ac:dyDescent="0.2">
      <c r="A454" t="s">
        <v>1285</v>
      </c>
      <c r="B454" t="e" vm="348">
        <v>#VALUE!</v>
      </c>
      <c r="C454" t="s">
        <v>180</v>
      </c>
      <c r="D454" t="str" cm="1">
        <f t="array" ref="D454">_FV(B454,"Industry")</f>
        <v>Metals &amp; Mining</v>
      </c>
      <c r="E454">
        <v>0.14499999999999999</v>
      </c>
      <c r="F454">
        <v>0.12</v>
      </c>
      <c r="G454" s="4">
        <v>3000000</v>
      </c>
      <c r="H454" s="7">
        <v>0.17199999999999999</v>
      </c>
      <c r="I454" s="4" cm="1">
        <f t="array" ref="I454">_FV(B454,"Market cap",TRUE)</f>
        <v>122204100</v>
      </c>
      <c r="J454" s="4">
        <v>46000000</v>
      </c>
      <c r="K454" t="str">
        <f>IF(OR(J454="None", ISERROR(J454)),
   IF(I454&gt;50000000000,"5-Large Cap",
      IF(AND(I454&gt;10000000000,I454&lt;=50000000000),"4-Upper Mid-Cap",
         IF(AND(I454&gt;2000000000,I454&lt;=10000000000),"3-Mid Cap",
            IF(AND(I454&gt;300000000,I454&lt;=2000000000),"2-Small Cap",
               IF(I454&lt;=300000000,"1-Micro Cap","None"))))),
   IF(J454&gt;50000000000,"5-Large Cap",
      IF(AND(J454&gt;10000000000,J454&lt;=50000000000),"4-Upper Mid-Cap",
         IF(AND(J454&gt;2000000000,J454&lt;=10000000000),"3-Mid Cap",
            IF(AND(J454&gt;300000000,J454&lt;=2000000000),"2-Small Cap",
               IF(J454&lt;=300000000,"1-Micro Cap","None"))))))</f>
        <v>1-Micro Cap</v>
      </c>
      <c r="L454" s="1">
        <v>44824</v>
      </c>
      <c r="M454" s="8" t="s">
        <v>3124</v>
      </c>
      <c r="N454">
        <f>YEAR(L454)</f>
        <v>2022</v>
      </c>
      <c r="O454">
        <f xml:space="preserve"> MONTH(L454)</f>
        <v>9</v>
      </c>
      <c r="P454" t="s">
        <v>3229</v>
      </c>
      <c r="Q454" t="str">
        <f>IF(ISNUMBER(P454), "Yes","No")</f>
        <v>No</v>
      </c>
      <c r="R454" t="s">
        <v>1286</v>
      </c>
    </row>
    <row r="455" spans="1:18" x14ac:dyDescent="0.2">
      <c r="A455" t="s">
        <v>1031</v>
      </c>
      <c r="B455" t="e" vm="349">
        <v>#VALUE!</v>
      </c>
      <c r="C455" t="s">
        <v>232</v>
      </c>
      <c r="D455" t="str" cm="1">
        <f t="array" ref="D455">_FV(B455,"Industry")</f>
        <v>Metals &amp; Mining</v>
      </c>
      <c r="E455">
        <v>0.14000000000000001</v>
      </c>
      <c r="F455">
        <v>0.12</v>
      </c>
      <c r="G455" s="4">
        <v>3000000</v>
      </c>
      <c r="H455" s="7">
        <v>0.14300000000000002</v>
      </c>
      <c r="I455" s="4" cm="1">
        <f t="array" ref="I455">_FV(B455,"Market cap",TRUE)</f>
        <v>120586700</v>
      </c>
      <c r="J455" s="4">
        <v>27800000</v>
      </c>
      <c r="K455" t="str">
        <f>IF(OR(J455="None", ISERROR(J455)),
   IF(I455&gt;50000000000,"5-Large Cap",
      IF(AND(I455&gt;10000000000,I455&lt;=50000000000),"4-Upper Mid-Cap",
         IF(AND(I455&gt;2000000000,I455&lt;=10000000000),"3-Mid Cap",
            IF(AND(I455&gt;300000000,I455&lt;=2000000000),"2-Small Cap",
               IF(I455&lt;=300000000,"1-Micro Cap","None"))))),
   IF(J455&gt;50000000000,"5-Large Cap",
      IF(AND(J455&gt;10000000000,J455&lt;=50000000000),"4-Upper Mid-Cap",
         IF(AND(J455&gt;2000000000,J455&lt;=10000000000),"3-Mid Cap",
            IF(AND(J455&gt;300000000,J455&lt;=2000000000),"2-Small Cap",
               IF(J455&lt;=300000000,"1-Micro Cap","None"))))))</f>
        <v>1-Micro Cap</v>
      </c>
      <c r="L455" s="1">
        <v>44677</v>
      </c>
      <c r="M455" s="8" t="s">
        <v>3124</v>
      </c>
      <c r="N455">
        <f>YEAR(L455)</f>
        <v>2022</v>
      </c>
      <c r="O455">
        <f xml:space="preserve"> MONTH(L455)</f>
        <v>4</v>
      </c>
      <c r="P455" t="s">
        <v>3229</v>
      </c>
      <c r="Q455" t="str">
        <f>IF(ISNUMBER(P455), "Yes","No")</f>
        <v>No</v>
      </c>
      <c r="R455" t="s">
        <v>1032</v>
      </c>
    </row>
    <row r="456" spans="1:18" x14ac:dyDescent="0.2">
      <c r="A456" t="s">
        <v>308</v>
      </c>
      <c r="B456" t="e" vm="87">
        <v>#VALUE!</v>
      </c>
      <c r="C456" t="s">
        <v>309</v>
      </c>
      <c r="D456" t="str" cm="1">
        <f t="array" ref="D456">_FV(B456,"Industry")</f>
        <v>Metals &amp; Mining</v>
      </c>
      <c r="E456">
        <v>0.16</v>
      </c>
      <c r="F456">
        <v>0.115</v>
      </c>
      <c r="G456" s="6">
        <v>13500000</v>
      </c>
      <c r="H456" s="7">
        <v>0.28100000000000003</v>
      </c>
      <c r="I456" s="4" cm="1">
        <f t="array" ref="I456">_FV(B456,"Market cap",TRUE)</f>
        <v>45466410</v>
      </c>
      <c r="J456" s="4">
        <v>90400000</v>
      </c>
      <c r="K456" t="str">
        <f>IF(OR(J456="None", ISERROR(J456)),
   IF(I456&gt;50000000000,"5-Large Cap",
      IF(AND(I456&gt;10000000000,I456&lt;=50000000000),"4-Upper Mid-Cap",
         IF(AND(I456&gt;2000000000,I456&lt;=10000000000),"3-Mid Cap",
            IF(AND(I456&gt;300000000,I456&lt;=2000000000),"2-Small Cap",
               IF(I456&lt;=300000000,"1-Micro Cap","None"))))),
   IF(J456&gt;50000000000,"5-Large Cap",
      IF(AND(J456&gt;10000000000,J456&lt;=50000000000),"4-Upper Mid-Cap",
         IF(AND(J456&gt;2000000000,J456&lt;=10000000000),"3-Mid Cap",
            IF(AND(J456&gt;300000000,J456&lt;=2000000000),"2-Small Cap",
               IF(J456&lt;=300000000,"1-Micro Cap","None"))))))</f>
        <v>1-Micro Cap</v>
      </c>
      <c r="L456" s="1">
        <v>44740</v>
      </c>
      <c r="M456" s="8" t="s">
        <v>3124</v>
      </c>
      <c r="N456">
        <f>YEAR(L456)</f>
        <v>2022</v>
      </c>
      <c r="O456">
        <f xml:space="preserve"> MONTH(L456)</f>
        <v>6</v>
      </c>
      <c r="P456" t="s">
        <v>3229</v>
      </c>
      <c r="Q456" t="str">
        <f>IF(ISNUMBER(P456), "Yes","No")</f>
        <v>No</v>
      </c>
      <c r="R456" t="s">
        <v>1106</v>
      </c>
    </row>
    <row r="457" spans="1:18" x14ac:dyDescent="0.2">
      <c r="A457" t="s">
        <v>1069</v>
      </c>
      <c r="B457" t="e" vm="350">
        <v>#VALUE!</v>
      </c>
      <c r="C457" t="s">
        <v>1070</v>
      </c>
      <c r="D457" t="str" cm="1">
        <f t="array" ref="D457">_FV(B457,"Industry")</f>
        <v>Metals &amp; Mining</v>
      </c>
      <c r="E457">
        <v>0.13500000000000001</v>
      </c>
      <c r="F457">
        <v>0.115</v>
      </c>
      <c r="G457" s="4">
        <v>7000000</v>
      </c>
      <c r="H457" s="7">
        <v>0.14800000000000002</v>
      </c>
      <c r="I457" s="4" cm="1">
        <f t="array" ref="I457">_FV(B457,"Market cap",TRUE)</f>
        <v>16782150</v>
      </c>
      <c r="J457" s="4">
        <v>58100000</v>
      </c>
      <c r="K457" t="str">
        <f>IF(OR(J457="None", ISERROR(J457)),
   IF(I457&gt;50000000000,"5-Large Cap",
      IF(AND(I457&gt;10000000000,I457&lt;=50000000000),"4-Upper Mid-Cap",
         IF(AND(I457&gt;2000000000,I457&lt;=10000000000),"3-Mid Cap",
            IF(AND(I457&gt;300000000,I457&lt;=2000000000),"2-Small Cap",
               IF(I457&lt;=300000000,"1-Micro Cap","None"))))),
   IF(J457&gt;50000000000,"5-Large Cap",
      IF(AND(J457&gt;10000000000,J457&lt;=50000000000),"4-Upper Mid-Cap",
         IF(AND(J457&gt;2000000000,J457&lt;=10000000000),"3-Mid Cap",
            IF(AND(J457&gt;300000000,J457&lt;=2000000000),"2-Small Cap",
               IF(J457&lt;=300000000,"1-Micro Cap","None"))))))</f>
        <v>1-Micro Cap</v>
      </c>
      <c r="L457" s="1">
        <v>44701</v>
      </c>
      <c r="M457" s="8" t="s">
        <v>3124</v>
      </c>
      <c r="N457">
        <f>YEAR(L457)</f>
        <v>2022</v>
      </c>
      <c r="O457">
        <f xml:space="preserve"> MONTH(L457)</f>
        <v>5</v>
      </c>
      <c r="P457">
        <v>1</v>
      </c>
      <c r="Q457" t="str">
        <f>IF(ISNUMBER(P457), "Yes","No")</f>
        <v>Yes</v>
      </c>
      <c r="R457" t="s">
        <v>1071</v>
      </c>
    </row>
    <row r="458" spans="1:18" x14ac:dyDescent="0.2">
      <c r="A458" t="s">
        <v>211</v>
      </c>
      <c r="B458" t="e" vm="351">
        <v>#VALUE!</v>
      </c>
      <c r="C458" t="s">
        <v>212</v>
      </c>
      <c r="D458" t="str" cm="1">
        <f t="array" ref="D458">_FV(B458,"Industry")</f>
        <v>Metals &amp; Mining</v>
      </c>
      <c r="E458">
        <v>0.14000000000000001</v>
      </c>
      <c r="F458">
        <v>0.115</v>
      </c>
      <c r="G458" s="4">
        <v>5000000</v>
      </c>
      <c r="H458" s="7">
        <v>0.17899999999999999</v>
      </c>
      <c r="I458" s="4" cm="1">
        <f t="array" ref="I458">_FV(B458,"Market cap",TRUE)</f>
        <v>68329030</v>
      </c>
      <c r="J458" s="4">
        <v>69900000</v>
      </c>
      <c r="K458" t="str">
        <f>IF(OR(J458="None", ISERROR(J458)),
   IF(I458&gt;50000000000,"5-Large Cap",
      IF(AND(I458&gt;10000000000,I458&lt;=50000000000),"4-Upper Mid-Cap",
         IF(AND(I458&gt;2000000000,I458&lt;=10000000000),"3-Mid Cap",
            IF(AND(I458&gt;300000000,I458&lt;=2000000000),"2-Small Cap",
               IF(I458&lt;=300000000,"1-Micro Cap","None"))))),
   IF(J458&gt;50000000000,"5-Large Cap",
      IF(AND(J458&gt;10000000000,J458&lt;=50000000000),"4-Upper Mid-Cap",
         IF(AND(J458&gt;2000000000,J458&lt;=10000000000),"3-Mid Cap",
            IF(AND(J458&gt;300000000,J458&lt;=2000000000),"2-Small Cap",
               IF(J458&lt;=300000000,"1-Micro Cap","None"))))))</f>
        <v>1-Micro Cap</v>
      </c>
      <c r="L458" s="1">
        <v>44663</v>
      </c>
      <c r="M458" s="8" t="s">
        <v>3124</v>
      </c>
      <c r="N458">
        <f>YEAR(L458)</f>
        <v>2022</v>
      </c>
      <c r="O458">
        <f xml:space="preserve"> MONTH(L458)</f>
        <v>4</v>
      </c>
      <c r="P458" t="s">
        <v>3229</v>
      </c>
      <c r="Q458" t="str">
        <f>IF(ISNUMBER(P458), "Yes","No")</f>
        <v>No</v>
      </c>
      <c r="R458" t="s">
        <v>1009</v>
      </c>
    </row>
    <row r="459" spans="1:18" x14ac:dyDescent="0.2">
      <c r="A459" t="s">
        <v>3185</v>
      </c>
      <c r="B459" t="e" vm="352">
        <v>#VALUE!</v>
      </c>
      <c r="C459" t="s">
        <v>329</v>
      </c>
      <c r="D459" t="str" cm="1">
        <f t="array" ref="D459">_FV(B459,"Industry")</f>
        <v>Chemicals</v>
      </c>
      <c r="E459">
        <v>0.13500000000000001</v>
      </c>
      <c r="F459">
        <v>0.11</v>
      </c>
      <c r="G459" s="6">
        <v>22500000</v>
      </c>
      <c r="H459" s="7">
        <v>0.185</v>
      </c>
      <c r="I459" s="4" cm="1">
        <f t="array" ref="I459">_FV(B459,"Market cap",TRUE)</f>
        <v>42682180</v>
      </c>
      <c r="J459" s="4">
        <v>77820000</v>
      </c>
      <c r="K459" t="str">
        <f>IF(OR(J459="None", ISERROR(J459)),
   IF(I459&gt;50000000000,"5-Large Cap",
      IF(AND(I459&gt;10000000000,I459&lt;=50000000000),"4-Upper Mid-Cap",
         IF(AND(I459&gt;2000000000,I459&lt;=10000000000),"3-Mid Cap",
            IF(AND(I459&gt;300000000,I459&lt;=2000000000),"2-Small Cap",
               IF(I459&lt;=300000000,"1-Micro Cap","None"))))),
   IF(J459&gt;50000000000,"5-Large Cap",
      IF(AND(J459&gt;10000000000,J459&lt;=50000000000),"4-Upper Mid-Cap",
         IF(AND(J459&gt;2000000000,J459&lt;=10000000000),"3-Mid Cap",
            IF(AND(J459&gt;300000000,J459&lt;=2000000000),"2-Small Cap",
               IF(J459&lt;=300000000,"1-Micro Cap","None"))))))</f>
        <v>1-Micro Cap</v>
      </c>
      <c r="L459" s="1">
        <v>44753</v>
      </c>
      <c r="M459" s="8" t="s">
        <v>3124</v>
      </c>
      <c r="N459">
        <f>YEAR(L459)</f>
        <v>2022</v>
      </c>
      <c r="O459">
        <f xml:space="preserve"> MONTH(L459)</f>
        <v>7</v>
      </c>
      <c r="P459" t="s">
        <v>3229</v>
      </c>
      <c r="Q459" t="str">
        <f>IF(ISNUMBER(P459), "Yes","No")</f>
        <v>No</v>
      </c>
      <c r="R459" t="s">
        <v>1125</v>
      </c>
    </row>
    <row r="460" spans="1:18" x14ac:dyDescent="0.2">
      <c r="A460" t="s">
        <v>3185</v>
      </c>
      <c r="B460" t="e" vm="352">
        <v>#VALUE!</v>
      </c>
      <c r="C460" t="s">
        <v>329</v>
      </c>
      <c r="D460" t="str" cm="1">
        <f t="array" ref="D460">_FV(B460,"Industry")</f>
        <v>Chemicals</v>
      </c>
      <c r="E460">
        <v>0.13500000000000001</v>
      </c>
      <c r="F460">
        <v>0.11</v>
      </c>
      <c r="G460" s="6">
        <v>22500000</v>
      </c>
      <c r="H460" s="7">
        <v>0.185</v>
      </c>
      <c r="I460" s="4" cm="1">
        <f t="array" ref="I460">_FV(B460,"Market cap",TRUE)</f>
        <v>42682180</v>
      </c>
      <c r="J460" s="4">
        <v>77820000</v>
      </c>
      <c r="K460" t="str">
        <f>IF(OR(J460="None", ISERROR(J460)),
   IF(I460&gt;50000000000,"5-Large Cap",
      IF(AND(I460&gt;10000000000,I460&lt;=50000000000),"4-Upper Mid-Cap",
         IF(AND(I460&gt;2000000000,I460&lt;=10000000000),"3-Mid Cap",
            IF(AND(I460&gt;300000000,I460&lt;=2000000000),"2-Small Cap",
               IF(I460&lt;=300000000,"1-Micro Cap","None"))))),
   IF(J460&gt;50000000000,"5-Large Cap",
      IF(AND(J460&gt;10000000000,J460&lt;=50000000000),"4-Upper Mid-Cap",
         IF(AND(J460&gt;2000000000,J460&lt;=10000000000),"3-Mid Cap",
            IF(AND(J460&gt;300000000,J460&lt;=2000000000),"2-Small Cap",
               IF(J460&lt;=300000000,"1-Micro Cap","None"))))))</f>
        <v>1-Micro Cap</v>
      </c>
      <c r="L460" s="1">
        <v>44753</v>
      </c>
      <c r="M460" s="8" t="s">
        <v>3124</v>
      </c>
      <c r="N460">
        <f>YEAR(L460)</f>
        <v>2022</v>
      </c>
      <c r="O460">
        <f xml:space="preserve"> MONTH(L460)</f>
        <v>7</v>
      </c>
      <c r="P460" t="s">
        <v>3229</v>
      </c>
      <c r="Q460" t="str">
        <f>IF(ISNUMBER(P460), "Yes","No")</f>
        <v>No</v>
      </c>
      <c r="R460" t="s">
        <v>1129</v>
      </c>
    </row>
    <row r="461" spans="1:18" x14ac:dyDescent="0.2">
      <c r="A461" t="s">
        <v>1303</v>
      </c>
      <c r="B461" t="e" vm="353">
        <v>#VALUE!</v>
      </c>
      <c r="C461" t="s">
        <v>1304</v>
      </c>
      <c r="D461" t="str" cm="1">
        <f t="array" ref="D461">_FV(B461,"Industry")</f>
        <v>Coal</v>
      </c>
      <c r="E461">
        <v>0.155</v>
      </c>
      <c r="F461">
        <v>0.11</v>
      </c>
      <c r="G461" s="4">
        <v>19700000</v>
      </c>
      <c r="H461" s="7">
        <v>0.28999999999999998</v>
      </c>
      <c r="I461" s="4" cm="1">
        <f t="array" ref="I461">_FV(B461,"Market cap",TRUE)</f>
        <v>11005840</v>
      </c>
      <c r="J461" s="4">
        <v>185400000</v>
      </c>
      <c r="K461" t="str">
        <f>IF(OR(J461="None", ISERROR(J461)),
   IF(I461&gt;50000000000,"5-Large Cap",
      IF(AND(I461&gt;10000000000,I461&lt;=50000000000),"4-Upper Mid-Cap",
         IF(AND(I461&gt;2000000000,I461&lt;=10000000000),"3-Mid Cap",
            IF(AND(I461&gt;300000000,I461&lt;=2000000000),"2-Small Cap",
               IF(I461&lt;=300000000,"1-Micro Cap","None"))))),
   IF(J461&gt;50000000000,"5-Large Cap",
      IF(AND(J461&gt;10000000000,J461&lt;=50000000000),"4-Upper Mid-Cap",
         IF(AND(J461&gt;2000000000,J461&lt;=10000000000),"3-Mid Cap",
            IF(AND(J461&gt;300000000,J461&lt;=2000000000),"2-Small Cap",
               IF(J461&lt;=300000000,"1-Micro Cap","None"))))))</f>
        <v>1-Micro Cap</v>
      </c>
      <c r="L461" s="1">
        <v>44832</v>
      </c>
      <c r="M461" s="8" t="s">
        <v>3124</v>
      </c>
      <c r="N461">
        <f>YEAR(L461)</f>
        <v>2022</v>
      </c>
      <c r="O461">
        <f xml:space="preserve"> MONTH(L461)</f>
        <v>9</v>
      </c>
      <c r="P461" t="s">
        <v>3229</v>
      </c>
      <c r="Q461" t="str">
        <f>IF(ISNUMBER(P461), "Yes","No")</f>
        <v>No</v>
      </c>
      <c r="R461" t="s">
        <v>1305</v>
      </c>
    </row>
    <row r="462" spans="1:18" x14ac:dyDescent="0.2">
      <c r="A462" t="s">
        <v>1309</v>
      </c>
      <c r="B462" t="e" vm="86">
        <v>#VALUE!</v>
      </c>
      <c r="C462" t="s">
        <v>472</v>
      </c>
      <c r="D462" t="str" cm="1">
        <f t="array" ref="D462">_FV(B462,"Industry")</f>
        <v>Metals &amp; Mining</v>
      </c>
      <c r="E462">
        <v>0.215</v>
      </c>
      <c r="F462">
        <v>0.11</v>
      </c>
      <c r="G462" s="4">
        <v>33170000</v>
      </c>
      <c r="H462" s="7">
        <v>0.48799999999999999</v>
      </c>
      <c r="I462" s="4" cm="1">
        <f t="array" ref="I462">_FV(B462,"Market cap",TRUE)</f>
        <v>61756050</v>
      </c>
      <c r="J462" s="4">
        <v>61756050</v>
      </c>
      <c r="K462" t="str">
        <f>IF(OR(J462="None", ISERROR(J462)),
   IF(I462&gt;50000000000,"5-Large Cap",
      IF(AND(I462&gt;10000000000,I462&lt;=50000000000),"4-Upper Mid-Cap",
         IF(AND(I462&gt;2000000000,I462&lt;=10000000000),"3-Mid Cap",
            IF(AND(I462&gt;300000000,I462&lt;=2000000000),"2-Small Cap",
               IF(I462&lt;=300000000,"1-Micro Cap","None"))))),
   IF(J462&gt;50000000000,"5-Large Cap",
      IF(AND(J462&gt;10000000000,J462&lt;=50000000000),"4-Upper Mid-Cap",
         IF(AND(J462&gt;2000000000,J462&lt;=10000000000),"3-Mid Cap",
            IF(AND(J462&gt;300000000,J462&lt;=2000000000),"2-Small Cap",
               IF(J462&lt;=300000000,"1-Micro Cap","None"))))))</f>
        <v>1-Micro Cap</v>
      </c>
      <c r="L462" s="1">
        <v>44838</v>
      </c>
      <c r="M462" s="8" t="s">
        <v>3124</v>
      </c>
      <c r="N462">
        <f>YEAR(L462)</f>
        <v>2022</v>
      </c>
      <c r="O462">
        <f xml:space="preserve"> MONTH(L462)</f>
        <v>10</v>
      </c>
      <c r="P462" t="s">
        <v>3229</v>
      </c>
      <c r="Q462" t="str">
        <f>IF(ISNUMBER(P462), "Yes","No")</f>
        <v>No</v>
      </c>
      <c r="R462" t="s">
        <v>1310</v>
      </c>
    </row>
    <row r="463" spans="1:18" x14ac:dyDescent="0.2">
      <c r="A463" t="s">
        <v>1341</v>
      </c>
      <c r="B463" t="e" vm="354">
        <v>#VALUE!</v>
      </c>
      <c r="C463" t="s">
        <v>1342</v>
      </c>
      <c r="D463" t="str" cm="1">
        <f t="array" ref="D463">_FV(B463,"Industry")</f>
        <v>Software &amp; IT Services</v>
      </c>
      <c r="E463">
        <v>0.13500000000000001</v>
      </c>
      <c r="F463">
        <v>0.11</v>
      </c>
      <c r="G463" s="4">
        <v>1500000</v>
      </c>
      <c r="H463" s="7">
        <v>0.185</v>
      </c>
      <c r="I463" s="4" cm="1">
        <f t="array" ref="I463">_FV(B463,"Market cap",TRUE)</f>
        <v>13971670</v>
      </c>
      <c r="J463" s="4">
        <v>24000000</v>
      </c>
      <c r="K463" t="str">
        <f>IF(OR(J463="None", ISERROR(J463)),
   IF(I463&gt;50000000000,"5-Large Cap",
      IF(AND(I463&gt;10000000000,I463&lt;=50000000000),"4-Upper Mid-Cap",
         IF(AND(I463&gt;2000000000,I463&lt;=10000000000),"3-Mid Cap",
            IF(AND(I463&gt;300000000,I463&lt;=2000000000),"2-Small Cap",
               IF(I463&lt;=300000000,"1-Micro Cap","None"))))),
   IF(J463&gt;50000000000,"5-Large Cap",
      IF(AND(J463&gt;10000000000,J463&lt;=50000000000),"4-Upper Mid-Cap",
         IF(AND(J463&gt;2000000000,J463&lt;=10000000000),"3-Mid Cap",
            IF(AND(J463&gt;300000000,J463&lt;=2000000000),"2-Small Cap",
               IF(J463&lt;=300000000,"1-Micro Cap","None"))))))</f>
        <v>1-Micro Cap</v>
      </c>
      <c r="L463" s="1">
        <v>44847</v>
      </c>
      <c r="M463" s="8" t="s">
        <v>3124</v>
      </c>
      <c r="N463">
        <f>YEAR(L463)</f>
        <v>2022</v>
      </c>
      <c r="O463">
        <f xml:space="preserve"> MONTH(L463)</f>
        <v>10</v>
      </c>
      <c r="P463" t="s">
        <v>3229</v>
      </c>
      <c r="Q463" t="str">
        <f>IF(ISNUMBER(P463), "Yes","No")</f>
        <v>No</v>
      </c>
      <c r="R463" t="s">
        <v>1343</v>
      </c>
    </row>
    <row r="464" spans="1:18" x14ac:dyDescent="0.2">
      <c r="A464" t="s">
        <v>252</v>
      </c>
      <c r="B464" t="e" vm="289">
        <v>#VALUE!</v>
      </c>
      <c r="C464" t="s">
        <v>253</v>
      </c>
      <c r="D464" t="str" cm="1">
        <f t="array" ref="D464">_FV(B464,"Industry")</f>
        <v>Metals &amp; Mining</v>
      </c>
      <c r="E464">
        <v>0.13</v>
      </c>
      <c r="F464">
        <v>0.105</v>
      </c>
      <c r="G464" s="6">
        <v>3800000</v>
      </c>
      <c r="H464" s="7">
        <v>0.192</v>
      </c>
      <c r="I464" s="4" cm="1">
        <f t="array" ref="I464">_FV(B464,"Market cap",TRUE)</f>
        <v>19458420</v>
      </c>
      <c r="J464" s="4">
        <v>60180000</v>
      </c>
      <c r="K464" t="str">
        <f>IF(OR(J464="None", ISERROR(J464)),
   IF(I464&gt;50000000000,"5-Large Cap",
      IF(AND(I464&gt;10000000000,I464&lt;=50000000000),"4-Upper Mid-Cap",
         IF(AND(I464&gt;2000000000,I464&lt;=10000000000),"3-Mid Cap",
            IF(AND(I464&gt;300000000,I464&lt;=2000000000),"2-Small Cap",
               IF(I464&lt;=300000000,"1-Micro Cap","None"))))),
   IF(J464&gt;50000000000,"5-Large Cap",
      IF(AND(J464&gt;10000000000,J464&lt;=50000000000),"4-Upper Mid-Cap",
         IF(AND(J464&gt;2000000000,J464&lt;=10000000000),"3-Mid Cap",
            IF(AND(J464&gt;300000000,J464&lt;=2000000000),"2-Small Cap",
               IF(J464&lt;=300000000,"1-Micro Cap","None"))))))</f>
        <v>1-Micro Cap</v>
      </c>
      <c r="L464" s="1">
        <v>44904</v>
      </c>
      <c r="M464" s="8" t="s">
        <v>3124</v>
      </c>
      <c r="N464">
        <f>YEAR(L464)</f>
        <v>2022</v>
      </c>
      <c r="O464">
        <f xml:space="preserve"> MONTH(L464)</f>
        <v>12</v>
      </c>
      <c r="P464">
        <v>2</v>
      </c>
      <c r="Q464" t="str">
        <f>IF(ISNUMBER(P464), "Yes","No")</f>
        <v>Yes</v>
      </c>
      <c r="R464" t="s">
        <v>1505</v>
      </c>
    </row>
    <row r="465" spans="1:18" x14ac:dyDescent="0.2">
      <c r="A465" t="s">
        <v>207</v>
      </c>
      <c r="B465" t="e" vm="75">
        <v>#VALUE!</v>
      </c>
      <c r="C465" t="s">
        <v>208</v>
      </c>
      <c r="D465" t="str" cm="1">
        <f t="array" ref="D465">_FV(B465,"Industry")</f>
        <v>Software &amp; IT Services</v>
      </c>
      <c r="E465">
        <v>0.125</v>
      </c>
      <c r="F465">
        <v>0.105</v>
      </c>
      <c r="G465" s="4">
        <v>1500000</v>
      </c>
      <c r="H465" s="7">
        <v>0.16</v>
      </c>
      <c r="I465" s="4" cm="1">
        <f t="array" ref="I465">_FV(B465,"Market cap",TRUE)</f>
        <v>20636950</v>
      </c>
      <c r="J465" s="4">
        <v>33000000</v>
      </c>
      <c r="K465" t="str">
        <f>IF(OR(J465="None", ISERROR(J465)),
   IF(I465&gt;50000000000,"5-Large Cap",
      IF(AND(I465&gt;10000000000,I465&lt;=50000000000),"4-Upper Mid-Cap",
         IF(AND(I465&gt;2000000000,I465&lt;=10000000000),"3-Mid Cap",
            IF(AND(I465&gt;300000000,I465&lt;=2000000000),"2-Small Cap",
               IF(I465&lt;=300000000,"1-Micro Cap","None"))))),
   IF(J465&gt;50000000000,"5-Large Cap",
      IF(AND(J465&gt;10000000000,J465&lt;=50000000000),"4-Upper Mid-Cap",
         IF(AND(J465&gt;2000000000,J465&lt;=10000000000),"3-Mid Cap",
            IF(AND(J465&gt;300000000,J465&lt;=2000000000),"2-Small Cap",
               IF(J465&lt;=300000000,"1-Micro Cap","None"))))))</f>
        <v>1-Micro Cap</v>
      </c>
      <c r="L465" s="1">
        <v>44896</v>
      </c>
      <c r="M465" s="8" t="s">
        <v>3124</v>
      </c>
      <c r="N465">
        <f>YEAR(L465)</f>
        <v>2022</v>
      </c>
      <c r="O465">
        <f xml:space="preserve"> MONTH(L465)</f>
        <v>12</v>
      </c>
      <c r="P465">
        <v>2</v>
      </c>
      <c r="Q465" t="str">
        <f>IF(ISNUMBER(P465), "Yes","No")</f>
        <v>Yes</v>
      </c>
      <c r="R465" t="s">
        <v>1486</v>
      </c>
    </row>
    <row r="466" spans="1:18" x14ac:dyDescent="0.2">
      <c r="A466" t="s">
        <v>196</v>
      </c>
      <c r="B466" t="e" vm="355">
        <v>#VALUE!</v>
      </c>
      <c r="C466" t="s">
        <v>197</v>
      </c>
      <c r="D466" t="str" cm="1">
        <f t="array" ref="D466">_FV(B466,"Industry")</f>
        <v>Biotechnology &amp; Medical Research</v>
      </c>
      <c r="E466">
        <v>0.13</v>
      </c>
      <c r="F466">
        <v>0.1</v>
      </c>
      <c r="G466" s="6">
        <v>7000000</v>
      </c>
      <c r="H466" s="7">
        <v>0.23100000000000001</v>
      </c>
      <c r="I466" s="4" cm="1">
        <f t="array" ref="I466">_FV(B466,"Market cap",TRUE)</f>
        <v>47937610</v>
      </c>
      <c r="J466" s="4">
        <v>89300000</v>
      </c>
      <c r="K466" t="str">
        <f>IF(OR(J466="None", ISERROR(J466)),
   IF(I466&gt;50000000000,"5-Large Cap",
      IF(AND(I466&gt;10000000000,I466&lt;=50000000000),"4-Upper Mid-Cap",
         IF(AND(I466&gt;2000000000,I466&lt;=10000000000),"3-Mid Cap",
            IF(AND(I466&gt;300000000,I466&lt;=2000000000),"2-Small Cap",
               IF(I466&lt;=300000000,"1-Micro Cap","None"))))),
   IF(J466&gt;50000000000,"5-Large Cap",
      IF(AND(J466&gt;10000000000,J466&lt;=50000000000),"4-Upper Mid-Cap",
         IF(AND(J466&gt;2000000000,J466&lt;=10000000000),"3-Mid Cap",
            IF(AND(J466&gt;300000000,J466&lt;=2000000000),"2-Small Cap",
               IF(J466&lt;=300000000,"1-Micro Cap","None"))))))</f>
        <v>1-Micro Cap</v>
      </c>
      <c r="L466" s="1">
        <v>44861</v>
      </c>
      <c r="M466" s="8" t="s">
        <v>3124</v>
      </c>
      <c r="N466">
        <f>YEAR(L466)</f>
        <v>2022</v>
      </c>
      <c r="O466">
        <f xml:space="preserve"> MONTH(L466)</f>
        <v>10</v>
      </c>
      <c r="P466">
        <v>2</v>
      </c>
      <c r="Q466" t="str">
        <f>IF(ISNUMBER(P466), "Yes","No")</f>
        <v>Yes</v>
      </c>
      <c r="R466" t="s">
        <v>1391</v>
      </c>
    </row>
    <row r="467" spans="1:18" x14ac:dyDescent="0.2">
      <c r="A467" t="s">
        <v>1353</v>
      </c>
      <c r="B467" t="e" vm="356">
        <v>#VALUE!</v>
      </c>
      <c r="C467" t="s">
        <v>1354</v>
      </c>
      <c r="D467" t="str" cm="1">
        <f t="array" ref="D467">_FV(B467,"Industry")</f>
        <v>Computers, Phones &amp; Household Electronics</v>
      </c>
      <c r="E467">
        <v>0.15</v>
      </c>
      <c r="F467">
        <v>0.1</v>
      </c>
      <c r="G467" s="4">
        <v>5200000</v>
      </c>
      <c r="H467" s="7">
        <v>0.33299999999999996</v>
      </c>
      <c r="I467" s="4" cm="1">
        <f t="array" ref="I467">_FV(B467,"Market cap",TRUE)</f>
        <v>4860070</v>
      </c>
      <c r="J467" s="4">
        <v>33400000</v>
      </c>
      <c r="K467" t="str">
        <f>IF(OR(J467="None", ISERROR(J467)),
   IF(I467&gt;50000000000,"5-Large Cap",
      IF(AND(I467&gt;10000000000,I467&lt;=50000000000),"4-Upper Mid-Cap",
         IF(AND(I467&gt;2000000000,I467&lt;=10000000000),"3-Mid Cap",
            IF(AND(I467&gt;300000000,I467&lt;=2000000000),"2-Small Cap",
               IF(I467&lt;=300000000,"1-Micro Cap","None"))))),
   IF(J467&gt;50000000000,"5-Large Cap",
      IF(AND(J467&gt;10000000000,J467&lt;=50000000000),"4-Upper Mid-Cap",
         IF(AND(J467&gt;2000000000,J467&lt;=10000000000),"3-Mid Cap",
            IF(AND(J467&gt;300000000,J467&lt;=2000000000),"2-Small Cap",
               IF(J467&lt;=300000000,"1-Micro Cap","None"))))))</f>
        <v>1-Micro Cap</v>
      </c>
      <c r="L467" s="1">
        <v>44852</v>
      </c>
      <c r="M467" s="8" t="s">
        <v>3124</v>
      </c>
      <c r="N467">
        <f>YEAR(L467)</f>
        <v>2022</v>
      </c>
      <c r="O467">
        <f xml:space="preserve"> MONTH(L467)</f>
        <v>10</v>
      </c>
      <c r="P467" t="s">
        <v>3229</v>
      </c>
      <c r="Q467" t="str">
        <f>IF(ISNUMBER(P467), "Yes","No")</f>
        <v>No</v>
      </c>
      <c r="R467" t="s">
        <v>1355</v>
      </c>
    </row>
    <row r="468" spans="1:18" x14ac:dyDescent="0.2">
      <c r="A468" t="s">
        <v>3188</v>
      </c>
      <c r="B468" t="e" vm="357">
        <v>#VALUE!</v>
      </c>
      <c r="C468" t="s">
        <v>898</v>
      </c>
      <c r="D468" t="str" cm="1">
        <f t="array" ref="D468">_FV(B468,"Industry")</f>
        <v>Electrical Utilities &amp; IPPs</v>
      </c>
      <c r="E468">
        <v>0.105</v>
      </c>
      <c r="F468">
        <v>0.1</v>
      </c>
      <c r="G468" s="4">
        <v>6000000</v>
      </c>
      <c r="H468" s="7">
        <v>4.7599999999999996E-2</v>
      </c>
      <c r="I468" s="4" cm="1">
        <f t="array" ref="I468">_FV(B468,"Market cap",TRUE)</f>
        <v>26417730</v>
      </c>
      <c r="J468" s="4" t="s">
        <v>3229</v>
      </c>
      <c r="K468" t="str">
        <f>IF(OR(J468="None", ISERROR(J468)),
   IF(I468&gt;50000000000,"5-Large Cap",
      IF(AND(I468&gt;10000000000,I468&lt;=50000000000),"4-Upper Mid-Cap",
         IF(AND(I468&gt;2000000000,I468&lt;=10000000000),"3-Mid Cap",
            IF(AND(I468&gt;300000000,I468&lt;=2000000000),"2-Small Cap",
               IF(I468&lt;=300000000,"1-Micro Cap","None"))))),
   IF(J468&gt;50000000000,"5-Large Cap",
      IF(AND(J468&gt;10000000000,J468&lt;=50000000000),"4-Upper Mid-Cap",
         IF(AND(J468&gt;2000000000,J468&lt;=10000000000),"3-Mid Cap",
            IF(AND(J468&gt;300000000,J468&lt;=2000000000),"2-Small Cap",
               IF(J468&lt;=300000000,"1-Micro Cap","None"))))))</f>
        <v>1-Micro Cap</v>
      </c>
      <c r="L468" s="1">
        <v>44600</v>
      </c>
      <c r="M468" s="8" t="s">
        <v>3124</v>
      </c>
      <c r="N468">
        <f>YEAR(L468)</f>
        <v>2022</v>
      </c>
      <c r="O468">
        <f xml:space="preserve"> MONTH(L468)</f>
        <v>2</v>
      </c>
      <c r="P468">
        <v>1</v>
      </c>
      <c r="Q468" t="str">
        <f>IF(ISNUMBER(P468), "Yes","No")</f>
        <v>Yes</v>
      </c>
      <c r="R468" t="s">
        <v>899</v>
      </c>
    </row>
    <row r="469" spans="1:18" x14ac:dyDescent="0.2">
      <c r="A469" t="s">
        <v>3209</v>
      </c>
      <c r="B469" t="e" vm="357">
        <v>#VALUE!</v>
      </c>
      <c r="C469" t="s">
        <v>898</v>
      </c>
      <c r="D469" t="str" cm="1">
        <f t="array" ref="D469">_FV(B469,"Industry")</f>
        <v>Electrical Utilities &amp; IPPs</v>
      </c>
      <c r="E469">
        <v>0.105</v>
      </c>
      <c r="F469">
        <v>0.1</v>
      </c>
      <c r="G469" s="4">
        <v>6000000</v>
      </c>
      <c r="H469" s="7">
        <v>4.7599999999999996E-2</v>
      </c>
      <c r="I469" s="4" cm="1">
        <f t="array" ref="I469">_FV(B469,"Market cap",TRUE)</f>
        <v>26417730</v>
      </c>
      <c r="J469" s="4" t="s">
        <v>3229</v>
      </c>
      <c r="K469" t="str">
        <f>IF(OR(J469="None", ISERROR(J469)),
   IF(I469&gt;50000000000,"5-Large Cap",
      IF(AND(I469&gt;10000000000,I469&lt;=50000000000),"4-Upper Mid-Cap",
         IF(AND(I469&gt;2000000000,I469&lt;=10000000000),"3-Mid Cap",
            IF(AND(I469&gt;300000000,I469&lt;=2000000000),"2-Small Cap",
               IF(I469&lt;=300000000,"1-Micro Cap","None"))))),
   IF(J469&gt;50000000000,"5-Large Cap",
      IF(AND(J469&gt;10000000000,J469&lt;=50000000000),"4-Upper Mid-Cap",
         IF(AND(J469&gt;2000000000,J469&lt;=10000000000),"3-Mid Cap",
            IF(AND(J469&gt;300000000,J469&lt;=2000000000),"2-Small Cap",
               IF(J469&lt;=300000000,"1-Micro Cap","None"))))))</f>
        <v>1-Micro Cap</v>
      </c>
      <c r="L469" s="1">
        <v>44600</v>
      </c>
      <c r="M469" s="8" t="s">
        <v>3124</v>
      </c>
      <c r="N469">
        <f>YEAR(L469)</f>
        <v>2022</v>
      </c>
      <c r="O469">
        <f xml:space="preserve"> MONTH(L469)</f>
        <v>2</v>
      </c>
      <c r="P469">
        <v>1</v>
      </c>
      <c r="Q469" t="str">
        <f>IF(ISNUMBER(P469), "Yes","No")</f>
        <v>Yes</v>
      </c>
      <c r="R469" t="s">
        <v>902</v>
      </c>
    </row>
    <row r="470" spans="1:18" x14ac:dyDescent="0.2">
      <c r="A470" t="s">
        <v>1055</v>
      </c>
      <c r="B470" t="e" vm="358">
        <v>#VALUE!</v>
      </c>
      <c r="C470" t="s">
        <v>18</v>
      </c>
      <c r="D470" t="str" cm="1">
        <f t="array" ref="D470">_FV(B470,"Industry")</f>
        <v>Financial Technology (Fintech) &amp; Infrastructure</v>
      </c>
      <c r="E470">
        <v>0.1</v>
      </c>
      <c r="F470">
        <v>0.1</v>
      </c>
      <c r="G470" s="4">
        <v>4500000</v>
      </c>
      <c r="H470" s="7">
        <v>0</v>
      </c>
      <c r="I470" s="4" cm="1">
        <f t="array" ref="I470">_FV(B470,"Market cap",TRUE)</f>
        <v>38457200</v>
      </c>
      <c r="J470" s="4">
        <v>26890000</v>
      </c>
      <c r="K470" t="str">
        <f>IF(OR(J470="None", ISERROR(J470)),
   IF(I470&gt;50000000000,"5-Large Cap",
      IF(AND(I470&gt;10000000000,I470&lt;=50000000000),"4-Upper Mid-Cap",
         IF(AND(I470&gt;2000000000,I470&lt;=10000000000),"3-Mid Cap",
            IF(AND(I470&gt;300000000,I470&lt;=2000000000),"2-Small Cap",
               IF(I470&lt;=300000000,"1-Micro Cap","None"))))),
   IF(J470&gt;50000000000,"5-Large Cap",
      IF(AND(J470&gt;10000000000,J470&lt;=50000000000),"4-Upper Mid-Cap",
         IF(AND(J470&gt;2000000000,J470&lt;=10000000000),"3-Mid Cap",
            IF(AND(J470&gt;300000000,J470&lt;=2000000000),"2-Small Cap",
               IF(J470&lt;=300000000,"1-Micro Cap","None"))))))</f>
        <v>1-Micro Cap</v>
      </c>
      <c r="L470" s="1">
        <v>44687</v>
      </c>
      <c r="M470" s="8" t="s">
        <v>3124</v>
      </c>
      <c r="N470">
        <f>YEAR(L470)</f>
        <v>2022</v>
      </c>
      <c r="O470">
        <f xml:space="preserve"> MONTH(L470)</f>
        <v>5</v>
      </c>
      <c r="P470" t="s">
        <v>3229</v>
      </c>
      <c r="Q470" t="str">
        <f>IF(ISNUMBER(P470), "Yes","No")</f>
        <v>No</v>
      </c>
      <c r="R470" t="s">
        <v>1056</v>
      </c>
    </row>
    <row r="471" spans="1:18" x14ac:dyDescent="0.2">
      <c r="A471" t="s">
        <v>1512</v>
      </c>
      <c r="B471" t="e" vm="359">
        <v>#VALUE!</v>
      </c>
      <c r="C471" t="s">
        <v>1513</v>
      </c>
      <c r="D471" t="str" cm="1">
        <f t="array" ref="D471">_FV(B471,"Industry")</f>
        <v>Metals &amp; Mining</v>
      </c>
      <c r="E471">
        <v>0.14499999999999999</v>
      </c>
      <c r="F471">
        <v>0.1</v>
      </c>
      <c r="G471" s="4">
        <v>6100000</v>
      </c>
      <c r="H471" s="7">
        <v>0.31</v>
      </c>
      <c r="I471" s="4" cm="1">
        <f t="array" ref="I471">_FV(B471,"Market cap",TRUE)</f>
        <v>6794230</v>
      </c>
      <c r="J471" s="4">
        <v>9430000</v>
      </c>
      <c r="K471" t="str">
        <f>IF(OR(J471="None", ISERROR(J471)),
   IF(I471&gt;50000000000,"5-Large Cap",
      IF(AND(I471&gt;10000000000,I471&lt;=50000000000),"4-Upper Mid-Cap",
         IF(AND(I471&gt;2000000000,I471&lt;=10000000000),"3-Mid Cap",
            IF(AND(I471&gt;300000000,I471&lt;=2000000000),"2-Small Cap",
               IF(I471&lt;=300000000,"1-Micro Cap","None"))))),
   IF(J471&gt;50000000000,"5-Large Cap",
      IF(AND(J471&gt;10000000000,J471&lt;=50000000000),"4-Upper Mid-Cap",
         IF(AND(J471&gt;2000000000,J471&lt;=10000000000),"3-Mid Cap",
            IF(AND(J471&gt;300000000,J471&lt;=2000000000),"2-Small Cap",
               IF(J471&lt;=300000000,"1-Micro Cap","None"))))))</f>
        <v>1-Micro Cap</v>
      </c>
      <c r="L471" s="1">
        <v>44909</v>
      </c>
      <c r="M471" s="8" t="s">
        <v>3124</v>
      </c>
      <c r="N471">
        <f>YEAR(L471)</f>
        <v>2022</v>
      </c>
      <c r="O471">
        <f xml:space="preserve"> MONTH(L471)</f>
        <v>12</v>
      </c>
      <c r="P471" t="s">
        <v>3229</v>
      </c>
      <c r="Q471" t="str">
        <f>IF(ISNUMBER(P471), "Yes","No")</f>
        <v>No</v>
      </c>
      <c r="R471" t="s">
        <v>1514</v>
      </c>
    </row>
    <row r="472" spans="1:18" x14ac:dyDescent="0.2">
      <c r="A472" t="s">
        <v>1402</v>
      </c>
      <c r="B472" t="e" vm="360">
        <v>#VALUE!</v>
      </c>
      <c r="C472" t="s">
        <v>1403</v>
      </c>
      <c r="D472" t="str" cm="1">
        <f t="array" ref="D472">_FV(B472,"Industry")</f>
        <v>Metals &amp; Mining</v>
      </c>
      <c r="E472">
        <v>0.11</v>
      </c>
      <c r="F472">
        <v>0.1</v>
      </c>
      <c r="G472" s="4">
        <v>1950000</v>
      </c>
      <c r="H472" s="7">
        <v>9.0899999999999995E-2</v>
      </c>
      <c r="I472" s="4" cm="1">
        <f t="array" ref="I472">_FV(B472,"Market cap",TRUE)</f>
        <v>87083250</v>
      </c>
      <c r="J472" s="4">
        <v>6500000</v>
      </c>
      <c r="K472" t="str">
        <f>IF(OR(J472="None", ISERROR(J472)),
   IF(I472&gt;50000000000,"5-Large Cap",
      IF(AND(I472&gt;10000000000,I472&lt;=50000000000),"4-Upper Mid-Cap",
         IF(AND(I472&gt;2000000000,I472&lt;=10000000000),"3-Mid Cap",
            IF(AND(I472&gt;300000000,I472&lt;=2000000000),"2-Small Cap",
               IF(I472&lt;=300000000,"1-Micro Cap","None"))))),
   IF(J472&gt;50000000000,"5-Large Cap",
      IF(AND(J472&gt;10000000000,J472&lt;=50000000000),"4-Upper Mid-Cap",
         IF(AND(J472&gt;2000000000,J472&lt;=10000000000),"3-Mid Cap",
            IF(AND(J472&gt;300000000,J472&lt;=2000000000),"2-Small Cap",
               IF(J472&lt;=300000000,"1-Micro Cap","None"))))))</f>
        <v>1-Micro Cap</v>
      </c>
      <c r="L472" s="1">
        <v>44895</v>
      </c>
      <c r="M472" s="8" t="s">
        <v>3124</v>
      </c>
      <c r="N472">
        <f>YEAR(L472)</f>
        <v>2022</v>
      </c>
      <c r="O472">
        <f xml:space="preserve"> MONTH(L472)</f>
        <v>11</v>
      </c>
      <c r="P472">
        <v>1</v>
      </c>
      <c r="Q472" t="str">
        <f>IF(ISNUMBER(P472), "Yes","No")</f>
        <v>Yes</v>
      </c>
      <c r="R472" t="s">
        <v>1480</v>
      </c>
    </row>
    <row r="473" spans="1:18" x14ac:dyDescent="0.2">
      <c r="A473" t="s">
        <v>1444</v>
      </c>
      <c r="B473" t="e" vm="120">
        <v>#VALUE!</v>
      </c>
      <c r="C473" t="s">
        <v>355</v>
      </c>
      <c r="D473" t="str" cm="1">
        <f t="array" ref="D473">_FV(B473,"Industry")</f>
        <v>Metals &amp; Mining</v>
      </c>
      <c r="E473">
        <v>0.11</v>
      </c>
      <c r="F473">
        <v>0.1</v>
      </c>
      <c r="G473" s="4">
        <v>2000000</v>
      </c>
      <c r="H473" s="7">
        <v>9.0999999999999998E-2</v>
      </c>
      <c r="I473" s="4" cm="1">
        <f t="array" ref="I473">_FV(B473,"Market cap",TRUE)</f>
        <v>17099080</v>
      </c>
      <c r="J473" s="4">
        <v>29200000</v>
      </c>
      <c r="K473" t="str">
        <f>IF(OR(J473="None", ISERROR(J473)),
   IF(I473&gt;50000000000,"5-Large Cap",
      IF(AND(I473&gt;10000000000,I473&lt;=50000000000),"4-Upper Mid-Cap",
         IF(AND(I473&gt;2000000000,I473&lt;=10000000000),"3-Mid Cap",
            IF(AND(I473&gt;300000000,I473&lt;=2000000000),"2-Small Cap",
               IF(I473&lt;=300000000,"1-Micro Cap","None"))))),
   IF(J473&gt;50000000000,"5-Large Cap",
      IF(AND(J473&gt;10000000000,J473&lt;=50000000000),"4-Upper Mid-Cap",
         IF(AND(J473&gt;2000000000,J473&lt;=10000000000),"3-Mid Cap",
            IF(AND(J473&gt;300000000,J473&lt;=2000000000),"2-Small Cap",
               IF(J473&lt;=300000000,"1-Micro Cap","None"))))))</f>
        <v>1-Micro Cap</v>
      </c>
      <c r="L473" s="1">
        <v>44879</v>
      </c>
      <c r="M473" s="8" t="s">
        <v>3124</v>
      </c>
      <c r="N473">
        <f>YEAR(L473)</f>
        <v>2022</v>
      </c>
      <c r="O473">
        <f xml:space="preserve"> MONTH(L473)</f>
        <v>11</v>
      </c>
      <c r="P473" t="s">
        <v>3229</v>
      </c>
      <c r="Q473" t="str">
        <f>IF(ISNUMBER(P473), "Yes","No")</f>
        <v>No</v>
      </c>
      <c r="R473" t="s">
        <v>1445</v>
      </c>
    </row>
    <row r="474" spans="1:18" x14ac:dyDescent="0.2">
      <c r="A474" t="s">
        <v>1402</v>
      </c>
      <c r="B474" t="e" vm="360">
        <v>#VALUE!</v>
      </c>
      <c r="C474" t="s">
        <v>1403</v>
      </c>
      <c r="D474" t="str" cm="1">
        <f t="array" ref="D474">_FV(B474,"Industry")</f>
        <v>Metals &amp; Mining</v>
      </c>
      <c r="E474">
        <v>0.12</v>
      </c>
      <c r="F474">
        <v>0.1</v>
      </c>
      <c r="G474" s="4">
        <v>2000000</v>
      </c>
      <c r="H474" s="7">
        <v>0.16699999999999998</v>
      </c>
      <c r="I474" s="4" cm="1">
        <f t="array" ref="I474">_FV(B474,"Market cap",TRUE)</f>
        <v>87083250</v>
      </c>
      <c r="J474" s="4">
        <v>4500000</v>
      </c>
      <c r="K474" t="str">
        <f>IF(OR(J474="None", ISERROR(J474)),
   IF(I474&gt;50000000000,"5-Large Cap",
      IF(AND(I474&gt;10000000000,I474&lt;=50000000000),"4-Upper Mid-Cap",
         IF(AND(I474&gt;2000000000,I474&lt;=10000000000),"3-Mid Cap",
            IF(AND(I474&gt;300000000,I474&lt;=2000000000),"2-Small Cap",
               IF(I474&lt;=300000000,"1-Micro Cap","None"))))),
   IF(J474&gt;50000000000,"5-Large Cap",
      IF(AND(J474&gt;10000000000,J474&lt;=50000000000),"4-Upper Mid-Cap",
         IF(AND(J474&gt;2000000000,J474&lt;=10000000000),"3-Mid Cap",
            IF(AND(J474&gt;300000000,J474&lt;=2000000000),"2-Small Cap",
               IF(J474&lt;=300000000,"1-Micro Cap","None"))))))</f>
        <v>1-Micro Cap</v>
      </c>
      <c r="L474" s="1">
        <v>44865</v>
      </c>
      <c r="M474" s="8" t="s">
        <v>3124</v>
      </c>
      <c r="N474">
        <f>YEAR(L474)</f>
        <v>2022</v>
      </c>
      <c r="O474">
        <f xml:space="preserve"> MONTH(L474)</f>
        <v>10</v>
      </c>
      <c r="P474">
        <v>1</v>
      </c>
      <c r="Q474" t="str">
        <f>IF(ISNUMBER(P474), "Yes","No")</f>
        <v>Yes</v>
      </c>
      <c r="R474" t="s">
        <v>1404</v>
      </c>
    </row>
    <row r="475" spans="1:18" x14ac:dyDescent="0.2">
      <c r="A475" t="s">
        <v>833</v>
      </c>
      <c r="B475" t="e" vm="361">
        <v>#VALUE!</v>
      </c>
      <c r="C475" t="s">
        <v>485</v>
      </c>
      <c r="D475" t="str" cm="1">
        <f t="array" ref="D475">_FV(B475,"Industry")</f>
        <v>Metals &amp; Mining</v>
      </c>
      <c r="E475">
        <v>0.11</v>
      </c>
      <c r="F475">
        <v>0.1</v>
      </c>
      <c r="G475" s="6">
        <v>1750000</v>
      </c>
      <c r="H475" s="7">
        <v>9.0899999999999995E-2</v>
      </c>
      <c r="I475" s="4" cm="1">
        <f t="array" ref="I475">_FV(B475,"Market cap",TRUE)</f>
        <v>12456900</v>
      </c>
      <c r="J475" s="4">
        <v>19100000</v>
      </c>
      <c r="K475" t="str">
        <f>IF(OR(J475="None", ISERROR(J475)),
   IF(I475&gt;50000000000,"5-Large Cap",
      IF(AND(I475&gt;10000000000,I475&lt;=50000000000),"4-Upper Mid-Cap",
         IF(AND(I475&gt;2000000000,I475&lt;=10000000000),"3-Mid Cap",
            IF(AND(I475&gt;300000000,I475&lt;=2000000000),"2-Small Cap",
               IF(I475&lt;=300000000,"1-Micro Cap","None"))))),
   IF(J475&gt;50000000000,"5-Large Cap",
      IF(AND(J475&gt;10000000000,J475&lt;=50000000000),"4-Upper Mid-Cap",
         IF(AND(J475&gt;2000000000,J475&lt;=10000000000),"3-Mid Cap",
            IF(AND(J475&gt;300000000,J475&lt;=2000000000),"2-Small Cap",
               IF(J475&lt;=300000000,"1-Micro Cap","None"))))))</f>
        <v>1-Micro Cap</v>
      </c>
      <c r="L475" s="1">
        <v>44797</v>
      </c>
      <c r="M475" s="8" t="s">
        <v>3124</v>
      </c>
      <c r="N475">
        <f>YEAR(L475)</f>
        <v>2022</v>
      </c>
      <c r="O475">
        <f xml:space="preserve"> MONTH(L475)</f>
        <v>8</v>
      </c>
      <c r="P475" t="s">
        <v>3229</v>
      </c>
      <c r="Q475" t="str">
        <f>IF(ISNUMBER(P475), "Yes","No")</f>
        <v>No</v>
      </c>
    </row>
    <row r="476" spans="1:18" x14ac:dyDescent="0.2">
      <c r="A476" t="s">
        <v>187</v>
      </c>
      <c r="B476" t="e" vm="362">
        <v>#VALUE!</v>
      </c>
      <c r="C476" t="s">
        <v>64</v>
      </c>
      <c r="D476" t="str" cm="1">
        <f t="array" ref="D476">_FV(B476,"Industry")</f>
        <v>Professional &amp; Commercial Services</v>
      </c>
      <c r="E476">
        <v>0.125</v>
      </c>
      <c r="F476">
        <v>0.1</v>
      </c>
      <c r="G476" s="4">
        <v>2500000</v>
      </c>
      <c r="H476" s="7">
        <v>0.2</v>
      </c>
      <c r="I476" s="4" cm="1">
        <f t="array" ref="I476">_FV(B476,"Market cap",TRUE)</f>
        <v>4364300</v>
      </c>
      <c r="J476" s="4">
        <v>19000000</v>
      </c>
      <c r="K476" t="str">
        <f>IF(OR(J476="None", ISERROR(J476)),
   IF(I476&gt;50000000000,"5-Large Cap",
      IF(AND(I476&gt;10000000000,I476&lt;=50000000000),"4-Upper Mid-Cap",
         IF(AND(I476&gt;2000000000,I476&lt;=10000000000),"3-Mid Cap",
            IF(AND(I476&gt;300000000,I476&lt;=2000000000),"2-Small Cap",
               IF(I476&lt;=300000000,"1-Micro Cap","None"))))),
   IF(J476&gt;50000000000,"5-Large Cap",
      IF(AND(J476&gt;10000000000,J476&lt;=50000000000),"4-Upper Mid-Cap",
         IF(AND(J476&gt;2000000000,J476&lt;=10000000000),"3-Mid Cap",
            IF(AND(J476&gt;300000000,J476&lt;=2000000000),"2-Small Cap",
               IF(J476&lt;=300000000,"1-Micro Cap","None"))))))</f>
        <v>1-Micro Cap</v>
      </c>
      <c r="L476" s="1">
        <v>44616</v>
      </c>
      <c r="M476" s="8" t="s">
        <v>3124</v>
      </c>
      <c r="N476">
        <f>YEAR(L476)</f>
        <v>2022</v>
      </c>
      <c r="O476">
        <f xml:space="preserve"> MONTH(L476)</f>
        <v>2</v>
      </c>
      <c r="P476">
        <v>1</v>
      </c>
      <c r="Q476" t="str">
        <f>IF(ISNUMBER(P476), "Yes","No")</f>
        <v>Yes</v>
      </c>
      <c r="R476" t="s">
        <v>942</v>
      </c>
    </row>
    <row r="477" spans="1:18" x14ac:dyDescent="0.2">
      <c r="A477" t="s">
        <v>1659</v>
      </c>
      <c r="B477" t="e" vm="363">
        <v>#VALUE!</v>
      </c>
      <c r="C477" t="s">
        <v>979</v>
      </c>
      <c r="D477" t="str" cm="1">
        <f t="array" ref="D477">_FV(B477,"Industry")</f>
        <v>Metals &amp; Mining</v>
      </c>
      <c r="E477">
        <v>0.11</v>
      </c>
      <c r="F477">
        <v>9.5000000000000001E-2</v>
      </c>
      <c r="G477" s="6">
        <v>1700000</v>
      </c>
      <c r="H477" s="7">
        <v>0.13600000000000001</v>
      </c>
      <c r="I477" s="4" cm="1">
        <f t="array" ref="I477">_FV(B477,"Market cap",TRUE)</f>
        <v>3189800</v>
      </c>
      <c r="J477" s="4">
        <v>6300000</v>
      </c>
      <c r="K477" t="str">
        <f>IF(OR(J477="None", ISERROR(J477)),
   IF(I477&gt;50000000000,"5-Large Cap",
      IF(AND(I477&gt;10000000000,I477&lt;=50000000000),"4-Upper Mid-Cap",
         IF(AND(I477&gt;2000000000,I477&lt;=10000000000),"3-Mid Cap",
            IF(AND(I477&gt;300000000,I477&lt;=2000000000),"2-Small Cap",
               IF(I477&lt;=300000000,"1-Micro Cap","None"))))),
   IF(J477&gt;50000000000,"5-Large Cap",
      IF(AND(J477&gt;10000000000,J477&lt;=50000000000),"4-Upper Mid-Cap",
         IF(AND(J477&gt;2000000000,J477&lt;=10000000000),"3-Mid Cap",
            IF(AND(J477&gt;300000000,J477&lt;=2000000000),"2-Small Cap",
               IF(J477&lt;=300000000,"1-Micro Cap","None"))))))</f>
        <v>1-Micro Cap</v>
      </c>
      <c r="L477" s="1">
        <v>44644</v>
      </c>
      <c r="M477" s="8" t="s">
        <v>3124</v>
      </c>
      <c r="N477">
        <f>YEAR(L477)</f>
        <v>2022</v>
      </c>
      <c r="O477">
        <f xml:space="preserve"> MONTH(L477)</f>
        <v>3</v>
      </c>
      <c r="P477" t="s">
        <v>3229</v>
      </c>
      <c r="Q477" t="str">
        <f>IF(ISNUMBER(P477), "Yes","No")</f>
        <v>No</v>
      </c>
      <c r="R477" t="s">
        <v>980</v>
      </c>
    </row>
    <row r="478" spans="1:18" x14ac:dyDescent="0.2">
      <c r="A478" t="s">
        <v>3132</v>
      </c>
      <c r="B478" t="e" vm="363">
        <v>#VALUE!</v>
      </c>
      <c r="C478" t="s">
        <v>979</v>
      </c>
      <c r="D478" t="str" cm="1">
        <f t="array" ref="D478">_FV(B478,"Industry")</f>
        <v>Metals &amp; Mining</v>
      </c>
      <c r="E478">
        <v>0.11</v>
      </c>
      <c r="F478">
        <v>9.5000000000000001E-2</v>
      </c>
      <c r="G478" s="6">
        <v>1700000</v>
      </c>
      <c r="H478" s="7">
        <v>0.13600000000000001</v>
      </c>
      <c r="I478" s="4" cm="1">
        <f t="array" ref="I478">_FV(B478,"Market cap",TRUE)</f>
        <v>3189800</v>
      </c>
      <c r="J478" s="4">
        <v>6300000</v>
      </c>
      <c r="K478" t="str">
        <f>IF(OR(J478="None", ISERROR(J478)),
   IF(I478&gt;50000000000,"5-Large Cap",
      IF(AND(I478&gt;10000000000,I478&lt;=50000000000),"4-Upper Mid-Cap",
         IF(AND(I478&gt;2000000000,I478&lt;=10000000000),"3-Mid Cap",
            IF(AND(I478&gt;300000000,I478&lt;=2000000000),"2-Small Cap",
               IF(I478&lt;=300000000,"1-Micro Cap","None"))))),
   IF(J478&gt;50000000000,"5-Large Cap",
      IF(AND(J478&gt;10000000000,J478&lt;=50000000000),"4-Upper Mid-Cap",
         IF(AND(J478&gt;2000000000,J478&lt;=10000000000),"3-Mid Cap",
            IF(AND(J478&gt;300000000,J478&lt;=2000000000),"2-Small Cap",
               IF(J478&lt;=300000000,"1-Micro Cap","None"))))))</f>
        <v>1-Micro Cap</v>
      </c>
      <c r="L478" s="1">
        <v>44644</v>
      </c>
      <c r="M478" s="8" t="s">
        <v>3124</v>
      </c>
      <c r="N478">
        <f>YEAR(L478)</f>
        <v>2022</v>
      </c>
      <c r="O478">
        <f xml:space="preserve"> MONTH(L478)</f>
        <v>3</v>
      </c>
      <c r="P478" t="s">
        <v>3229</v>
      </c>
      <c r="Q478" t="str">
        <f>IF(ISNUMBER(P478), "Yes","No")</f>
        <v>No</v>
      </c>
      <c r="R478" t="s">
        <v>981</v>
      </c>
    </row>
    <row r="479" spans="1:18" x14ac:dyDescent="0.2">
      <c r="A479" t="s">
        <v>115</v>
      </c>
      <c r="B479" t="e" vm="364">
        <v>#VALUE!</v>
      </c>
      <c r="C479" t="s">
        <v>116</v>
      </c>
      <c r="D479" t="str" cm="1">
        <f t="array" ref="D479">_FV(B479,"Industry")</f>
        <v>Metals &amp; Mining</v>
      </c>
      <c r="E479">
        <v>0.1</v>
      </c>
      <c r="F479">
        <v>0.09</v>
      </c>
      <c r="G479" s="6">
        <v>3000000</v>
      </c>
      <c r="H479" s="7">
        <v>0.1</v>
      </c>
      <c r="I479" s="4" cm="1">
        <f t="array" ref="I479">_FV(B479,"Market cap",TRUE)</f>
        <v>70680160</v>
      </c>
      <c r="J479" s="4">
        <v>72250830</v>
      </c>
      <c r="K479" t="str">
        <f>IF(OR(J479="None", ISERROR(J479)),
   IF(I479&gt;50000000000,"5-Large Cap",
      IF(AND(I479&gt;10000000000,I479&lt;=50000000000),"4-Upper Mid-Cap",
         IF(AND(I479&gt;2000000000,I479&lt;=10000000000),"3-Mid Cap",
            IF(AND(I479&gt;300000000,I479&lt;=2000000000),"2-Small Cap",
               IF(I479&lt;=300000000,"1-Micro Cap","None"))))),
   IF(J479&gt;50000000000,"5-Large Cap",
      IF(AND(J479&gt;10000000000,J479&lt;=50000000000),"4-Upper Mid-Cap",
         IF(AND(J479&gt;2000000000,J479&lt;=10000000000),"3-Mid Cap",
            IF(AND(J479&gt;300000000,J479&lt;=2000000000),"2-Small Cap",
               IF(J479&lt;=300000000,"1-Micro Cap","None"))))))</f>
        <v>1-Micro Cap</v>
      </c>
      <c r="L479" s="1">
        <v>44734</v>
      </c>
      <c r="M479" s="8" t="s">
        <v>3124</v>
      </c>
      <c r="N479">
        <f>YEAR(L479)</f>
        <v>2022</v>
      </c>
      <c r="O479">
        <f xml:space="preserve"> MONTH(L479)</f>
        <v>6</v>
      </c>
      <c r="P479">
        <v>1</v>
      </c>
      <c r="Q479" t="str">
        <f>IF(ISNUMBER(P479), "Yes","No")</f>
        <v>Yes</v>
      </c>
      <c r="R479" t="s">
        <v>1099</v>
      </c>
    </row>
    <row r="480" spans="1:18" x14ac:dyDescent="0.2">
      <c r="A480" t="s">
        <v>205</v>
      </c>
      <c r="B480" t="e" vm="365">
        <v>#VALUE!</v>
      </c>
      <c r="C480" t="s">
        <v>206</v>
      </c>
      <c r="D480" t="str" cm="1">
        <f t="array" ref="D480">_FV(B480,"Industry")</f>
        <v>Construction Materials</v>
      </c>
      <c r="E480">
        <v>9.8000000000000004E-2</v>
      </c>
      <c r="F480">
        <v>8.5000000000000006E-2</v>
      </c>
      <c r="G480" s="4">
        <v>5000000</v>
      </c>
      <c r="H480" s="7">
        <v>0.13300000000000001</v>
      </c>
      <c r="I480" s="4" cm="1">
        <f t="array" ref="I480">_FV(B480,"Market cap",TRUE)</f>
        <v>33314010</v>
      </c>
      <c r="J480" s="4">
        <v>57300000</v>
      </c>
      <c r="K480" t="str">
        <f>IF(OR(J480="None", ISERROR(J480)),
   IF(I480&gt;50000000000,"5-Large Cap",
      IF(AND(I480&gt;10000000000,I480&lt;=50000000000),"4-Upper Mid-Cap",
         IF(AND(I480&gt;2000000000,I480&lt;=10000000000),"3-Mid Cap",
            IF(AND(I480&gt;300000000,I480&lt;=2000000000),"2-Small Cap",
               IF(I480&lt;=300000000,"1-Micro Cap","None"))))),
   IF(J480&gt;50000000000,"5-Large Cap",
      IF(AND(J480&gt;10000000000,J480&lt;=50000000000),"4-Upper Mid-Cap",
         IF(AND(J480&gt;2000000000,J480&lt;=10000000000),"3-Mid Cap",
            IF(AND(J480&gt;300000000,J480&lt;=2000000000),"2-Small Cap",
               IF(J480&lt;=300000000,"1-Micro Cap","None"))))))</f>
        <v>1-Micro Cap</v>
      </c>
      <c r="L480" s="1">
        <v>44624</v>
      </c>
      <c r="M480" s="8" t="s">
        <v>3124</v>
      </c>
      <c r="N480">
        <f>YEAR(L480)</f>
        <v>2022</v>
      </c>
      <c r="O480">
        <f xml:space="preserve"> MONTH(L480)</f>
        <v>3</v>
      </c>
      <c r="P480">
        <v>3</v>
      </c>
      <c r="Q480" t="str">
        <f>IF(ISNUMBER(P480), "Yes","No")</f>
        <v>Yes</v>
      </c>
      <c r="R480" t="s">
        <v>952</v>
      </c>
    </row>
    <row r="481" spans="1:18" x14ac:dyDescent="0.2">
      <c r="A481" t="s">
        <v>1148</v>
      </c>
      <c r="B481" t="e" vm="366">
        <v>#VALUE!</v>
      </c>
      <c r="C481" t="s">
        <v>204</v>
      </c>
      <c r="D481" t="str" cm="1">
        <f t="array" ref="D481">_FV(B481,"Industry")</f>
        <v>Metals &amp; Mining</v>
      </c>
      <c r="E481">
        <v>0.11</v>
      </c>
      <c r="F481">
        <v>8.5000000000000006E-2</v>
      </c>
      <c r="G481" s="4">
        <v>1700000</v>
      </c>
      <c r="H481" s="7">
        <v>0.192</v>
      </c>
      <c r="I481" s="4" cm="1">
        <f t="array" ref="I481">_FV(B481,"Market cap",TRUE)</f>
        <v>5027380</v>
      </c>
      <c r="J481" s="4">
        <v>9680000</v>
      </c>
      <c r="K481" t="str">
        <f>IF(OR(J481="None", ISERROR(J481)),
   IF(I481&gt;50000000000,"5-Large Cap",
      IF(AND(I481&gt;10000000000,I481&lt;=50000000000),"4-Upper Mid-Cap",
         IF(AND(I481&gt;2000000000,I481&lt;=10000000000),"3-Mid Cap",
            IF(AND(I481&gt;300000000,I481&lt;=2000000000),"2-Small Cap",
               IF(I481&lt;=300000000,"1-Micro Cap","None"))))),
   IF(J481&gt;50000000000,"5-Large Cap",
      IF(AND(J481&gt;10000000000,J481&lt;=50000000000),"4-Upper Mid-Cap",
         IF(AND(J481&gt;2000000000,J481&lt;=10000000000),"3-Mid Cap",
            IF(AND(J481&gt;300000000,J481&lt;=2000000000),"2-Small Cap",
               IF(J481&lt;=300000000,"1-Micro Cap","None"))))))</f>
        <v>1-Micro Cap</v>
      </c>
      <c r="L481" s="1">
        <v>44768</v>
      </c>
      <c r="M481" s="8" t="s">
        <v>3124</v>
      </c>
      <c r="N481">
        <f>YEAR(L481)</f>
        <v>2022</v>
      </c>
      <c r="O481">
        <f xml:space="preserve"> MONTH(L481)</f>
        <v>7</v>
      </c>
      <c r="P481" t="s">
        <v>3229</v>
      </c>
      <c r="Q481" t="str">
        <f>IF(ISNUMBER(P481), "Yes","No")</f>
        <v>No</v>
      </c>
      <c r="R481" t="s">
        <v>1149</v>
      </c>
    </row>
    <row r="482" spans="1:18" x14ac:dyDescent="0.2">
      <c r="A482" t="s">
        <v>1011</v>
      </c>
      <c r="B482" t="e" vm="367">
        <v>#VALUE!</v>
      </c>
      <c r="C482" t="s">
        <v>222</v>
      </c>
      <c r="D482" t="str" cm="1">
        <f t="array" ref="D482">_FV(B482,"Industry")</f>
        <v>Metals &amp; Mining</v>
      </c>
      <c r="E482">
        <v>0.1</v>
      </c>
      <c r="F482">
        <v>8.5000000000000006E-2</v>
      </c>
      <c r="G482" s="6">
        <v>7000000</v>
      </c>
      <c r="H482" s="7">
        <v>0.15</v>
      </c>
      <c r="I482" s="4" cm="1">
        <f t="array" ref="I482">_FV(B482,"Market cap",TRUE)</f>
        <v>3172650</v>
      </c>
      <c r="J482" s="4">
        <v>39800000</v>
      </c>
      <c r="K482" t="str">
        <f>IF(OR(J482="None", ISERROR(J482)),
   IF(I482&gt;50000000000,"5-Large Cap",
      IF(AND(I482&gt;10000000000,I482&lt;=50000000000),"4-Upper Mid-Cap",
         IF(AND(I482&gt;2000000000,I482&lt;=10000000000),"3-Mid Cap",
            IF(AND(I482&gt;300000000,I482&lt;=2000000000),"2-Small Cap",
               IF(I482&lt;=300000000,"1-Micro Cap","None"))))),
   IF(J482&gt;50000000000,"5-Large Cap",
      IF(AND(J482&gt;10000000000,J482&lt;=50000000000),"4-Upper Mid-Cap",
         IF(AND(J482&gt;2000000000,J482&lt;=10000000000),"3-Mid Cap",
            IF(AND(J482&gt;300000000,J482&lt;=2000000000),"2-Small Cap",
               IF(J482&lt;=300000000,"1-Micro Cap","None"))))))</f>
        <v>1-Micro Cap</v>
      </c>
      <c r="L482" s="1">
        <v>44664</v>
      </c>
      <c r="M482" s="8" t="s">
        <v>3124</v>
      </c>
      <c r="N482">
        <f>YEAR(L482)</f>
        <v>2022</v>
      </c>
      <c r="O482">
        <f xml:space="preserve"> MONTH(L482)</f>
        <v>4</v>
      </c>
      <c r="P482">
        <v>2</v>
      </c>
      <c r="Q482" t="str">
        <f>IF(ISNUMBER(P482), "Yes","No")</f>
        <v>Yes</v>
      </c>
      <c r="R482" t="s">
        <v>1012</v>
      </c>
    </row>
    <row r="483" spans="1:18" x14ac:dyDescent="0.2">
      <c r="A483" t="s">
        <v>915</v>
      </c>
      <c r="B483" t="e" vm="368">
        <v>#VALUE!</v>
      </c>
      <c r="C483" t="s">
        <v>916</v>
      </c>
      <c r="D483" t="str" cm="1">
        <f t="array" ref="D483">_FV(B483,"Industry")</f>
        <v>Metals &amp; Mining</v>
      </c>
      <c r="E483">
        <v>0.1</v>
      </c>
      <c r="F483">
        <v>8.5000000000000006E-2</v>
      </c>
      <c r="G483" s="6">
        <v>12500000</v>
      </c>
      <c r="H483" s="7">
        <v>0.15</v>
      </c>
      <c r="I483" s="4" cm="1">
        <f t="array" ref="I483">_FV(B483,"Market cap",TRUE)</f>
        <v>12159820</v>
      </c>
      <c r="J483" s="4">
        <v>133000000</v>
      </c>
      <c r="K483" t="str">
        <f>IF(OR(J483="None", ISERROR(J483)),
   IF(I483&gt;50000000000,"5-Large Cap",
      IF(AND(I483&gt;10000000000,I483&lt;=50000000000),"4-Upper Mid-Cap",
         IF(AND(I483&gt;2000000000,I483&lt;=10000000000),"3-Mid Cap",
            IF(AND(I483&gt;300000000,I483&lt;=2000000000),"2-Small Cap",
               IF(I483&lt;=300000000,"1-Micro Cap","None"))))),
   IF(J483&gt;50000000000,"5-Large Cap",
      IF(AND(J483&gt;10000000000,J483&lt;=50000000000),"4-Upper Mid-Cap",
         IF(AND(J483&gt;2000000000,J483&lt;=10000000000),"3-Mid Cap",
            IF(AND(J483&gt;300000000,J483&lt;=2000000000),"2-Small Cap",
               IF(J483&lt;=300000000,"1-Micro Cap","None"))))))</f>
        <v>1-Micro Cap</v>
      </c>
      <c r="L483" s="1">
        <v>44607</v>
      </c>
      <c r="M483" s="8" t="s">
        <v>3124</v>
      </c>
      <c r="N483">
        <f>YEAR(L483)</f>
        <v>2022</v>
      </c>
      <c r="O483">
        <f xml:space="preserve"> MONTH(L483)</f>
        <v>2</v>
      </c>
      <c r="P483" t="s">
        <v>3229</v>
      </c>
      <c r="Q483" t="str">
        <f>IF(ISNUMBER(P483), "Yes","No")</f>
        <v>No</v>
      </c>
      <c r="R483" t="s">
        <v>917</v>
      </c>
    </row>
    <row r="484" spans="1:18" x14ac:dyDescent="0.2">
      <c r="A484" t="s">
        <v>1144</v>
      </c>
      <c r="B484" t="e" vm="369">
        <v>#VALUE!</v>
      </c>
      <c r="C484" t="s">
        <v>1145</v>
      </c>
      <c r="D484" t="str" cm="1">
        <f t="array" ref="D484">_FV(B484,"Industry")</f>
        <v>Software &amp; IT Services</v>
      </c>
      <c r="E484">
        <v>0.14000000000000001</v>
      </c>
      <c r="F484">
        <v>8.5000000000000006E-2</v>
      </c>
      <c r="G484" s="4">
        <v>3970000</v>
      </c>
      <c r="H484" s="7">
        <v>0.39299999999999996</v>
      </c>
      <c r="I484" s="4" cm="1">
        <f t="array" ref="I484">_FV(B484,"Market cap",TRUE)</f>
        <v>7915750</v>
      </c>
      <c r="J484" s="4">
        <v>19600000</v>
      </c>
      <c r="K484" t="str">
        <f>IF(OR(J484="None", ISERROR(J484)),
   IF(I484&gt;50000000000,"5-Large Cap",
      IF(AND(I484&gt;10000000000,I484&lt;=50000000000),"4-Upper Mid-Cap",
         IF(AND(I484&gt;2000000000,I484&lt;=10000000000),"3-Mid Cap",
            IF(AND(I484&gt;300000000,I484&lt;=2000000000),"2-Small Cap",
               IF(I484&lt;=300000000,"1-Micro Cap","None"))))),
   IF(J484&gt;50000000000,"5-Large Cap",
      IF(AND(J484&gt;10000000000,J484&lt;=50000000000),"4-Upper Mid-Cap",
         IF(AND(J484&gt;2000000000,J484&lt;=10000000000),"3-Mid Cap",
            IF(AND(J484&gt;300000000,J484&lt;=2000000000),"2-Small Cap",
               IF(J484&lt;=300000000,"1-Micro Cap","None"))))))</f>
        <v>1-Micro Cap</v>
      </c>
      <c r="L484" s="1">
        <v>44767</v>
      </c>
      <c r="M484" s="8" t="s">
        <v>3124</v>
      </c>
      <c r="N484">
        <f>YEAR(L484)</f>
        <v>2022</v>
      </c>
      <c r="O484">
        <f xml:space="preserve"> MONTH(L484)</f>
        <v>7</v>
      </c>
      <c r="P484">
        <v>2</v>
      </c>
      <c r="Q484" t="str">
        <f>IF(ISNUMBER(P484), "Yes","No")</f>
        <v>Yes</v>
      </c>
      <c r="R484" t="s">
        <v>1146</v>
      </c>
    </row>
    <row r="485" spans="1:18" x14ac:dyDescent="0.2">
      <c r="A485" t="s">
        <v>1183</v>
      </c>
      <c r="B485" t="e" vm="370">
        <v>#VALUE!</v>
      </c>
      <c r="C485" t="s">
        <v>1184</v>
      </c>
      <c r="D485" t="str" cm="1">
        <f t="array" ref="D485">_FV(B485,"Industry")</f>
        <v>Machinery, Equipment &amp; Components</v>
      </c>
      <c r="E485">
        <v>9.5000000000000001E-2</v>
      </c>
      <c r="F485">
        <v>0.08</v>
      </c>
      <c r="G485" s="4">
        <v>2000000</v>
      </c>
      <c r="H485" s="7">
        <v>0.158</v>
      </c>
      <c r="I485" s="4" cm="1">
        <f t="array" ref="I485">_FV(B485,"Market cap",TRUE)</f>
        <v>3869440</v>
      </c>
      <c r="J485" s="4">
        <v>7630000</v>
      </c>
      <c r="K485" t="str">
        <f>IF(OR(J485="None", ISERROR(J485)),
   IF(I485&gt;50000000000,"5-Large Cap",
      IF(AND(I485&gt;10000000000,I485&lt;=50000000000),"4-Upper Mid-Cap",
         IF(AND(I485&gt;2000000000,I485&lt;=10000000000),"3-Mid Cap",
            IF(AND(I485&gt;300000000,I485&lt;=2000000000),"2-Small Cap",
               IF(I485&lt;=300000000,"1-Micro Cap","None"))))),
   IF(J485&gt;50000000000,"5-Large Cap",
      IF(AND(J485&gt;10000000000,J485&lt;=50000000000),"4-Upper Mid-Cap",
         IF(AND(J485&gt;2000000000,J485&lt;=10000000000),"3-Mid Cap",
            IF(AND(J485&gt;300000000,J485&lt;=2000000000),"2-Small Cap",
               IF(J485&lt;=300000000,"1-Micro Cap","None"))))))</f>
        <v>1-Micro Cap</v>
      </c>
      <c r="L485" s="1">
        <v>44777</v>
      </c>
      <c r="M485" s="8" t="s">
        <v>3124</v>
      </c>
      <c r="N485">
        <f>YEAR(L485)</f>
        <v>2022</v>
      </c>
      <c r="O485">
        <f xml:space="preserve"> MONTH(L485)</f>
        <v>8</v>
      </c>
      <c r="P485">
        <v>1</v>
      </c>
      <c r="Q485" t="str">
        <f>IF(ISNUMBER(P485), "Yes","No")</f>
        <v>Yes</v>
      </c>
      <c r="R485" t="s">
        <v>1185</v>
      </c>
    </row>
    <row r="486" spans="1:18" x14ac:dyDescent="0.2">
      <c r="A486" t="s">
        <v>844</v>
      </c>
      <c r="B486" t="e" vm="84">
        <v>#VALUE!</v>
      </c>
      <c r="C486" t="s">
        <v>845</v>
      </c>
      <c r="D486" t="str" cm="1">
        <f t="array" ref="D486">_FV(B486,"Industry")</f>
        <v>Metals &amp; Mining</v>
      </c>
      <c r="E486">
        <v>0.08</v>
      </c>
      <c r="F486">
        <v>0.08</v>
      </c>
      <c r="G486" s="4">
        <v>4700000</v>
      </c>
      <c r="H486" s="7">
        <v>0</v>
      </c>
      <c r="I486" s="4" cm="1">
        <f t="array" ref="I486">_FV(B486,"Market cap",TRUE)</f>
        <v>31907850</v>
      </c>
      <c r="J486" s="4">
        <v>17100000</v>
      </c>
      <c r="K486" t="str">
        <f>IF(OR(J486="None", ISERROR(J486)),
   IF(I486&gt;50000000000,"5-Large Cap",
      IF(AND(I486&gt;10000000000,I486&lt;=50000000000),"4-Upper Mid-Cap",
         IF(AND(I486&gt;2000000000,I486&lt;=10000000000),"3-Mid Cap",
            IF(AND(I486&gt;300000000,I486&lt;=2000000000),"2-Small Cap",
               IF(I486&lt;=300000000,"1-Micro Cap","None"))))),
   IF(J486&gt;50000000000,"5-Large Cap",
      IF(AND(J486&gt;10000000000,J486&lt;=50000000000),"4-Upper Mid-Cap",
         IF(AND(J486&gt;2000000000,J486&lt;=10000000000),"3-Mid Cap",
            IF(AND(J486&gt;300000000,J486&lt;=2000000000),"2-Small Cap",
               IF(J486&lt;=300000000,"1-Micro Cap","None"))))))</f>
        <v>1-Micro Cap</v>
      </c>
      <c r="L486" s="1">
        <v>44907</v>
      </c>
      <c r="M486" s="8" t="s">
        <v>3124</v>
      </c>
      <c r="N486">
        <f>YEAR(L486)</f>
        <v>2022</v>
      </c>
      <c r="O486">
        <f xml:space="preserve"> MONTH(L486)</f>
        <v>12</v>
      </c>
      <c r="P486">
        <v>1</v>
      </c>
      <c r="Q486" t="str">
        <f>IF(ISNUMBER(P486), "Yes","No")</f>
        <v>Yes</v>
      </c>
      <c r="R486" t="s">
        <v>1418</v>
      </c>
    </row>
    <row r="487" spans="1:18" x14ac:dyDescent="0.2">
      <c r="A487" t="s">
        <v>559</v>
      </c>
      <c r="B487" t="e" vm="135">
        <v>#VALUE!</v>
      </c>
      <c r="C487" t="s">
        <v>560</v>
      </c>
      <c r="D487" t="str" cm="1">
        <f t="array" ref="D487">_FV(B487,"Industry")</f>
        <v>Oil &amp; Gas</v>
      </c>
      <c r="E487">
        <v>0.08</v>
      </c>
      <c r="F487">
        <v>7.4999999999999997E-2</v>
      </c>
      <c r="G487" s="4">
        <v>3100000</v>
      </c>
      <c r="H487" s="7">
        <v>6.25E-2</v>
      </c>
      <c r="I487" s="4" cm="1">
        <f t="array" ref="I487">_FV(B487,"Market cap",TRUE)</f>
        <v>90252860</v>
      </c>
      <c r="J487" s="4">
        <v>49500000</v>
      </c>
      <c r="K487" t="str">
        <f>IF(OR(J487="None", ISERROR(J487)),
   IF(I487&gt;50000000000,"5-Large Cap",
      IF(AND(I487&gt;10000000000,I487&lt;=50000000000),"4-Upper Mid-Cap",
         IF(AND(I487&gt;2000000000,I487&lt;=10000000000),"3-Mid Cap",
            IF(AND(I487&gt;300000000,I487&lt;=2000000000),"2-Small Cap",
               IF(I487&lt;=300000000,"1-Micro Cap","None"))))),
   IF(J487&gt;50000000000,"5-Large Cap",
      IF(AND(J487&gt;10000000000,J487&lt;=50000000000),"4-Upper Mid-Cap",
         IF(AND(J487&gt;2000000000,J487&lt;=10000000000),"3-Mid Cap",
            IF(AND(J487&gt;300000000,J487&lt;=2000000000),"2-Small Cap",
               IF(J487&lt;=300000000,"1-Micro Cap","None"))))))</f>
        <v>1-Micro Cap</v>
      </c>
      <c r="L487" s="1">
        <v>44711</v>
      </c>
      <c r="M487" s="8" t="s">
        <v>3124</v>
      </c>
      <c r="N487">
        <f>YEAR(L487)</f>
        <v>2022</v>
      </c>
      <c r="O487">
        <f xml:space="preserve"> MONTH(L487)</f>
        <v>5</v>
      </c>
      <c r="P487" t="s">
        <v>3229</v>
      </c>
      <c r="Q487" t="str">
        <f>IF(ISNUMBER(P487), "Yes","No")</f>
        <v>No</v>
      </c>
      <c r="R487" t="s">
        <v>1075</v>
      </c>
    </row>
    <row r="488" spans="1:18" x14ac:dyDescent="0.2">
      <c r="A488" t="s">
        <v>1294</v>
      </c>
      <c r="B488" t="e" vm="371">
        <v>#VALUE!</v>
      </c>
      <c r="C488" t="s">
        <v>1295</v>
      </c>
      <c r="D488" t="str" cm="1">
        <f t="array" ref="D488">_FV(B488,"Industry")</f>
        <v>Metals &amp; Mining</v>
      </c>
      <c r="E488">
        <v>7.6999999999999999E-2</v>
      </c>
      <c r="F488">
        <v>7.1999999999999995E-2</v>
      </c>
      <c r="G488" s="4">
        <v>1250000</v>
      </c>
      <c r="H488" s="7">
        <v>6.5000000000000002E-2</v>
      </c>
      <c r="I488" s="4" cm="1">
        <f t="array" ref="I488">_FV(B488,"Market cap",TRUE)</f>
        <v>46920310</v>
      </c>
      <c r="J488" s="4">
        <v>7500000</v>
      </c>
      <c r="K488" t="str">
        <f>IF(OR(J488="None", ISERROR(J488)),
   IF(I488&gt;50000000000,"5-Large Cap",
      IF(AND(I488&gt;10000000000,I488&lt;=50000000000),"4-Upper Mid-Cap",
         IF(AND(I488&gt;2000000000,I488&lt;=10000000000),"3-Mid Cap",
            IF(AND(I488&gt;300000000,I488&lt;=2000000000),"2-Small Cap",
               IF(I488&lt;=300000000,"1-Micro Cap","None"))))),
   IF(J488&gt;50000000000,"5-Large Cap",
      IF(AND(J488&gt;10000000000,J488&lt;=50000000000),"4-Upper Mid-Cap",
         IF(AND(J488&gt;2000000000,J488&lt;=10000000000),"3-Mid Cap",
            IF(AND(J488&gt;300000000,J488&lt;=2000000000),"2-Small Cap",
               IF(J488&lt;=300000000,"1-Micro Cap","None"))))))</f>
        <v>1-Micro Cap</v>
      </c>
      <c r="L488" s="1">
        <v>44831</v>
      </c>
      <c r="M488" s="8" t="s">
        <v>3124</v>
      </c>
      <c r="N488">
        <f>YEAR(L488)</f>
        <v>2022</v>
      </c>
      <c r="O488">
        <f xml:space="preserve"> MONTH(L488)</f>
        <v>9</v>
      </c>
      <c r="P488">
        <v>2</v>
      </c>
      <c r="Q488" t="str">
        <f>IF(ISNUMBER(P488), "Yes","No")</f>
        <v>Yes</v>
      </c>
      <c r="R488" t="s">
        <v>1296</v>
      </c>
    </row>
    <row r="489" spans="1:18" x14ac:dyDescent="0.2">
      <c r="A489" t="s">
        <v>892</v>
      </c>
      <c r="B489" t="e" vm="372">
        <v>#VALUE!</v>
      </c>
      <c r="C489" t="s">
        <v>893</v>
      </c>
      <c r="D489" t="str" cm="1">
        <f t="array" ref="D489">_FV(B489,"Industry")</f>
        <v>Metals &amp; Mining</v>
      </c>
      <c r="E489">
        <v>7.0000000000000007E-2</v>
      </c>
      <c r="F489">
        <v>7.0800000000000002E-2</v>
      </c>
      <c r="G489" s="4">
        <v>9440000</v>
      </c>
      <c r="H489" s="7">
        <v>0</v>
      </c>
      <c r="I489" s="4" cm="1">
        <f t="array" ref="I489">_FV(B489,"Market cap",TRUE)</f>
        <v>17643060</v>
      </c>
      <c r="J489" s="4">
        <v>95000000</v>
      </c>
      <c r="K489" t="str">
        <f>IF(OR(J489="None", ISERROR(J489)),
   IF(I489&gt;50000000000,"5-Large Cap",
      IF(AND(I489&gt;10000000000,I489&lt;=50000000000),"4-Upper Mid-Cap",
         IF(AND(I489&gt;2000000000,I489&lt;=10000000000),"3-Mid Cap",
            IF(AND(I489&gt;300000000,I489&lt;=2000000000),"2-Small Cap",
               IF(I489&lt;=300000000,"1-Micro Cap","None"))))),
   IF(J489&gt;50000000000,"5-Large Cap",
      IF(AND(J489&gt;10000000000,J489&lt;=50000000000),"4-Upper Mid-Cap",
         IF(AND(J489&gt;2000000000,J489&lt;=10000000000),"3-Mid Cap",
            IF(AND(J489&gt;300000000,J489&lt;=2000000000),"2-Small Cap",
               IF(J489&lt;=300000000,"1-Micro Cap","None"))))))</f>
        <v>1-Micro Cap</v>
      </c>
      <c r="L489" s="1">
        <v>44586</v>
      </c>
      <c r="M489" s="8" t="s">
        <v>3124</v>
      </c>
      <c r="N489">
        <f>YEAR(L489)</f>
        <v>2022</v>
      </c>
      <c r="O489">
        <f xml:space="preserve"> MONTH(L489)</f>
        <v>1</v>
      </c>
      <c r="P489" t="s">
        <v>3229</v>
      </c>
      <c r="Q489" t="str">
        <f>IF(ISNUMBER(P489), "Yes","No")</f>
        <v>No</v>
      </c>
    </row>
    <row r="490" spans="1:18" x14ac:dyDescent="0.2">
      <c r="A490" t="s">
        <v>1370</v>
      </c>
      <c r="B490" t="e" vm="373">
        <v>#VALUE!</v>
      </c>
      <c r="C490" t="s">
        <v>10</v>
      </c>
      <c r="D490" t="str" cm="1">
        <f t="array" ref="D490">_FV(B490,"Industry")</f>
        <v>Metals &amp; Mining</v>
      </c>
      <c r="E490">
        <v>7.9000000000000001E-2</v>
      </c>
      <c r="F490">
        <v>7.0000000000000007E-2</v>
      </c>
      <c r="G490" s="4">
        <v>2000000</v>
      </c>
      <c r="H490" s="7">
        <v>0.13</v>
      </c>
      <c r="I490" s="4" cm="1">
        <f t="array" ref="I490">_FV(B490,"Market cap",TRUE)</f>
        <v>148650000</v>
      </c>
      <c r="J490" s="4">
        <v>46400000</v>
      </c>
      <c r="K490" t="str">
        <f>IF(OR(J490="None", ISERROR(J490)),
   IF(I490&gt;50000000000,"5-Large Cap",
      IF(AND(I490&gt;10000000000,I490&lt;=50000000000),"4-Upper Mid-Cap",
         IF(AND(I490&gt;2000000000,I490&lt;=10000000000),"3-Mid Cap",
            IF(AND(I490&gt;300000000,I490&lt;=2000000000),"2-Small Cap",
               IF(I490&lt;=300000000,"1-Micro Cap","None"))))),
   IF(J490&gt;50000000000,"5-Large Cap",
      IF(AND(J490&gt;10000000000,J490&lt;=50000000000),"4-Upper Mid-Cap",
         IF(AND(J490&gt;2000000000,J490&lt;=10000000000),"3-Mid Cap",
            IF(AND(J490&gt;300000000,J490&lt;=2000000000),"2-Small Cap",
               IF(J490&lt;=300000000,"1-Micro Cap","None"))))))</f>
        <v>1-Micro Cap</v>
      </c>
      <c r="L490" s="1">
        <v>44860</v>
      </c>
      <c r="M490" s="8" t="s">
        <v>3124</v>
      </c>
      <c r="N490">
        <f>YEAR(L490)</f>
        <v>2022</v>
      </c>
      <c r="O490">
        <f xml:space="preserve"> MONTH(L490)</f>
        <v>10</v>
      </c>
      <c r="P490" t="s">
        <v>3229</v>
      </c>
      <c r="Q490" t="str">
        <f>IF(ISNUMBER(P490), "Yes","No")</f>
        <v>No</v>
      </c>
      <c r="R490" t="s">
        <v>1371</v>
      </c>
    </row>
    <row r="491" spans="1:18" x14ac:dyDescent="0.2">
      <c r="A491" t="s">
        <v>1338</v>
      </c>
      <c r="B491" t="e" vm="374">
        <v>#VALUE!</v>
      </c>
      <c r="C491" t="s">
        <v>1339</v>
      </c>
      <c r="D491" t="str" cm="1">
        <f t="array" ref="D491">_FV(B491,"Industry")</f>
        <v>Metals &amp; Mining</v>
      </c>
      <c r="E491">
        <v>8.8999999999999996E-2</v>
      </c>
      <c r="F491">
        <v>7.0000000000000007E-2</v>
      </c>
      <c r="G491" s="4">
        <v>3500000</v>
      </c>
      <c r="H491" s="7">
        <v>0.21299999999999999</v>
      </c>
      <c r="I491" s="4" cm="1">
        <f t="array" ref="I491">_FV(B491,"Market cap",TRUE)</f>
        <v>10038070</v>
      </c>
      <c r="J491" s="4">
        <v>24100000</v>
      </c>
      <c r="K491" t="str">
        <f>IF(OR(J491="None", ISERROR(J491)),
   IF(I491&gt;50000000000,"5-Large Cap",
      IF(AND(I491&gt;10000000000,I491&lt;=50000000000),"4-Upper Mid-Cap",
         IF(AND(I491&gt;2000000000,I491&lt;=10000000000),"3-Mid Cap",
            IF(AND(I491&gt;300000000,I491&lt;=2000000000),"2-Small Cap",
               IF(I491&lt;=300000000,"1-Micro Cap","None"))))),
   IF(J491&gt;50000000000,"5-Large Cap",
      IF(AND(J491&gt;10000000000,J491&lt;=50000000000),"4-Upper Mid-Cap",
         IF(AND(J491&gt;2000000000,J491&lt;=10000000000),"3-Mid Cap",
            IF(AND(J491&gt;300000000,J491&lt;=2000000000),"2-Small Cap",
               IF(J491&lt;=300000000,"1-Micro Cap","None"))))))</f>
        <v>1-Micro Cap</v>
      </c>
      <c r="L491" s="1">
        <v>44848</v>
      </c>
      <c r="M491" s="8" t="s">
        <v>3124</v>
      </c>
      <c r="N491">
        <f>YEAR(L491)</f>
        <v>2022</v>
      </c>
      <c r="O491">
        <f xml:space="preserve"> MONTH(L491)</f>
        <v>10</v>
      </c>
      <c r="P491" t="s">
        <v>3229</v>
      </c>
      <c r="Q491" t="str">
        <f>IF(ISNUMBER(P491), "Yes","No")</f>
        <v>No</v>
      </c>
      <c r="R491" t="s">
        <v>1340</v>
      </c>
    </row>
    <row r="492" spans="1:18" x14ac:dyDescent="0.2">
      <c r="A492" t="s">
        <v>1126</v>
      </c>
      <c r="B492" t="e" vm="257">
        <v>#VALUE!</v>
      </c>
      <c r="C492" t="s">
        <v>1127</v>
      </c>
      <c r="D492" t="str" cm="1">
        <f t="array" ref="D492">_FV(B492,"Industry")</f>
        <v>Metals &amp; Mining</v>
      </c>
      <c r="E492">
        <v>7.4999999999999997E-2</v>
      </c>
      <c r="F492">
        <v>7.0000000000000007E-2</v>
      </c>
      <c r="G492" s="4">
        <v>1000000</v>
      </c>
      <c r="H492" s="7">
        <v>6.6000000000000003E-2</v>
      </c>
      <c r="I492" s="4" cm="1">
        <f t="array" ref="I492">_FV(B492,"Market cap",TRUE)</f>
        <v>12049540</v>
      </c>
      <c r="J492" s="4">
        <v>42190000</v>
      </c>
      <c r="K492" t="str">
        <f>IF(OR(J492="None", ISERROR(J492)),
   IF(I492&gt;50000000000,"5-Large Cap",
      IF(AND(I492&gt;10000000000,I492&lt;=50000000000),"4-Upper Mid-Cap",
         IF(AND(I492&gt;2000000000,I492&lt;=10000000000),"3-Mid Cap",
            IF(AND(I492&gt;300000000,I492&lt;=2000000000),"2-Small Cap",
               IF(I492&lt;=300000000,"1-Micro Cap","None"))))),
   IF(J492&gt;50000000000,"5-Large Cap",
      IF(AND(J492&gt;10000000000,J492&lt;=50000000000),"4-Upper Mid-Cap",
         IF(AND(J492&gt;2000000000,J492&lt;=10000000000),"3-Mid Cap",
            IF(AND(J492&gt;300000000,J492&lt;=2000000000),"2-Small Cap",
               IF(J492&lt;=300000000,"1-Micro Cap","None"))))))</f>
        <v>1-Micro Cap</v>
      </c>
      <c r="L492" s="1">
        <v>44841</v>
      </c>
      <c r="M492" s="8" t="s">
        <v>3124</v>
      </c>
      <c r="N492">
        <f>YEAR(L492)</f>
        <v>2022</v>
      </c>
      <c r="O492">
        <f xml:space="preserve"> MONTH(L492)</f>
        <v>10</v>
      </c>
      <c r="P492" t="s">
        <v>3229</v>
      </c>
      <c r="Q492" t="str">
        <f>IF(ISNUMBER(P492), "Yes","No")</f>
        <v>No</v>
      </c>
      <c r="R492" t="s">
        <v>1321</v>
      </c>
    </row>
    <row r="493" spans="1:18" x14ac:dyDescent="0.2">
      <c r="A493" t="s">
        <v>1319</v>
      </c>
      <c r="B493" t="e" vm="257">
        <v>#VALUE!</v>
      </c>
      <c r="C493" t="s">
        <v>1127</v>
      </c>
      <c r="D493" t="str" cm="1">
        <f t="array" ref="D493">_FV(B493,"Industry")</f>
        <v>Metals &amp; Mining</v>
      </c>
      <c r="E493">
        <v>7.4999999999999997E-2</v>
      </c>
      <c r="F493">
        <v>7.0000000000000007E-2</v>
      </c>
      <c r="G493" s="4">
        <v>1000000</v>
      </c>
      <c r="H493" s="7">
        <v>6.7000000000000004E-2</v>
      </c>
      <c r="I493" s="4" cm="1">
        <f t="array" ref="I493">_FV(B493,"Market cap",TRUE)</f>
        <v>12049540</v>
      </c>
      <c r="J493" s="4" t="s">
        <v>3229</v>
      </c>
      <c r="K493" t="str">
        <f>IF(OR(J493="None", ISERROR(J493)),
   IF(I493&gt;50000000000,"5-Large Cap",
      IF(AND(I493&gt;10000000000,I493&lt;=50000000000),"4-Upper Mid-Cap",
         IF(AND(I493&gt;2000000000,I493&lt;=10000000000),"3-Mid Cap",
            IF(AND(I493&gt;300000000,I493&lt;=2000000000),"2-Small Cap",
               IF(I493&lt;=300000000,"1-Micro Cap","None"))))),
   IF(J493&gt;50000000000,"5-Large Cap",
      IF(AND(J493&gt;10000000000,J493&lt;=50000000000),"4-Upper Mid-Cap",
         IF(AND(J493&gt;2000000000,J493&lt;=10000000000),"3-Mid Cap",
            IF(AND(J493&gt;300000000,J493&lt;=2000000000),"2-Small Cap",
               IF(J493&lt;=300000000,"1-Micro Cap","None"))))))</f>
        <v>1-Micro Cap</v>
      </c>
      <c r="L493" s="1">
        <v>44840</v>
      </c>
      <c r="M493" s="8" t="s">
        <v>3124</v>
      </c>
      <c r="N493">
        <f>YEAR(L493)</f>
        <v>2022</v>
      </c>
      <c r="O493">
        <f xml:space="preserve"> MONTH(L493)</f>
        <v>10</v>
      </c>
      <c r="P493" t="s">
        <v>3229</v>
      </c>
      <c r="Q493" t="str">
        <f>IF(ISNUMBER(P493), "Yes","No")</f>
        <v>No</v>
      </c>
      <c r="R493" t="s">
        <v>1320</v>
      </c>
    </row>
    <row r="494" spans="1:18" x14ac:dyDescent="0.2">
      <c r="A494" t="s">
        <v>463</v>
      </c>
      <c r="B494" t="e" vm="147">
        <v>#VALUE!</v>
      </c>
      <c r="C494" t="s">
        <v>19</v>
      </c>
      <c r="D494" t="str" cm="1">
        <f t="array" ref="D494">_FV(B494,"Industry")</f>
        <v>Metals &amp; Mining</v>
      </c>
      <c r="E494">
        <v>7.5999999999999998E-2</v>
      </c>
      <c r="F494">
        <v>6.8000000000000005E-2</v>
      </c>
      <c r="G494" s="6">
        <v>6000000</v>
      </c>
      <c r="H494" s="7">
        <v>0.10529999999999999</v>
      </c>
      <c r="I494" s="4" cm="1">
        <f t="array" ref="I494">_FV(B494,"Market cap",TRUE)</f>
        <v>34679130</v>
      </c>
      <c r="J494" s="4">
        <v>53300000</v>
      </c>
      <c r="K494" t="str">
        <f>IF(OR(J494="None", ISERROR(J494)),
   IF(I494&gt;50000000000,"5-Large Cap",
      IF(AND(I494&gt;10000000000,I494&lt;=50000000000),"4-Upper Mid-Cap",
         IF(AND(I494&gt;2000000000,I494&lt;=10000000000),"3-Mid Cap",
            IF(AND(I494&gt;300000000,I494&lt;=2000000000),"2-Small Cap",
               IF(I494&lt;=300000000,"1-Micro Cap","None"))))),
   IF(J494&gt;50000000000,"5-Large Cap",
      IF(AND(J494&gt;10000000000,J494&lt;=50000000000),"4-Upper Mid-Cap",
         IF(AND(J494&gt;2000000000,J494&lt;=10000000000),"3-Mid Cap",
            IF(AND(J494&gt;300000000,J494&lt;=2000000000),"2-Small Cap",
               IF(J494&lt;=300000000,"1-Micro Cap","None"))))))</f>
        <v>1-Micro Cap</v>
      </c>
      <c r="L494" s="1">
        <v>44890</v>
      </c>
      <c r="M494" s="8" t="s">
        <v>3124</v>
      </c>
      <c r="N494">
        <f>YEAR(L494)</f>
        <v>2022</v>
      </c>
      <c r="O494">
        <f xml:space="preserve"> MONTH(L494)</f>
        <v>11</v>
      </c>
      <c r="P494">
        <v>5</v>
      </c>
      <c r="Q494" t="str">
        <f>IF(ISNUMBER(P494), "Yes","No")</f>
        <v>Yes</v>
      </c>
      <c r="R494" t="s">
        <v>1479</v>
      </c>
    </row>
    <row r="495" spans="1:18" x14ac:dyDescent="0.2">
      <c r="A495" t="s">
        <v>1004</v>
      </c>
      <c r="B495" t="e" vm="375">
        <v>#VALUE!</v>
      </c>
      <c r="C495" t="s">
        <v>1005</v>
      </c>
      <c r="D495" t="str" cm="1">
        <f t="array" ref="D495">_FV(B495,"Industry")</f>
        <v>Metals &amp; Mining</v>
      </c>
      <c r="E495">
        <v>7.0000000000000007E-2</v>
      </c>
      <c r="F495">
        <v>6.7000000000000004E-2</v>
      </c>
      <c r="G495" s="4">
        <v>20000000</v>
      </c>
      <c r="H495" s="7">
        <v>4.2999999999999997E-2</v>
      </c>
      <c r="I495" s="4" cm="1">
        <f t="array" ref="I495">_FV(B495,"Market cap",TRUE)</f>
        <v>36050030</v>
      </c>
      <c r="J495" s="4">
        <v>156760000</v>
      </c>
      <c r="K495" t="str">
        <f>IF(OR(J495="None", ISERROR(J495)),
   IF(I495&gt;50000000000,"5-Large Cap",
      IF(AND(I495&gt;10000000000,I495&lt;=50000000000),"4-Upper Mid-Cap",
         IF(AND(I495&gt;2000000000,I495&lt;=10000000000),"3-Mid Cap",
            IF(AND(I495&gt;300000000,I495&lt;=2000000000),"2-Small Cap",
               IF(I495&lt;=300000000,"1-Micro Cap","None"))))),
   IF(J495&gt;50000000000,"5-Large Cap",
      IF(AND(J495&gt;10000000000,J495&lt;=50000000000),"4-Upper Mid-Cap",
         IF(AND(J495&gt;2000000000,J495&lt;=10000000000),"3-Mid Cap",
            IF(AND(J495&gt;300000000,J495&lt;=2000000000),"2-Small Cap",
               IF(J495&lt;=300000000,"1-Micro Cap","None"))))))</f>
        <v>1-Micro Cap</v>
      </c>
      <c r="L495" s="1">
        <v>44662</v>
      </c>
      <c r="M495" s="8" t="s">
        <v>3124</v>
      </c>
      <c r="N495">
        <f>YEAR(L495)</f>
        <v>2022</v>
      </c>
      <c r="O495">
        <f xml:space="preserve"> MONTH(L495)</f>
        <v>4</v>
      </c>
      <c r="P495" t="s">
        <v>3229</v>
      </c>
      <c r="Q495" t="str">
        <f>IF(ISNUMBER(P495), "Yes","No")</f>
        <v>No</v>
      </c>
      <c r="R495" t="s">
        <v>1006</v>
      </c>
    </row>
    <row r="496" spans="1:18" x14ac:dyDescent="0.2">
      <c r="A496" t="s">
        <v>641</v>
      </c>
      <c r="B496" t="e" vm="376">
        <v>#VALUE!</v>
      </c>
      <c r="C496" t="s">
        <v>642</v>
      </c>
      <c r="D496" t="str" cm="1">
        <f t="array" ref="D496">_FV(B496,"Industry")</f>
        <v>Pharmaceuticals</v>
      </c>
      <c r="E496">
        <v>8.3000000000000004E-2</v>
      </c>
      <c r="F496">
        <v>6.7000000000000004E-2</v>
      </c>
      <c r="G496" s="4">
        <v>3500000</v>
      </c>
      <c r="H496" s="7">
        <v>0.193</v>
      </c>
      <c r="I496" s="4" cm="1">
        <f t="array" ref="I496">_FV(B496,"Market cap",TRUE)</f>
        <v>11754640</v>
      </c>
      <c r="J496" s="4">
        <v>16203290</v>
      </c>
      <c r="K496" t="str">
        <f>IF(OR(J496="None", ISERROR(J496)),
   IF(I496&gt;50000000000,"5-Large Cap",
      IF(AND(I496&gt;10000000000,I496&lt;=50000000000),"4-Upper Mid-Cap",
         IF(AND(I496&gt;2000000000,I496&lt;=10000000000),"3-Mid Cap",
            IF(AND(I496&gt;300000000,I496&lt;=2000000000),"2-Small Cap",
               IF(I496&lt;=300000000,"1-Micro Cap","None"))))),
   IF(J496&gt;50000000000,"5-Large Cap",
      IF(AND(J496&gt;10000000000,J496&lt;=50000000000),"4-Upper Mid-Cap",
         IF(AND(J496&gt;2000000000,J496&lt;=10000000000),"3-Mid Cap",
            IF(AND(J496&gt;300000000,J496&lt;=2000000000),"2-Small Cap",
               IF(J496&lt;=300000000,"1-Micro Cap","None"))))))</f>
        <v>1-Micro Cap</v>
      </c>
      <c r="L496" s="1">
        <v>44867</v>
      </c>
      <c r="M496" s="8" t="s">
        <v>3124</v>
      </c>
      <c r="N496">
        <f>YEAR(L496)</f>
        <v>2022</v>
      </c>
      <c r="O496">
        <f xml:space="preserve"> MONTH(L496)</f>
        <v>11</v>
      </c>
      <c r="P496" t="s">
        <v>3229</v>
      </c>
      <c r="Q496" t="str">
        <f>IF(ISNUMBER(P496), "Yes","No")</f>
        <v>No</v>
      </c>
      <c r="R496" t="s">
        <v>1415</v>
      </c>
    </row>
    <row r="497" spans="1:18" x14ac:dyDescent="0.2">
      <c r="A497" t="s">
        <v>1077</v>
      </c>
      <c r="B497" t="e" vm="377">
        <v>#VALUE!</v>
      </c>
      <c r="C497" t="s">
        <v>1078</v>
      </c>
      <c r="D497" t="str" cm="1">
        <f t="array" ref="D497">_FV(B497,"Industry")</f>
        <v>Investment Banking &amp; Investment Services</v>
      </c>
      <c r="F497">
        <v>6.6000000000000003E-2</v>
      </c>
      <c r="G497" s="4">
        <v>4800000</v>
      </c>
      <c r="H497" s="7">
        <v>0</v>
      </c>
      <c r="I497" s="4" cm="1">
        <f t="array" ref="I497">_FV(B497,"Market cap",TRUE)</f>
        <v>3919520</v>
      </c>
      <c r="J497" s="4" t="s">
        <v>3229</v>
      </c>
      <c r="K497" t="str">
        <f>IF(OR(J497="None", ISERROR(J497)),
   IF(I497&gt;50000000000,"5-Large Cap",
      IF(AND(I497&gt;10000000000,I497&lt;=50000000000),"4-Upper Mid-Cap",
         IF(AND(I497&gt;2000000000,I497&lt;=10000000000),"3-Mid Cap",
            IF(AND(I497&gt;300000000,I497&lt;=2000000000),"2-Small Cap",
               IF(I497&lt;=300000000,"1-Micro Cap","None"))))),
   IF(J497&gt;50000000000,"5-Large Cap",
      IF(AND(J497&gt;10000000000,J497&lt;=50000000000),"4-Upper Mid-Cap",
         IF(AND(J497&gt;2000000000,J497&lt;=10000000000),"3-Mid Cap",
            IF(AND(J497&gt;300000000,J497&lt;=2000000000),"2-Small Cap",
               IF(J497&lt;=300000000,"1-Micro Cap","None"))))))</f>
        <v>1-Micro Cap</v>
      </c>
      <c r="L497" s="1">
        <v>44718</v>
      </c>
      <c r="M497" s="8" t="s">
        <v>3124</v>
      </c>
      <c r="N497">
        <f>YEAR(L497)</f>
        <v>2022</v>
      </c>
      <c r="O497">
        <f xml:space="preserve"> MONTH(L497)</f>
        <v>6</v>
      </c>
      <c r="P497" t="s">
        <v>3229</v>
      </c>
      <c r="Q497" t="str">
        <f>IF(ISNUMBER(P497), "Yes","No")</f>
        <v>No</v>
      </c>
      <c r="R497" t="s">
        <v>1079</v>
      </c>
    </row>
    <row r="498" spans="1:18" x14ac:dyDescent="0.2">
      <c r="A498" t="s">
        <v>1242</v>
      </c>
      <c r="B498" t="e" vm="378">
        <v>#VALUE!</v>
      </c>
      <c r="C498" t="s">
        <v>113</v>
      </c>
      <c r="D498" t="str" cm="1">
        <f t="array" ref="D498">_FV(B498,"Industry")</f>
        <v>Metals &amp; Mining</v>
      </c>
      <c r="E498">
        <v>8.3000000000000004E-2</v>
      </c>
      <c r="F498">
        <v>6.5000000000000002E-2</v>
      </c>
      <c r="G498" s="4">
        <v>5000000</v>
      </c>
      <c r="H498" s="7">
        <v>0.22</v>
      </c>
      <c r="I498" s="4" cm="1">
        <f t="array" ref="I498">_FV(B498,"Market cap",TRUE)</f>
        <v>20207350</v>
      </c>
      <c r="J498" s="4">
        <v>85900000</v>
      </c>
      <c r="K498" t="str">
        <f>IF(OR(J498="None", ISERROR(J498)),
   IF(I498&gt;50000000000,"5-Large Cap",
      IF(AND(I498&gt;10000000000,I498&lt;=50000000000),"4-Upper Mid-Cap",
         IF(AND(I498&gt;2000000000,I498&lt;=10000000000),"3-Mid Cap",
            IF(AND(I498&gt;300000000,I498&lt;=2000000000),"2-Small Cap",
               IF(I498&lt;=300000000,"1-Micro Cap","None"))))),
   IF(J498&gt;50000000000,"5-Large Cap",
      IF(AND(J498&gt;10000000000,J498&lt;=50000000000),"4-Upper Mid-Cap",
         IF(AND(J498&gt;2000000000,J498&lt;=10000000000),"3-Mid Cap",
            IF(AND(J498&gt;300000000,J498&lt;=2000000000),"2-Small Cap",
               IF(J498&lt;=300000000,"1-Micro Cap","None"))))))</f>
        <v>1-Micro Cap</v>
      </c>
      <c r="L498" s="1">
        <v>44802</v>
      </c>
      <c r="M498" s="8" t="s">
        <v>3124</v>
      </c>
      <c r="N498">
        <f>YEAR(L498)</f>
        <v>2022</v>
      </c>
      <c r="O498">
        <f xml:space="preserve"> MONTH(L498)</f>
        <v>8</v>
      </c>
      <c r="P498">
        <v>2</v>
      </c>
      <c r="Q498" t="str">
        <f>IF(ISNUMBER(P498), "Yes","No")</f>
        <v>Yes</v>
      </c>
    </row>
    <row r="499" spans="1:18" x14ac:dyDescent="0.2">
      <c r="A499" t="s">
        <v>489</v>
      </c>
      <c r="B499" t="e" vm="155">
        <v>#VALUE!</v>
      </c>
      <c r="C499" t="s">
        <v>490</v>
      </c>
      <c r="D499" t="str" cm="1">
        <f t="array" ref="D499">_FV(B499,"Industry")</f>
        <v>Metals &amp; Mining</v>
      </c>
      <c r="E499">
        <v>7.2999999999999995E-2</v>
      </c>
      <c r="F499">
        <v>6.5000000000000002E-2</v>
      </c>
      <c r="G499" s="4">
        <v>3250000</v>
      </c>
      <c r="H499" s="7">
        <v>0.1096</v>
      </c>
      <c r="I499" s="4" cm="1">
        <f t="array" ref="I499">_FV(B499,"Market cap",TRUE)</f>
        <v>7431500</v>
      </c>
      <c r="J499" s="4">
        <v>22200000</v>
      </c>
      <c r="K499" t="str">
        <f>IF(OR(J499="None", ISERROR(J499)),
   IF(I499&gt;50000000000,"5-Large Cap",
      IF(AND(I499&gt;10000000000,I499&lt;=50000000000),"4-Upper Mid-Cap",
         IF(AND(I499&gt;2000000000,I499&lt;=10000000000),"3-Mid Cap",
            IF(AND(I499&gt;300000000,I499&lt;=2000000000),"2-Small Cap",
               IF(I499&lt;=300000000,"1-Micro Cap","None"))))),
   IF(J499&gt;50000000000,"5-Large Cap",
      IF(AND(J499&gt;10000000000,J499&lt;=50000000000),"4-Upper Mid-Cap",
         IF(AND(J499&gt;2000000000,J499&lt;=10000000000),"3-Mid Cap",
            IF(AND(J499&gt;300000000,J499&lt;=2000000000),"2-Small Cap",
               IF(J499&lt;=300000000,"1-Micro Cap","None"))))))</f>
        <v>1-Micro Cap</v>
      </c>
      <c r="L499" s="1">
        <v>44644</v>
      </c>
      <c r="M499" s="8" t="s">
        <v>3124</v>
      </c>
      <c r="N499">
        <f>YEAR(L499)</f>
        <v>2022</v>
      </c>
      <c r="O499">
        <f xml:space="preserve"> MONTH(L499)</f>
        <v>3</v>
      </c>
      <c r="P499">
        <v>2</v>
      </c>
      <c r="Q499" t="str">
        <f>IF(ISNUMBER(P499), "Yes","No")</f>
        <v>Yes</v>
      </c>
    </row>
    <row r="500" spans="1:18" x14ac:dyDescent="0.2">
      <c r="A500" t="s">
        <v>1438</v>
      </c>
      <c r="B500" t="e" vm="379">
        <v>#VALUE!</v>
      </c>
      <c r="C500" t="s">
        <v>1439</v>
      </c>
      <c r="D500" t="str" cm="1">
        <f t="array" ref="D500">_FV(B500,"Industry")</f>
        <v>Metals &amp; Mining</v>
      </c>
      <c r="E500">
        <v>9.0999999999999998E-2</v>
      </c>
      <c r="F500">
        <v>6.3500000000000001E-2</v>
      </c>
      <c r="G500" s="4">
        <v>2000000</v>
      </c>
      <c r="H500" s="7">
        <v>0.3</v>
      </c>
      <c r="I500" s="4" cm="1">
        <f t="array" ref="I500">_FV(B500,"Market cap",TRUE)</f>
        <v>23618200</v>
      </c>
      <c r="J500" s="4">
        <v>43900000</v>
      </c>
      <c r="K500" t="str">
        <f>IF(OR(J500="None", ISERROR(J500)),
   IF(I500&gt;50000000000,"5-Large Cap",
      IF(AND(I500&gt;10000000000,I500&lt;=50000000000),"4-Upper Mid-Cap",
         IF(AND(I500&gt;2000000000,I500&lt;=10000000000),"3-Mid Cap",
            IF(AND(I500&gt;300000000,I500&lt;=2000000000),"2-Small Cap",
               IF(I500&lt;=300000000,"1-Micro Cap","None"))))),
   IF(J500&gt;50000000000,"5-Large Cap",
      IF(AND(J500&gt;10000000000,J500&lt;=50000000000),"4-Upper Mid-Cap",
         IF(AND(J500&gt;2000000000,J500&lt;=10000000000),"3-Mid Cap",
            IF(AND(J500&gt;300000000,J500&lt;=2000000000),"2-Small Cap",
               IF(J500&lt;=300000000,"1-Micro Cap","None"))))))</f>
        <v>1-Micro Cap</v>
      </c>
      <c r="L500" s="1">
        <v>44880</v>
      </c>
      <c r="M500" s="8" t="s">
        <v>3124</v>
      </c>
      <c r="N500">
        <f>YEAR(L500)</f>
        <v>2022</v>
      </c>
      <c r="O500">
        <f xml:space="preserve"> MONTH(L500)</f>
        <v>11</v>
      </c>
      <c r="P500">
        <v>5</v>
      </c>
      <c r="Q500" t="str">
        <f>IF(ISNUMBER(P500), "Yes","No")</f>
        <v>Yes</v>
      </c>
      <c r="R500" t="s">
        <v>1440</v>
      </c>
    </row>
    <row r="501" spans="1:18" x14ac:dyDescent="0.2">
      <c r="A501" t="s">
        <v>683</v>
      </c>
      <c r="B501" t="e" vm="173">
        <v>#VALUE!</v>
      </c>
      <c r="C501" t="s">
        <v>684</v>
      </c>
      <c r="D501" t="str" cm="1">
        <f t="array" ref="D501">_FV(B501,"Industry")</f>
        <v>Oil &amp; Gas</v>
      </c>
      <c r="E501">
        <v>7.4999999999999997E-2</v>
      </c>
      <c r="F501">
        <v>6.2E-2</v>
      </c>
      <c r="G501" s="4">
        <v>20000000</v>
      </c>
      <c r="H501" s="7">
        <v>0.17300000000000001</v>
      </c>
      <c r="I501" s="4" cm="1">
        <f t="array" ref="I501">_FV(B501,"Market cap",TRUE)</f>
        <v>14807790</v>
      </c>
      <c r="J501" s="4">
        <v>114600000</v>
      </c>
      <c r="K501" t="str">
        <f>IF(OR(J501="None", ISERROR(J501)),
   IF(I501&gt;50000000000,"5-Large Cap",
      IF(AND(I501&gt;10000000000,I501&lt;=50000000000),"4-Upper Mid-Cap",
         IF(AND(I501&gt;2000000000,I501&lt;=10000000000),"3-Mid Cap",
            IF(AND(I501&gt;300000000,I501&lt;=2000000000),"2-Small Cap",
               IF(I501&lt;=300000000,"1-Micro Cap","None"))))),
   IF(J501&gt;50000000000,"5-Large Cap",
      IF(AND(J501&gt;10000000000,J501&lt;=50000000000),"4-Upper Mid-Cap",
         IF(AND(J501&gt;2000000000,J501&lt;=10000000000),"3-Mid Cap",
            IF(AND(J501&gt;300000000,J501&lt;=2000000000),"2-Small Cap",
               IF(J501&lt;=300000000,"1-Micro Cap","None"))))))</f>
        <v>1-Micro Cap</v>
      </c>
      <c r="L501" s="1">
        <v>44768</v>
      </c>
      <c r="M501" s="8" t="s">
        <v>3124</v>
      </c>
      <c r="N501">
        <f>YEAR(L501)</f>
        <v>2022</v>
      </c>
      <c r="O501">
        <f xml:space="preserve"> MONTH(L501)</f>
        <v>7</v>
      </c>
      <c r="P501" t="s">
        <v>3229</v>
      </c>
      <c r="Q501" t="str">
        <f>IF(ISNUMBER(P501), "Yes","No")</f>
        <v>No</v>
      </c>
      <c r="R501" t="s">
        <v>1147</v>
      </c>
    </row>
    <row r="502" spans="1:18" x14ac:dyDescent="0.2">
      <c r="A502" t="s">
        <v>1076</v>
      </c>
      <c r="B502" t="e" vm="380">
        <v>#VALUE!</v>
      </c>
      <c r="C502" t="s">
        <v>45</v>
      </c>
      <c r="D502" t="str" cm="1">
        <f t="array" ref="D502">_FV(B502,"Industry")</f>
        <v>Metals &amp; Mining</v>
      </c>
      <c r="E502">
        <v>7.4999999999999997E-2</v>
      </c>
      <c r="F502">
        <v>0.06</v>
      </c>
      <c r="G502" s="6">
        <v>5500000</v>
      </c>
      <c r="H502" s="7">
        <v>0.2</v>
      </c>
      <c r="I502" s="4" cm="1">
        <f t="array" ref="I502">_FV(B502,"Market cap",TRUE)</f>
        <v>35728520</v>
      </c>
      <c r="J502" s="4">
        <v>45500000</v>
      </c>
      <c r="K502" t="str">
        <f>IF(OR(J502="None", ISERROR(J502)),
   IF(I502&gt;50000000000,"5-Large Cap",
      IF(AND(I502&gt;10000000000,I502&lt;=50000000000),"4-Upper Mid-Cap",
         IF(AND(I502&gt;2000000000,I502&lt;=10000000000),"3-Mid Cap",
            IF(AND(I502&gt;300000000,I502&lt;=2000000000),"2-Small Cap",
               IF(I502&lt;=300000000,"1-Micro Cap","None"))))),
   IF(J502&gt;50000000000,"5-Large Cap",
      IF(AND(J502&gt;10000000000,J502&lt;=50000000000),"4-Upper Mid-Cap",
         IF(AND(J502&gt;2000000000,J502&lt;=10000000000),"3-Mid Cap",
            IF(AND(J502&gt;300000000,J502&lt;=2000000000),"2-Small Cap",
               IF(J502&lt;=300000000,"1-Micro Cap","None"))))))</f>
        <v>1-Micro Cap</v>
      </c>
      <c r="L502" s="1">
        <v>44711</v>
      </c>
      <c r="M502" s="8" t="s">
        <v>3124</v>
      </c>
      <c r="N502">
        <f>YEAR(L502)</f>
        <v>2022</v>
      </c>
      <c r="O502">
        <f xml:space="preserve"> MONTH(L502)</f>
        <v>5</v>
      </c>
      <c r="P502">
        <v>2</v>
      </c>
      <c r="Q502" t="str">
        <f>IF(ISNUMBER(P502), "Yes","No")</f>
        <v>Yes</v>
      </c>
    </row>
    <row r="503" spans="1:18" x14ac:dyDescent="0.2">
      <c r="A503" t="s">
        <v>883</v>
      </c>
      <c r="B503" t="e" vm="381">
        <v>#VALUE!</v>
      </c>
      <c r="C503" t="s">
        <v>133</v>
      </c>
      <c r="D503" t="str" cm="1">
        <f t="array" ref="D503">_FV(B503,"Industry")</f>
        <v>Real Estate Operations</v>
      </c>
      <c r="E503">
        <v>6.0999999999999999E-2</v>
      </c>
      <c r="F503">
        <v>0.06</v>
      </c>
      <c r="G503" s="4">
        <v>2000000</v>
      </c>
      <c r="H503" s="7">
        <v>0.02</v>
      </c>
      <c r="I503" s="4" cm="1">
        <f t="array" ref="I503">_FV(B503,"Market cap",TRUE)</f>
        <v>12888780</v>
      </c>
      <c r="J503" s="4">
        <v>25900000</v>
      </c>
      <c r="K503" t="str">
        <f>IF(OR(J503="None", ISERROR(J503)),
   IF(I503&gt;50000000000,"5-Large Cap",
      IF(AND(I503&gt;10000000000,I503&lt;=50000000000),"4-Upper Mid-Cap",
         IF(AND(I503&gt;2000000000,I503&lt;=10000000000),"3-Mid Cap",
            IF(AND(I503&gt;300000000,I503&lt;=2000000000),"2-Small Cap",
               IF(I503&lt;=300000000,"1-Micro Cap","None"))))),
   IF(J503&gt;50000000000,"5-Large Cap",
      IF(AND(J503&gt;10000000000,J503&lt;=50000000000),"4-Upper Mid-Cap",
         IF(AND(J503&gt;2000000000,J503&lt;=10000000000),"3-Mid Cap",
            IF(AND(J503&gt;300000000,J503&lt;=2000000000),"2-Small Cap",
               IF(J503&lt;=300000000,"1-Micro Cap","None"))))))</f>
        <v>1-Micro Cap</v>
      </c>
      <c r="L503" s="1">
        <v>44574</v>
      </c>
      <c r="M503" s="8" t="s">
        <v>3124</v>
      </c>
      <c r="N503">
        <f>YEAR(L503)</f>
        <v>2022</v>
      </c>
      <c r="O503">
        <f xml:space="preserve"> MONTH(L503)</f>
        <v>1</v>
      </c>
      <c r="P503" t="s">
        <v>3229</v>
      </c>
      <c r="Q503" t="str">
        <f>IF(ISNUMBER(P503), "Yes","No")</f>
        <v>No</v>
      </c>
      <c r="R503" t="s">
        <v>884</v>
      </c>
    </row>
    <row r="504" spans="1:18" x14ac:dyDescent="0.2">
      <c r="A504" t="s">
        <v>1069</v>
      </c>
      <c r="B504" t="e" vm="350">
        <v>#VALUE!</v>
      </c>
      <c r="C504" t="s">
        <v>1070</v>
      </c>
      <c r="D504" t="str" cm="1">
        <f t="array" ref="D504">_FV(B504,"Industry")</f>
        <v>Metals &amp; Mining</v>
      </c>
      <c r="E504">
        <v>6.9000000000000006E-2</v>
      </c>
      <c r="F504">
        <v>5.8999999999999997E-2</v>
      </c>
      <c r="G504" s="4">
        <v>7300000</v>
      </c>
      <c r="H504" s="7">
        <v>0.14499999999999999</v>
      </c>
      <c r="I504" s="4" cm="1">
        <f t="array" ref="I504">_FV(B504,"Market cap",TRUE)</f>
        <v>16782150</v>
      </c>
      <c r="J504" s="4">
        <v>32299999.999999996</v>
      </c>
      <c r="K504" t="str">
        <f>IF(OR(J504="None", ISERROR(J504)),
   IF(I504&gt;50000000000,"5-Large Cap",
      IF(AND(I504&gt;10000000000,I504&lt;=50000000000),"4-Upper Mid-Cap",
         IF(AND(I504&gt;2000000000,I504&lt;=10000000000),"3-Mid Cap",
            IF(AND(I504&gt;300000000,I504&lt;=2000000000),"2-Small Cap",
               IF(I504&lt;=300000000,"1-Micro Cap","None"))))),
   IF(J504&gt;50000000000,"5-Large Cap",
      IF(AND(J504&gt;10000000000,J504&lt;=50000000000),"4-Upper Mid-Cap",
         IF(AND(J504&gt;2000000000,J504&lt;=10000000000),"3-Mid Cap",
            IF(AND(J504&gt;300000000,J504&lt;=2000000000),"2-Small Cap",
               IF(J504&lt;=300000000,"1-Micro Cap","None"))))))</f>
        <v>1-Micro Cap</v>
      </c>
      <c r="L504" s="1">
        <v>44887</v>
      </c>
      <c r="M504" s="8" t="s">
        <v>3124</v>
      </c>
      <c r="N504">
        <f>YEAR(L504)</f>
        <v>2022</v>
      </c>
      <c r="O504">
        <f xml:space="preserve"> MONTH(L504)</f>
        <v>11</v>
      </c>
      <c r="P504" t="s">
        <v>3229</v>
      </c>
      <c r="Q504" t="str">
        <f>IF(ISNUMBER(P504), "Yes","No")</f>
        <v>No</v>
      </c>
      <c r="R504" t="s">
        <v>1458</v>
      </c>
    </row>
    <row r="505" spans="1:18" x14ac:dyDescent="0.2">
      <c r="A505" t="s">
        <v>972</v>
      </c>
      <c r="B505" t="e" vm="382">
        <v>#VALUE!</v>
      </c>
      <c r="C505" t="s">
        <v>126</v>
      </c>
      <c r="D505" t="str" cm="1">
        <f t="array" ref="D505">_FV(B505,"Industry")</f>
        <v>Metals &amp; Mining</v>
      </c>
      <c r="E505">
        <v>6.3E-2</v>
      </c>
      <c r="F505">
        <v>5.6000000000000001E-2</v>
      </c>
      <c r="G505" s="4">
        <v>1500000</v>
      </c>
      <c r="H505" s="7">
        <v>0.111</v>
      </c>
      <c r="I505" s="4" cm="1">
        <f t="array" ref="I505">_FV(B505,"Market cap",TRUE)</f>
        <v>3969780</v>
      </c>
      <c r="J505" s="4">
        <v>10900000</v>
      </c>
      <c r="K505" t="str">
        <f>IF(OR(J505="None", ISERROR(J505)),
   IF(I505&gt;50000000000,"5-Large Cap",
      IF(AND(I505&gt;10000000000,I505&lt;=50000000000),"4-Upper Mid-Cap",
         IF(AND(I505&gt;2000000000,I505&lt;=10000000000),"3-Mid Cap",
            IF(AND(I505&gt;300000000,I505&lt;=2000000000),"2-Small Cap",
               IF(I505&lt;=300000000,"1-Micro Cap","None"))))),
   IF(J505&gt;50000000000,"5-Large Cap",
      IF(AND(J505&gt;10000000000,J505&lt;=50000000000),"4-Upper Mid-Cap",
         IF(AND(J505&gt;2000000000,J505&lt;=10000000000),"3-Mid Cap",
            IF(AND(J505&gt;300000000,J505&lt;=2000000000),"2-Small Cap",
               IF(J505&lt;=300000000,"1-Micro Cap","None"))))))</f>
        <v>1-Micro Cap</v>
      </c>
      <c r="L505" s="1">
        <v>44635</v>
      </c>
      <c r="M505" s="8" t="s">
        <v>3124</v>
      </c>
      <c r="N505">
        <f>YEAR(L505)</f>
        <v>2022</v>
      </c>
      <c r="O505">
        <f xml:space="preserve"> MONTH(L505)</f>
        <v>3</v>
      </c>
      <c r="P505">
        <v>2</v>
      </c>
      <c r="Q505" t="str">
        <f>IF(ISNUMBER(P505), "Yes","No")</f>
        <v>Yes</v>
      </c>
      <c r="R505" t="s">
        <v>973</v>
      </c>
    </row>
    <row r="506" spans="1:18" x14ac:dyDescent="0.2">
      <c r="A506" t="s">
        <v>674</v>
      </c>
      <c r="B506" t="e" vm="130">
        <v>#VALUE!</v>
      </c>
      <c r="C506" t="s">
        <v>43</v>
      </c>
      <c r="D506" t="str" cm="1">
        <f t="array" ref="D506">_FV(B506,"Industry")</f>
        <v>Metals &amp; Mining</v>
      </c>
      <c r="E506">
        <v>6.0999999999999999E-2</v>
      </c>
      <c r="F506">
        <v>5.3999999999999999E-2</v>
      </c>
      <c r="G506" s="4">
        <v>1000000</v>
      </c>
      <c r="H506" s="7">
        <v>0.115</v>
      </c>
      <c r="I506" s="4" cm="1">
        <f t="array" ref="I506">_FV(B506,"Market cap",TRUE)</f>
        <v>9368560</v>
      </c>
      <c r="J506" s="4">
        <v>31900000</v>
      </c>
      <c r="K506" t="str">
        <f>IF(OR(J506="None", ISERROR(J506)),
   IF(I506&gt;50000000000,"5-Large Cap",
      IF(AND(I506&gt;10000000000,I506&lt;=50000000000),"4-Upper Mid-Cap",
         IF(AND(I506&gt;2000000000,I506&lt;=10000000000),"3-Mid Cap",
            IF(AND(I506&gt;300000000,I506&lt;=2000000000),"2-Small Cap",
               IF(I506&lt;=300000000,"1-Micro Cap","None"))))),
   IF(J506&gt;50000000000,"5-Large Cap",
      IF(AND(J506&gt;10000000000,J506&lt;=50000000000),"4-Upper Mid-Cap",
         IF(AND(J506&gt;2000000000,J506&lt;=10000000000),"3-Mid Cap",
            IF(AND(J506&gt;300000000,J506&lt;=2000000000),"2-Small Cap",
               IF(J506&lt;=300000000,"1-Micro Cap","None"))))))</f>
        <v>1-Micro Cap</v>
      </c>
      <c r="L506" s="1">
        <v>44746</v>
      </c>
      <c r="M506" s="8" t="s">
        <v>3124</v>
      </c>
      <c r="N506">
        <f>YEAR(L506)</f>
        <v>2022</v>
      </c>
      <c r="O506">
        <f xml:space="preserve"> MONTH(L506)</f>
        <v>7</v>
      </c>
      <c r="P506" t="s">
        <v>3229</v>
      </c>
      <c r="Q506" t="str">
        <f>IF(ISNUMBER(P506), "Yes","No")</f>
        <v>No</v>
      </c>
      <c r="R506" t="s">
        <v>1116</v>
      </c>
    </row>
    <row r="507" spans="1:18" x14ac:dyDescent="0.2">
      <c r="A507" t="s">
        <v>1136</v>
      </c>
      <c r="B507" t="e" vm="383">
        <v>#VALUE!</v>
      </c>
      <c r="C507" t="s">
        <v>75</v>
      </c>
      <c r="D507" t="str" cm="1">
        <f t="array" ref="D507">_FV(B507,"Industry")</f>
        <v>Metals &amp; Mining</v>
      </c>
      <c r="E507">
        <v>0.06</v>
      </c>
      <c r="F507">
        <v>5.2999999999999999E-2</v>
      </c>
      <c r="G507" s="4">
        <v>5000000</v>
      </c>
      <c r="H507" s="7">
        <v>0.11199999999999999</v>
      </c>
      <c r="I507" s="4" cm="1">
        <f t="array" ref="I507">_FV(B507,"Market cap",TRUE)</f>
        <v>65194700</v>
      </c>
      <c r="J507" s="4">
        <v>58800000</v>
      </c>
      <c r="K507" t="str">
        <f>IF(OR(J507="None", ISERROR(J507)),
   IF(I507&gt;50000000000,"5-Large Cap",
      IF(AND(I507&gt;10000000000,I507&lt;=50000000000),"4-Upper Mid-Cap",
         IF(AND(I507&gt;2000000000,I507&lt;=10000000000),"3-Mid Cap",
            IF(AND(I507&gt;300000000,I507&lt;=2000000000),"2-Small Cap",
               IF(I507&lt;=300000000,"1-Micro Cap","None"))))),
   IF(J507&gt;50000000000,"5-Large Cap",
      IF(AND(J507&gt;10000000000,J507&lt;=50000000000),"4-Upper Mid-Cap",
         IF(AND(J507&gt;2000000000,J507&lt;=10000000000),"3-Mid Cap",
            IF(AND(J507&gt;300000000,J507&lt;=2000000000),"2-Small Cap",
               IF(J507&lt;=300000000,"1-Micro Cap","None"))))))</f>
        <v>1-Micro Cap</v>
      </c>
      <c r="L507" s="1">
        <v>44761</v>
      </c>
      <c r="M507" s="8" t="s">
        <v>3124</v>
      </c>
      <c r="N507">
        <f>YEAR(L507)</f>
        <v>2022</v>
      </c>
      <c r="O507">
        <f xml:space="preserve"> MONTH(L507)</f>
        <v>7</v>
      </c>
      <c r="P507">
        <v>2</v>
      </c>
      <c r="Q507" t="str">
        <f>IF(ISNUMBER(P507), "Yes","No")</f>
        <v>Yes</v>
      </c>
    </row>
    <row r="508" spans="1:18" x14ac:dyDescent="0.2">
      <c r="A508" t="s">
        <v>1027</v>
      </c>
      <c r="B508" t="e" vm="384">
        <v>#VALUE!</v>
      </c>
      <c r="C508" t="s">
        <v>1028</v>
      </c>
      <c r="D508" t="str" cm="1">
        <f t="array" ref="D508">_FV(B508,"Industry")</f>
        <v>Oil &amp; Gas</v>
      </c>
      <c r="E508">
        <v>6.5000000000000002E-2</v>
      </c>
      <c r="F508">
        <v>5.1999999999999998E-2</v>
      </c>
      <c r="G508" s="4">
        <v>5000000</v>
      </c>
      <c r="H508" s="7">
        <v>0.2</v>
      </c>
      <c r="I508" s="4" cm="1">
        <f t="array" ref="I508">_FV(B508,"Market cap",TRUE)</f>
        <v>53978690</v>
      </c>
      <c r="J508" s="4">
        <v>78610000</v>
      </c>
      <c r="K508" t="str">
        <f>IF(OR(J508="None", ISERROR(J508)),
   IF(I508&gt;50000000000,"5-Large Cap",
      IF(AND(I508&gt;10000000000,I508&lt;=50000000000),"4-Upper Mid-Cap",
         IF(AND(I508&gt;2000000000,I508&lt;=10000000000),"3-Mid Cap",
            IF(AND(I508&gt;300000000,I508&lt;=2000000000),"2-Small Cap",
               IF(I508&lt;=300000000,"1-Micro Cap","None"))))),
   IF(J508&gt;50000000000,"5-Large Cap",
      IF(AND(J508&gt;10000000000,J508&lt;=50000000000),"4-Upper Mid-Cap",
         IF(AND(J508&gt;2000000000,J508&lt;=10000000000),"3-Mid Cap",
            IF(AND(J508&gt;300000000,J508&lt;=2000000000),"2-Small Cap",
               IF(J508&lt;=300000000,"1-Micro Cap","None"))))))</f>
        <v>1-Micro Cap</v>
      </c>
      <c r="L508" s="1">
        <v>44677</v>
      </c>
      <c r="M508" s="8" t="s">
        <v>3124</v>
      </c>
      <c r="N508">
        <f>YEAR(L508)</f>
        <v>2022</v>
      </c>
      <c r="O508">
        <f xml:space="preserve"> MONTH(L508)</f>
        <v>4</v>
      </c>
      <c r="P508" t="s">
        <v>3229</v>
      </c>
      <c r="Q508" t="str">
        <f>IF(ISNUMBER(P508), "Yes","No")</f>
        <v>No</v>
      </c>
      <c r="R508" t="s">
        <v>1029</v>
      </c>
    </row>
    <row r="509" spans="1:18" x14ac:dyDescent="0.2">
      <c r="A509" t="s">
        <v>1085</v>
      </c>
      <c r="B509" t="e" vm="385">
        <v>#VALUE!</v>
      </c>
      <c r="C509" t="s">
        <v>1086</v>
      </c>
      <c r="D509" t="str" cm="1">
        <f t="array" ref="D509">_FV(B509,"Industry")</f>
        <v>Financial Technology (Fintech) &amp; Infrastructure</v>
      </c>
      <c r="E509">
        <v>5.8999999999999997E-2</v>
      </c>
      <c r="F509">
        <v>5.0999999999999997E-2</v>
      </c>
      <c r="G509" s="6">
        <v>6750000</v>
      </c>
      <c r="H509" s="7">
        <v>0.13600000000000001</v>
      </c>
      <c r="I509" s="4" cm="1">
        <f t="array" ref="I509">_FV(B509,"Market cap",TRUE)</f>
        <v>8393990</v>
      </c>
      <c r="J509" s="4">
        <v>8199999.9999999991</v>
      </c>
      <c r="K509" t="str">
        <f>IF(OR(J509="None", ISERROR(J509)),
   IF(I509&gt;50000000000,"5-Large Cap",
      IF(AND(I509&gt;10000000000,I509&lt;=50000000000),"4-Upper Mid-Cap",
         IF(AND(I509&gt;2000000000,I509&lt;=10000000000),"3-Mid Cap",
            IF(AND(I509&gt;300000000,I509&lt;=2000000000),"2-Small Cap",
               IF(I509&lt;=300000000,"1-Micro Cap","None"))))),
   IF(J509&gt;50000000000,"5-Large Cap",
      IF(AND(J509&gt;10000000000,J509&lt;=50000000000),"4-Upper Mid-Cap",
         IF(AND(J509&gt;2000000000,J509&lt;=10000000000),"3-Mid Cap",
            IF(AND(J509&gt;300000000,J509&lt;=2000000000),"2-Small Cap",
               IF(J509&lt;=300000000,"1-Micro Cap","None"))))))</f>
        <v>1-Micro Cap</v>
      </c>
      <c r="L509" s="1">
        <v>44718</v>
      </c>
      <c r="M509" s="8" t="s">
        <v>3124</v>
      </c>
      <c r="N509">
        <f>YEAR(L509)</f>
        <v>2022</v>
      </c>
      <c r="O509">
        <f xml:space="preserve"> MONTH(L509)</f>
        <v>6</v>
      </c>
      <c r="P509" t="s">
        <v>3229</v>
      </c>
      <c r="Q509" t="str">
        <f>IF(ISNUMBER(P509), "Yes","No")</f>
        <v>No</v>
      </c>
      <c r="R509" t="s">
        <v>1087</v>
      </c>
    </row>
    <row r="510" spans="1:18" x14ac:dyDescent="0.2">
      <c r="A510" t="s">
        <v>1176</v>
      </c>
      <c r="B510" t="e" vm="386">
        <v>#VALUE!</v>
      </c>
      <c r="C510" t="s">
        <v>1177</v>
      </c>
      <c r="D510" t="str" cm="1">
        <f t="array" ref="D510">_FV(B510,"Industry")</f>
        <v>Financial Technology (Fintech) &amp; Infrastructure</v>
      </c>
      <c r="E510">
        <v>5.8000000000000003E-2</v>
      </c>
      <c r="F510">
        <v>0.05</v>
      </c>
      <c r="G510" s="4">
        <v>5700000</v>
      </c>
      <c r="H510" s="7">
        <v>0.13800000000000001</v>
      </c>
      <c r="I510" s="4" cm="1">
        <f t="array" ref="I510">_FV(B510,"Market cap",TRUE)</f>
        <v>43958590</v>
      </c>
      <c r="J510" s="4">
        <v>23080000</v>
      </c>
      <c r="K510" t="str">
        <f>IF(OR(J510="None", ISERROR(J510)),
   IF(I510&gt;50000000000,"5-Large Cap",
      IF(AND(I510&gt;10000000000,I510&lt;=50000000000),"4-Upper Mid-Cap",
         IF(AND(I510&gt;2000000000,I510&lt;=10000000000),"3-Mid Cap",
            IF(AND(I510&gt;300000000,I510&lt;=2000000000),"2-Small Cap",
               IF(I510&lt;=300000000,"1-Micro Cap","None"))))),
   IF(J510&gt;50000000000,"5-Large Cap",
      IF(AND(J510&gt;10000000000,J510&lt;=50000000000),"4-Upper Mid-Cap",
         IF(AND(J510&gt;2000000000,J510&lt;=10000000000),"3-Mid Cap",
            IF(AND(J510&gt;300000000,J510&lt;=2000000000),"2-Small Cap",
               IF(J510&lt;=300000000,"1-Micro Cap","None"))))))</f>
        <v>1-Micro Cap</v>
      </c>
      <c r="L510" s="1">
        <v>44774</v>
      </c>
      <c r="M510" s="8" t="s">
        <v>3124</v>
      </c>
      <c r="N510">
        <f>YEAR(L510)</f>
        <v>2022</v>
      </c>
      <c r="O510">
        <f xml:space="preserve"> MONTH(L510)</f>
        <v>8</v>
      </c>
      <c r="P510" t="s">
        <v>3229</v>
      </c>
      <c r="Q510" t="str">
        <f>IF(ISNUMBER(P510), "Yes","No")</f>
        <v>No</v>
      </c>
      <c r="R510" t="s">
        <v>1178</v>
      </c>
    </row>
    <row r="511" spans="1:18" x14ac:dyDescent="0.2">
      <c r="A511" t="s">
        <v>1412</v>
      </c>
      <c r="B511" t="e" vm="387">
        <v>#VALUE!</v>
      </c>
      <c r="C511" t="s">
        <v>1413</v>
      </c>
      <c r="D511" t="str" cm="1">
        <f t="array" ref="D511">_FV(B511,"Industry")</f>
        <v>Food &amp; Tobacco</v>
      </c>
      <c r="E511">
        <v>0.06</v>
      </c>
      <c r="F511">
        <v>0.05</v>
      </c>
      <c r="G511" s="4">
        <v>1500000</v>
      </c>
      <c r="H511" s="7">
        <v>0.16600000000000001</v>
      </c>
      <c r="I511" s="4" cm="1">
        <f t="array" ref="I511">_FV(B511,"Market cap",TRUE)</f>
        <v>549990</v>
      </c>
      <c r="J511" s="4">
        <v>4850000</v>
      </c>
      <c r="K511" t="str">
        <f>IF(OR(J511="None", ISERROR(J511)),
   IF(I511&gt;50000000000,"5-Large Cap",
      IF(AND(I511&gt;10000000000,I511&lt;=50000000000),"4-Upper Mid-Cap",
         IF(AND(I511&gt;2000000000,I511&lt;=10000000000),"3-Mid Cap",
            IF(AND(I511&gt;300000000,I511&lt;=2000000000),"2-Small Cap",
               IF(I511&lt;=300000000,"1-Micro Cap","None"))))),
   IF(J511&gt;50000000000,"5-Large Cap",
      IF(AND(J511&gt;10000000000,J511&lt;=50000000000),"4-Upper Mid-Cap",
         IF(AND(J511&gt;2000000000,J511&lt;=10000000000),"3-Mid Cap",
            IF(AND(J511&gt;300000000,J511&lt;=2000000000),"2-Small Cap",
               IF(J511&lt;=300000000,"1-Micro Cap","None"))))))</f>
        <v>1-Micro Cap</v>
      </c>
      <c r="L511" s="1">
        <v>44868</v>
      </c>
      <c r="M511" s="8" t="s">
        <v>3124</v>
      </c>
      <c r="N511">
        <f>YEAR(L511)</f>
        <v>2022</v>
      </c>
      <c r="O511">
        <f xml:space="preserve"> MONTH(L511)</f>
        <v>11</v>
      </c>
      <c r="P511" t="s">
        <v>3229</v>
      </c>
      <c r="Q511" t="str">
        <f>IF(ISNUMBER(P511), "Yes","No")</f>
        <v>No</v>
      </c>
      <c r="R511" t="s">
        <v>1414</v>
      </c>
    </row>
    <row r="512" spans="1:18" x14ac:dyDescent="0.2">
      <c r="A512" t="s">
        <v>1306</v>
      </c>
      <c r="B512" t="e" vm="388">
        <v>#VALUE!</v>
      </c>
      <c r="C512" t="s">
        <v>1307</v>
      </c>
      <c r="D512" t="str" cm="1">
        <f t="array" ref="D512">_FV(B512,"Industry")</f>
        <v>Media &amp; Publishing</v>
      </c>
      <c r="E512">
        <v>6.3E-2</v>
      </c>
      <c r="F512">
        <v>0.05</v>
      </c>
      <c r="G512" s="4">
        <v>1300000</v>
      </c>
      <c r="H512" s="7">
        <v>0.20600000000000002</v>
      </c>
      <c r="I512" s="4" cm="1">
        <f t="array" ref="I512">_FV(B512,"Market cap",TRUE)</f>
        <v>3839700</v>
      </c>
      <c r="J512" s="4">
        <v>10380000</v>
      </c>
      <c r="K512" t="str">
        <f>IF(OR(J512="None", ISERROR(J512)),
   IF(I512&gt;50000000000,"5-Large Cap",
      IF(AND(I512&gt;10000000000,I512&lt;=50000000000),"4-Upper Mid-Cap",
         IF(AND(I512&gt;2000000000,I512&lt;=10000000000),"3-Mid Cap",
            IF(AND(I512&gt;300000000,I512&lt;=2000000000),"2-Small Cap",
               IF(I512&lt;=300000000,"1-Micro Cap","None"))))),
   IF(J512&gt;50000000000,"5-Large Cap",
      IF(AND(J512&gt;10000000000,J512&lt;=50000000000),"4-Upper Mid-Cap",
         IF(AND(J512&gt;2000000000,J512&lt;=10000000000),"3-Mid Cap",
            IF(AND(J512&gt;300000000,J512&lt;=2000000000),"2-Small Cap",
               IF(J512&lt;=300000000,"1-Micro Cap","None"))))))</f>
        <v>1-Micro Cap</v>
      </c>
      <c r="L512" s="1">
        <v>44841</v>
      </c>
      <c r="M512" s="8" t="s">
        <v>3124</v>
      </c>
      <c r="N512">
        <f>YEAR(L512)</f>
        <v>2022</v>
      </c>
      <c r="O512">
        <f xml:space="preserve"> MONTH(L512)</f>
        <v>10</v>
      </c>
      <c r="P512">
        <v>1</v>
      </c>
      <c r="Q512" t="str">
        <f>IF(ISNUMBER(P512), "Yes","No")</f>
        <v>Yes</v>
      </c>
    </row>
    <row r="513" spans="1:18" x14ac:dyDescent="0.2">
      <c r="A513" t="s">
        <v>1368</v>
      </c>
      <c r="B513" t="e" vm="131">
        <v>#VALUE!</v>
      </c>
      <c r="C513" t="s">
        <v>535</v>
      </c>
      <c r="D513" t="str" cm="1">
        <f t="array" ref="D513">_FV(B513,"Industry")</f>
        <v>Metals &amp; Mining</v>
      </c>
      <c r="E513">
        <v>0.05</v>
      </c>
      <c r="F513">
        <v>0.05</v>
      </c>
      <c r="G513" s="4">
        <v>2800000</v>
      </c>
      <c r="H513" s="7">
        <v>0</v>
      </c>
      <c r="I513" s="4" cm="1">
        <f t="array" ref="I513">_FV(B513,"Market cap",TRUE)</f>
        <v>33522420</v>
      </c>
      <c r="J513" s="4">
        <v>8500000</v>
      </c>
      <c r="K513" t="str">
        <f>IF(OR(J513="None", ISERROR(J513)),
   IF(I513&gt;50000000000,"5-Large Cap",
      IF(AND(I513&gt;10000000000,I513&lt;=50000000000),"4-Upper Mid-Cap",
         IF(AND(I513&gt;2000000000,I513&lt;=10000000000),"3-Mid Cap",
            IF(AND(I513&gt;300000000,I513&lt;=2000000000),"2-Small Cap",
               IF(I513&lt;=300000000,"1-Micro Cap","None"))))),
   IF(J513&gt;50000000000,"5-Large Cap",
      IF(AND(J513&gt;10000000000,J513&lt;=50000000000),"4-Upper Mid-Cap",
         IF(AND(J513&gt;2000000000,J513&lt;=10000000000),"3-Mid Cap",
            IF(AND(J513&gt;300000000,J513&lt;=2000000000),"2-Small Cap",
               IF(J513&lt;=300000000,"1-Micro Cap","None"))))))</f>
        <v>1-Micro Cap</v>
      </c>
      <c r="L513" s="1">
        <v>44859</v>
      </c>
      <c r="M513" s="8" t="s">
        <v>3124</v>
      </c>
      <c r="N513">
        <f>YEAR(L513)</f>
        <v>2022</v>
      </c>
      <c r="O513">
        <f xml:space="preserve"> MONTH(L513)</f>
        <v>10</v>
      </c>
      <c r="P513">
        <v>2</v>
      </c>
      <c r="Q513" t="str">
        <f>IF(ISNUMBER(P513), "Yes","No")</f>
        <v>Yes</v>
      </c>
      <c r="R513" t="s">
        <v>1369</v>
      </c>
    </row>
    <row r="514" spans="1:18" x14ac:dyDescent="0.2">
      <c r="A514" t="s">
        <v>1159</v>
      </c>
      <c r="B514" t="e" vm="155">
        <v>#VALUE!</v>
      </c>
      <c r="C514" t="s">
        <v>490</v>
      </c>
      <c r="D514" t="str" cm="1">
        <f t="array" ref="D514">_FV(B514,"Industry")</f>
        <v>Metals &amp; Mining</v>
      </c>
      <c r="E514">
        <v>6.0999999999999999E-2</v>
      </c>
      <c r="F514">
        <v>0.05</v>
      </c>
      <c r="G514" s="4">
        <v>3000000</v>
      </c>
      <c r="H514" s="7">
        <v>0.18</v>
      </c>
      <c r="I514" s="4" cm="1">
        <f t="array" ref="I514">_FV(B514,"Market cap",TRUE)</f>
        <v>7431500</v>
      </c>
      <c r="J514" s="4">
        <v>21600000</v>
      </c>
      <c r="K514" t="str">
        <f>IF(OR(J514="None", ISERROR(J514)),
   IF(I514&gt;50000000000,"5-Large Cap",
      IF(AND(I514&gt;10000000000,I514&lt;=50000000000),"4-Upper Mid-Cap",
         IF(AND(I514&gt;2000000000,I514&lt;=10000000000),"3-Mid Cap",
            IF(AND(I514&gt;300000000,I514&lt;=2000000000),"2-Small Cap",
               IF(I514&lt;=300000000,"1-Micro Cap","None"))))),
   IF(J514&gt;50000000000,"5-Large Cap",
      IF(AND(J514&gt;10000000000,J514&lt;=50000000000),"4-Upper Mid-Cap",
         IF(AND(J514&gt;2000000000,J514&lt;=10000000000),"3-Mid Cap",
            IF(AND(J514&gt;300000000,J514&lt;=2000000000),"2-Small Cap",
               IF(J514&lt;=300000000,"1-Micro Cap","None"))))))</f>
        <v>1-Micro Cap</v>
      </c>
      <c r="L514" s="1">
        <v>44770</v>
      </c>
      <c r="M514" s="8" t="s">
        <v>3124</v>
      </c>
      <c r="N514">
        <f>YEAR(L514)</f>
        <v>2022</v>
      </c>
      <c r="O514">
        <f xml:space="preserve"> MONTH(L514)</f>
        <v>7</v>
      </c>
      <c r="P514">
        <v>3</v>
      </c>
      <c r="Q514" t="str">
        <f>IF(ISNUMBER(P514), "Yes","No")</f>
        <v>Yes</v>
      </c>
      <c r="R514" t="s">
        <v>1160</v>
      </c>
    </row>
    <row r="515" spans="1:18" x14ac:dyDescent="0.2">
      <c r="A515" t="s">
        <v>69</v>
      </c>
      <c r="B515" t="e" vm="92">
        <v>#VALUE!</v>
      </c>
      <c r="C515" t="s">
        <v>70</v>
      </c>
      <c r="D515" t="str" cm="1">
        <f t="array" ref="D515">_FV(B515,"Industry")</f>
        <v>Metals &amp; Mining</v>
      </c>
      <c r="E515">
        <v>7.6999999999999999E-2</v>
      </c>
      <c r="F515">
        <v>0.05</v>
      </c>
      <c r="G515" s="4">
        <v>20000000</v>
      </c>
      <c r="H515" s="7">
        <v>0.35100000000000003</v>
      </c>
      <c r="I515" s="4" cm="1">
        <f t="array" ref="I515">_FV(B515,"Market cap",TRUE)</f>
        <v>1542244000</v>
      </c>
      <c r="J515" s="4">
        <v>75000000</v>
      </c>
      <c r="K515" t="str">
        <f>IF(OR(J515="None", ISERROR(J515)),
   IF(I515&gt;50000000000,"5-Large Cap",
      IF(AND(I515&gt;10000000000,I515&lt;=50000000000),"4-Upper Mid-Cap",
         IF(AND(I515&gt;2000000000,I515&lt;=10000000000),"3-Mid Cap",
            IF(AND(I515&gt;300000000,I515&lt;=2000000000),"2-Small Cap",
               IF(I515&lt;=300000000,"1-Micro Cap","None"))))),
   IF(J515&gt;50000000000,"5-Large Cap",
      IF(AND(J515&gt;10000000000,J515&lt;=50000000000),"4-Upper Mid-Cap",
         IF(AND(J515&gt;2000000000,J515&lt;=10000000000),"3-Mid Cap",
            IF(AND(J515&gt;300000000,J515&lt;=2000000000),"2-Small Cap",
               IF(J515&lt;=300000000,"1-Micro Cap","None"))))))</f>
        <v>1-Micro Cap</v>
      </c>
      <c r="L515" s="1">
        <v>44614</v>
      </c>
      <c r="M515" s="8" t="s">
        <v>3124</v>
      </c>
      <c r="N515">
        <f>YEAR(L515)</f>
        <v>2022</v>
      </c>
      <c r="O515">
        <f xml:space="preserve"> MONTH(L515)</f>
        <v>2</v>
      </c>
      <c r="P515" t="s">
        <v>3229</v>
      </c>
      <c r="Q515" t="str">
        <f>IF(ISNUMBER(P515), "Yes","No")</f>
        <v>No</v>
      </c>
      <c r="R515" t="s">
        <v>937</v>
      </c>
    </row>
    <row r="516" spans="1:18" x14ac:dyDescent="0.2">
      <c r="A516" t="s">
        <v>639</v>
      </c>
      <c r="B516" t="e" vm="191">
        <v>#VALUE!</v>
      </c>
      <c r="C516" t="s">
        <v>152</v>
      </c>
      <c r="D516" t="str" cm="1">
        <f t="array" ref="D516">_FV(B516,"Industry")</f>
        <v>Machinery, Equipment &amp; Components</v>
      </c>
      <c r="E516">
        <v>5.7000000000000002E-2</v>
      </c>
      <c r="F516">
        <v>4.7E-2</v>
      </c>
      <c r="G516" s="4">
        <v>22500000</v>
      </c>
      <c r="H516" s="7">
        <v>0.17499999999999999</v>
      </c>
      <c r="I516" s="4" cm="1">
        <f t="array" ref="I516">_FV(B516,"Market cap",TRUE)</f>
        <v>112250500</v>
      </c>
      <c r="J516" s="4">
        <v>197500000</v>
      </c>
      <c r="K516" t="str">
        <f>IF(OR(J516="None", ISERROR(J516)),
   IF(I516&gt;50000000000,"5-Large Cap",
      IF(AND(I516&gt;10000000000,I516&lt;=50000000000),"4-Upper Mid-Cap",
         IF(AND(I516&gt;2000000000,I516&lt;=10000000000),"3-Mid Cap",
            IF(AND(I516&gt;300000000,I516&lt;=2000000000),"2-Small Cap",
               IF(I516&lt;=300000000,"1-Micro Cap","None"))))),
   IF(J516&gt;50000000000,"5-Large Cap",
      IF(AND(J516&gt;10000000000,J516&lt;=50000000000),"4-Upper Mid-Cap",
         IF(AND(J516&gt;2000000000,J516&lt;=10000000000),"3-Mid Cap",
            IF(AND(J516&gt;300000000,J516&lt;=2000000000),"2-Small Cap",
               IF(J516&lt;=300000000,"1-Micro Cap","None"))))))</f>
        <v>1-Micro Cap</v>
      </c>
      <c r="L516" s="1">
        <v>44699</v>
      </c>
      <c r="M516" s="8" t="s">
        <v>3124</v>
      </c>
      <c r="N516">
        <f>YEAR(L516)</f>
        <v>2022</v>
      </c>
      <c r="O516">
        <f xml:space="preserve"> MONTH(L516)</f>
        <v>5</v>
      </c>
      <c r="P516" t="s">
        <v>3229</v>
      </c>
      <c r="Q516" t="str">
        <f>IF(ISNUMBER(P516), "Yes","No")</f>
        <v>No</v>
      </c>
      <c r="R516" t="s">
        <v>1063</v>
      </c>
    </row>
    <row r="517" spans="1:18" x14ac:dyDescent="0.2">
      <c r="A517" t="s">
        <v>850</v>
      </c>
      <c r="B517" t="e" vm="116">
        <v>#VALUE!</v>
      </c>
      <c r="C517" t="s">
        <v>851</v>
      </c>
      <c r="D517" t="str" cm="1">
        <f t="array" ref="D517">_FV(B517,"Industry")</f>
        <v>Chemicals</v>
      </c>
      <c r="E517">
        <v>4.7500000000000001E-2</v>
      </c>
      <c r="F517">
        <v>4.4999999999999998E-2</v>
      </c>
      <c r="G517" s="4">
        <v>2500000</v>
      </c>
      <c r="H517" s="7">
        <v>5.2999999999999999E-2</v>
      </c>
      <c r="I517" s="4" cm="1">
        <f t="array" ref="I517">_FV(B517,"Market cap",TRUE)</f>
        <v>11580020</v>
      </c>
      <c r="J517" s="4">
        <v>26500000</v>
      </c>
      <c r="K517" t="str">
        <f>IF(OR(J517="None", ISERROR(J517)),
   IF(I517&gt;50000000000,"5-Large Cap",
      IF(AND(I517&gt;10000000000,I517&lt;=50000000000),"4-Upper Mid-Cap",
         IF(AND(I517&gt;2000000000,I517&lt;=10000000000),"3-Mid Cap",
            IF(AND(I517&gt;300000000,I517&lt;=2000000000),"2-Small Cap",
               IF(I517&lt;=300000000,"1-Micro Cap","None"))))),
   IF(J517&gt;50000000000,"5-Large Cap",
      IF(AND(J517&gt;10000000000,J517&lt;=50000000000),"4-Upper Mid-Cap",
         IF(AND(J517&gt;2000000000,J517&lt;=10000000000),"3-Mid Cap",
            IF(AND(J517&gt;300000000,J517&lt;=2000000000),"2-Small Cap",
               IF(J517&lt;=300000000,"1-Micro Cap","None"))))))</f>
        <v>1-Micro Cap</v>
      </c>
      <c r="L517" s="1">
        <v>44879</v>
      </c>
      <c r="M517" s="8" t="s">
        <v>3124</v>
      </c>
      <c r="N517">
        <f>YEAR(L517)</f>
        <v>2022</v>
      </c>
      <c r="O517">
        <f xml:space="preserve"> MONTH(L517)</f>
        <v>11</v>
      </c>
      <c r="P517" t="s">
        <v>3229</v>
      </c>
      <c r="Q517" t="str">
        <f>IF(ISNUMBER(P517), "Yes","No")</f>
        <v>No</v>
      </c>
      <c r="R517" t="s">
        <v>1446</v>
      </c>
    </row>
    <row r="518" spans="1:18" x14ac:dyDescent="0.2">
      <c r="A518" t="s">
        <v>681</v>
      </c>
      <c r="B518" t="e" vm="166">
        <v>#VALUE!</v>
      </c>
      <c r="C518" t="s">
        <v>139</v>
      </c>
      <c r="D518" t="str" cm="1">
        <f t="array" ref="D518">_FV(B518,"Industry")</f>
        <v>Metals &amp; Mining</v>
      </c>
      <c r="E518">
        <v>5.2999999999999999E-2</v>
      </c>
      <c r="F518">
        <v>4.4999999999999998E-2</v>
      </c>
      <c r="G518" s="6">
        <v>1250000</v>
      </c>
      <c r="H518" s="7">
        <v>0.151</v>
      </c>
      <c r="I518" s="4" cm="1">
        <f t="array" ref="I518">_FV(B518,"Market cap",TRUE)</f>
        <v>3418600</v>
      </c>
      <c r="J518" s="4">
        <v>10900000</v>
      </c>
      <c r="K518" t="str">
        <f>IF(OR(J518="None", ISERROR(J518)),
   IF(I518&gt;50000000000,"5-Large Cap",
      IF(AND(I518&gt;10000000000,I518&lt;=50000000000),"4-Upper Mid-Cap",
         IF(AND(I518&gt;2000000000,I518&lt;=10000000000),"3-Mid Cap",
            IF(AND(I518&gt;300000000,I518&lt;=2000000000),"2-Small Cap",
               IF(I518&lt;=300000000,"1-Micro Cap","None"))))),
   IF(J518&gt;50000000000,"5-Large Cap",
      IF(AND(J518&gt;10000000000,J518&lt;=50000000000),"4-Upper Mid-Cap",
         IF(AND(J518&gt;2000000000,J518&lt;=10000000000),"3-Mid Cap",
            IF(AND(J518&gt;300000000,J518&lt;=2000000000),"2-Small Cap",
               IF(J518&lt;=300000000,"1-Micro Cap","None"))))))</f>
        <v>1-Micro Cap</v>
      </c>
      <c r="L518" s="1">
        <v>44869</v>
      </c>
      <c r="M518" s="8" t="s">
        <v>3124</v>
      </c>
      <c r="N518">
        <f>YEAR(L518)</f>
        <v>2022</v>
      </c>
      <c r="O518">
        <f xml:space="preserve"> MONTH(L518)</f>
        <v>11</v>
      </c>
      <c r="P518" t="s">
        <v>3229</v>
      </c>
      <c r="Q518" t="str">
        <f>IF(ISNUMBER(P518), "Yes","No")</f>
        <v>No</v>
      </c>
      <c r="R518" t="s">
        <v>1416</v>
      </c>
    </row>
    <row r="519" spans="1:18" x14ac:dyDescent="0.2">
      <c r="A519" t="s">
        <v>1096</v>
      </c>
      <c r="B519" t="e" vm="389">
        <v>#VALUE!</v>
      </c>
      <c r="C519" t="s">
        <v>1097</v>
      </c>
      <c r="D519" t="str" cm="1">
        <f t="array" ref="D519">_FV(B519,"Industry")</f>
        <v>Metals &amp; Mining</v>
      </c>
      <c r="E519">
        <v>8.7999999999999995E-2</v>
      </c>
      <c r="F519">
        <v>4.4999999999999998E-2</v>
      </c>
      <c r="G519" s="4">
        <v>4000000</v>
      </c>
      <c r="H519" s="7">
        <v>0.49</v>
      </c>
      <c r="I519" s="4" cm="1">
        <f t="array" ref="I519">_FV(B519,"Market cap",TRUE)</f>
        <v>340052200</v>
      </c>
      <c r="J519" s="4">
        <v>61800000</v>
      </c>
      <c r="K519" t="str">
        <f>IF(OR(J519="None", ISERROR(J519)),
   IF(I519&gt;50000000000,"5-Large Cap",
      IF(AND(I519&gt;10000000000,I519&lt;=50000000000),"4-Upper Mid-Cap",
         IF(AND(I519&gt;2000000000,I519&lt;=10000000000),"3-Mid Cap",
            IF(AND(I519&gt;300000000,I519&lt;=2000000000),"2-Small Cap",
               IF(I519&lt;=300000000,"1-Micro Cap","None"))))),
   IF(J519&gt;50000000000,"5-Large Cap",
      IF(AND(J519&gt;10000000000,J519&lt;=50000000000),"4-Upper Mid-Cap",
         IF(AND(J519&gt;2000000000,J519&lt;=10000000000),"3-Mid Cap",
            IF(AND(J519&gt;300000000,J519&lt;=2000000000),"2-Small Cap",
               IF(J519&lt;=300000000,"1-Micro Cap","None"))))))</f>
        <v>1-Micro Cap</v>
      </c>
      <c r="L519" s="1">
        <v>44729</v>
      </c>
      <c r="M519" s="8" t="s">
        <v>3124</v>
      </c>
      <c r="N519">
        <f>YEAR(L519)</f>
        <v>2022</v>
      </c>
      <c r="O519">
        <f xml:space="preserve"> MONTH(L519)</f>
        <v>6</v>
      </c>
      <c r="P519">
        <v>1</v>
      </c>
      <c r="Q519" t="str">
        <f>IF(ISNUMBER(P519), "Yes","No")</f>
        <v>Yes</v>
      </c>
      <c r="R519" t="s">
        <v>1098</v>
      </c>
    </row>
    <row r="520" spans="1:18" x14ac:dyDescent="0.2">
      <c r="A520" t="s">
        <v>1016</v>
      </c>
      <c r="B520" t="e" vm="390">
        <v>#VALUE!</v>
      </c>
      <c r="C520" t="s">
        <v>1017</v>
      </c>
      <c r="D520" t="str" cm="1">
        <f t="array" ref="D520">_FV(B520,"Industry")</f>
        <v>Oil &amp; Gas</v>
      </c>
      <c r="E520">
        <v>4.9000000000000002E-2</v>
      </c>
      <c r="F520">
        <v>4.3999999999999997E-2</v>
      </c>
      <c r="G520" s="4">
        <v>8000000</v>
      </c>
      <c r="H520" s="7">
        <v>0.10199999999999999</v>
      </c>
      <c r="I520" s="4" cm="1">
        <f t="array" ref="I520">_FV(B520,"Market cap",TRUE)</f>
        <v>4900770</v>
      </c>
      <c r="J520" s="4">
        <v>64459999.999999993</v>
      </c>
      <c r="K520" t="str">
        <f>IF(OR(J520="None", ISERROR(J520)),
   IF(I520&gt;50000000000,"5-Large Cap",
      IF(AND(I520&gt;10000000000,I520&lt;=50000000000),"4-Upper Mid-Cap",
         IF(AND(I520&gt;2000000000,I520&lt;=10000000000),"3-Mid Cap",
            IF(AND(I520&gt;300000000,I520&lt;=2000000000),"2-Small Cap",
               IF(I520&lt;=300000000,"1-Micro Cap","None"))))),
   IF(J520&gt;50000000000,"5-Large Cap",
      IF(AND(J520&gt;10000000000,J520&lt;=50000000000),"4-Upper Mid-Cap",
         IF(AND(J520&gt;2000000000,J520&lt;=10000000000),"3-Mid Cap",
            IF(AND(J520&gt;300000000,J520&lt;=2000000000),"2-Small Cap",
               IF(J520&lt;=300000000,"1-Micro Cap","None"))))))</f>
        <v>1-Micro Cap</v>
      </c>
      <c r="L520" s="1">
        <v>44665</v>
      </c>
      <c r="M520" s="8" t="s">
        <v>3124</v>
      </c>
      <c r="N520">
        <f>YEAR(L520)</f>
        <v>2022</v>
      </c>
      <c r="O520">
        <f xml:space="preserve"> MONTH(L520)</f>
        <v>4</v>
      </c>
      <c r="P520">
        <v>3</v>
      </c>
      <c r="Q520" t="str">
        <f>IF(ISNUMBER(P520), "Yes","No")</f>
        <v>Yes</v>
      </c>
      <c r="R520" t="s">
        <v>1018</v>
      </c>
    </row>
    <row r="521" spans="1:18" x14ac:dyDescent="0.2">
      <c r="A521" t="s">
        <v>1205</v>
      </c>
      <c r="B521" t="e" vm="391">
        <v>#VALUE!</v>
      </c>
      <c r="C521" t="s">
        <v>100</v>
      </c>
      <c r="D521" t="str" cm="1">
        <f t="array" ref="D521">_FV(B521,"Industry")</f>
        <v>Machinery, Equipment &amp; Components</v>
      </c>
      <c r="E521">
        <v>4.9000000000000002E-2</v>
      </c>
      <c r="F521">
        <v>4.2999999999999997E-2</v>
      </c>
      <c r="G521" s="4">
        <v>5000000</v>
      </c>
      <c r="H521" s="7">
        <v>0.122</v>
      </c>
      <c r="I521" s="4" cm="1">
        <f t="array" ref="I521">_FV(B521,"Market cap",TRUE)</f>
        <v>27749860</v>
      </c>
      <c r="J521" s="4">
        <v>75200000</v>
      </c>
      <c r="K521" t="str">
        <f>IF(OR(J521="None", ISERROR(J521)),
   IF(I521&gt;50000000000,"5-Large Cap",
      IF(AND(I521&gt;10000000000,I521&lt;=50000000000),"4-Upper Mid-Cap",
         IF(AND(I521&gt;2000000000,I521&lt;=10000000000),"3-Mid Cap",
            IF(AND(I521&gt;300000000,I521&lt;=2000000000),"2-Small Cap",
               IF(I521&lt;=300000000,"1-Micro Cap","None"))))),
   IF(J521&gt;50000000000,"5-Large Cap",
      IF(AND(J521&gt;10000000000,J521&lt;=50000000000),"4-Upper Mid-Cap",
         IF(AND(J521&gt;2000000000,J521&lt;=10000000000),"3-Mid Cap",
            IF(AND(J521&gt;300000000,J521&lt;=2000000000),"2-Small Cap",
               IF(J521&lt;=300000000,"1-Micro Cap","None"))))))</f>
        <v>1-Micro Cap</v>
      </c>
      <c r="L521" s="1">
        <v>44784</v>
      </c>
      <c r="M521" s="8" t="s">
        <v>3124</v>
      </c>
      <c r="N521">
        <f>YEAR(L521)</f>
        <v>2022</v>
      </c>
      <c r="O521">
        <f xml:space="preserve"> MONTH(L521)</f>
        <v>8</v>
      </c>
      <c r="P521" t="s">
        <v>3229</v>
      </c>
      <c r="Q521" t="str">
        <f>IF(ISNUMBER(P521), "Yes","No")</f>
        <v>No</v>
      </c>
      <c r="R521" t="s">
        <v>1206</v>
      </c>
    </row>
    <row r="522" spans="1:18" x14ac:dyDescent="0.2">
      <c r="A522" t="s">
        <v>896</v>
      </c>
      <c r="B522" t="e" vm="186">
        <v>#VALUE!</v>
      </c>
      <c r="C522" t="s">
        <v>25</v>
      </c>
      <c r="D522" t="str" cm="1">
        <f t="array" ref="D522">_FV(B522,"Industry")</f>
        <v>Oil &amp; Gas</v>
      </c>
      <c r="E522">
        <v>5.5E-2</v>
      </c>
      <c r="F522">
        <v>4.2500000000000003E-2</v>
      </c>
      <c r="G522" s="6">
        <v>1250000</v>
      </c>
      <c r="H522" s="7">
        <v>0.22699999999999998</v>
      </c>
      <c r="I522" s="4" cm="1">
        <f t="array" ref="I522">_FV(B522,"Market cap",TRUE)</f>
        <v>23444360</v>
      </c>
      <c r="J522" s="4">
        <v>10300000</v>
      </c>
      <c r="K522" t="str">
        <f>IF(OR(J522="None", ISERROR(J522)),
   IF(I522&gt;50000000000,"5-Large Cap",
      IF(AND(I522&gt;10000000000,I522&lt;=50000000000),"4-Upper Mid-Cap",
         IF(AND(I522&gt;2000000000,I522&lt;=10000000000),"3-Mid Cap",
            IF(AND(I522&gt;300000000,I522&lt;=2000000000),"2-Small Cap",
               IF(I522&lt;=300000000,"1-Micro Cap","None"))))),
   IF(J522&gt;50000000000,"5-Large Cap",
      IF(AND(J522&gt;10000000000,J522&lt;=50000000000),"4-Upper Mid-Cap",
         IF(AND(J522&gt;2000000000,J522&lt;=10000000000),"3-Mid Cap",
            IF(AND(J522&gt;300000000,J522&lt;=2000000000),"2-Small Cap",
               IF(J522&lt;=300000000,"1-Micro Cap","None"))))))</f>
        <v>1-Micro Cap</v>
      </c>
      <c r="L522" s="1">
        <v>44593</v>
      </c>
      <c r="M522" s="8" t="s">
        <v>3124</v>
      </c>
      <c r="N522">
        <f>YEAR(L522)</f>
        <v>2022</v>
      </c>
      <c r="O522">
        <f xml:space="preserve"> MONTH(L522)</f>
        <v>2</v>
      </c>
      <c r="P522" t="s">
        <v>3229</v>
      </c>
      <c r="Q522" t="str">
        <f>IF(ISNUMBER(P522), "Yes","No")</f>
        <v>No</v>
      </c>
      <c r="R522" t="s">
        <v>897</v>
      </c>
    </row>
    <row r="523" spans="1:18" x14ac:dyDescent="0.2">
      <c r="A523" t="s">
        <v>1506</v>
      </c>
      <c r="B523" t="e" vm="392">
        <v>#VALUE!</v>
      </c>
      <c r="C523" t="s">
        <v>97</v>
      </c>
      <c r="D523" t="str" cm="1">
        <f t="array" ref="D523">_FV(B523,"Industry")</f>
        <v>Metals &amp; Mining</v>
      </c>
      <c r="E523">
        <v>0.05</v>
      </c>
      <c r="F523">
        <v>4.2000000000000003E-2</v>
      </c>
      <c r="G523" s="4">
        <v>3000000</v>
      </c>
      <c r="H523" s="7">
        <v>0.16</v>
      </c>
      <c r="I523" s="4" cm="1">
        <f t="array" ref="I523">_FV(B523,"Market cap",TRUE)</f>
        <v>36544230</v>
      </c>
      <c r="J523" s="4">
        <v>66900000.000000007</v>
      </c>
      <c r="K523" t="str">
        <f>IF(OR(J523="None", ISERROR(J523)),
   IF(I523&gt;50000000000,"5-Large Cap",
      IF(AND(I523&gt;10000000000,I523&lt;=50000000000),"4-Upper Mid-Cap",
         IF(AND(I523&gt;2000000000,I523&lt;=10000000000),"3-Mid Cap",
            IF(AND(I523&gt;300000000,I523&lt;=2000000000),"2-Small Cap",
               IF(I523&lt;=300000000,"1-Micro Cap","None"))))),
   IF(J523&gt;50000000000,"5-Large Cap",
      IF(AND(J523&gt;10000000000,J523&lt;=50000000000),"4-Upper Mid-Cap",
         IF(AND(J523&gt;2000000000,J523&lt;=10000000000),"3-Mid Cap",
            IF(AND(J523&gt;300000000,J523&lt;=2000000000),"2-Small Cap",
               IF(J523&lt;=300000000,"1-Micro Cap","None"))))))</f>
        <v>1-Micro Cap</v>
      </c>
      <c r="L523" s="1">
        <v>44908</v>
      </c>
      <c r="M523" s="8" t="s">
        <v>3124</v>
      </c>
      <c r="N523">
        <f>YEAR(L523)</f>
        <v>2022</v>
      </c>
      <c r="O523">
        <f xml:space="preserve"> MONTH(L523)</f>
        <v>12</v>
      </c>
      <c r="P523">
        <v>2</v>
      </c>
      <c r="Q523" t="str">
        <f>IF(ISNUMBER(P523), "Yes","No")</f>
        <v>Yes</v>
      </c>
      <c r="R523" t="s">
        <v>1507</v>
      </c>
    </row>
    <row r="524" spans="1:18" x14ac:dyDescent="0.2">
      <c r="A524" t="s">
        <v>1288</v>
      </c>
      <c r="B524" t="e" vm="393">
        <v>#VALUE!</v>
      </c>
      <c r="C524" t="s">
        <v>1289</v>
      </c>
      <c r="D524" t="str" cm="1">
        <f t="array" ref="D524">_FV(B524,"Industry")</f>
        <v>Metals &amp; Mining</v>
      </c>
      <c r="E524">
        <v>4.8000000000000001E-2</v>
      </c>
      <c r="F524">
        <v>4.2000000000000003E-2</v>
      </c>
      <c r="G524" s="4">
        <v>2900000</v>
      </c>
      <c r="H524" s="7">
        <v>0.125</v>
      </c>
      <c r="I524" s="4" cm="1">
        <f t="array" ref="I524">_FV(B524,"Market cap",TRUE)</f>
        <v>96394290</v>
      </c>
      <c r="J524" s="4">
        <v>74970000</v>
      </c>
      <c r="K524" t="str">
        <f>IF(OR(J524="None", ISERROR(J524)),
   IF(I524&gt;50000000000,"5-Large Cap",
      IF(AND(I524&gt;10000000000,I524&lt;=50000000000),"4-Upper Mid-Cap",
         IF(AND(I524&gt;2000000000,I524&lt;=10000000000),"3-Mid Cap",
            IF(AND(I524&gt;300000000,I524&lt;=2000000000),"2-Small Cap",
               IF(I524&lt;=300000000,"1-Micro Cap","None"))))),
   IF(J524&gt;50000000000,"5-Large Cap",
      IF(AND(J524&gt;10000000000,J524&lt;=50000000000),"4-Upper Mid-Cap",
         IF(AND(J524&gt;2000000000,J524&lt;=10000000000),"3-Mid Cap",
            IF(AND(J524&gt;300000000,J524&lt;=2000000000),"2-Small Cap",
               IF(J524&lt;=300000000,"1-Micro Cap","None"))))))</f>
        <v>1-Micro Cap</v>
      </c>
      <c r="L524" s="1">
        <v>44825</v>
      </c>
      <c r="M524" s="8" t="s">
        <v>3124</v>
      </c>
      <c r="N524">
        <f>YEAR(L524)</f>
        <v>2022</v>
      </c>
      <c r="O524">
        <f xml:space="preserve"> MONTH(L524)</f>
        <v>9</v>
      </c>
      <c r="P524">
        <v>2</v>
      </c>
      <c r="Q524" t="str">
        <f>IF(ISNUMBER(P524), "Yes","No")</f>
        <v>Yes</v>
      </c>
      <c r="R524" t="s">
        <v>1290</v>
      </c>
    </row>
    <row r="525" spans="1:18" x14ac:dyDescent="0.2">
      <c r="A525" t="s">
        <v>1328</v>
      </c>
      <c r="B525" t="e" vm="394">
        <v>#VALUE!</v>
      </c>
      <c r="C525" t="s">
        <v>1329</v>
      </c>
      <c r="D525" t="str" cm="1">
        <f t="array" ref="D525">_FV(B525,"Industry")</f>
        <v>Metals &amp; Mining</v>
      </c>
      <c r="E525">
        <v>0.05</v>
      </c>
      <c r="F525">
        <v>4.1000000000000002E-2</v>
      </c>
      <c r="G525" s="4">
        <v>3000000</v>
      </c>
      <c r="H525" s="7">
        <v>0.18</v>
      </c>
      <c r="I525" s="4" cm="1">
        <f t="array" ref="I525">_FV(B525,"Market cap",TRUE)</f>
        <v>9866190</v>
      </c>
      <c r="J525" s="4">
        <v>17970000</v>
      </c>
      <c r="K525" t="str">
        <f>IF(OR(J525="None", ISERROR(J525)),
   IF(I525&gt;50000000000,"5-Large Cap",
      IF(AND(I525&gt;10000000000,I525&lt;=50000000000),"4-Upper Mid-Cap",
         IF(AND(I525&gt;2000000000,I525&lt;=10000000000),"3-Mid Cap",
            IF(AND(I525&gt;300000000,I525&lt;=2000000000),"2-Small Cap",
               IF(I525&lt;=300000000,"1-Micro Cap","None"))))),
   IF(J525&gt;50000000000,"5-Large Cap",
      IF(AND(J525&gt;10000000000,J525&lt;=50000000000),"4-Upper Mid-Cap",
         IF(AND(J525&gt;2000000000,J525&lt;=10000000000),"3-Mid Cap",
            IF(AND(J525&gt;300000000,J525&lt;=2000000000),"2-Small Cap",
               IF(J525&lt;=300000000,"1-Micro Cap","None"))))))</f>
        <v>1-Micro Cap</v>
      </c>
      <c r="L525" s="1">
        <v>44846</v>
      </c>
      <c r="M525" s="8" t="s">
        <v>3124</v>
      </c>
      <c r="N525">
        <f>YEAR(L525)</f>
        <v>2022</v>
      </c>
      <c r="O525">
        <f xml:space="preserve"> MONTH(L525)</f>
        <v>10</v>
      </c>
      <c r="P525" t="s">
        <v>3229</v>
      </c>
      <c r="Q525" t="str">
        <f>IF(ISNUMBER(P525), "Yes","No")</f>
        <v>No</v>
      </c>
      <c r="R525" t="s">
        <v>1330</v>
      </c>
    </row>
    <row r="526" spans="1:18" x14ac:dyDescent="0.2">
      <c r="A526" t="s">
        <v>1219</v>
      </c>
      <c r="B526" t="e" vm="89">
        <v>#VALUE!</v>
      </c>
      <c r="C526" t="s">
        <v>721</v>
      </c>
      <c r="D526" t="str" cm="1">
        <f t="array" ref="D526">_FV(B526,"Industry")</f>
        <v>Chemicals</v>
      </c>
      <c r="E526">
        <v>9.1999999999999998E-2</v>
      </c>
      <c r="F526">
        <v>0.04</v>
      </c>
      <c r="G526" s="4">
        <v>22000000</v>
      </c>
      <c r="H526" s="7">
        <v>0.56499999999999995</v>
      </c>
      <c r="I526" s="4" cm="1">
        <f t="array" ref="I526">_FV(B526,"Market cap",TRUE)</f>
        <v>50792810</v>
      </c>
      <c r="J526" s="4">
        <v>108700000</v>
      </c>
      <c r="K526" t="str">
        <f>IF(OR(J526="None", ISERROR(J526)),
   IF(I526&gt;50000000000,"5-Large Cap",
      IF(AND(I526&gt;10000000000,I526&lt;=50000000000),"4-Upper Mid-Cap",
         IF(AND(I526&gt;2000000000,I526&lt;=10000000000),"3-Mid Cap",
            IF(AND(I526&gt;300000000,I526&lt;=2000000000),"2-Small Cap",
               IF(I526&lt;=300000000,"1-Micro Cap","None"))))),
   IF(J526&gt;50000000000,"5-Large Cap",
      IF(AND(J526&gt;10000000000,J526&lt;=50000000000),"4-Upper Mid-Cap",
         IF(AND(J526&gt;2000000000,J526&lt;=10000000000),"3-Mid Cap",
            IF(AND(J526&gt;300000000,J526&lt;=2000000000),"2-Small Cap",
               IF(J526&lt;=300000000,"1-Micro Cap","None"))))))</f>
        <v>1-Micro Cap</v>
      </c>
      <c r="L526" s="1">
        <v>44789</v>
      </c>
      <c r="M526" s="8" t="s">
        <v>3124</v>
      </c>
      <c r="N526">
        <f>YEAR(L526)</f>
        <v>2022</v>
      </c>
      <c r="O526">
        <f xml:space="preserve"> MONTH(L526)</f>
        <v>8</v>
      </c>
      <c r="P526" t="s">
        <v>3229</v>
      </c>
      <c r="Q526" t="str">
        <f>IF(ISNUMBER(P526), "Yes","No")</f>
        <v>No</v>
      </c>
      <c r="R526" t="s">
        <v>1220</v>
      </c>
    </row>
    <row r="527" spans="1:18" x14ac:dyDescent="0.2">
      <c r="A527" t="s">
        <v>1222</v>
      </c>
      <c r="B527" t="e" vm="89">
        <v>#VALUE!</v>
      </c>
      <c r="C527" t="s">
        <v>721</v>
      </c>
      <c r="D527" t="str" cm="1">
        <f t="array" ref="D527">_FV(B527,"Industry")</f>
        <v>Chemicals</v>
      </c>
      <c r="E527">
        <v>9.1999999999999998E-2</v>
      </c>
      <c r="F527">
        <v>0.04</v>
      </c>
      <c r="G527" s="4">
        <v>22000000</v>
      </c>
      <c r="H527" s="7">
        <v>0.56499999999999995</v>
      </c>
      <c r="I527" s="4" cm="1">
        <f t="array" ref="I527">_FV(B527,"Market cap",TRUE)</f>
        <v>50792810</v>
      </c>
      <c r="J527" s="4">
        <v>108700000</v>
      </c>
      <c r="K527" t="str">
        <f>IF(OR(J527="None", ISERROR(J527)),
   IF(I527&gt;50000000000,"5-Large Cap",
      IF(AND(I527&gt;10000000000,I527&lt;=50000000000),"4-Upper Mid-Cap",
         IF(AND(I527&gt;2000000000,I527&lt;=10000000000),"3-Mid Cap",
            IF(AND(I527&gt;300000000,I527&lt;=2000000000),"2-Small Cap",
               IF(I527&lt;=300000000,"1-Micro Cap","None"))))),
   IF(J527&gt;50000000000,"5-Large Cap",
      IF(AND(J527&gt;10000000000,J527&lt;=50000000000),"4-Upper Mid-Cap",
         IF(AND(J527&gt;2000000000,J527&lt;=10000000000),"3-Mid Cap",
            IF(AND(J527&gt;300000000,J527&lt;=2000000000),"2-Small Cap",
               IF(J527&lt;=300000000,"1-Micro Cap","None"))))))</f>
        <v>1-Micro Cap</v>
      </c>
      <c r="L527" s="1">
        <v>44789</v>
      </c>
      <c r="M527" s="8" t="s">
        <v>3124</v>
      </c>
      <c r="N527">
        <f>YEAR(L527)</f>
        <v>2022</v>
      </c>
      <c r="O527">
        <f xml:space="preserve"> MONTH(L527)</f>
        <v>8</v>
      </c>
      <c r="P527" t="s">
        <v>3229</v>
      </c>
      <c r="Q527" t="str">
        <f>IF(ISNUMBER(P527), "Yes","No")</f>
        <v>No</v>
      </c>
      <c r="R527" t="s">
        <v>1223</v>
      </c>
    </row>
    <row r="528" spans="1:18" x14ac:dyDescent="0.2">
      <c r="A528" t="s">
        <v>1494</v>
      </c>
      <c r="B528" t="e" vm="365">
        <v>#VALUE!</v>
      </c>
      <c r="C528" t="s">
        <v>206</v>
      </c>
      <c r="D528" t="str" cm="1">
        <f t="array" ref="D528">_FV(B528,"Industry")</f>
        <v>Construction Materials</v>
      </c>
      <c r="E528">
        <v>4.5999999999999999E-2</v>
      </c>
      <c r="F528">
        <v>0.04</v>
      </c>
      <c r="G528" s="4">
        <v>4000000</v>
      </c>
      <c r="H528" s="7">
        <v>0.13</v>
      </c>
      <c r="I528" s="4" cm="1">
        <f t="array" ref="I528">_FV(B528,"Market cap",TRUE)</f>
        <v>33314010</v>
      </c>
      <c r="J528" s="4">
        <v>31500000</v>
      </c>
      <c r="K528" t="str">
        <f>IF(OR(J528="None", ISERROR(J528)),
   IF(I528&gt;50000000000,"5-Large Cap",
      IF(AND(I528&gt;10000000000,I528&lt;=50000000000),"4-Upper Mid-Cap",
         IF(AND(I528&gt;2000000000,I528&lt;=10000000000),"3-Mid Cap",
            IF(AND(I528&gt;300000000,I528&lt;=2000000000),"2-Small Cap",
               IF(I528&lt;=300000000,"1-Micro Cap","None"))))),
   IF(J528&gt;50000000000,"5-Large Cap",
      IF(AND(J528&gt;10000000000,J528&lt;=50000000000),"4-Upper Mid-Cap",
         IF(AND(J528&gt;2000000000,J528&lt;=10000000000),"3-Mid Cap",
            IF(AND(J528&gt;300000000,J528&lt;=2000000000),"2-Small Cap",
               IF(J528&lt;=300000000,"1-Micro Cap","None"))))))</f>
        <v>1-Micro Cap</v>
      </c>
      <c r="L528" s="1">
        <v>44901</v>
      </c>
      <c r="M528" s="8" t="s">
        <v>3124</v>
      </c>
      <c r="N528">
        <f>YEAR(L528)</f>
        <v>2022</v>
      </c>
      <c r="O528">
        <f xml:space="preserve"> MONTH(L528)</f>
        <v>12</v>
      </c>
      <c r="P528">
        <v>4</v>
      </c>
      <c r="Q528" t="str">
        <f>IF(ISNUMBER(P528), "Yes","No")</f>
        <v>Yes</v>
      </c>
      <c r="R528" t="s">
        <v>1495</v>
      </c>
    </row>
    <row r="529" spans="1:18" x14ac:dyDescent="0.2">
      <c r="A529" t="s">
        <v>1398</v>
      </c>
      <c r="B529" t="e" vm="395">
        <v>#VALUE!</v>
      </c>
      <c r="C529" t="s">
        <v>1399</v>
      </c>
      <c r="D529" t="str" cm="1">
        <f t="array" ref="D529">_FV(B529,"Industry")</f>
        <v>Metals &amp; Mining</v>
      </c>
      <c r="E529">
        <v>4.9000000000000002E-2</v>
      </c>
      <c r="F529">
        <v>0.04</v>
      </c>
      <c r="G529" s="4">
        <v>3000000</v>
      </c>
      <c r="H529" s="7">
        <v>0.184</v>
      </c>
      <c r="I529" s="4" cm="1">
        <f t="array" ref="I529">_FV(B529,"Market cap",TRUE)</f>
        <v>60710840</v>
      </c>
      <c r="J529" s="4">
        <v>65900000.000000007</v>
      </c>
      <c r="K529" t="str">
        <f>IF(OR(J529="None", ISERROR(J529)),
   IF(I529&gt;50000000000,"5-Large Cap",
      IF(AND(I529&gt;10000000000,I529&lt;=50000000000),"4-Upper Mid-Cap",
         IF(AND(I529&gt;2000000000,I529&lt;=10000000000),"3-Mid Cap",
            IF(AND(I529&gt;300000000,I529&lt;=2000000000),"2-Small Cap",
               IF(I529&lt;=300000000,"1-Micro Cap","None"))))),
   IF(J529&gt;50000000000,"5-Large Cap",
      IF(AND(J529&gt;10000000000,J529&lt;=50000000000),"4-Upper Mid-Cap",
         IF(AND(J529&gt;2000000000,J529&lt;=10000000000),"3-Mid Cap",
            IF(AND(J529&gt;300000000,J529&lt;=2000000000),"2-Small Cap",
               IF(J529&lt;=300000000,"1-Micro Cap","None"))))))</f>
        <v>1-Micro Cap</v>
      </c>
      <c r="L529" s="1">
        <v>44862</v>
      </c>
      <c r="M529" s="8" t="s">
        <v>3124</v>
      </c>
      <c r="N529">
        <f>YEAR(L529)</f>
        <v>2022</v>
      </c>
      <c r="O529">
        <f xml:space="preserve"> MONTH(L529)</f>
        <v>10</v>
      </c>
      <c r="P529">
        <v>4</v>
      </c>
      <c r="Q529" t="str">
        <f>IF(ISNUMBER(P529), "Yes","No")</f>
        <v>Yes</v>
      </c>
      <c r="R529" t="s">
        <v>1400</v>
      </c>
    </row>
    <row r="530" spans="1:18" x14ac:dyDescent="0.2">
      <c r="A530" t="s">
        <v>380</v>
      </c>
      <c r="B530" t="e" vm="162">
        <v>#VALUE!</v>
      </c>
      <c r="C530" t="s">
        <v>381</v>
      </c>
      <c r="D530" t="str" cm="1">
        <f t="array" ref="D530">_FV(B530,"Industry")</f>
        <v>Metals &amp; Mining</v>
      </c>
      <c r="E530">
        <v>4.2999999999999997E-2</v>
      </c>
      <c r="F530">
        <v>0.04</v>
      </c>
      <c r="G530" s="4">
        <v>45000000</v>
      </c>
      <c r="H530" s="7">
        <v>7.6999999999999999E-2</v>
      </c>
      <c r="I530" s="4" cm="1">
        <f t="array" ref="I530">_FV(B530,"Market cap",TRUE)</f>
        <v>11790130</v>
      </c>
      <c r="J530" s="4">
        <v>179330000</v>
      </c>
      <c r="K530" t="str">
        <f>IF(OR(J530="None", ISERROR(J530)),
   IF(I530&gt;50000000000,"5-Large Cap",
      IF(AND(I530&gt;10000000000,I530&lt;=50000000000),"4-Upper Mid-Cap",
         IF(AND(I530&gt;2000000000,I530&lt;=10000000000),"3-Mid Cap",
            IF(AND(I530&gt;300000000,I530&lt;=2000000000),"2-Small Cap",
               IF(I530&lt;=300000000,"1-Micro Cap","None"))))),
   IF(J530&gt;50000000000,"5-Large Cap",
      IF(AND(J530&gt;10000000000,J530&lt;=50000000000),"4-Upper Mid-Cap",
         IF(AND(J530&gt;2000000000,J530&lt;=10000000000),"3-Mid Cap",
            IF(AND(J530&gt;300000000,J530&lt;=2000000000),"2-Small Cap",
               IF(J530&lt;=300000000,"1-Micro Cap","None"))))))</f>
        <v>1-Micro Cap</v>
      </c>
      <c r="L530" s="1">
        <v>44771</v>
      </c>
      <c r="M530" s="8" t="s">
        <v>3124</v>
      </c>
      <c r="N530">
        <f>YEAR(L530)</f>
        <v>2022</v>
      </c>
      <c r="O530">
        <f xml:space="preserve"> MONTH(L530)</f>
        <v>7</v>
      </c>
      <c r="P530" t="s">
        <v>3229</v>
      </c>
      <c r="Q530" t="str">
        <f>IF(ISNUMBER(P530), "Yes","No")</f>
        <v>No</v>
      </c>
      <c r="R530" t="s">
        <v>1172</v>
      </c>
    </row>
    <row r="531" spans="1:18" x14ac:dyDescent="0.2">
      <c r="A531" t="s">
        <v>585</v>
      </c>
      <c r="B531" t="e" vm="167">
        <v>#VALUE!</v>
      </c>
      <c r="C531" t="s">
        <v>586</v>
      </c>
      <c r="D531" t="str" cm="1">
        <f t="array" ref="D531">_FV(B531,"Industry")</f>
        <v>Metals &amp; Mining</v>
      </c>
      <c r="E531">
        <v>4.4999999999999998E-2</v>
      </c>
      <c r="F531">
        <v>0.04</v>
      </c>
      <c r="G531" s="4">
        <v>10000000</v>
      </c>
      <c r="H531" s="7">
        <v>0.111</v>
      </c>
      <c r="I531" s="4" cm="1">
        <f t="array" ref="I531">_FV(B531,"Market cap",TRUE)</f>
        <v>6030200</v>
      </c>
      <c r="J531" s="4">
        <v>39600000</v>
      </c>
      <c r="K531" t="str">
        <f>IF(OR(J531="None", ISERROR(J531)),
   IF(I531&gt;50000000000,"5-Large Cap",
      IF(AND(I531&gt;10000000000,I531&lt;=50000000000),"4-Upper Mid-Cap",
         IF(AND(I531&gt;2000000000,I531&lt;=10000000000),"3-Mid Cap",
            IF(AND(I531&gt;300000000,I531&lt;=2000000000),"2-Small Cap",
               IF(I531&lt;=300000000,"1-Micro Cap","None"))))),
   IF(J531&gt;50000000000,"5-Large Cap",
      IF(AND(J531&gt;10000000000,J531&lt;=50000000000),"4-Upper Mid-Cap",
         IF(AND(J531&gt;2000000000,J531&lt;=10000000000),"3-Mid Cap",
            IF(AND(J531&gt;300000000,J531&lt;=2000000000),"2-Small Cap",
               IF(J531&lt;=300000000,"1-Micro Cap","None"))))))</f>
        <v>1-Micro Cap</v>
      </c>
      <c r="L531" s="1">
        <v>44687</v>
      </c>
      <c r="M531" s="8" t="s">
        <v>3124</v>
      </c>
      <c r="N531">
        <f>YEAR(L531)</f>
        <v>2022</v>
      </c>
      <c r="O531">
        <f xml:space="preserve"> MONTH(L531)</f>
        <v>5</v>
      </c>
      <c r="P531" t="s">
        <v>3229</v>
      </c>
      <c r="Q531" t="str">
        <f>IF(ISNUMBER(P531), "Yes","No")</f>
        <v>No</v>
      </c>
      <c r="R531" t="s">
        <v>1054</v>
      </c>
    </row>
    <row r="532" spans="1:18" x14ac:dyDescent="0.2">
      <c r="A532" t="s">
        <v>883</v>
      </c>
      <c r="B532" t="e" vm="381">
        <v>#VALUE!</v>
      </c>
      <c r="C532" t="s">
        <v>133</v>
      </c>
      <c r="D532" t="str" cm="1">
        <f t="array" ref="D532">_FV(B532,"Industry")</f>
        <v>Real Estate Operations</v>
      </c>
      <c r="E532">
        <v>0.04</v>
      </c>
      <c r="F532">
        <v>0.04</v>
      </c>
      <c r="G532" s="4">
        <v>2900000</v>
      </c>
      <c r="H532" s="7">
        <v>0</v>
      </c>
      <c r="I532" s="4" cm="1">
        <f t="array" ref="I532">_FV(B532,"Market cap",TRUE)</f>
        <v>12888780</v>
      </c>
      <c r="J532" s="4">
        <v>17600000</v>
      </c>
      <c r="K532" t="str">
        <f>IF(OR(J532="None", ISERROR(J532)),
   IF(I532&gt;50000000000,"5-Large Cap",
      IF(AND(I532&gt;10000000000,I532&lt;=50000000000),"4-Upper Mid-Cap",
         IF(AND(I532&gt;2000000000,I532&lt;=10000000000),"3-Mid Cap",
            IF(AND(I532&gt;300000000,I532&lt;=2000000000),"2-Small Cap",
               IF(I532&lt;=300000000,"1-Micro Cap","None"))))),
   IF(J532&gt;50000000000,"5-Large Cap",
      IF(AND(J532&gt;10000000000,J532&lt;=50000000000),"4-Upper Mid-Cap",
         IF(AND(J532&gt;2000000000,J532&lt;=10000000000),"3-Mid Cap",
            IF(AND(J532&gt;300000000,J532&lt;=2000000000),"2-Small Cap",
               IF(J532&lt;=300000000,"1-Micro Cap","None"))))))</f>
        <v>1-Micro Cap</v>
      </c>
      <c r="L532" s="1">
        <v>44902</v>
      </c>
      <c r="M532" s="8" t="s">
        <v>3124</v>
      </c>
      <c r="N532">
        <f>YEAR(L532)</f>
        <v>2022</v>
      </c>
      <c r="O532">
        <f xml:space="preserve"> MONTH(L532)</f>
        <v>12</v>
      </c>
      <c r="P532" t="s">
        <v>3229</v>
      </c>
      <c r="Q532" t="str">
        <f>IF(ISNUMBER(P532), "Yes","No")</f>
        <v>No</v>
      </c>
      <c r="R532" t="s">
        <v>1493</v>
      </c>
    </row>
    <row r="533" spans="1:18" x14ac:dyDescent="0.2">
      <c r="A533" t="s">
        <v>883</v>
      </c>
      <c r="B533" t="e" vm="381">
        <v>#VALUE!</v>
      </c>
      <c r="C533" t="s">
        <v>133</v>
      </c>
      <c r="D533" t="str" cm="1">
        <f t="array" ref="D533">_FV(B533,"Industry")</f>
        <v>Real Estate Operations</v>
      </c>
      <c r="E533">
        <v>3.1E-2</v>
      </c>
      <c r="F533">
        <v>0.04</v>
      </c>
      <c r="G533" s="4">
        <v>2900000</v>
      </c>
      <c r="H533" s="7">
        <v>0</v>
      </c>
      <c r="I533" s="4" cm="1">
        <f t="array" ref="I533">_FV(B533,"Market cap",TRUE)</f>
        <v>12888780</v>
      </c>
      <c r="J533" s="4">
        <v>13700000</v>
      </c>
      <c r="K533" t="str">
        <f>IF(OR(J533="None", ISERROR(J533)),
   IF(I533&gt;50000000000,"5-Large Cap",
      IF(AND(I533&gt;10000000000,I533&lt;=50000000000),"4-Upper Mid-Cap",
         IF(AND(I533&gt;2000000000,I533&lt;=10000000000),"3-Mid Cap",
            IF(AND(I533&gt;300000000,I533&lt;=2000000000),"2-Small Cap",
               IF(I533&lt;=300000000,"1-Micro Cap","None"))))),
   IF(J533&gt;50000000000,"5-Large Cap",
      IF(AND(J533&gt;10000000000,J533&lt;=50000000000),"4-Upper Mid-Cap",
         IF(AND(J533&gt;2000000000,J533&lt;=10000000000),"3-Mid Cap",
            IF(AND(J533&gt;300000000,J533&lt;=2000000000),"2-Small Cap",
               IF(J533&lt;=300000000,"1-Micro Cap","None"))))))</f>
        <v>1-Micro Cap</v>
      </c>
      <c r="L533" s="1">
        <v>44860</v>
      </c>
      <c r="M533" s="8" t="s">
        <v>3124</v>
      </c>
      <c r="N533">
        <f>YEAR(L533)</f>
        <v>2022</v>
      </c>
      <c r="O533">
        <f xml:space="preserve"> MONTH(L533)</f>
        <v>10</v>
      </c>
      <c r="P533" t="s">
        <v>3229</v>
      </c>
      <c r="Q533" t="str">
        <f>IF(ISNUMBER(P533), "Yes","No")</f>
        <v>No</v>
      </c>
      <c r="R533" t="s">
        <v>1378</v>
      </c>
    </row>
    <row r="534" spans="1:18" x14ac:dyDescent="0.2">
      <c r="A534" t="s">
        <v>423</v>
      </c>
      <c r="B534" t="e" vm="150">
        <v>#VALUE!</v>
      </c>
      <c r="C534" t="s">
        <v>131</v>
      </c>
      <c r="D534" t="str" cm="1">
        <f t="array" ref="D534">_FV(B534,"Industry")</f>
        <v>Metals &amp; Mining</v>
      </c>
      <c r="E534">
        <v>4.2999999999999997E-2</v>
      </c>
      <c r="F534">
        <v>3.7999999999999999E-2</v>
      </c>
      <c r="G534" s="4">
        <v>2000000</v>
      </c>
      <c r="H534" s="7">
        <v>0.11630000000000001</v>
      </c>
      <c r="I534" s="4" cm="1">
        <f t="array" ref="I534">_FV(B534,"Market cap",TRUE)</f>
        <v>30036620</v>
      </c>
      <c r="J534" s="4" t="s">
        <v>3229</v>
      </c>
      <c r="K534" t="str">
        <f>IF(OR(J534="None", ISERROR(J534)),
   IF(I534&gt;50000000000,"5-Large Cap",
      IF(AND(I534&gt;10000000000,I534&lt;=50000000000),"4-Upper Mid-Cap",
         IF(AND(I534&gt;2000000000,I534&lt;=10000000000),"3-Mid Cap",
            IF(AND(I534&gt;300000000,I534&lt;=2000000000),"2-Small Cap",
               IF(I534&lt;=300000000,"1-Micro Cap","None"))))),
   IF(J534&gt;50000000000,"5-Large Cap",
      IF(AND(J534&gt;10000000000,J534&lt;=50000000000),"4-Upper Mid-Cap",
         IF(AND(J534&gt;2000000000,J534&lt;=10000000000),"3-Mid Cap",
            IF(AND(J534&gt;300000000,J534&lt;=2000000000),"2-Small Cap",
               IF(J534&lt;=300000000,"1-Micro Cap","None"))))))</f>
        <v>1-Micro Cap</v>
      </c>
      <c r="L534" s="1">
        <v>44798</v>
      </c>
      <c r="M534" s="8" t="s">
        <v>3124</v>
      </c>
      <c r="N534">
        <f>YEAR(L534)</f>
        <v>2022</v>
      </c>
      <c r="O534">
        <f xml:space="preserve"> MONTH(L534)</f>
        <v>8</v>
      </c>
      <c r="P534" t="s">
        <v>3229</v>
      </c>
      <c r="Q534" t="str">
        <f>IF(ISNUMBER(P534), "Yes","No")</f>
        <v>No</v>
      </c>
    </row>
    <row r="535" spans="1:18" x14ac:dyDescent="0.2">
      <c r="A535" t="s">
        <v>894</v>
      </c>
      <c r="B535" t="e" vm="396">
        <v>#VALUE!</v>
      </c>
      <c r="C535" t="s">
        <v>264</v>
      </c>
      <c r="D535" t="str" cm="1">
        <f t="array" ref="D535">_FV(B535,"Industry")</f>
        <v>Metals &amp; Mining</v>
      </c>
      <c r="E535">
        <v>4.4999999999999998E-2</v>
      </c>
      <c r="F535">
        <v>3.7999999999999999E-2</v>
      </c>
      <c r="G535" s="4">
        <v>4500000</v>
      </c>
      <c r="H535" s="7">
        <v>0.155</v>
      </c>
      <c r="I535" s="4" cm="1">
        <f t="array" ref="I535">_FV(B535,"Market cap",TRUE)</f>
        <v>13019180</v>
      </c>
      <c r="J535" s="4">
        <v>64599999.999999993</v>
      </c>
      <c r="K535" t="str">
        <f>IF(OR(J535="None", ISERROR(J535)),
   IF(I535&gt;50000000000,"5-Large Cap",
      IF(AND(I535&gt;10000000000,I535&lt;=50000000000),"4-Upper Mid-Cap",
         IF(AND(I535&gt;2000000000,I535&lt;=10000000000),"3-Mid Cap",
            IF(AND(I535&gt;300000000,I535&lt;=2000000000),"2-Small Cap",
               IF(I535&lt;=300000000,"1-Micro Cap","None"))))),
   IF(J535&gt;50000000000,"5-Large Cap",
      IF(AND(J535&gt;10000000000,J535&lt;=50000000000),"4-Upper Mid-Cap",
         IF(AND(J535&gt;2000000000,J535&lt;=10000000000),"3-Mid Cap",
            IF(AND(J535&gt;300000000,J535&lt;=2000000000),"2-Small Cap",
               IF(J535&lt;=300000000,"1-Micro Cap","None"))))))</f>
        <v>1-Micro Cap</v>
      </c>
      <c r="L535" s="1">
        <v>44589</v>
      </c>
      <c r="M535" s="8" t="s">
        <v>3124</v>
      </c>
      <c r="N535">
        <f>YEAR(L535)</f>
        <v>2022</v>
      </c>
      <c r="O535">
        <f xml:space="preserve"> MONTH(L535)</f>
        <v>1</v>
      </c>
      <c r="P535" t="s">
        <v>3229</v>
      </c>
      <c r="Q535" t="str">
        <f>IF(ISNUMBER(P535), "Yes","No")</f>
        <v>No</v>
      </c>
      <c r="R535" t="s">
        <v>895</v>
      </c>
    </row>
    <row r="536" spans="1:18" x14ac:dyDescent="0.2">
      <c r="A536" t="s">
        <v>1046</v>
      </c>
      <c r="B536" t="e" vm="397">
        <v>#VALUE!</v>
      </c>
      <c r="C536" t="s">
        <v>1047</v>
      </c>
      <c r="D536" t="str" cm="1">
        <f t="array" ref="D536">_FV(B536,"Industry")</f>
        <v>Software &amp; IT Services</v>
      </c>
      <c r="E536">
        <v>4.3999999999999997E-2</v>
      </c>
      <c r="F536">
        <v>3.7999999999999999E-2</v>
      </c>
      <c r="G536" s="4">
        <v>5000000</v>
      </c>
      <c r="H536" s="7">
        <v>0.13600000000000001</v>
      </c>
      <c r="I536" s="4" cm="1">
        <f t="array" ref="I536">_FV(B536,"Market cap",TRUE)</f>
        <v>43043500</v>
      </c>
      <c r="J536" s="4">
        <v>47600000</v>
      </c>
      <c r="K536" t="str">
        <f>IF(OR(J536="None", ISERROR(J536)),
   IF(I536&gt;50000000000,"5-Large Cap",
      IF(AND(I536&gt;10000000000,I536&lt;=50000000000),"4-Upper Mid-Cap",
         IF(AND(I536&gt;2000000000,I536&lt;=10000000000),"3-Mid Cap",
            IF(AND(I536&gt;300000000,I536&lt;=2000000000),"2-Small Cap",
               IF(I536&lt;=300000000,"1-Micro Cap","None"))))),
   IF(J536&gt;50000000000,"5-Large Cap",
      IF(AND(J536&gt;10000000000,J536&lt;=50000000000),"4-Upper Mid-Cap",
         IF(AND(J536&gt;2000000000,J536&lt;=10000000000),"3-Mid Cap",
            IF(AND(J536&gt;300000000,J536&lt;=2000000000),"2-Small Cap",
               IF(J536&lt;=300000000,"1-Micro Cap","None"))))))</f>
        <v>1-Micro Cap</v>
      </c>
      <c r="L536" s="1">
        <v>44684</v>
      </c>
      <c r="M536" s="8" t="s">
        <v>3124</v>
      </c>
      <c r="N536">
        <f>YEAR(L536)</f>
        <v>2022</v>
      </c>
      <c r="O536">
        <f xml:space="preserve"> MONTH(L536)</f>
        <v>5</v>
      </c>
      <c r="P536" t="s">
        <v>3229</v>
      </c>
      <c r="Q536" t="str">
        <f>IF(ISNUMBER(P536), "Yes","No")</f>
        <v>No</v>
      </c>
      <c r="R536" t="s">
        <v>1048</v>
      </c>
    </row>
    <row r="537" spans="1:18" x14ac:dyDescent="0.2">
      <c r="A537" t="s">
        <v>1133</v>
      </c>
      <c r="B537" t="e" vm="398">
        <v>#VALUE!</v>
      </c>
      <c r="C537" t="s">
        <v>1134</v>
      </c>
      <c r="D537" t="str" cm="1">
        <f t="array" ref="D537">_FV(B537,"Industry")</f>
        <v>Communications &amp; Networking</v>
      </c>
      <c r="E537">
        <v>5.0999999999999997E-2</v>
      </c>
      <c r="F537">
        <v>3.5999999999999997E-2</v>
      </c>
      <c r="G537" s="4">
        <v>1650000</v>
      </c>
      <c r="H537" s="7">
        <v>0.29399999999999998</v>
      </c>
      <c r="I537" s="4" cm="1">
        <f t="array" ref="I537">_FV(B537,"Market cap",TRUE)</f>
        <v>4005950</v>
      </c>
      <c r="J537" s="4" t="s">
        <v>3229</v>
      </c>
      <c r="K537" t="str">
        <f>IF(OR(J537="None", ISERROR(J537)),
   IF(I537&gt;50000000000,"5-Large Cap",
      IF(AND(I537&gt;10000000000,I537&lt;=50000000000),"4-Upper Mid-Cap",
         IF(AND(I537&gt;2000000000,I537&lt;=10000000000),"3-Mid Cap",
            IF(AND(I537&gt;300000000,I537&lt;=2000000000),"2-Small Cap",
               IF(I537&lt;=300000000,"1-Micro Cap","None"))))),
   IF(J537&gt;50000000000,"5-Large Cap",
      IF(AND(J537&gt;10000000000,J537&lt;=50000000000),"4-Upper Mid-Cap",
         IF(AND(J537&gt;2000000000,J537&lt;=10000000000),"3-Mid Cap",
            IF(AND(J537&gt;300000000,J537&lt;=2000000000),"2-Small Cap",
               IF(J537&lt;=300000000,"1-Micro Cap","None"))))))</f>
        <v>1-Micro Cap</v>
      </c>
      <c r="L537" s="1">
        <v>44757</v>
      </c>
      <c r="M537" s="8" t="s">
        <v>3124</v>
      </c>
      <c r="N537">
        <f>YEAR(L537)</f>
        <v>2022</v>
      </c>
      <c r="O537">
        <f xml:space="preserve"> MONTH(L537)</f>
        <v>7</v>
      </c>
      <c r="P537" t="s">
        <v>3229</v>
      </c>
      <c r="Q537" t="str">
        <f>IF(ISNUMBER(P537), "Yes","No")</f>
        <v>No</v>
      </c>
      <c r="R537" t="s">
        <v>1135</v>
      </c>
    </row>
    <row r="538" spans="1:18" x14ac:dyDescent="0.2">
      <c r="A538" t="s">
        <v>1433</v>
      </c>
      <c r="B538" t="e" vm="399">
        <v>#VALUE!</v>
      </c>
      <c r="C538" t="s">
        <v>1434</v>
      </c>
      <c r="D538" t="str" cm="1">
        <f t="array" ref="D538">_FV(B538,"Industry")</f>
        <v>Metals &amp; Mining</v>
      </c>
      <c r="E538">
        <v>4.3999999999999997E-2</v>
      </c>
      <c r="F538">
        <v>3.5999999999999997E-2</v>
      </c>
      <c r="G538" s="4">
        <v>5000000</v>
      </c>
      <c r="H538" s="7">
        <v>0.182</v>
      </c>
      <c r="I538" s="4" cm="1">
        <f t="array" ref="I538">_FV(B538,"Market cap",TRUE)</f>
        <v>5051140</v>
      </c>
      <c r="J538" s="4">
        <v>34200000</v>
      </c>
      <c r="K538" t="str">
        <f>IF(OR(J538="None", ISERROR(J538)),
   IF(I538&gt;50000000000,"5-Large Cap",
      IF(AND(I538&gt;10000000000,I538&lt;=50000000000),"4-Upper Mid-Cap",
         IF(AND(I538&gt;2000000000,I538&lt;=10000000000),"3-Mid Cap",
            IF(AND(I538&gt;300000000,I538&lt;=2000000000),"2-Small Cap",
               IF(I538&lt;=300000000,"1-Micro Cap","None"))))),
   IF(J538&gt;50000000000,"5-Large Cap",
      IF(AND(J538&gt;10000000000,J538&lt;=50000000000),"4-Upper Mid-Cap",
         IF(AND(J538&gt;2000000000,J538&lt;=10000000000),"3-Mid Cap",
            IF(AND(J538&gt;300000000,J538&lt;=2000000000),"2-Small Cap",
               IF(J538&lt;=300000000,"1-Micro Cap","None"))))))</f>
        <v>1-Micro Cap</v>
      </c>
      <c r="L538" s="1">
        <v>44875</v>
      </c>
      <c r="M538" s="8" t="s">
        <v>3124</v>
      </c>
      <c r="N538">
        <f>YEAR(L538)</f>
        <v>2022</v>
      </c>
      <c r="O538">
        <f xml:space="preserve"> MONTH(L538)</f>
        <v>11</v>
      </c>
      <c r="P538" t="s">
        <v>3229</v>
      </c>
      <c r="Q538" t="str">
        <f>IF(ISNUMBER(P538), "Yes","No")</f>
        <v>No</v>
      </c>
      <c r="R538" t="s">
        <v>1435</v>
      </c>
    </row>
    <row r="539" spans="1:18" x14ac:dyDescent="0.2">
      <c r="A539" t="s">
        <v>261</v>
      </c>
      <c r="B539" t="e" vm="128">
        <v>#VALUE!</v>
      </c>
      <c r="C539" t="s">
        <v>262</v>
      </c>
      <c r="D539" t="str" cm="1">
        <f t="array" ref="D539">_FV(B539,"Industry")</f>
        <v>Metals &amp; Mining</v>
      </c>
      <c r="E539">
        <v>4.1000000000000002E-2</v>
      </c>
      <c r="F539">
        <v>3.5000000000000003E-2</v>
      </c>
      <c r="G539" s="4">
        <v>5000000</v>
      </c>
      <c r="H539" s="7">
        <v>0.14599999999999999</v>
      </c>
      <c r="I539" s="4" cm="1">
        <f t="array" ref="I539">_FV(B539,"Market cap",TRUE)</f>
        <v>18917510</v>
      </c>
      <c r="J539" s="4">
        <v>125600000</v>
      </c>
      <c r="K539" t="str">
        <f>IF(OR(J539="None", ISERROR(J539)),
   IF(I539&gt;50000000000,"5-Large Cap",
      IF(AND(I539&gt;10000000000,I539&lt;=50000000000),"4-Upper Mid-Cap",
         IF(AND(I539&gt;2000000000,I539&lt;=10000000000),"3-Mid Cap",
            IF(AND(I539&gt;300000000,I539&lt;=2000000000),"2-Small Cap",
               IF(I539&lt;=300000000,"1-Micro Cap","None"))))),
   IF(J539&gt;50000000000,"5-Large Cap",
      IF(AND(J539&gt;10000000000,J539&lt;=50000000000),"4-Upper Mid-Cap",
         IF(AND(J539&gt;2000000000,J539&lt;=10000000000),"3-Mid Cap",
            IF(AND(J539&gt;300000000,J539&lt;=2000000000),"2-Small Cap",
               IF(J539&lt;=300000000,"1-Micro Cap","None"))))))</f>
        <v>1-Micro Cap</v>
      </c>
      <c r="L539" s="1">
        <v>44894</v>
      </c>
      <c r="M539" s="8" t="s">
        <v>3124</v>
      </c>
      <c r="N539">
        <f>YEAR(L539)</f>
        <v>2022</v>
      </c>
      <c r="O539">
        <f xml:space="preserve"> MONTH(L539)</f>
        <v>11</v>
      </c>
      <c r="P539" t="s">
        <v>3229</v>
      </c>
      <c r="Q539" t="str">
        <f>IF(ISNUMBER(P539), "Yes","No")</f>
        <v>No</v>
      </c>
      <c r="R539" t="s">
        <v>1484</v>
      </c>
    </row>
    <row r="540" spans="1:18" x14ac:dyDescent="0.2">
      <c r="A540" t="s">
        <v>474</v>
      </c>
      <c r="B540" t="e" vm="400">
        <v>#VALUE!</v>
      </c>
      <c r="C540" t="s">
        <v>475</v>
      </c>
      <c r="D540" t="str" cm="1">
        <f t="array" ref="D540">_FV(B540,"Industry")</f>
        <v>Metals &amp; Mining</v>
      </c>
      <c r="E540">
        <v>3.9E-2</v>
      </c>
      <c r="F540">
        <v>3.5000000000000003E-2</v>
      </c>
      <c r="G540" s="4">
        <v>4025000.0000000005</v>
      </c>
      <c r="H540" s="7">
        <v>0.10300000000000001</v>
      </c>
      <c r="I540" s="4" cm="1">
        <f t="array" ref="I540">_FV(B540,"Market cap",TRUE)</f>
        <v>8093610</v>
      </c>
      <c r="J540" s="4">
        <v>20800000</v>
      </c>
      <c r="K540" t="str">
        <f>IF(OR(J540="None", ISERROR(J540)),
   IF(I540&gt;50000000000,"5-Large Cap",
      IF(AND(I540&gt;10000000000,I540&lt;=50000000000),"4-Upper Mid-Cap",
         IF(AND(I540&gt;2000000000,I540&lt;=10000000000),"3-Mid Cap",
            IF(AND(I540&gt;300000000,I540&lt;=2000000000),"2-Small Cap",
               IF(I540&lt;=300000000,"1-Micro Cap","None"))))),
   IF(J540&gt;50000000000,"5-Large Cap",
      IF(AND(J540&gt;10000000000,J540&lt;=50000000000),"4-Upper Mid-Cap",
         IF(AND(J540&gt;2000000000,J540&lt;=10000000000),"3-Mid Cap",
            IF(AND(J540&gt;300000000,J540&lt;=2000000000),"2-Small Cap",
               IF(J540&lt;=300000000,"1-Micro Cap","None"))))))</f>
        <v>1-Micro Cap</v>
      </c>
      <c r="L540" s="1">
        <v>44798</v>
      </c>
      <c r="M540" s="8" t="s">
        <v>3124</v>
      </c>
      <c r="N540">
        <f>YEAR(L540)</f>
        <v>2022</v>
      </c>
      <c r="O540">
        <f xml:space="preserve"> MONTH(L540)</f>
        <v>8</v>
      </c>
      <c r="P540">
        <v>2</v>
      </c>
      <c r="Q540" t="str">
        <f>IF(ISNUMBER(P540), "Yes","No")</f>
        <v>Yes</v>
      </c>
      <c r="R540" t="s">
        <v>1238</v>
      </c>
    </row>
    <row r="541" spans="1:18" x14ac:dyDescent="0.2">
      <c r="A541" t="s">
        <v>314</v>
      </c>
      <c r="B541" t="e" vm="187">
        <v>#VALUE!</v>
      </c>
      <c r="C541" t="s">
        <v>223</v>
      </c>
      <c r="D541" t="str" cm="1">
        <f t="array" ref="D541">_FV(B541,"Industry")</f>
        <v>Oil &amp; Gas</v>
      </c>
      <c r="E541">
        <v>0.05</v>
      </c>
      <c r="F541">
        <v>3.5000000000000003E-2</v>
      </c>
      <c r="G541" s="6">
        <v>17500000</v>
      </c>
      <c r="H541" s="7">
        <v>0.3</v>
      </c>
      <c r="I541" s="4" cm="1">
        <f t="array" ref="I541">_FV(B541,"Market cap",TRUE)</f>
        <v>57867620</v>
      </c>
      <c r="J541" s="4">
        <v>740600000</v>
      </c>
      <c r="K541" t="str">
        <f>IF(OR(J541="None", ISERROR(J541)),
   IF(I541&gt;50000000000,"5-Large Cap",
      IF(AND(I541&gt;10000000000,I541&lt;=50000000000),"4-Upper Mid-Cap",
         IF(AND(I541&gt;2000000000,I541&lt;=10000000000),"3-Mid Cap",
            IF(AND(I541&gt;300000000,I541&lt;=2000000000),"2-Small Cap",
               IF(I541&lt;=300000000,"1-Micro Cap","None"))))),
   IF(J541&gt;50000000000,"5-Large Cap",
      IF(AND(J541&gt;10000000000,J541&lt;=50000000000),"4-Upper Mid-Cap",
         IF(AND(J541&gt;2000000000,J541&lt;=10000000000),"3-Mid Cap",
            IF(AND(J541&gt;300000000,J541&lt;=2000000000),"2-Small Cap",
               IF(J541&lt;=300000000,"1-Micro Cap","None"))))))</f>
        <v>2-Small Cap</v>
      </c>
      <c r="L541" s="1">
        <v>44602</v>
      </c>
      <c r="M541" s="8" t="s">
        <v>3124</v>
      </c>
      <c r="N541">
        <f>YEAR(L541)</f>
        <v>2022</v>
      </c>
      <c r="O541">
        <f xml:space="preserve"> MONTH(L541)</f>
        <v>2</v>
      </c>
      <c r="P541" t="s">
        <v>3229</v>
      </c>
      <c r="Q541" t="str">
        <f>IF(ISNUMBER(P541), "Yes","No")</f>
        <v>No</v>
      </c>
      <c r="R541" t="s">
        <v>908</v>
      </c>
    </row>
    <row r="542" spans="1:18" x14ac:dyDescent="0.2">
      <c r="A542" t="s">
        <v>3184</v>
      </c>
      <c r="B542" t="e" vm="105">
        <v>#VALUE!</v>
      </c>
      <c r="C542" t="s">
        <v>863</v>
      </c>
      <c r="D542" t="str" cm="1">
        <f t="array" ref="D542">_FV(B542,"Industry")</f>
        <v>Software &amp; IT Services</v>
      </c>
      <c r="E542">
        <v>3.7999999999999999E-2</v>
      </c>
      <c r="F542">
        <v>3.5000000000000003E-2</v>
      </c>
      <c r="G542" s="4">
        <v>7000000</v>
      </c>
      <c r="H542" s="7">
        <v>8.5999999999999993E-2</v>
      </c>
      <c r="I542" s="4" cm="1">
        <f t="array" ref="I542">_FV(B542,"Market cap",TRUE)</f>
        <v>1512440</v>
      </c>
      <c r="J542" s="4">
        <v>14500000</v>
      </c>
      <c r="K542" t="str">
        <f>IF(OR(J542="None", ISERROR(J542)),
   IF(I542&gt;50000000000,"5-Large Cap",
      IF(AND(I542&gt;10000000000,I542&lt;=50000000000),"4-Upper Mid-Cap",
         IF(AND(I542&gt;2000000000,I542&lt;=10000000000),"3-Mid Cap",
            IF(AND(I542&gt;300000000,I542&lt;=2000000000),"2-Small Cap",
               IF(I542&lt;=300000000,"1-Micro Cap","None"))))),
   IF(J542&gt;50000000000,"5-Large Cap",
      IF(AND(J542&gt;10000000000,J542&lt;=50000000000),"4-Upper Mid-Cap",
         IF(AND(J542&gt;2000000000,J542&lt;=10000000000),"3-Mid Cap",
            IF(AND(J542&gt;300000000,J542&lt;=2000000000),"2-Small Cap",
               IF(J542&lt;=300000000,"1-Micro Cap","None"))))))</f>
        <v>1-Micro Cap</v>
      </c>
      <c r="L542" s="1">
        <v>44774</v>
      </c>
      <c r="M542" s="8" t="s">
        <v>3124</v>
      </c>
      <c r="N542">
        <f>YEAR(L542)</f>
        <v>2022</v>
      </c>
      <c r="O542">
        <f xml:space="preserve"> MONTH(L542)</f>
        <v>8</v>
      </c>
      <c r="P542" t="s">
        <v>3229</v>
      </c>
      <c r="Q542" t="str">
        <f>IF(ISNUMBER(P542), "Yes","No")</f>
        <v>No</v>
      </c>
      <c r="R542" t="s">
        <v>1179</v>
      </c>
    </row>
    <row r="543" spans="1:18" x14ac:dyDescent="0.2">
      <c r="A543" t="s">
        <v>3206</v>
      </c>
      <c r="B543" t="e" vm="105">
        <v>#VALUE!</v>
      </c>
      <c r="C543" t="s">
        <v>863</v>
      </c>
      <c r="D543" t="str" cm="1">
        <f t="array" ref="D543">_FV(B543,"Industry")</f>
        <v>Software &amp; IT Services</v>
      </c>
      <c r="E543">
        <v>3.7999999999999999E-2</v>
      </c>
      <c r="F543">
        <v>3.5000000000000003E-2</v>
      </c>
      <c r="G543" s="4">
        <v>7000000</v>
      </c>
      <c r="H543" s="7">
        <v>8.5999999999999993E-2</v>
      </c>
      <c r="I543" s="4" cm="1">
        <f t="array" ref="I543">_FV(B543,"Market cap",TRUE)</f>
        <v>1512440</v>
      </c>
      <c r="J543" s="4">
        <v>14500000</v>
      </c>
      <c r="K543" t="str">
        <f>IF(OR(J543="None", ISERROR(J543)),
   IF(I543&gt;50000000000,"5-Large Cap",
      IF(AND(I543&gt;10000000000,I543&lt;=50000000000),"4-Upper Mid-Cap",
         IF(AND(I543&gt;2000000000,I543&lt;=10000000000),"3-Mid Cap",
            IF(AND(I543&gt;300000000,I543&lt;=2000000000),"2-Small Cap",
               IF(I543&lt;=300000000,"1-Micro Cap","None"))))),
   IF(J543&gt;50000000000,"5-Large Cap",
      IF(AND(J543&gt;10000000000,J543&lt;=50000000000),"4-Upper Mid-Cap",
         IF(AND(J543&gt;2000000000,J543&lt;=10000000000),"3-Mid Cap",
            IF(AND(J543&gt;300000000,J543&lt;=2000000000),"2-Small Cap",
               IF(J543&lt;=300000000,"1-Micro Cap","None"))))))</f>
        <v>1-Micro Cap</v>
      </c>
      <c r="L543" s="1">
        <v>44774</v>
      </c>
      <c r="M543" s="8" t="s">
        <v>3124</v>
      </c>
      <c r="N543">
        <f>YEAR(L543)</f>
        <v>2022</v>
      </c>
      <c r="O543">
        <f xml:space="preserve"> MONTH(L543)</f>
        <v>8</v>
      </c>
      <c r="P543" t="s">
        <v>3229</v>
      </c>
      <c r="Q543" t="str">
        <f>IF(ISNUMBER(P543), "Yes","No")</f>
        <v>No</v>
      </c>
      <c r="R543" t="s">
        <v>1182</v>
      </c>
    </row>
    <row r="544" spans="1:18" x14ac:dyDescent="0.2">
      <c r="A544" t="s">
        <v>1474</v>
      </c>
      <c r="B544" t="e" vm="401">
        <v>#VALUE!</v>
      </c>
      <c r="C544" t="s">
        <v>1475</v>
      </c>
      <c r="D544" t="str" cm="1">
        <f t="array" ref="D544">_FV(B544,"Industry")</f>
        <v>Electrical Utilities &amp; IPPs</v>
      </c>
      <c r="E544">
        <v>3.9E-2</v>
      </c>
      <c r="F544">
        <v>3.3000000000000002E-2</v>
      </c>
      <c r="G544" s="4">
        <v>1800000</v>
      </c>
      <c r="H544" s="7">
        <v>0.154</v>
      </c>
      <c r="I544" s="4" cm="1">
        <f t="array" ref="I544">_FV(B544,"Market cap",TRUE)</f>
        <v>1196370</v>
      </c>
      <c r="J544" s="4">
        <v>14200000</v>
      </c>
      <c r="K544" t="str">
        <f>IF(OR(J544="None", ISERROR(J544)),
   IF(I544&gt;50000000000,"5-Large Cap",
      IF(AND(I544&gt;10000000000,I544&lt;=50000000000),"4-Upper Mid-Cap",
         IF(AND(I544&gt;2000000000,I544&lt;=10000000000),"3-Mid Cap",
            IF(AND(I544&gt;300000000,I544&lt;=2000000000),"2-Small Cap",
               IF(I544&lt;=300000000,"1-Micro Cap","None"))))),
   IF(J544&gt;50000000000,"5-Large Cap",
      IF(AND(J544&gt;10000000000,J544&lt;=50000000000),"4-Upper Mid-Cap",
         IF(AND(J544&gt;2000000000,J544&lt;=10000000000),"3-Mid Cap",
            IF(AND(J544&gt;300000000,J544&lt;=2000000000),"2-Small Cap",
               IF(J544&lt;=300000000,"1-Micro Cap","None"))))))</f>
        <v>1-Micro Cap</v>
      </c>
      <c r="L544" s="1">
        <v>44890</v>
      </c>
      <c r="M544" s="8" t="s">
        <v>3124</v>
      </c>
      <c r="N544">
        <f>YEAR(L544)</f>
        <v>2022</v>
      </c>
      <c r="O544">
        <f xml:space="preserve"> MONTH(L544)</f>
        <v>11</v>
      </c>
      <c r="P544" t="s">
        <v>3229</v>
      </c>
      <c r="Q544" t="str">
        <f>IF(ISNUMBER(P544), "Yes","No")</f>
        <v>No</v>
      </c>
      <c r="R544" t="s">
        <v>1476</v>
      </c>
    </row>
    <row r="545" spans="1:18" x14ac:dyDescent="0.2">
      <c r="A545" t="s">
        <v>676</v>
      </c>
      <c r="B545" t="e" vm="164">
        <v>#VALUE!</v>
      </c>
      <c r="C545" t="s">
        <v>413</v>
      </c>
      <c r="D545" t="str" cm="1">
        <f t="array" ref="D545">_FV(B545,"Industry")</f>
        <v>Metals &amp; Mining</v>
      </c>
      <c r="E545">
        <v>3.9E-2</v>
      </c>
      <c r="F545">
        <v>3.2000000000000001E-2</v>
      </c>
      <c r="G545" s="4">
        <v>3000000</v>
      </c>
      <c r="H545" s="7">
        <v>0.17949999999999999</v>
      </c>
      <c r="I545" s="4" cm="1">
        <f t="array" ref="I545">_FV(B545,"Market cap",TRUE)</f>
        <v>1899900</v>
      </c>
      <c r="J545" s="4">
        <v>52980000</v>
      </c>
      <c r="K545" t="str">
        <f>IF(OR(J545="None", ISERROR(J545)),
   IF(I545&gt;50000000000,"5-Large Cap",
      IF(AND(I545&gt;10000000000,I545&lt;=50000000000),"4-Upper Mid-Cap",
         IF(AND(I545&gt;2000000000,I545&lt;=10000000000),"3-Mid Cap",
            IF(AND(I545&gt;300000000,I545&lt;=2000000000),"2-Small Cap",
               IF(I545&lt;=300000000,"1-Micro Cap","None"))))),
   IF(J545&gt;50000000000,"5-Large Cap",
      IF(AND(J545&gt;10000000000,J545&lt;=50000000000),"4-Upper Mid-Cap",
         IF(AND(J545&gt;2000000000,J545&lt;=10000000000),"3-Mid Cap",
            IF(AND(J545&gt;300000000,J545&lt;=2000000000),"2-Small Cap",
               IF(J545&lt;=300000000,"1-Micro Cap","None"))))))</f>
        <v>1-Micro Cap</v>
      </c>
      <c r="L545" s="1">
        <v>44781</v>
      </c>
      <c r="M545" s="8" t="s">
        <v>3124</v>
      </c>
      <c r="N545">
        <f>YEAR(L545)</f>
        <v>2022</v>
      </c>
      <c r="O545">
        <f xml:space="preserve"> MONTH(L545)</f>
        <v>8</v>
      </c>
      <c r="P545" t="s">
        <v>3229</v>
      </c>
      <c r="Q545" t="str">
        <f>IF(ISNUMBER(P545), "Yes","No")</f>
        <v>No</v>
      </c>
      <c r="R545" t="s">
        <v>1193</v>
      </c>
    </row>
    <row r="546" spans="1:18" x14ac:dyDescent="0.2">
      <c r="A546" t="s">
        <v>1364</v>
      </c>
      <c r="B546" t="e" vm="186">
        <v>#VALUE!</v>
      </c>
      <c r="C546" t="s">
        <v>25</v>
      </c>
      <c r="D546" t="str" cm="1">
        <f t="array" ref="D546">_FV(B546,"Industry")</f>
        <v>Oil &amp; Gas</v>
      </c>
      <c r="E546">
        <v>4.2999999999999997E-2</v>
      </c>
      <c r="F546">
        <v>3.2000000000000001E-2</v>
      </c>
      <c r="G546" s="4">
        <v>750000</v>
      </c>
      <c r="H546" s="7">
        <v>0.23800000000000002</v>
      </c>
      <c r="I546" s="4" cm="1">
        <f t="array" ref="I546">_FV(B546,"Market cap",TRUE)</f>
        <v>23444360</v>
      </c>
      <c r="J546" s="4">
        <v>9820000</v>
      </c>
      <c r="K546" t="str">
        <f>IF(OR(J546="None", ISERROR(J546)),
   IF(I546&gt;50000000000,"5-Large Cap",
      IF(AND(I546&gt;10000000000,I546&lt;=50000000000),"4-Upper Mid-Cap",
         IF(AND(I546&gt;2000000000,I546&lt;=10000000000),"3-Mid Cap",
            IF(AND(I546&gt;300000000,I546&lt;=2000000000),"2-Small Cap",
               IF(I546&lt;=300000000,"1-Micro Cap","None"))))),
   IF(J546&gt;50000000000,"5-Large Cap",
      IF(AND(J546&gt;10000000000,J546&lt;=50000000000),"4-Upper Mid-Cap",
         IF(AND(J546&gt;2000000000,J546&lt;=10000000000),"3-Mid Cap",
            IF(AND(J546&gt;300000000,J546&lt;=2000000000),"2-Small Cap",
               IF(J546&lt;=300000000,"1-Micro Cap","None"))))))</f>
        <v>1-Micro Cap</v>
      </c>
      <c r="L546" s="1">
        <v>44858</v>
      </c>
      <c r="M546" s="8" t="s">
        <v>3124</v>
      </c>
      <c r="N546">
        <f>YEAR(L546)</f>
        <v>2022</v>
      </c>
      <c r="O546">
        <f xml:space="preserve"> MONTH(L546)</f>
        <v>10</v>
      </c>
      <c r="P546">
        <v>1</v>
      </c>
      <c r="Q546" t="str">
        <f>IF(ISNUMBER(P546), "Yes","No")</f>
        <v>Yes</v>
      </c>
      <c r="R546" t="s">
        <v>1365</v>
      </c>
    </row>
    <row r="547" spans="1:18" x14ac:dyDescent="0.2">
      <c r="A547" t="s">
        <v>1450</v>
      </c>
      <c r="B547" t="e" vm="402">
        <v>#VALUE!</v>
      </c>
      <c r="C547" t="s">
        <v>1451</v>
      </c>
      <c r="D547" t="str" cm="1">
        <f t="array" ref="D547">_FV(B547,"Industry")</f>
        <v>Biotechnology &amp; Medical Research</v>
      </c>
      <c r="E547">
        <v>3.4000000000000002E-2</v>
      </c>
      <c r="F547">
        <v>0.03</v>
      </c>
      <c r="G547" s="4">
        <v>4200000</v>
      </c>
      <c r="H547" s="7">
        <v>0.13300000000000001</v>
      </c>
      <c r="I547" s="4" cm="1">
        <f t="array" ref="I547">_FV(B547,"Market cap",TRUE)</f>
        <v>14438120</v>
      </c>
      <c r="J547" s="4">
        <v>23900000</v>
      </c>
      <c r="K547" t="str">
        <f>IF(OR(J547="None", ISERROR(J547)),
   IF(I547&gt;50000000000,"5-Large Cap",
      IF(AND(I547&gt;10000000000,I547&lt;=50000000000),"4-Upper Mid-Cap",
         IF(AND(I547&gt;2000000000,I547&lt;=10000000000),"3-Mid Cap",
            IF(AND(I547&gt;300000000,I547&lt;=2000000000),"2-Small Cap",
               IF(I547&lt;=300000000,"1-Micro Cap","None"))))),
   IF(J547&gt;50000000000,"5-Large Cap",
      IF(AND(J547&gt;10000000000,J547&lt;=50000000000),"4-Upper Mid-Cap",
         IF(AND(J547&gt;2000000000,J547&lt;=10000000000),"3-Mid Cap",
            IF(AND(J547&gt;300000000,J547&lt;=2000000000),"2-Small Cap",
               IF(J547&lt;=300000000,"1-Micro Cap","None"))))))</f>
        <v>1-Micro Cap</v>
      </c>
      <c r="L547" s="1">
        <v>44883</v>
      </c>
      <c r="M547" s="8" t="s">
        <v>3124</v>
      </c>
      <c r="N547">
        <f>YEAR(L547)</f>
        <v>2022</v>
      </c>
      <c r="O547">
        <f xml:space="preserve"> MONTH(L547)</f>
        <v>11</v>
      </c>
      <c r="P547">
        <v>2</v>
      </c>
      <c r="Q547" t="str">
        <f>IF(ISNUMBER(P547), "Yes","No")</f>
        <v>Yes</v>
      </c>
      <c r="R547" t="s">
        <v>1452</v>
      </c>
    </row>
    <row r="548" spans="1:18" x14ac:dyDescent="0.2">
      <c r="A548" t="s">
        <v>1533</v>
      </c>
      <c r="B548" t="e" vm="403">
        <v>#VALUE!</v>
      </c>
      <c r="C548" t="s">
        <v>1534</v>
      </c>
      <c r="D548" t="str" cm="1">
        <f t="array" ref="D548">_FV(B548,"Industry")</f>
        <v>Healthcare Equipment &amp; Supplies</v>
      </c>
      <c r="E548">
        <v>2.9000000000000001E-2</v>
      </c>
      <c r="F548">
        <v>0.03</v>
      </c>
      <c r="G548" s="6">
        <v>400000</v>
      </c>
      <c r="H548" s="7">
        <v>0</v>
      </c>
      <c r="I548" s="4" cm="1">
        <f t="array" ref="I548">_FV(B548,"Market cap",TRUE)</f>
        <v>2894520</v>
      </c>
      <c r="J548" s="4">
        <v>1580000</v>
      </c>
      <c r="K548" t="str">
        <f>IF(OR(J548="None", ISERROR(J548)),
   IF(I548&gt;50000000000,"5-Large Cap",
      IF(AND(I548&gt;10000000000,I548&lt;=50000000000),"4-Upper Mid-Cap",
         IF(AND(I548&gt;2000000000,I548&lt;=10000000000),"3-Mid Cap",
            IF(AND(I548&gt;300000000,I548&lt;=2000000000),"2-Small Cap",
               IF(I548&lt;=300000000,"1-Micro Cap","None"))))),
   IF(J548&gt;50000000000,"5-Large Cap",
      IF(AND(J548&gt;10000000000,J548&lt;=50000000000),"4-Upper Mid-Cap",
         IF(AND(J548&gt;2000000000,J548&lt;=10000000000),"3-Mid Cap",
            IF(AND(J548&gt;300000000,J548&lt;=2000000000),"2-Small Cap",
               IF(J548&lt;=300000000,"1-Micro Cap","None"))))))</f>
        <v>1-Micro Cap</v>
      </c>
      <c r="L548" s="1">
        <v>44917</v>
      </c>
      <c r="M548" s="8" t="s">
        <v>3124</v>
      </c>
      <c r="N548">
        <f>YEAR(L548)</f>
        <v>2022</v>
      </c>
      <c r="O548">
        <f xml:space="preserve"> MONTH(L548)</f>
        <v>12</v>
      </c>
      <c r="P548" t="s">
        <v>3229</v>
      </c>
      <c r="Q548" t="str">
        <f>IF(ISNUMBER(P548), "Yes","No")</f>
        <v>No</v>
      </c>
    </row>
    <row r="549" spans="1:18" x14ac:dyDescent="0.2">
      <c r="A549" t="s">
        <v>1260</v>
      </c>
      <c r="B549" t="e" vm="404">
        <v>#VALUE!</v>
      </c>
      <c r="C549" t="s">
        <v>1261</v>
      </c>
      <c r="D549" t="str" cm="1">
        <f t="array" ref="D549">_FV(B549,"Industry")</f>
        <v>Metals &amp; Mining</v>
      </c>
      <c r="E549">
        <v>3.5000000000000003E-2</v>
      </c>
      <c r="F549">
        <v>0.03</v>
      </c>
      <c r="G549" s="4">
        <v>1600000</v>
      </c>
      <c r="H549" s="7">
        <v>0.14300000000000002</v>
      </c>
      <c r="I549" s="4" cm="1">
        <f t="array" ref="I549">_FV(B549,"Market cap",TRUE)</f>
        <v>13221570</v>
      </c>
      <c r="J549" s="4">
        <v>17200000</v>
      </c>
      <c r="K549" t="str">
        <f>IF(OR(J549="None", ISERROR(J549)),
   IF(I549&gt;50000000000,"5-Large Cap",
      IF(AND(I549&gt;10000000000,I549&lt;=50000000000),"4-Upper Mid-Cap",
         IF(AND(I549&gt;2000000000,I549&lt;=10000000000),"3-Mid Cap",
            IF(AND(I549&gt;300000000,I549&lt;=2000000000),"2-Small Cap",
               IF(I549&lt;=300000000,"1-Micro Cap","None"))))),
   IF(J549&gt;50000000000,"5-Large Cap",
      IF(AND(J549&gt;10000000000,J549&lt;=50000000000),"4-Upper Mid-Cap",
         IF(AND(J549&gt;2000000000,J549&lt;=10000000000),"3-Mid Cap",
            IF(AND(J549&gt;300000000,J549&lt;=2000000000),"2-Small Cap",
               IF(J549&lt;=300000000,"1-Micro Cap","None"))))))</f>
        <v>1-Micro Cap</v>
      </c>
      <c r="L549" s="1">
        <v>44810</v>
      </c>
      <c r="M549" s="8" t="s">
        <v>3124</v>
      </c>
      <c r="N549">
        <f>YEAR(L549)</f>
        <v>2022</v>
      </c>
      <c r="O549">
        <f xml:space="preserve"> MONTH(L549)</f>
        <v>9</v>
      </c>
      <c r="P549" t="s">
        <v>3229</v>
      </c>
      <c r="Q549" t="str">
        <f>IF(ISNUMBER(P549), "Yes","No")</f>
        <v>No</v>
      </c>
      <c r="R549" t="s">
        <v>1262</v>
      </c>
    </row>
    <row r="550" spans="1:18" x14ac:dyDescent="0.2">
      <c r="A550" t="s">
        <v>1251</v>
      </c>
      <c r="B550" t="e" vm="405">
        <v>#VALUE!</v>
      </c>
      <c r="C550" t="s">
        <v>203</v>
      </c>
      <c r="D550" t="str" cm="1">
        <f t="array" ref="D550">_FV(B550,"Industry")</f>
        <v>Professional &amp; Commercial Services</v>
      </c>
      <c r="E550">
        <v>3.7999999999999999E-2</v>
      </c>
      <c r="F550">
        <v>0.03</v>
      </c>
      <c r="G550" s="4">
        <v>2300000</v>
      </c>
      <c r="H550" s="7">
        <v>0.21050000000000002</v>
      </c>
      <c r="I550" s="4" cm="1">
        <f t="array" ref="I550">_FV(B550,"Market cap",TRUE)</f>
        <v>1626990</v>
      </c>
      <c r="J550" s="4">
        <v>5830000</v>
      </c>
      <c r="K550" t="str">
        <f>IF(OR(J550="None", ISERROR(J550)),
   IF(I550&gt;50000000000,"5-Large Cap",
      IF(AND(I550&gt;10000000000,I550&lt;=50000000000),"4-Upper Mid-Cap",
         IF(AND(I550&gt;2000000000,I550&lt;=10000000000),"3-Mid Cap",
            IF(AND(I550&gt;300000000,I550&lt;=2000000000),"2-Small Cap",
               IF(I550&lt;=300000000,"1-Micro Cap","None"))))),
   IF(J550&gt;50000000000,"5-Large Cap",
      IF(AND(J550&gt;10000000000,J550&lt;=50000000000),"4-Upper Mid-Cap",
         IF(AND(J550&gt;2000000000,J550&lt;=10000000000),"3-Mid Cap",
            IF(AND(J550&gt;300000000,J550&lt;=2000000000),"2-Small Cap",
               IF(J550&lt;=300000000,"1-Micro Cap","None"))))))</f>
        <v>1-Micro Cap</v>
      </c>
      <c r="L550" s="1">
        <v>44810</v>
      </c>
      <c r="M550" s="8" t="s">
        <v>3124</v>
      </c>
      <c r="N550">
        <f>YEAR(L550)</f>
        <v>2022</v>
      </c>
      <c r="O550">
        <f xml:space="preserve"> MONTH(L550)</f>
        <v>9</v>
      </c>
      <c r="P550">
        <v>2</v>
      </c>
      <c r="Q550" t="str">
        <f>IF(ISNUMBER(P550), "Yes","No")</f>
        <v>Yes</v>
      </c>
      <c r="R550" t="s">
        <v>1252</v>
      </c>
    </row>
    <row r="551" spans="1:18" x14ac:dyDescent="0.2">
      <c r="A551" t="s">
        <v>1253</v>
      </c>
      <c r="B551" t="e" vm="180">
        <v>#VALUE!</v>
      </c>
      <c r="C551" t="s">
        <v>827</v>
      </c>
      <c r="D551" t="str" cm="1">
        <f t="array" ref="D551">_FV(B551,"Industry")</f>
        <v>Metals &amp; Mining</v>
      </c>
      <c r="E551">
        <v>2.8000000000000001E-2</v>
      </c>
      <c r="F551">
        <v>2.8000000000000001E-2</v>
      </c>
      <c r="G551" s="4">
        <v>8500000</v>
      </c>
      <c r="H551" s="7">
        <v>0</v>
      </c>
      <c r="I551" s="4" cm="1">
        <f t="array" ref="I551">_FV(B551,"Market cap",TRUE)</f>
        <v>10978720</v>
      </c>
      <c r="J551" s="4">
        <v>35250000</v>
      </c>
      <c r="K551" t="str">
        <f>IF(OR(J551="None", ISERROR(J551)),
   IF(I551&gt;50000000000,"5-Large Cap",
      IF(AND(I551&gt;10000000000,I551&lt;=50000000000),"4-Upper Mid-Cap",
         IF(AND(I551&gt;2000000000,I551&lt;=10000000000),"3-Mid Cap",
            IF(AND(I551&gt;300000000,I551&lt;=2000000000),"2-Small Cap",
               IF(I551&lt;=300000000,"1-Micro Cap","None"))))),
   IF(J551&gt;50000000000,"5-Large Cap",
      IF(AND(J551&gt;10000000000,J551&lt;=50000000000),"4-Upper Mid-Cap",
         IF(AND(J551&gt;2000000000,J551&lt;=10000000000),"3-Mid Cap",
            IF(AND(J551&gt;300000000,J551&lt;=2000000000),"2-Small Cap",
               IF(J551&lt;=300000000,"1-Micro Cap","None"))))))</f>
        <v>1-Micro Cap</v>
      </c>
      <c r="L551" s="1">
        <v>44810</v>
      </c>
      <c r="M551" s="8" t="s">
        <v>3124</v>
      </c>
      <c r="N551">
        <f>YEAR(L551)</f>
        <v>2022</v>
      </c>
      <c r="O551">
        <f xml:space="preserve"> MONTH(L551)</f>
        <v>9</v>
      </c>
      <c r="P551">
        <v>1</v>
      </c>
      <c r="Q551" t="str">
        <f>IF(ISNUMBER(P551), "Yes","No")</f>
        <v>Yes</v>
      </c>
      <c r="R551" t="s">
        <v>1254</v>
      </c>
    </row>
    <row r="552" spans="1:18" x14ac:dyDescent="0.2">
      <c r="A552" t="s">
        <v>1100</v>
      </c>
      <c r="B552" t="e" vm="406">
        <v>#VALUE!</v>
      </c>
      <c r="C552" t="s">
        <v>1101</v>
      </c>
      <c r="D552" t="str" cm="1">
        <f t="array" ref="D552">_FV(B552,"Industry")</f>
        <v>Software &amp; IT Services</v>
      </c>
      <c r="E552">
        <v>3.3000000000000002E-2</v>
      </c>
      <c r="F552">
        <v>2.8000000000000001E-2</v>
      </c>
      <c r="G552" s="4">
        <v>4099999.9999999995</v>
      </c>
      <c r="H552" s="7">
        <v>0.152</v>
      </c>
      <c r="I552" s="4" cm="1">
        <f t="array" ref="I552">_FV(B552,"Market cap",TRUE)</f>
        <v>47001830</v>
      </c>
      <c r="J552" s="4">
        <v>37400000</v>
      </c>
      <c r="K552" t="str">
        <f>IF(OR(J552="None", ISERROR(J552)),
   IF(I552&gt;50000000000,"5-Large Cap",
      IF(AND(I552&gt;10000000000,I552&lt;=50000000000),"4-Upper Mid-Cap",
         IF(AND(I552&gt;2000000000,I552&lt;=10000000000),"3-Mid Cap",
            IF(AND(I552&gt;300000000,I552&lt;=2000000000),"2-Small Cap",
               IF(I552&lt;=300000000,"1-Micro Cap","None"))))),
   IF(J552&gt;50000000000,"5-Large Cap",
      IF(AND(J552&gt;10000000000,J552&lt;=50000000000),"4-Upper Mid-Cap",
         IF(AND(J552&gt;2000000000,J552&lt;=10000000000),"3-Mid Cap",
            IF(AND(J552&gt;300000000,J552&lt;=2000000000),"2-Small Cap",
               IF(J552&lt;=300000000,"1-Micro Cap","None"))))))</f>
        <v>1-Micro Cap</v>
      </c>
      <c r="L552" s="1">
        <v>44735</v>
      </c>
      <c r="M552" s="8" t="s">
        <v>3124</v>
      </c>
      <c r="N552">
        <f>YEAR(L552)</f>
        <v>2022</v>
      </c>
      <c r="O552">
        <f xml:space="preserve"> MONTH(L552)</f>
        <v>6</v>
      </c>
      <c r="P552" t="s">
        <v>3229</v>
      </c>
      <c r="Q552" t="str">
        <f>IF(ISNUMBER(P552), "Yes","No")</f>
        <v>No</v>
      </c>
      <c r="R552" t="s">
        <v>1102</v>
      </c>
    </row>
    <row r="553" spans="1:18" x14ac:dyDescent="0.2">
      <c r="A553" t="s">
        <v>1236</v>
      </c>
      <c r="B553" t="e" vm="407">
        <v>#VALUE!</v>
      </c>
      <c r="C553" t="s">
        <v>1237</v>
      </c>
      <c r="D553" t="str" cm="1">
        <f t="array" ref="D553">_FV(B553,"Industry")</f>
        <v>Oil &amp; Gas</v>
      </c>
      <c r="E553">
        <v>3.1E-2</v>
      </c>
      <c r="F553">
        <v>2.75E-2</v>
      </c>
      <c r="G553" s="4">
        <v>4000000</v>
      </c>
      <c r="H553" s="7">
        <v>0.113</v>
      </c>
      <c r="I553" s="4" cm="1">
        <f t="array" ref="I553">_FV(B553,"Market cap",TRUE)</f>
        <v>25278140</v>
      </c>
      <c r="J553" s="4">
        <v>57500000</v>
      </c>
      <c r="K553" t="str">
        <f>IF(OR(J553="None", ISERROR(J553)),
   IF(I553&gt;50000000000,"5-Large Cap",
      IF(AND(I553&gt;10000000000,I553&lt;=50000000000),"4-Upper Mid-Cap",
         IF(AND(I553&gt;2000000000,I553&lt;=10000000000),"3-Mid Cap",
            IF(AND(I553&gt;300000000,I553&lt;=2000000000),"2-Small Cap",
               IF(I553&lt;=300000000,"1-Micro Cap","None"))))),
   IF(J553&gt;50000000000,"5-Large Cap",
      IF(AND(J553&gt;10000000000,J553&lt;=50000000000),"4-Upper Mid-Cap",
         IF(AND(J553&gt;2000000000,J553&lt;=10000000000),"3-Mid Cap",
            IF(AND(J553&gt;300000000,J553&lt;=2000000000),"2-Small Cap",
               IF(J553&lt;=300000000,"1-Micro Cap","None"))))))</f>
        <v>1-Micro Cap</v>
      </c>
      <c r="L553" s="1">
        <v>44796</v>
      </c>
      <c r="M553" s="8" t="s">
        <v>3124</v>
      </c>
      <c r="N553">
        <f>YEAR(L553)</f>
        <v>2022</v>
      </c>
      <c r="O553">
        <f xml:space="preserve"> MONTH(L553)</f>
        <v>8</v>
      </c>
      <c r="P553" t="s">
        <v>3229</v>
      </c>
      <c r="Q553" t="str">
        <f>IF(ISNUMBER(P553), "Yes","No")</f>
        <v>No</v>
      </c>
    </row>
    <row r="554" spans="1:18" x14ac:dyDescent="0.2">
      <c r="A554" t="s">
        <v>1246</v>
      </c>
      <c r="B554" t="e" vm="143">
        <v>#VALUE!</v>
      </c>
      <c r="C554" t="s">
        <v>841</v>
      </c>
      <c r="D554" t="str" cm="1">
        <f t="array" ref="D554">_FV(B554,"Industry")</f>
        <v>Pharmaceuticals</v>
      </c>
      <c r="E554">
        <v>3.3000000000000002E-2</v>
      </c>
      <c r="F554">
        <v>2.75E-2</v>
      </c>
      <c r="G554" s="4">
        <v>1650000</v>
      </c>
      <c r="H554" s="7">
        <v>0.16600000000000001</v>
      </c>
      <c r="I554" s="4" cm="1">
        <f t="array" ref="I554">_FV(B554,"Market cap",TRUE)</f>
        <v>7208500</v>
      </c>
      <c r="J554" s="4">
        <v>7900000</v>
      </c>
      <c r="K554" t="str">
        <f>IF(OR(J554="None", ISERROR(J554)),
   IF(I554&gt;50000000000,"5-Large Cap",
      IF(AND(I554&gt;10000000000,I554&lt;=50000000000),"4-Upper Mid-Cap",
         IF(AND(I554&gt;2000000000,I554&lt;=10000000000),"3-Mid Cap",
            IF(AND(I554&gt;300000000,I554&lt;=2000000000),"2-Small Cap",
               IF(I554&lt;=300000000,"1-Micro Cap","None"))))),
   IF(J554&gt;50000000000,"5-Large Cap",
      IF(AND(J554&gt;10000000000,J554&lt;=50000000000),"4-Upper Mid-Cap",
         IF(AND(J554&gt;2000000000,J554&lt;=10000000000),"3-Mid Cap",
            IF(AND(J554&gt;300000000,J554&lt;=2000000000),"2-Small Cap",
               IF(J554&lt;=300000000,"1-Micro Cap","None"))))))</f>
        <v>1-Micro Cap</v>
      </c>
      <c r="L554" s="1">
        <v>44805</v>
      </c>
      <c r="M554" s="8" t="s">
        <v>3124</v>
      </c>
      <c r="N554">
        <f>YEAR(L554)</f>
        <v>2022</v>
      </c>
      <c r="O554">
        <f xml:space="preserve"> MONTH(L554)</f>
        <v>9</v>
      </c>
      <c r="P554">
        <v>4</v>
      </c>
      <c r="Q554" t="str">
        <f>IF(ISNUMBER(P554), "Yes","No")</f>
        <v>Yes</v>
      </c>
      <c r="R554" t="s">
        <v>1247</v>
      </c>
    </row>
    <row r="555" spans="1:18" x14ac:dyDescent="0.2">
      <c r="A555" t="s">
        <v>1191</v>
      </c>
      <c r="B555" t="e" vm="158">
        <v>#VALUE!</v>
      </c>
      <c r="C555" t="s">
        <v>41</v>
      </c>
      <c r="D555" t="str" cm="1">
        <f t="array" ref="D555">_FV(B555,"Industry")</f>
        <v>Metals &amp; Mining</v>
      </c>
      <c r="E555">
        <v>3.1E-2</v>
      </c>
      <c r="F555">
        <v>2.7E-2</v>
      </c>
      <c r="G555" s="4">
        <v>1400000</v>
      </c>
      <c r="H555" s="7">
        <v>0.129</v>
      </c>
      <c r="I555" s="4" cm="1">
        <f t="array" ref="I555">_FV(B555,"Market cap",TRUE)</f>
        <v>1509860</v>
      </c>
      <c r="J555" s="4">
        <v>7000000</v>
      </c>
      <c r="K555" t="str">
        <f>IF(OR(J555="None", ISERROR(J555)),
   IF(I555&gt;50000000000,"5-Large Cap",
      IF(AND(I555&gt;10000000000,I555&lt;=50000000000),"4-Upper Mid-Cap",
         IF(AND(I555&gt;2000000000,I555&lt;=10000000000),"3-Mid Cap",
            IF(AND(I555&gt;300000000,I555&lt;=2000000000),"2-Small Cap",
               IF(I555&lt;=300000000,"1-Micro Cap","None"))))),
   IF(J555&gt;50000000000,"5-Large Cap",
      IF(AND(J555&gt;10000000000,J555&lt;=50000000000),"4-Upper Mid-Cap",
         IF(AND(J555&gt;2000000000,J555&lt;=10000000000),"3-Mid Cap",
            IF(AND(J555&gt;300000000,J555&lt;=2000000000),"2-Small Cap",
               IF(J555&lt;=300000000,"1-Micro Cap","None"))))))</f>
        <v>1-Micro Cap</v>
      </c>
      <c r="L555" s="1">
        <v>44778</v>
      </c>
      <c r="M555" s="8" t="s">
        <v>3124</v>
      </c>
      <c r="N555">
        <f>YEAR(L555)</f>
        <v>2022</v>
      </c>
      <c r="O555">
        <f xml:space="preserve"> MONTH(L555)</f>
        <v>8</v>
      </c>
      <c r="P555" t="s">
        <v>3229</v>
      </c>
      <c r="Q555" t="str">
        <f>IF(ISNUMBER(P555), "Yes","No")</f>
        <v>No</v>
      </c>
      <c r="R555" t="s">
        <v>1192</v>
      </c>
    </row>
    <row r="556" spans="1:18" x14ac:dyDescent="0.2">
      <c r="A556" t="s">
        <v>87</v>
      </c>
      <c r="B556" t="e" vm="408">
        <v>#VALUE!</v>
      </c>
      <c r="C556" t="s">
        <v>88</v>
      </c>
      <c r="D556" t="str" cm="1">
        <f t="array" ref="D556">_FV(B556,"Industry")</f>
        <v>Oil &amp; Gas</v>
      </c>
      <c r="E556">
        <v>3.1E-2</v>
      </c>
      <c r="F556">
        <v>2.5999999999999999E-2</v>
      </c>
      <c r="G556" s="4">
        <v>4500000</v>
      </c>
      <c r="H556" s="7">
        <v>0.161</v>
      </c>
      <c r="I556" s="4" cm="1">
        <f t="array" ref="I556">_FV(B556,"Market cap",TRUE)</f>
        <v>7287930</v>
      </c>
      <c r="J556" s="4">
        <v>22730000</v>
      </c>
      <c r="K556" t="str">
        <f>IF(OR(J556="None", ISERROR(J556)),
   IF(I556&gt;50000000000,"5-Large Cap",
      IF(AND(I556&gt;10000000000,I556&lt;=50000000000),"4-Upper Mid-Cap",
         IF(AND(I556&gt;2000000000,I556&lt;=10000000000),"3-Mid Cap",
            IF(AND(I556&gt;300000000,I556&lt;=2000000000),"2-Small Cap",
               IF(I556&lt;=300000000,"1-Micro Cap","None"))))),
   IF(J556&gt;50000000000,"5-Large Cap",
      IF(AND(J556&gt;10000000000,J556&lt;=50000000000),"4-Upper Mid-Cap",
         IF(AND(J556&gt;2000000000,J556&lt;=10000000000),"3-Mid Cap",
            IF(AND(J556&gt;300000000,J556&lt;=2000000000),"2-Small Cap",
               IF(J556&lt;=300000000,"1-Micro Cap","None"))))))</f>
        <v>1-Micro Cap</v>
      </c>
      <c r="L556" s="1">
        <v>44613</v>
      </c>
      <c r="M556" s="8" t="s">
        <v>3124</v>
      </c>
      <c r="N556">
        <f>YEAR(L556)</f>
        <v>2022</v>
      </c>
      <c r="O556">
        <f xml:space="preserve"> MONTH(L556)</f>
        <v>2</v>
      </c>
      <c r="P556">
        <v>3</v>
      </c>
      <c r="Q556" t="str">
        <f>IF(ISNUMBER(P556), "Yes","No")</f>
        <v>Yes</v>
      </c>
      <c r="R556" t="s">
        <v>926</v>
      </c>
    </row>
    <row r="557" spans="1:18" x14ac:dyDescent="0.2">
      <c r="A557" t="s">
        <v>996</v>
      </c>
      <c r="B557" t="e" vm="409">
        <v>#VALUE!</v>
      </c>
      <c r="C557" t="s">
        <v>997</v>
      </c>
      <c r="D557" t="str" cm="1">
        <f t="array" ref="D557">_FV(B557,"Industry")</f>
        <v>Software &amp; IT Services</v>
      </c>
      <c r="E557">
        <v>2.8000000000000001E-2</v>
      </c>
      <c r="F557">
        <v>2.5999999999999999E-2</v>
      </c>
      <c r="G557" s="4">
        <v>3500000</v>
      </c>
      <c r="H557" s="7">
        <v>7.0999999999999994E-2</v>
      </c>
      <c r="I557" s="4" cm="1">
        <f t="array" ref="I557">_FV(B557,"Market cap",TRUE)</f>
        <v>32235920</v>
      </c>
      <c r="J557" s="4">
        <v>17600000</v>
      </c>
      <c r="K557" t="str">
        <f>IF(OR(J557="None", ISERROR(J557)),
   IF(I557&gt;50000000000,"5-Large Cap",
      IF(AND(I557&gt;10000000000,I557&lt;=50000000000),"4-Upper Mid-Cap",
         IF(AND(I557&gt;2000000000,I557&lt;=10000000000),"3-Mid Cap",
            IF(AND(I557&gt;300000000,I557&lt;=2000000000),"2-Small Cap",
               IF(I557&lt;=300000000,"1-Micro Cap","None"))))),
   IF(J557&gt;50000000000,"5-Large Cap",
      IF(AND(J557&gt;10000000000,J557&lt;=50000000000),"4-Upper Mid-Cap",
         IF(AND(J557&gt;2000000000,J557&lt;=10000000000),"3-Mid Cap",
            IF(AND(J557&gt;300000000,J557&lt;=2000000000),"2-Small Cap",
               IF(J557&lt;=300000000,"1-Micro Cap","None"))))))</f>
        <v>1-Micro Cap</v>
      </c>
      <c r="L557" s="1">
        <v>44659</v>
      </c>
      <c r="M557" s="8" t="s">
        <v>3124</v>
      </c>
      <c r="N557">
        <f>YEAR(L557)</f>
        <v>2022</v>
      </c>
      <c r="O557">
        <f xml:space="preserve"> MONTH(L557)</f>
        <v>4</v>
      </c>
      <c r="P557" t="s">
        <v>3229</v>
      </c>
      <c r="Q557" t="str">
        <f>IF(ISNUMBER(P557), "Yes","No")</f>
        <v>No</v>
      </c>
      <c r="R557" t="s">
        <v>998</v>
      </c>
    </row>
    <row r="558" spans="1:18" x14ac:dyDescent="0.2">
      <c r="A558" t="s">
        <v>1345</v>
      </c>
      <c r="B558" t="e" vm="410">
        <v>#VALUE!</v>
      </c>
      <c r="C558" t="s">
        <v>48</v>
      </c>
      <c r="D558" t="str" cm="1">
        <f t="array" ref="D558">_FV(B558,"Industry")</f>
        <v>Food &amp; Tobacco</v>
      </c>
      <c r="E558">
        <v>6.2E-2</v>
      </c>
      <c r="F558">
        <v>2.5000000000000001E-2</v>
      </c>
      <c r="G558" s="4">
        <v>28200000</v>
      </c>
      <c r="H558" s="7">
        <v>0.59699999999999998</v>
      </c>
      <c r="I558" s="4" cm="1">
        <f t="array" ref="I558">_FV(B558,"Market cap",TRUE)</f>
        <v>5991140</v>
      </c>
      <c r="J558" s="4">
        <v>53830000</v>
      </c>
      <c r="K558" t="str">
        <f>IF(OR(J558="None", ISERROR(J558)),
   IF(I558&gt;50000000000,"5-Large Cap",
      IF(AND(I558&gt;10000000000,I558&lt;=50000000000),"4-Upper Mid-Cap",
         IF(AND(I558&gt;2000000000,I558&lt;=10000000000),"3-Mid Cap",
            IF(AND(I558&gt;300000000,I558&lt;=2000000000),"2-Small Cap",
               IF(I558&lt;=300000000,"1-Micro Cap","None"))))),
   IF(J558&gt;50000000000,"5-Large Cap",
      IF(AND(J558&gt;10000000000,J558&lt;=50000000000),"4-Upper Mid-Cap",
         IF(AND(J558&gt;2000000000,J558&lt;=10000000000),"3-Mid Cap",
            IF(AND(J558&gt;300000000,J558&lt;=2000000000),"2-Small Cap",
               IF(J558&lt;=300000000,"1-Micro Cap","None"))))))</f>
        <v>1-Micro Cap</v>
      </c>
      <c r="L558" s="1">
        <v>44852</v>
      </c>
      <c r="M558" s="8" t="s">
        <v>3124</v>
      </c>
      <c r="N558">
        <f>YEAR(L558)</f>
        <v>2022</v>
      </c>
      <c r="O558">
        <f xml:space="preserve"> MONTH(L558)</f>
        <v>10</v>
      </c>
      <c r="P558" t="s">
        <v>3229</v>
      </c>
      <c r="Q558" t="str">
        <f>IF(ISNUMBER(P558), "Yes","No")</f>
        <v>No</v>
      </c>
      <c r="R558" t="s">
        <v>1346</v>
      </c>
    </row>
    <row r="559" spans="1:18" x14ac:dyDescent="0.2">
      <c r="A559" t="s">
        <v>1356</v>
      </c>
      <c r="B559" t="e" vm="410">
        <v>#VALUE!</v>
      </c>
      <c r="C559" t="s">
        <v>48</v>
      </c>
      <c r="D559" t="str" cm="1">
        <f t="array" ref="D559">_FV(B559,"Industry")</f>
        <v>Food &amp; Tobacco</v>
      </c>
      <c r="E559">
        <v>6.2E-2</v>
      </c>
      <c r="F559">
        <v>2.5000000000000001E-2</v>
      </c>
      <c r="G559" s="4">
        <v>28200000</v>
      </c>
      <c r="H559" s="7">
        <v>0.59699999999999998</v>
      </c>
      <c r="I559" s="4" cm="1">
        <f t="array" ref="I559">_FV(B559,"Market cap",TRUE)</f>
        <v>5991140</v>
      </c>
      <c r="J559" s="4">
        <v>53830000</v>
      </c>
      <c r="K559" t="str">
        <f>IF(OR(J559="None", ISERROR(J559)),
   IF(I559&gt;50000000000,"5-Large Cap",
      IF(AND(I559&gt;10000000000,I559&lt;=50000000000),"4-Upper Mid-Cap",
         IF(AND(I559&gt;2000000000,I559&lt;=10000000000),"3-Mid Cap",
            IF(AND(I559&gt;300000000,I559&lt;=2000000000),"2-Small Cap",
               IF(I559&lt;=300000000,"1-Micro Cap","None"))))),
   IF(J559&gt;50000000000,"5-Large Cap",
      IF(AND(J559&gt;10000000000,J559&lt;=50000000000),"4-Upper Mid-Cap",
         IF(AND(J559&gt;2000000000,J559&lt;=10000000000),"3-Mid Cap",
            IF(AND(J559&gt;300000000,J559&lt;=2000000000),"2-Small Cap",
               IF(J559&lt;=300000000,"1-Micro Cap","None"))))))</f>
        <v>1-Micro Cap</v>
      </c>
      <c r="L559" s="1">
        <v>44852</v>
      </c>
      <c r="M559" s="8" t="s">
        <v>3124</v>
      </c>
      <c r="N559">
        <f>YEAR(L559)</f>
        <v>2022</v>
      </c>
      <c r="O559">
        <f xml:space="preserve"> MONTH(L559)</f>
        <v>10</v>
      </c>
      <c r="P559" t="s">
        <v>3229</v>
      </c>
      <c r="Q559" t="str">
        <f>IF(ISNUMBER(P559), "Yes","No")</f>
        <v>No</v>
      </c>
      <c r="R559" t="s">
        <v>1357</v>
      </c>
    </row>
    <row r="560" spans="1:18" x14ac:dyDescent="0.2">
      <c r="A560" t="s">
        <v>1322</v>
      </c>
      <c r="B560" t="e" vm="411">
        <v>#VALUE!</v>
      </c>
      <c r="C560" t="s">
        <v>1323</v>
      </c>
      <c r="D560" t="str" cm="1">
        <f t="array" ref="D560">_FV(B560,"Industry")</f>
        <v>Metals &amp; Mining</v>
      </c>
      <c r="E560">
        <v>3.3000000000000002E-2</v>
      </c>
      <c r="F560">
        <v>2.5000000000000001E-2</v>
      </c>
      <c r="G560" s="4">
        <v>4000000</v>
      </c>
      <c r="H560" s="7">
        <v>0.24199999999999999</v>
      </c>
      <c r="I560" s="4" cm="1">
        <f t="array" ref="I560">_FV(B560,"Market cap",TRUE)</f>
        <v>7068460</v>
      </c>
      <c r="J560" s="4">
        <v>31400000</v>
      </c>
      <c r="K560" t="str">
        <f>IF(OR(J560="None", ISERROR(J560)),
   IF(I560&gt;50000000000,"5-Large Cap",
      IF(AND(I560&gt;10000000000,I560&lt;=50000000000),"4-Upper Mid-Cap",
         IF(AND(I560&gt;2000000000,I560&lt;=10000000000),"3-Mid Cap",
            IF(AND(I560&gt;300000000,I560&lt;=2000000000),"2-Small Cap",
               IF(I560&lt;=300000000,"1-Micro Cap","None"))))),
   IF(J560&gt;50000000000,"5-Large Cap",
      IF(AND(J560&gt;10000000000,J560&lt;=50000000000),"4-Upper Mid-Cap",
         IF(AND(J560&gt;2000000000,J560&lt;=10000000000),"3-Mid Cap",
            IF(AND(J560&gt;300000000,J560&lt;=2000000000),"2-Small Cap",
               IF(J560&lt;=300000000,"1-Micro Cap","None"))))))</f>
        <v>1-Micro Cap</v>
      </c>
      <c r="L560" s="1">
        <v>44841</v>
      </c>
      <c r="M560" s="8" t="s">
        <v>3124</v>
      </c>
      <c r="N560">
        <f>YEAR(L560)</f>
        <v>2022</v>
      </c>
      <c r="O560">
        <f xml:space="preserve"> MONTH(L560)</f>
        <v>10</v>
      </c>
      <c r="P560" t="s">
        <v>3229</v>
      </c>
      <c r="Q560" t="str">
        <f>IF(ISNUMBER(P560), "Yes","No")</f>
        <v>No</v>
      </c>
      <c r="R560" t="s">
        <v>1324</v>
      </c>
    </row>
    <row r="561" spans="1:18" x14ac:dyDescent="0.2">
      <c r="A561" t="s">
        <v>1202</v>
      </c>
      <c r="B561" t="e" vm="177">
        <v>#VALUE!</v>
      </c>
      <c r="C561" t="s">
        <v>679</v>
      </c>
      <c r="D561" t="str" cm="1">
        <f t="array" ref="D561">_FV(B561,"Industry")</f>
        <v>Metals &amp; Mining</v>
      </c>
      <c r="E561">
        <v>3.4000000000000002E-2</v>
      </c>
      <c r="F561">
        <v>2.5000000000000001E-2</v>
      </c>
      <c r="G561" s="4">
        <v>3000000</v>
      </c>
      <c r="H561" s="7">
        <v>0.26469999999999999</v>
      </c>
      <c r="I561" s="4" cm="1">
        <f t="array" ref="I561">_FV(B561,"Market cap",TRUE)</f>
        <v>12701160</v>
      </c>
      <c r="J561" s="4">
        <v>15910000</v>
      </c>
      <c r="K561" t="str">
        <f>IF(OR(J561="None", ISERROR(J561)),
   IF(I561&gt;50000000000,"5-Large Cap",
      IF(AND(I561&gt;10000000000,I561&lt;=50000000000),"4-Upper Mid-Cap",
         IF(AND(I561&gt;2000000000,I561&lt;=10000000000),"3-Mid Cap",
            IF(AND(I561&gt;300000000,I561&lt;=2000000000),"2-Small Cap",
               IF(I561&lt;=300000000,"1-Micro Cap","None"))))),
   IF(J561&gt;50000000000,"5-Large Cap",
      IF(AND(J561&gt;10000000000,J561&lt;=50000000000),"4-Upper Mid-Cap",
         IF(AND(J561&gt;2000000000,J561&lt;=10000000000),"3-Mid Cap",
            IF(AND(J561&gt;300000000,J561&lt;=2000000000),"2-Small Cap",
               IF(J561&lt;=300000000,"1-Micro Cap","None"))))))</f>
        <v>1-Micro Cap</v>
      </c>
      <c r="L561" s="1">
        <v>44784</v>
      </c>
      <c r="M561" s="8" t="s">
        <v>3124</v>
      </c>
      <c r="N561">
        <f>YEAR(L561)</f>
        <v>2022</v>
      </c>
      <c r="O561">
        <f xml:space="preserve"> MONTH(L561)</f>
        <v>8</v>
      </c>
      <c r="P561" t="s">
        <v>3229</v>
      </c>
      <c r="Q561" t="str">
        <f>IF(ISNUMBER(P561), "Yes","No")</f>
        <v>No</v>
      </c>
    </row>
    <row r="562" spans="1:18" x14ac:dyDescent="0.2">
      <c r="A562" t="s">
        <v>1057</v>
      </c>
      <c r="B562" t="e" vm="412">
        <v>#VALUE!</v>
      </c>
      <c r="C562" t="s">
        <v>9</v>
      </c>
      <c r="D562" t="str" cm="1">
        <f t="array" ref="D562">_FV(B562,"Industry")</f>
        <v>Metals &amp; Mining</v>
      </c>
      <c r="E562">
        <v>2.5999999999999999E-2</v>
      </c>
      <c r="F562">
        <v>2.5000000000000001E-2</v>
      </c>
      <c r="G562" s="4">
        <v>15800000</v>
      </c>
      <c r="H562" s="7">
        <v>0.04</v>
      </c>
      <c r="I562" s="4" cm="1">
        <f t="array" ref="I562">_FV(B562,"Market cap",TRUE)</f>
        <v>11177580</v>
      </c>
      <c r="J562" s="4">
        <v>82200000</v>
      </c>
      <c r="K562" t="str">
        <f>IF(OR(J562="None", ISERROR(J562)),
   IF(I562&gt;50000000000,"5-Large Cap",
      IF(AND(I562&gt;10000000000,I562&lt;=50000000000),"4-Upper Mid-Cap",
         IF(AND(I562&gt;2000000000,I562&lt;=10000000000),"3-Mid Cap",
            IF(AND(I562&gt;300000000,I562&lt;=2000000000),"2-Small Cap",
               IF(I562&lt;=300000000,"1-Micro Cap","None"))))),
   IF(J562&gt;50000000000,"5-Large Cap",
      IF(AND(J562&gt;10000000000,J562&lt;=50000000000),"4-Upper Mid-Cap",
         IF(AND(J562&gt;2000000000,J562&lt;=10000000000),"3-Mid Cap",
            IF(AND(J562&gt;300000000,J562&lt;=2000000000),"2-Small Cap",
               IF(J562&lt;=300000000,"1-Micro Cap","None"))))))</f>
        <v>1-Micro Cap</v>
      </c>
      <c r="L562" s="1">
        <v>44693</v>
      </c>
      <c r="M562" s="8" t="s">
        <v>3124</v>
      </c>
      <c r="N562">
        <f>YEAR(L562)</f>
        <v>2022</v>
      </c>
      <c r="O562">
        <f xml:space="preserve"> MONTH(L562)</f>
        <v>5</v>
      </c>
      <c r="P562">
        <v>2</v>
      </c>
      <c r="Q562" t="str">
        <f>IF(ISNUMBER(P562), "Yes","No")</f>
        <v>Yes</v>
      </c>
      <c r="R562" t="s">
        <v>1058</v>
      </c>
    </row>
    <row r="563" spans="1:18" x14ac:dyDescent="0.2">
      <c r="A563" t="s">
        <v>918</v>
      </c>
      <c r="B563" t="e" vm="413">
        <v>#VALUE!</v>
      </c>
      <c r="C563" t="s">
        <v>919</v>
      </c>
      <c r="D563" t="str" cm="1">
        <f t="array" ref="D563">_FV(B563,"Industry")</f>
        <v>Metals &amp; Mining</v>
      </c>
      <c r="E563">
        <v>2.5999999999999999E-2</v>
      </c>
      <c r="F563">
        <v>2.5000000000000001E-2</v>
      </c>
      <c r="G563" s="4">
        <v>1900000</v>
      </c>
      <c r="H563" s="7">
        <v>3.85E-2</v>
      </c>
      <c r="I563" s="4" cm="1">
        <f t="array" ref="I563">_FV(B563,"Market cap",TRUE)</f>
        <v>6515780</v>
      </c>
      <c r="J563" s="4">
        <v>4860000</v>
      </c>
      <c r="K563" t="str">
        <f>IF(OR(J563="None", ISERROR(J563)),
   IF(I563&gt;50000000000,"5-Large Cap",
      IF(AND(I563&gt;10000000000,I563&lt;=50000000000),"4-Upper Mid-Cap",
         IF(AND(I563&gt;2000000000,I563&lt;=10000000000),"3-Mid Cap",
            IF(AND(I563&gt;300000000,I563&lt;=2000000000),"2-Small Cap",
               IF(I563&lt;=300000000,"1-Micro Cap","None"))))),
   IF(J563&gt;50000000000,"5-Large Cap",
      IF(AND(J563&gt;10000000000,J563&lt;=50000000000),"4-Upper Mid-Cap",
         IF(AND(J563&gt;2000000000,J563&lt;=10000000000),"3-Mid Cap",
            IF(AND(J563&gt;300000000,J563&lt;=2000000000),"2-Small Cap",
               IF(J563&lt;=300000000,"1-Micro Cap","None"))))))</f>
        <v>1-Micro Cap</v>
      </c>
      <c r="L563" s="1">
        <v>44607</v>
      </c>
      <c r="M563" s="8" t="s">
        <v>3124</v>
      </c>
      <c r="N563">
        <f>YEAR(L563)</f>
        <v>2022</v>
      </c>
      <c r="O563">
        <f xml:space="preserve"> MONTH(L563)</f>
        <v>2</v>
      </c>
      <c r="P563">
        <v>2</v>
      </c>
      <c r="Q563" t="str">
        <f>IF(ISNUMBER(P563), "Yes","No")</f>
        <v>Yes</v>
      </c>
      <c r="R563" t="s">
        <v>920</v>
      </c>
    </row>
    <row r="564" spans="1:18" x14ac:dyDescent="0.2">
      <c r="A564" t="s">
        <v>574</v>
      </c>
      <c r="B564" t="e" vm="154">
        <v>#VALUE!</v>
      </c>
      <c r="C564" t="s">
        <v>575</v>
      </c>
      <c r="D564" t="str" cm="1">
        <f t="array" ref="D564">_FV(B564,"Industry")</f>
        <v>Personal &amp; Household Products &amp; Services</v>
      </c>
      <c r="E564">
        <v>3.5000000000000003E-2</v>
      </c>
      <c r="F564">
        <v>2.5000000000000001E-2</v>
      </c>
      <c r="G564" s="4">
        <v>700000</v>
      </c>
      <c r="H564" s="7">
        <v>0.28570000000000001</v>
      </c>
      <c r="I564" s="4" cm="1">
        <f t="array" ref="I564">_FV(B564,"Market cap",TRUE)</f>
        <v>3082150</v>
      </c>
      <c r="J564" s="4">
        <v>15200000</v>
      </c>
      <c r="K564" t="str">
        <f>IF(OR(J564="None", ISERROR(J564)),
   IF(I564&gt;50000000000,"5-Large Cap",
      IF(AND(I564&gt;10000000000,I564&lt;=50000000000),"4-Upper Mid-Cap",
         IF(AND(I564&gt;2000000000,I564&lt;=10000000000),"3-Mid Cap",
            IF(AND(I564&gt;300000000,I564&lt;=2000000000),"2-Small Cap",
               IF(I564&lt;=300000000,"1-Micro Cap","None"))))),
   IF(J564&gt;50000000000,"5-Large Cap",
      IF(AND(J564&gt;10000000000,J564&lt;=50000000000),"4-Upper Mid-Cap",
         IF(AND(J564&gt;2000000000,J564&lt;=10000000000),"3-Mid Cap",
            IF(AND(J564&gt;300000000,J564&lt;=2000000000),"2-Small Cap",
               IF(J564&lt;=300000000,"1-Micro Cap","None"))))))</f>
        <v>1-Micro Cap</v>
      </c>
      <c r="L564" s="1">
        <v>44859</v>
      </c>
      <c r="M564" s="8" t="s">
        <v>3124</v>
      </c>
      <c r="N564">
        <f>YEAR(L564)</f>
        <v>2022</v>
      </c>
      <c r="O564">
        <f xml:space="preserve"> MONTH(L564)</f>
        <v>10</v>
      </c>
      <c r="P564">
        <v>1</v>
      </c>
      <c r="Q564" t="str">
        <f>IF(ISNUMBER(P564), "Yes","No")</f>
        <v>Yes</v>
      </c>
      <c r="R564" t="s">
        <v>1367</v>
      </c>
    </row>
    <row r="565" spans="1:18" x14ac:dyDescent="0.2">
      <c r="A565" t="s">
        <v>764</v>
      </c>
      <c r="B565" t="e" vm="102">
        <v>#VALUE!</v>
      </c>
      <c r="C565" t="s">
        <v>765</v>
      </c>
      <c r="D565" t="str" cm="1">
        <f t="array" ref="D565">_FV(B565,"Industry")</f>
        <v>Software &amp; IT Services</v>
      </c>
      <c r="E565">
        <v>3.9E-2</v>
      </c>
      <c r="F565">
        <v>2.5000000000000001E-2</v>
      </c>
      <c r="G565" s="4">
        <v>5000000</v>
      </c>
      <c r="H565" s="7">
        <v>0.35899999999999999</v>
      </c>
      <c r="I565" s="4" cm="1">
        <f t="array" ref="I565">_FV(B565,"Market cap",TRUE)</f>
        <v>17061410</v>
      </c>
      <c r="J565" s="4">
        <v>7090000</v>
      </c>
      <c r="K565" t="str">
        <f>IF(OR(J565="None", ISERROR(J565)),
   IF(I565&gt;50000000000,"5-Large Cap",
      IF(AND(I565&gt;10000000000,I565&lt;=50000000000),"4-Upper Mid-Cap",
         IF(AND(I565&gt;2000000000,I565&lt;=10000000000),"3-Mid Cap",
            IF(AND(I565&gt;300000000,I565&lt;=2000000000),"2-Small Cap",
               IF(I565&lt;=300000000,"1-Micro Cap","None"))))),
   IF(J565&gt;50000000000,"5-Large Cap",
      IF(AND(J565&gt;10000000000,J565&lt;=50000000000),"4-Upper Mid-Cap",
         IF(AND(J565&gt;2000000000,J565&lt;=10000000000),"3-Mid Cap",
            IF(AND(J565&gt;300000000,J565&lt;=2000000000),"2-Small Cap",
               IF(J565&lt;=300000000,"1-Micro Cap","None"))))))</f>
        <v>1-Micro Cap</v>
      </c>
      <c r="L565" s="1">
        <v>44889</v>
      </c>
      <c r="M565" s="8" t="s">
        <v>3124</v>
      </c>
      <c r="N565">
        <f>YEAR(L565)</f>
        <v>2022</v>
      </c>
      <c r="O565">
        <f xml:space="preserve"> MONTH(L565)</f>
        <v>11</v>
      </c>
      <c r="P565" t="s">
        <v>3229</v>
      </c>
      <c r="Q565" t="str">
        <f>IF(ISNUMBER(P565), "Yes","No")</f>
        <v>No</v>
      </c>
      <c r="R565" t="s">
        <v>1467</v>
      </c>
    </row>
    <row r="566" spans="1:18" x14ac:dyDescent="0.2">
      <c r="A566" t="s">
        <v>479</v>
      </c>
      <c r="B566" t="e" vm="153">
        <v>#VALUE!</v>
      </c>
      <c r="C566" t="s">
        <v>480</v>
      </c>
      <c r="D566" t="str" cm="1">
        <f t="array" ref="D566">_FV(B566,"Industry")</f>
        <v>Passenger Transportation Services</v>
      </c>
      <c r="E566">
        <v>0.03</v>
      </c>
      <c r="F566">
        <v>2.4E-2</v>
      </c>
      <c r="G566" s="4">
        <v>2800000</v>
      </c>
      <c r="H566" s="7">
        <v>0.2</v>
      </c>
      <c r="I566" s="4" cm="1">
        <f t="array" ref="I566">_FV(B566,"Market cap",TRUE)</f>
        <v>2952070</v>
      </c>
      <c r="J566" s="4">
        <v>3500000</v>
      </c>
      <c r="K566" t="str">
        <f>IF(OR(J566="None", ISERROR(J566)),
   IF(I566&gt;50000000000,"5-Large Cap",
      IF(AND(I566&gt;10000000000,I566&lt;=50000000000),"4-Upper Mid-Cap",
         IF(AND(I566&gt;2000000000,I566&lt;=10000000000),"3-Mid Cap",
            IF(AND(I566&gt;300000000,I566&lt;=2000000000),"2-Small Cap",
               IF(I566&lt;=300000000,"1-Micro Cap","None"))))),
   IF(J566&gt;50000000000,"5-Large Cap",
      IF(AND(J566&gt;10000000000,J566&lt;=50000000000),"4-Upper Mid-Cap",
         IF(AND(J566&gt;2000000000,J566&lt;=10000000000),"3-Mid Cap",
            IF(AND(J566&gt;300000000,J566&lt;=2000000000),"2-Small Cap",
               IF(J566&lt;=300000000,"1-Micro Cap","None"))))))</f>
        <v>1-Micro Cap</v>
      </c>
      <c r="L566" s="1">
        <v>44861</v>
      </c>
      <c r="M566" s="8" t="s">
        <v>3124</v>
      </c>
      <c r="N566">
        <f>YEAR(L566)</f>
        <v>2022</v>
      </c>
      <c r="O566">
        <f xml:space="preserve"> MONTH(L566)</f>
        <v>10</v>
      </c>
      <c r="P566">
        <v>2</v>
      </c>
      <c r="Q566" t="str">
        <f>IF(ISNUMBER(P566), "Yes","No")</f>
        <v>Yes</v>
      </c>
      <c r="R566" t="s">
        <v>1397</v>
      </c>
    </row>
    <row r="567" spans="1:18" x14ac:dyDescent="0.2">
      <c r="A567" t="s">
        <v>1314</v>
      </c>
      <c r="B567" t="e" vm="156">
        <v>#VALUE!</v>
      </c>
      <c r="C567" t="s">
        <v>304</v>
      </c>
      <c r="D567" t="str" cm="1">
        <f t="array" ref="D567">_FV(B567,"Industry")</f>
        <v>Biotechnology &amp; Medical Research</v>
      </c>
      <c r="E567">
        <v>2.8000000000000001E-2</v>
      </c>
      <c r="F567">
        <v>2.1999999999999999E-2</v>
      </c>
      <c r="G567" s="4">
        <v>2000000</v>
      </c>
      <c r="H567" s="7">
        <v>0.21</v>
      </c>
      <c r="I567" s="4" cm="1">
        <f t="array" ref="I567">_FV(B567,"Market cap",TRUE)</f>
        <v>1478830</v>
      </c>
      <c r="J567" s="4">
        <v>7540000</v>
      </c>
      <c r="K567" t="str">
        <f>IF(OR(J567="None", ISERROR(J567)),
   IF(I567&gt;50000000000,"5-Large Cap",
      IF(AND(I567&gt;10000000000,I567&lt;=50000000000),"4-Upper Mid-Cap",
         IF(AND(I567&gt;2000000000,I567&lt;=10000000000),"3-Mid Cap",
            IF(AND(I567&gt;300000000,I567&lt;=2000000000),"2-Small Cap",
               IF(I567&lt;=300000000,"1-Micro Cap","None"))))),
   IF(J567&gt;50000000000,"5-Large Cap",
      IF(AND(J567&gt;10000000000,J567&lt;=50000000000),"4-Upper Mid-Cap",
         IF(AND(J567&gt;2000000000,J567&lt;=10000000000),"3-Mid Cap",
            IF(AND(J567&gt;300000000,J567&lt;=2000000000),"2-Small Cap",
               IF(J567&lt;=300000000,"1-Micro Cap","None"))))))</f>
        <v>1-Micro Cap</v>
      </c>
      <c r="L567" s="1">
        <v>44841</v>
      </c>
      <c r="M567" s="8" t="s">
        <v>3124</v>
      </c>
      <c r="N567">
        <f>YEAR(L567)</f>
        <v>2022</v>
      </c>
      <c r="O567">
        <f xml:space="preserve"> MONTH(L567)</f>
        <v>10</v>
      </c>
      <c r="P567">
        <v>1</v>
      </c>
      <c r="Q567" t="str">
        <f>IF(ISNUMBER(P567), "Yes","No")</f>
        <v>Yes</v>
      </c>
      <c r="R567" t="s">
        <v>1315</v>
      </c>
    </row>
    <row r="568" spans="1:18" x14ac:dyDescent="0.2">
      <c r="A568" t="s">
        <v>949</v>
      </c>
      <c r="B568" t="e" vm="414">
        <v>#VALUE!</v>
      </c>
      <c r="C568" t="s">
        <v>950</v>
      </c>
      <c r="D568" t="str" cm="1">
        <f t="array" ref="D568">_FV(B568,"Industry")</f>
        <v>Metals &amp; Mining</v>
      </c>
      <c r="E568">
        <v>2.4E-2</v>
      </c>
      <c r="F568">
        <v>2.0299999999999999E-2</v>
      </c>
      <c r="G568" s="4">
        <v>2000000</v>
      </c>
      <c r="H568" s="7">
        <v>0.154</v>
      </c>
      <c r="I568" s="4" cm="1">
        <f t="array" ref="I568">_FV(B568,"Market cap",TRUE)</f>
        <v>26692380</v>
      </c>
      <c r="J568" s="4">
        <v>25300000</v>
      </c>
      <c r="K568" t="str">
        <f>IF(OR(J568="None", ISERROR(J568)),
   IF(I568&gt;50000000000,"5-Large Cap",
      IF(AND(I568&gt;10000000000,I568&lt;=50000000000),"4-Upper Mid-Cap",
         IF(AND(I568&gt;2000000000,I568&lt;=10000000000),"3-Mid Cap",
            IF(AND(I568&gt;300000000,I568&lt;=2000000000),"2-Small Cap",
               IF(I568&lt;=300000000,"1-Micro Cap","None"))))),
   IF(J568&gt;50000000000,"5-Large Cap",
      IF(AND(J568&gt;10000000000,J568&lt;=50000000000),"4-Upper Mid-Cap",
         IF(AND(J568&gt;2000000000,J568&lt;=10000000000),"3-Mid Cap",
            IF(AND(J568&gt;300000000,J568&lt;=2000000000),"2-Small Cap",
               IF(J568&lt;=300000000,"1-Micro Cap","None"))))))</f>
        <v>1-Micro Cap</v>
      </c>
      <c r="L568" s="1">
        <v>44622</v>
      </c>
      <c r="M568" s="8" t="s">
        <v>3124</v>
      </c>
      <c r="N568">
        <f>YEAR(L568)</f>
        <v>2022</v>
      </c>
      <c r="O568">
        <f xml:space="preserve"> MONTH(L568)</f>
        <v>3</v>
      </c>
      <c r="P568">
        <v>2</v>
      </c>
      <c r="Q568" t="str">
        <f>IF(ISNUMBER(P568), "Yes","No")</f>
        <v>Yes</v>
      </c>
      <c r="R568" t="s">
        <v>951</v>
      </c>
    </row>
    <row r="569" spans="1:18" x14ac:dyDescent="0.2">
      <c r="A569" t="s">
        <v>1131</v>
      </c>
      <c r="B569" t="e" vm="415">
        <v>#VALUE!</v>
      </c>
      <c r="C569" t="s">
        <v>1132</v>
      </c>
      <c r="D569" t="str" cm="1">
        <f t="array" ref="D569">_FV(B569,"Industry")</f>
        <v>Machinery, Equipment &amp; Components</v>
      </c>
      <c r="F569">
        <v>0.02</v>
      </c>
      <c r="G569" s="4">
        <v>4500000</v>
      </c>
      <c r="H569" s="7">
        <v>0</v>
      </c>
      <c r="I569" s="4" cm="1">
        <f t="array" ref="I569">_FV(B569,"Market cap",TRUE)</f>
        <v>7378150</v>
      </c>
      <c r="J569" s="4">
        <v>8400000</v>
      </c>
      <c r="K569" t="str">
        <f>IF(OR(J569="None", ISERROR(J569)),
   IF(I569&gt;50000000000,"5-Large Cap",
      IF(AND(I569&gt;10000000000,I569&lt;=50000000000),"4-Upper Mid-Cap",
         IF(AND(I569&gt;2000000000,I569&lt;=10000000000),"3-Mid Cap",
            IF(AND(I569&gt;300000000,I569&lt;=2000000000),"2-Small Cap",
               IF(I569&lt;=300000000,"1-Micro Cap","None"))))),
   IF(J569&gt;50000000000,"5-Large Cap",
      IF(AND(J569&gt;10000000000,J569&lt;=50000000000),"4-Upper Mid-Cap",
         IF(AND(J569&gt;2000000000,J569&lt;=10000000000),"3-Mid Cap",
            IF(AND(J569&gt;300000000,J569&lt;=2000000000),"2-Small Cap",
               IF(J569&lt;=300000000,"1-Micro Cap","None"))))))</f>
        <v>1-Micro Cap</v>
      </c>
      <c r="L569" s="1">
        <v>44755</v>
      </c>
      <c r="M569" s="8" t="s">
        <v>3124</v>
      </c>
      <c r="N569">
        <f>YEAR(L569)</f>
        <v>2022</v>
      </c>
      <c r="O569">
        <f xml:space="preserve"> MONTH(L569)</f>
        <v>7</v>
      </c>
      <c r="P569" t="s">
        <v>3229</v>
      </c>
      <c r="Q569" t="str">
        <f>IF(ISNUMBER(P569), "Yes","No")</f>
        <v>No</v>
      </c>
    </row>
    <row r="570" spans="1:18" x14ac:dyDescent="0.2">
      <c r="A570" t="s">
        <v>1239</v>
      </c>
      <c r="B570" t="e" vm="416">
        <v>#VALUE!</v>
      </c>
      <c r="C570" t="s">
        <v>272</v>
      </c>
      <c r="D570" t="str" cm="1">
        <f t="array" ref="D570">_FV(B570,"Industry")</f>
        <v>Metals &amp; Mining</v>
      </c>
      <c r="E570">
        <v>2.3E-2</v>
      </c>
      <c r="F570">
        <v>0.02</v>
      </c>
      <c r="G570" s="4">
        <v>2000000</v>
      </c>
      <c r="H570" s="7">
        <v>0.13</v>
      </c>
      <c r="I570" s="4" cm="1">
        <f t="array" ref="I570">_FV(B570,"Market cap",TRUE)</f>
        <v>18588820</v>
      </c>
      <c r="J570" s="4">
        <v>44200000</v>
      </c>
      <c r="K570" t="str">
        <f>IF(OR(J570="None", ISERROR(J570)),
   IF(I570&gt;50000000000,"5-Large Cap",
      IF(AND(I570&gt;10000000000,I570&lt;=50000000000),"4-Upper Mid-Cap",
         IF(AND(I570&gt;2000000000,I570&lt;=10000000000),"3-Mid Cap",
            IF(AND(I570&gt;300000000,I570&lt;=2000000000),"2-Small Cap",
               IF(I570&lt;=300000000,"1-Micro Cap","None"))))),
   IF(J570&gt;50000000000,"5-Large Cap",
      IF(AND(J570&gt;10000000000,J570&lt;=50000000000),"4-Upper Mid-Cap",
         IF(AND(J570&gt;2000000000,J570&lt;=10000000000),"3-Mid Cap",
            IF(AND(J570&gt;300000000,J570&lt;=2000000000),"2-Small Cap",
               IF(J570&lt;=300000000,"1-Micro Cap","None"))))))</f>
        <v>1-Micro Cap</v>
      </c>
      <c r="L570" s="1">
        <v>44801</v>
      </c>
      <c r="M570" s="8" t="s">
        <v>3124</v>
      </c>
      <c r="N570">
        <f>YEAR(L570)</f>
        <v>2022</v>
      </c>
      <c r="O570">
        <f xml:space="preserve"> MONTH(L570)</f>
        <v>8</v>
      </c>
      <c r="P570">
        <v>1</v>
      </c>
      <c r="Q570" t="str">
        <f>IF(ISNUMBER(P570), "Yes","No")</f>
        <v>Yes</v>
      </c>
      <c r="R570" t="s">
        <v>1240</v>
      </c>
    </row>
    <row r="571" spans="1:18" x14ac:dyDescent="0.2">
      <c r="A571" t="s">
        <v>1157</v>
      </c>
      <c r="B571" t="e" vm="417">
        <v>#VALUE!</v>
      </c>
      <c r="C571" t="s">
        <v>663</v>
      </c>
      <c r="D571" t="str" cm="1">
        <f t="array" ref="D571">_FV(B571,"Industry")</f>
        <v>Metals &amp; Mining</v>
      </c>
      <c r="E571">
        <v>2.4E-2</v>
      </c>
      <c r="F571">
        <v>0.02</v>
      </c>
      <c r="G571" s="4">
        <v>20000000</v>
      </c>
      <c r="H571" s="7">
        <v>0.16699999999999998</v>
      </c>
      <c r="I571" s="4" cm="1">
        <f t="array" ref="I571">_FV(B571,"Market cap",TRUE)</f>
        <v>358239900</v>
      </c>
      <c r="J571" s="4">
        <v>71700000</v>
      </c>
      <c r="K571" t="str">
        <f>IF(OR(J571="None", ISERROR(J571)),
   IF(I571&gt;50000000000,"5-Large Cap",
      IF(AND(I571&gt;10000000000,I571&lt;=50000000000),"4-Upper Mid-Cap",
         IF(AND(I571&gt;2000000000,I571&lt;=10000000000),"3-Mid Cap",
            IF(AND(I571&gt;300000000,I571&lt;=2000000000),"2-Small Cap",
               IF(I571&lt;=300000000,"1-Micro Cap","None"))))),
   IF(J571&gt;50000000000,"5-Large Cap",
      IF(AND(J571&gt;10000000000,J571&lt;=50000000000),"4-Upper Mid-Cap",
         IF(AND(J571&gt;2000000000,J571&lt;=10000000000),"3-Mid Cap",
            IF(AND(J571&gt;300000000,J571&lt;=2000000000),"2-Small Cap",
               IF(J571&lt;=300000000,"1-Micro Cap","None"))))))</f>
        <v>1-Micro Cap</v>
      </c>
      <c r="L571" s="1">
        <v>44769</v>
      </c>
      <c r="M571" s="8" t="s">
        <v>3124</v>
      </c>
      <c r="N571">
        <f>YEAR(L571)</f>
        <v>2022</v>
      </c>
      <c r="O571">
        <f xml:space="preserve"> MONTH(L571)</f>
        <v>7</v>
      </c>
      <c r="P571" t="s">
        <v>3229</v>
      </c>
      <c r="Q571" t="str">
        <f>IF(ISNUMBER(P571), "Yes","No")</f>
        <v>No</v>
      </c>
      <c r="R571" t="s">
        <v>1158</v>
      </c>
    </row>
    <row r="572" spans="1:18" x14ac:dyDescent="0.2">
      <c r="A572" t="s">
        <v>1093</v>
      </c>
      <c r="B572" t="e" vm="181">
        <v>#VALUE!</v>
      </c>
      <c r="C572" t="s">
        <v>106</v>
      </c>
      <c r="D572" t="str" cm="1">
        <f t="array" ref="D572">_FV(B572,"Industry")</f>
        <v>Metals &amp; Mining</v>
      </c>
      <c r="E572">
        <v>2.1999999999999999E-2</v>
      </c>
      <c r="F572">
        <v>0.02</v>
      </c>
      <c r="G572" s="4">
        <v>20000000</v>
      </c>
      <c r="H572" s="7">
        <v>9.0899999999999995E-2</v>
      </c>
      <c r="I572" s="4" cm="1">
        <f t="array" ref="I572">_FV(B572,"Market cap",TRUE)</f>
        <v>102574200</v>
      </c>
      <c r="J572" s="4">
        <v>105200000</v>
      </c>
      <c r="K572" t="str">
        <f>IF(OR(J572="None", ISERROR(J572)),
   IF(I572&gt;50000000000,"5-Large Cap",
      IF(AND(I572&gt;10000000000,I572&lt;=50000000000),"4-Upper Mid-Cap",
         IF(AND(I572&gt;2000000000,I572&lt;=10000000000),"3-Mid Cap",
            IF(AND(I572&gt;300000000,I572&lt;=2000000000),"2-Small Cap",
               IF(I572&lt;=300000000,"1-Micro Cap","None"))))),
   IF(J572&gt;50000000000,"5-Large Cap",
      IF(AND(J572&gt;10000000000,J572&lt;=50000000000),"4-Upper Mid-Cap",
         IF(AND(J572&gt;2000000000,J572&lt;=10000000000),"3-Mid Cap",
            IF(AND(J572&gt;300000000,J572&lt;=2000000000),"2-Small Cap",
               IF(J572&lt;=300000000,"1-Micro Cap","None"))))))</f>
        <v>1-Micro Cap</v>
      </c>
      <c r="L572" s="1">
        <v>44726</v>
      </c>
      <c r="M572" s="8" t="s">
        <v>3124</v>
      </c>
      <c r="N572">
        <f>YEAR(L572)</f>
        <v>2022</v>
      </c>
      <c r="O572">
        <f xml:space="preserve"> MONTH(L572)</f>
        <v>6</v>
      </c>
      <c r="P572" t="s">
        <v>3229</v>
      </c>
      <c r="Q572" t="str">
        <f>IF(ISNUMBER(P572), "Yes","No")</f>
        <v>No</v>
      </c>
      <c r="R572" t="s">
        <v>1094</v>
      </c>
    </row>
    <row r="573" spans="1:18" x14ac:dyDescent="0.2">
      <c r="A573" t="s">
        <v>87</v>
      </c>
      <c r="B573" t="e" vm="408">
        <v>#VALUE!</v>
      </c>
      <c r="C573" t="s">
        <v>88</v>
      </c>
      <c r="D573" t="str" cm="1">
        <f t="array" ref="D573">_FV(B573,"Industry")</f>
        <v>Oil &amp; Gas</v>
      </c>
      <c r="E573">
        <v>2.5000000000000001E-2</v>
      </c>
      <c r="F573">
        <v>0.02</v>
      </c>
      <c r="G573" s="4">
        <v>2600000</v>
      </c>
      <c r="H573" s="7">
        <v>0.2</v>
      </c>
      <c r="I573" s="4" cm="1">
        <f t="array" ref="I573">_FV(B573,"Market cap",TRUE)</f>
        <v>7287930</v>
      </c>
      <c r="J573" s="4">
        <v>23000000</v>
      </c>
      <c r="K573" t="str">
        <f>IF(OR(J573="None", ISERROR(J573)),
   IF(I573&gt;50000000000,"5-Large Cap",
      IF(AND(I573&gt;10000000000,I573&lt;=50000000000),"4-Upper Mid-Cap",
         IF(AND(I573&gt;2000000000,I573&lt;=10000000000),"3-Mid Cap",
            IF(AND(I573&gt;300000000,I573&lt;=2000000000),"2-Small Cap",
               IF(I573&lt;=300000000,"1-Micro Cap","None"))))),
   IF(J573&gt;50000000000,"5-Large Cap",
      IF(AND(J573&gt;10000000000,J573&lt;=50000000000),"4-Upper Mid-Cap",
         IF(AND(J573&gt;2000000000,J573&lt;=10000000000),"3-Mid Cap",
            IF(AND(J573&gt;300000000,J573&lt;=2000000000),"2-Small Cap",
               IF(J573&lt;=300000000,"1-Micro Cap","None"))))))</f>
        <v>1-Micro Cap</v>
      </c>
      <c r="L573" s="1">
        <v>44844</v>
      </c>
      <c r="M573" s="8" t="s">
        <v>3124</v>
      </c>
      <c r="N573">
        <f>YEAR(L573)</f>
        <v>2022</v>
      </c>
      <c r="O573">
        <f xml:space="preserve"> MONTH(L573)</f>
        <v>10</v>
      </c>
      <c r="P573" t="s">
        <v>3229</v>
      </c>
      <c r="Q573" t="str">
        <f>IF(ISNUMBER(P573), "Yes","No")</f>
        <v>No</v>
      </c>
      <c r="R573" t="s">
        <v>1325</v>
      </c>
    </row>
    <row r="574" spans="1:18" x14ac:dyDescent="0.2">
      <c r="A574" t="s">
        <v>974</v>
      </c>
      <c r="B574" t="e" vm="418">
        <v>#VALUE!</v>
      </c>
      <c r="C574" t="s">
        <v>971</v>
      </c>
      <c r="D574" t="str" cm="1">
        <f t="array" ref="D574">_FV(B574,"Industry")</f>
        <v>Software &amp; IT Services</v>
      </c>
      <c r="E574">
        <v>2.5000000000000001E-2</v>
      </c>
      <c r="F574">
        <v>0.02</v>
      </c>
      <c r="G574" s="6">
        <v>1000000</v>
      </c>
      <c r="H574" s="7">
        <v>0.2</v>
      </c>
      <c r="I574" s="4" cm="1">
        <f t="array" ref="I574">_FV(B574,"Market cap",TRUE)</f>
        <v>3345320</v>
      </c>
      <c r="J574" s="4">
        <v>8520000</v>
      </c>
      <c r="K574" t="str">
        <f>IF(OR(J574="None", ISERROR(J574)),
   IF(I574&gt;50000000000,"5-Large Cap",
      IF(AND(I574&gt;10000000000,I574&lt;=50000000000),"4-Upper Mid-Cap",
         IF(AND(I574&gt;2000000000,I574&lt;=10000000000),"3-Mid Cap",
            IF(AND(I574&gt;300000000,I574&lt;=2000000000),"2-Small Cap",
               IF(I574&lt;=300000000,"1-Micro Cap","None"))))),
   IF(J574&gt;50000000000,"5-Large Cap",
      IF(AND(J574&gt;10000000000,J574&lt;=50000000000),"4-Upper Mid-Cap",
         IF(AND(J574&gt;2000000000,J574&lt;=10000000000),"3-Mid Cap",
            IF(AND(J574&gt;300000000,J574&lt;=2000000000),"2-Small Cap",
               IF(J574&lt;=300000000,"1-Micro Cap","None"))))))</f>
        <v>1-Micro Cap</v>
      </c>
      <c r="L574" s="1">
        <v>44636</v>
      </c>
      <c r="M574" s="8" t="s">
        <v>3124</v>
      </c>
      <c r="N574">
        <f>YEAR(L574)</f>
        <v>2022</v>
      </c>
      <c r="O574">
        <f xml:space="preserve"> MONTH(L574)</f>
        <v>3</v>
      </c>
      <c r="P574">
        <v>1</v>
      </c>
      <c r="Q574" t="str">
        <f>IF(ISNUMBER(P574), "Yes","No")</f>
        <v>Yes</v>
      </c>
    </row>
    <row r="575" spans="1:18" x14ac:dyDescent="0.2">
      <c r="A575" t="s">
        <v>812</v>
      </c>
      <c r="B575" t="e" vm="176">
        <v>#VALUE!</v>
      </c>
      <c r="C575" t="s">
        <v>120</v>
      </c>
      <c r="D575" t="str" cm="1">
        <f t="array" ref="D575">_FV(B575,"Industry")</f>
        <v>Machinery, Equipment &amp; Components</v>
      </c>
      <c r="E575">
        <v>0.02</v>
      </c>
      <c r="F575">
        <v>1.7999999999999999E-2</v>
      </c>
      <c r="G575" s="4">
        <v>4000000</v>
      </c>
      <c r="H575" s="7">
        <v>0.1</v>
      </c>
      <c r="I575" s="4" cm="1">
        <f t="array" ref="I575">_FV(B575,"Market cap",TRUE)</f>
        <v>207454200</v>
      </c>
      <c r="J575" s="4">
        <v>48580000</v>
      </c>
      <c r="K575" t="str">
        <f>IF(OR(J575="None", ISERROR(J575)),
   IF(I575&gt;50000000000,"5-Large Cap",
      IF(AND(I575&gt;10000000000,I575&lt;=50000000000),"4-Upper Mid-Cap",
         IF(AND(I575&gt;2000000000,I575&lt;=10000000000),"3-Mid Cap",
            IF(AND(I575&gt;300000000,I575&lt;=2000000000),"2-Small Cap",
               IF(I575&lt;=300000000,"1-Micro Cap","None"))))),
   IF(J575&gt;50000000000,"5-Large Cap",
      IF(AND(J575&gt;10000000000,J575&lt;=50000000000),"4-Upper Mid-Cap",
         IF(AND(J575&gt;2000000000,J575&lt;=10000000000),"3-Mid Cap",
            IF(AND(J575&gt;300000000,J575&lt;=2000000000),"2-Small Cap",
               IF(J575&lt;=300000000,"1-Micro Cap","None"))))))</f>
        <v>1-Micro Cap</v>
      </c>
      <c r="L575" s="1">
        <v>44728</v>
      </c>
      <c r="M575" s="8" t="s">
        <v>3124</v>
      </c>
      <c r="N575">
        <f>YEAR(L575)</f>
        <v>2022</v>
      </c>
      <c r="O575">
        <f xml:space="preserve"> MONTH(L575)</f>
        <v>6</v>
      </c>
      <c r="P575" t="s">
        <v>3229</v>
      </c>
      <c r="Q575" t="str">
        <f>IF(ISNUMBER(P575), "Yes","No")</f>
        <v>No</v>
      </c>
      <c r="R575" t="s">
        <v>1095</v>
      </c>
    </row>
    <row r="576" spans="1:18" x14ac:dyDescent="0.2">
      <c r="A576" t="s">
        <v>330</v>
      </c>
      <c r="B576" t="e" vm="192">
        <v>#VALUE!</v>
      </c>
      <c r="C576" t="s">
        <v>164</v>
      </c>
      <c r="D576" t="str" cm="1">
        <f t="array" ref="D576">_FV(B576,"Industry")</f>
        <v>Metals &amp; Mining</v>
      </c>
      <c r="E576">
        <v>1.9E-2</v>
      </c>
      <c r="F576">
        <v>1.7999999999999999E-2</v>
      </c>
      <c r="G576" s="4">
        <v>5000000</v>
      </c>
      <c r="H576" s="7">
        <v>5.2999999999999999E-2</v>
      </c>
      <c r="I576" s="4" cm="1">
        <f t="array" ref="I576">_FV(B576,"Market cap",TRUE)</f>
        <v>13224720</v>
      </c>
      <c r="J576" s="4">
        <v>64300000</v>
      </c>
      <c r="K576" t="str">
        <f>IF(OR(J576="None", ISERROR(J576)),
   IF(I576&gt;50000000000,"5-Large Cap",
      IF(AND(I576&gt;10000000000,I576&lt;=50000000000),"4-Upper Mid-Cap",
         IF(AND(I576&gt;2000000000,I576&lt;=10000000000),"3-Mid Cap",
            IF(AND(I576&gt;300000000,I576&lt;=2000000000),"2-Small Cap",
               IF(I576&lt;=300000000,"1-Micro Cap","None"))))),
   IF(J576&gt;50000000000,"5-Large Cap",
      IF(AND(J576&gt;10000000000,J576&lt;=50000000000),"4-Upper Mid-Cap",
         IF(AND(J576&gt;2000000000,J576&lt;=10000000000),"3-Mid Cap",
            IF(AND(J576&gt;300000000,J576&lt;=2000000000),"2-Small Cap",
               IF(J576&lt;=300000000,"1-Micro Cap","None"))))))</f>
        <v>1-Micro Cap</v>
      </c>
      <c r="L576" s="1">
        <v>44877</v>
      </c>
      <c r="M576" s="8" t="s">
        <v>3124</v>
      </c>
      <c r="N576">
        <f>YEAR(L576)</f>
        <v>2022</v>
      </c>
      <c r="O576">
        <f xml:space="preserve"> MONTH(L576)</f>
        <v>11</v>
      </c>
      <c r="P576">
        <v>1</v>
      </c>
      <c r="Q576" t="str">
        <f>IF(ISNUMBER(P576), "Yes","No")</f>
        <v>Yes</v>
      </c>
      <c r="R576" t="s">
        <v>1437</v>
      </c>
    </row>
    <row r="577" spans="1:18" x14ac:dyDescent="0.2">
      <c r="A577" t="s">
        <v>510</v>
      </c>
      <c r="B577" t="e" vm="218">
        <v>#VALUE!</v>
      </c>
      <c r="C577" t="s">
        <v>511</v>
      </c>
      <c r="D577" t="str" cm="1">
        <f t="array" ref="D577">_FV(B577,"Industry")</f>
        <v>Metals &amp; Mining</v>
      </c>
      <c r="E577">
        <v>0.02</v>
      </c>
      <c r="F577">
        <v>1.7999999999999999E-2</v>
      </c>
      <c r="G577" s="4">
        <v>11700000</v>
      </c>
      <c r="H577" s="7">
        <v>0</v>
      </c>
      <c r="I577" s="4" cm="1">
        <f t="array" ref="I577">_FV(B577,"Market cap",TRUE)</f>
        <v>12875830</v>
      </c>
      <c r="J577" s="4">
        <v>138200000</v>
      </c>
      <c r="K577" t="str">
        <f>IF(OR(J577="None", ISERROR(J577)),
   IF(I577&gt;50000000000,"5-Large Cap",
      IF(AND(I577&gt;10000000000,I577&lt;=50000000000),"4-Upper Mid-Cap",
         IF(AND(I577&gt;2000000000,I577&lt;=10000000000),"3-Mid Cap",
            IF(AND(I577&gt;300000000,I577&lt;=2000000000),"2-Small Cap",
               IF(I577&lt;=300000000,"1-Micro Cap","None"))))),
   IF(J577&gt;50000000000,"5-Large Cap",
      IF(AND(J577&gt;10000000000,J577&lt;=50000000000),"4-Upper Mid-Cap",
         IF(AND(J577&gt;2000000000,J577&lt;=10000000000),"3-Mid Cap",
            IF(AND(J577&gt;300000000,J577&lt;=2000000000),"2-Small Cap",
               IF(J577&lt;=300000000,"1-Micro Cap","None"))))))</f>
        <v>1-Micro Cap</v>
      </c>
      <c r="L577" s="1">
        <v>44862</v>
      </c>
      <c r="M577" s="8" t="s">
        <v>3124</v>
      </c>
      <c r="N577">
        <f>YEAR(L577)</f>
        <v>2022</v>
      </c>
      <c r="O577">
        <f xml:space="preserve"> MONTH(L577)</f>
        <v>10</v>
      </c>
      <c r="P577">
        <v>2</v>
      </c>
      <c r="Q577" t="str">
        <f>IF(ISNUMBER(P577), "Yes","No")</f>
        <v>Yes</v>
      </c>
      <c r="R577" t="s">
        <v>1390</v>
      </c>
    </row>
    <row r="578" spans="1:18" x14ac:dyDescent="0.2">
      <c r="A578" t="s">
        <v>609</v>
      </c>
      <c r="B578" t="e" vm="165">
        <v>#VALUE!</v>
      </c>
      <c r="C578" t="s">
        <v>610</v>
      </c>
      <c r="D578" t="str" cm="1">
        <f t="array" ref="D578">_FV(B578,"Industry")</f>
        <v>Metals &amp; Mining</v>
      </c>
      <c r="E578">
        <v>2.3E-2</v>
      </c>
      <c r="F578">
        <v>1.7999999999999999E-2</v>
      </c>
      <c r="G578" s="4">
        <v>2000000</v>
      </c>
      <c r="H578" s="7">
        <v>0.21739999999999998</v>
      </c>
      <c r="I578" s="4" cm="1">
        <f t="array" ref="I578">_FV(B578,"Market cap",TRUE)</f>
        <v>38447540</v>
      </c>
      <c r="J578" s="4">
        <v>42900000</v>
      </c>
      <c r="K578" t="str">
        <f>IF(OR(J578="None", ISERROR(J578)),
   IF(I578&gt;50000000000,"5-Large Cap",
      IF(AND(I578&gt;10000000000,I578&lt;=50000000000),"4-Upper Mid-Cap",
         IF(AND(I578&gt;2000000000,I578&lt;=10000000000),"3-Mid Cap",
            IF(AND(I578&gt;300000000,I578&lt;=2000000000),"2-Small Cap",
               IF(I578&lt;=300000000,"1-Micro Cap","None"))))),
   IF(J578&gt;50000000000,"5-Large Cap",
      IF(AND(J578&gt;10000000000,J578&lt;=50000000000),"4-Upper Mid-Cap",
         IF(AND(J578&gt;2000000000,J578&lt;=10000000000),"3-Mid Cap",
            IF(AND(J578&gt;300000000,J578&lt;=2000000000),"2-Small Cap",
               IF(J578&lt;=300000000,"1-Micro Cap","None"))))))</f>
        <v>1-Micro Cap</v>
      </c>
      <c r="L578" s="1">
        <v>44782</v>
      </c>
      <c r="M578" s="8" t="s">
        <v>3124</v>
      </c>
      <c r="N578">
        <f>YEAR(L578)</f>
        <v>2022</v>
      </c>
      <c r="O578">
        <f xml:space="preserve"> MONTH(L578)</f>
        <v>8</v>
      </c>
      <c r="P578" t="s">
        <v>3229</v>
      </c>
      <c r="Q578" t="str">
        <f>IF(ISNUMBER(P578), "Yes","No")</f>
        <v>No</v>
      </c>
      <c r="R578" t="s">
        <v>1196</v>
      </c>
    </row>
    <row r="579" spans="1:18" x14ac:dyDescent="0.2">
      <c r="A579" t="s">
        <v>996</v>
      </c>
      <c r="B579" t="e" vm="409">
        <v>#VALUE!</v>
      </c>
      <c r="C579" t="s">
        <v>997</v>
      </c>
      <c r="D579" t="str" cm="1">
        <f t="array" ref="D579">_FV(B579,"Industry")</f>
        <v>Software &amp; IT Services</v>
      </c>
      <c r="E579">
        <v>0.02</v>
      </c>
      <c r="F579">
        <v>1.7999999999999999E-2</v>
      </c>
      <c r="G579" s="4">
        <v>2400000</v>
      </c>
      <c r="H579" s="7">
        <v>0.1</v>
      </c>
      <c r="I579" s="4" cm="1">
        <f t="array" ref="I579">_FV(B579,"Market cap",TRUE)</f>
        <v>32235920</v>
      </c>
      <c r="J579" s="4">
        <v>17360000</v>
      </c>
      <c r="K579" t="str">
        <f>IF(OR(J579="None", ISERROR(J579)),
   IF(I579&gt;50000000000,"5-Large Cap",
      IF(AND(I579&gt;10000000000,I579&lt;=50000000000),"4-Upper Mid-Cap",
         IF(AND(I579&gt;2000000000,I579&lt;=10000000000),"3-Mid Cap",
            IF(AND(I579&gt;300000000,I579&lt;=2000000000),"2-Small Cap",
               IF(I579&lt;=300000000,"1-Micro Cap","None"))))),
   IF(J579&gt;50000000000,"5-Large Cap",
      IF(AND(J579&gt;10000000000,J579&lt;=50000000000),"4-Upper Mid-Cap",
         IF(AND(J579&gt;2000000000,J579&lt;=10000000000),"3-Mid Cap",
            IF(AND(J579&gt;300000000,J579&lt;=2000000000),"2-Small Cap",
               IF(J579&lt;=300000000,"1-Micro Cap","None"))))))</f>
        <v>1-Micro Cap</v>
      </c>
      <c r="L579" s="1">
        <v>44784</v>
      </c>
      <c r="M579" s="8" t="s">
        <v>3124</v>
      </c>
      <c r="N579">
        <f>YEAR(L579)</f>
        <v>2022</v>
      </c>
      <c r="O579">
        <f xml:space="preserve"> MONTH(L579)</f>
        <v>8</v>
      </c>
      <c r="P579" t="s">
        <v>3229</v>
      </c>
      <c r="Q579" t="str">
        <f>IF(ISNUMBER(P579), "Yes","No")</f>
        <v>No</v>
      </c>
      <c r="R579" t="s">
        <v>1201</v>
      </c>
    </row>
    <row r="580" spans="1:18" x14ac:dyDescent="0.2">
      <c r="A580" t="s">
        <v>1118</v>
      </c>
      <c r="B580" t="e" vm="419">
        <v>#VALUE!</v>
      </c>
      <c r="C580" t="s">
        <v>99</v>
      </c>
      <c r="D580" t="str" cm="1">
        <f t="array" ref="D580">_FV(B580,"Industry")</f>
        <v>Metals &amp; Mining</v>
      </c>
      <c r="E580">
        <v>2.1999999999999999E-2</v>
      </c>
      <c r="F580">
        <v>1.7500000000000002E-2</v>
      </c>
      <c r="G580" s="4">
        <v>4900000</v>
      </c>
      <c r="H580" s="7">
        <v>0.20449999999999999</v>
      </c>
      <c r="I580" s="4" cm="1">
        <f t="array" ref="I580">_FV(B580,"Market cap",TRUE)</f>
        <v>58932190</v>
      </c>
      <c r="J580" s="4">
        <v>26400000</v>
      </c>
      <c r="K580" t="str">
        <f>IF(OR(J580="None", ISERROR(J580)),
   IF(I580&gt;50000000000,"5-Large Cap",
      IF(AND(I580&gt;10000000000,I580&lt;=50000000000),"4-Upper Mid-Cap",
         IF(AND(I580&gt;2000000000,I580&lt;=10000000000),"3-Mid Cap",
            IF(AND(I580&gt;300000000,I580&lt;=2000000000),"2-Small Cap",
               IF(I580&lt;=300000000,"1-Micro Cap","None"))))),
   IF(J580&gt;50000000000,"5-Large Cap",
      IF(AND(J580&gt;10000000000,J580&lt;=50000000000),"4-Upper Mid-Cap",
         IF(AND(J580&gt;2000000000,J580&lt;=10000000000),"3-Mid Cap",
            IF(AND(J580&gt;300000000,J580&lt;=2000000000),"2-Small Cap",
               IF(J580&lt;=300000000,"1-Micro Cap","None"))))))</f>
        <v>1-Micro Cap</v>
      </c>
      <c r="L580" s="1">
        <v>44749</v>
      </c>
      <c r="M580" s="8" t="s">
        <v>3124</v>
      </c>
      <c r="N580">
        <f>YEAR(L580)</f>
        <v>2022</v>
      </c>
      <c r="O580">
        <f xml:space="preserve"> MONTH(L580)</f>
        <v>7</v>
      </c>
      <c r="P580">
        <v>2</v>
      </c>
      <c r="Q580" t="str">
        <f>IF(ISNUMBER(P580), "Yes","No")</f>
        <v>Yes</v>
      </c>
      <c r="R580" t="s">
        <v>1119</v>
      </c>
    </row>
    <row r="581" spans="1:18" x14ac:dyDescent="0.2">
      <c r="A581" t="s">
        <v>1120</v>
      </c>
      <c r="B581" t="e" vm="420">
        <v>#VALUE!</v>
      </c>
      <c r="C581" t="s">
        <v>151</v>
      </c>
      <c r="D581" t="str" cm="1">
        <f t="array" ref="D581">_FV(B581,"Industry")</f>
        <v>Oil &amp; Gas</v>
      </c>
      <c r="E581">
        <v>0.02</v>
      </c>
      <c r="F581">
        <v>1.7000000000000001E-2</v>
      </c>
      <c r="G581" s="4">
        <v>2000000</v>
      </c>
      <c r="H581" s="7">
        <v>0.17100000000000001</v>
      </c>
      <c r="I581" s="4" cm="1">
        <f t="array" ref="I581">_FV(B581,"Market cap",TRUE)</f>
        <v>16420720</v>
      </c>
      <c r="J581" s="4">
        <v>10340000</v>
      </c>
      <c r="K581" t="str">
        <f>IF(OR(J581="None", ISERROR(J581)),
   IF(I581&gt;50000000000,"5-Large Cap",
      IF(AND(I581&gt;10000000000,I581&lt;=50000000000),"4-Upper Mid-Cap",
         IF(AND(I581&gt;2000000000,I581&lt;=10000000000),"3-Mid Cap",
            IF(AND(I581&gt;300000000,I581&lt;=2000000000),"2-Small Cap",
               IF(I581&lt;=300000000,"1-Micro Cap","None"))))),
   IF(J581&gt;50000000000,"5-Large Cap",
      IF(AND(J581&gt;10000000000,J581&lt;=50000000000),"4-Upper Mid-Cap",
         IF(AND(J581&gt;2000000000,J581&lt;=10000000000),"3-Mid Cap",
            IF(AND(J581&gt;300000000,J581&lt;=2000000000),"2-Small Cap",
               IF(J581&lt;=300000000,"1-Micro Cap","None"))))))</f>
        <v>1-Micro Cap</v>
      </c>
      <c r="L581" s="1">
        <v>44750</v>
      </c>
      <c r="M581" s="8" t="s">
        <v>3124</v>
      </c>
      <c r="N581">
        <f>YEAR(L581)</f>
        <v>2022</v>
      </c>
      <c r="O581">
        <f xml:space="preserve"> MONTH(L581)</f>
        <v>7</v>
      </c>
      <c r="P581">
        <v>2</v>
      </c>
      <c r="Q581" t="str">
        <f>IF(ISNUMBER(P581), "Yes","No")</f>
        <v>Yes</v>
      </c>
      <c r="R581" t="s">
        <v>1121</v>
      </c>
    </row>
    <row r="582" spans="1:18" x14ac:dyDescent="0.2">
      <c r="A582" t="s">
        <v>999</v>
      </c>
      <c r="B582" t="e" vm="421">
        <v>#VALUE!</v>
      </c>
      <c r="C582" t="s">
        <v>1000</v>
      </c>
      <c r="D582" t="str" cm="1">
        <f t="array" ref="D582">_FV(B582,"Industry")</f>
        <v>Software &amp; IT Services</v>
      </c>
      <c r="E582">
        <v>1.7000000000000001E-2</v>
      </c>
      <c r="F582">
        <v>1.7000000000000001E-2</v>
      </c>
      <c r="G582" s="4">
        <v>1500000</v>
      </c>
      <c r="H582" s="7">
        <v>0</v>
      </c>
      <c r="I582" s="4" cm="1">
        <f t="array" ref="I582">_FV(B582,"Market cap",TRUE)</f>
        <v>5377300</v>
      </c>
      <c r="J582" s="4">
        <v>33700000</v>
      </c>
      <c r="K582" t="str">
        <f>IF(OR(J582="None", ISERROR(J582)),
   IF(I582&gt;50000000000,"5-Large Cap",
      IF(AND(I582&gt;10000000000,I582&lt;=50000000000),"4-Upper Mid-Cap",
         IF(AND(I582&gt;2000000000,I582&lt;=10000000000),"3-Mid Cap",
            IF(AND(I582&gt;300000000,I582&lt;=2000000000),"2-Small Cap",
               IF(I582&lt;=300000000,"1-Micro Cap","None"))))),
   IF(J582&gt;50000000000,"5-Large Cap",
      IF(AND(J582&gt;10000000000,J582&lt;=50000000000),"4-Upper Mid-Cap",
         IF(AND(J582&gt;2000000000,J582&lt;=10000000000),"3-Mid Cap",
            IF(AND(J582&gt;300000000,J582&lt;=2000000000),"2-Small Cap",
               IF(J582&lt;=300000000,"1-Micro Cap","None"))))))</f>
        <v>1-Micro Cap</v>
      </c>
      <c r="L582" s="1">
        <v>44659</v>
      </c>
      <c r="M582" s="8" t="s">
        <v>3124</v>
      </c>
      <c r="N582">
        <f>YEAR(L582)</f>
        <v>2022</v>
      </c>
      <c r="O582">
        <f xml:space="preserve"> MONTH(L582)</f>
        <v>4</v>
      </c>
      <c r="P582" t="s">
        <v>3229</v>
      </c>
      <c r="Q582" t="str">
        <f>IF(ISNUMBER(P582), "Yes","No")</f>
        <v>No</v>
      </c>
      <c r="R582" t="s">
        <v>1001</v>
      </c>
    </row>
    <row r="583" spans="1:18" x14ac:dyDescent="0.2">
      <c r="A583" t="s">
        <v>967</v>
      </c>
      <c r="B583" t="e" vm="182">
        <v>#VALUE!</v>
      </c>
      <c r="C583" t="s">
        <v>183</v>
      </c>
      <c r="D583" t="str" cm="1">
        <f t="array" ref="D583">_FV(B583,"Industry")</f>
        <v>Uranium</v>
      </c>
      <c r="E583">
        <v>2.1000000000000001E-2</v>
      </c>
      <c r="F583">
        <v>1.7000000000000001E-2</v>
      </c>
      <c r="G583" s="4">
        <v>750000</v>
      </c>
      <c r="H583" s="7">
        <v>0.1905</v>
      </c>
      <c r="I583" s="4" cm="1">
        <f t="array" ref="I583">_FV(B583,"Market cap",TRUE)</f>
        <v>16075450</v>
      </c>
      <c r="J583" s="4">
        <v>9100000</v>
      </c>
      <c r="K583" t="str">
        <f>IF(OR(J583="None", ISERROR(J583)),
   IF(I583&gt;50000000000,"5-Large Cap",
      IF(AND(I583&gt;10000000000,I583&lt;=50000000000),"4-Upper Mid-Cap",
         IF(AND(I583&gt;2000000000,I583&lt;=10000000000),"3-Mid Cap",
            IF(AND(I583&gt;300000000,I583&lt;=2000000000),"2-Small Cap",
               IF(I583&lt;=300000000,"1-Micro Cap","None"))))),
   IF(J583&gt;50000000000,"5-Large Cap",
      IF(AND(J583&gt;10000000000,J583&lt;=50000000000),"4-Upper Mid-Cap",
         IF(AND(J583&gt;2000000000,J583&lt;=10000000000),"3-Mid Cap",
            IF(AND(J583&gt;300000000,J583&lt;=2000000000),"2-Small Cap",
               IF(J583&lt;=300000000,"1-Micro Cap","None"))))))</f>
        <v>1-Micro Cap</v>
      </c>
      <c r="L583" s="1">
        <v>44634</v>
      </c>
      <c r="M583" s="8" t="s">
        <v>3124</v>
      </c>
      <c r="N583">
        <f>YEAR(L583)</f>
        <v>2022</v>
      </c>
      <c r="O583">
        <f xml:space="preserve"> MONTH(L583)</f>
        <v>3</v>
      </c>
      <c r="P583">
        <v>3</v>
      </c>
      <c r="Q583" t="str">
        <f>IF(ISNUMBER(P583), "Yes","No")</f>
        <v>Yes</v>
      </c>
      <c r="R583" t="s">
        <v>968</v>
      </c>
    </row>
    <row r="584" spans="1:18" x14ac:dyDescent="0.2">
      <c r="A584" t="s">
        <v>279</v>
      </c>
      <c r="B584" t="e" vm="205">
        <v>#VALUE!</v>
      </c>
      <c r="C584" t="s">
        <v>280</v>
      </c>
      <c r="D584" t="str" cm="1">
        <f t="array" ref="D584">_FV(B584,"Industry")</f>
        <v>Food &amp; Drug Retailing</v>
      </c>
      <c r="E584">
        <v>0.02</v>
      </c>
      <c r="F584">
        <v>1.6E-2</v>
      </c>
      <c r="G584" s="4">
        <v>2000000</v>
      </c>
      <c r="H584" s="7">
        <v>0.2</v>
      </c>
      <c r="I584" s="4" cm="1">
        <f t="array" ref="I584">_FV(B584,"Market cap",TRUE)</f>
        <v>35388330</v>
      </c>
      <c r="J584" s="4">
        <v>37300000</v>
      </c>
      <c r="K584" t="str">
        <f>IF(OR(J584="None", ISERROR(J584)),
   IF(I584&gt;50000000000,"5-Large Cap",
      IF(AND(I584&gt;10000000000,I584&lt;=50000000000),"4-Upper Mid-Cap",
         IF(AND(I584&gt;2000000000,I584&lt;=10000000000),"3-Mid Cap",
            IF(AND(I584&gt;300000000,I584&lt;=2000000000),"2-Small Cap",
               IF(I584&lt;=300000000,"1-Micro Cap","None"))))),
   IF(J584&gt;50000000000,"5-Large Cap",
      IF(AND(J584&gt;10000000000,J584&lt;=50000000000),"4-Upper Mid-Cap",
         IF(AND(J584&gt;2000000000,J584&lt;=10000000000),"3-Mid Cap",
            IF(AND(J584&gt;300000000,J584&lt;=2000000000),"2-Small Cap",
               IF(J584&lt;=300000000,"1-Micro Cap","None"))))))</f>
        <v>1-Micro Cap</v>
      </c>
      <c r="L584" s="1">
        <v>44650</v>
      </c>
      <c r="M584" s="8" t="s">
        <v>3124</v>
      </c>
      <c r="N584">
        <f>YEAR(L584)</f>
        <v>2022</v>
      </c>
      <c r="O584">
        <f xml:space="preserve"> MONTH(L584)</f>
        <v>3</v>
      </c>
      <c r="P584">
        <v>1</v>
      </c>
      <c r="Q584" t="str">
        <f>IF(ISNUMBER(P584), "Yes","No")</f>
        <v>Yes</v>
      </c>
      <c r="R584" t="s">
        <v>986</v>
      </c>
    </row>
    <row r="585" spans="1:18" x14ac:dyDescent="0.2">
      <c r="A585" t="s">
        <v>1392</v>
      </c>
      <c r="B585" t="e" vm="422">
        <v>#VALUE!</v>
      </c>
      <c r="C585" t="s">
        <v>114</v>
      </c>
      <c r="D585" t="str" cm="1">
        <f t="array" ref="D585">_FV(B585,"Industry")</f>
        <v>Metals &amp; Mining</v>
      </c>
      <c r="E585">
        <v>1.7000000000000001E-2</v>
      </c>
      <c r="F585">
        <v>1.4999999999999999E-2</v>
      </c>
      <c r="G585" s="4">
        <v>4000000</v>
      </c>
      <c r="H585" s="7">
        <v>0.13300000000000001</v>
      </c>
      <c r="I585" s="4" cm="1">
        <f t="array" ref="I585">_FV(B585,"Market cap",TRUE)</f>
        <v>27467170</v>
      </c>
      <c r="J585" s="4">
        <v>15000000</v>
      </c>
      <c r="K585" t="str">
        <f>IF(OR(J585="None", ISERROR(J585)),
   IF(I585&gt;50000000000,"5-Large Cap",
      IF(AND(I585&gt;10000000000,I585&lt;=50000000000),"4-Upper Mid-Cap",
         IF(AND(I585&gt;2000000000,I585&lt;=10000000000),"3-Mid Cap",
            IF(AND(I585&gt;300000000,I585&lt;=2000000000),"2-Small Cap",
               IF(I585&lt;=300000000,"1-Micro Cap","None"))))),
   IF(J585&gt;50000000000,"5-Large Cap",
      IF(AND(J585&gt;10000000000,J585&lt;=50000000000),"4-Upper Mid-Cap",
         IF(AND(J585&gt;2000000000,J585&lt;=10000000000),"3-Mid Cap",
            IF(AND(J585&gt;300000000,J585&lt;=2000000000),"2-Small Cap",
               IF(J585&lt;=300000000,"1-Micro Cap","None"))))))</f>
        <v>1-Micro Cap</v>
      </c>
      <c r="L585" s="1">
        <v>44861</v>
      </c>
      <c r="M585" s="8" t="s">
        <v>3124</v>
      </c>
      <c r="N585">
        <f>YEAR(L585)</f>
        <v>2022</v>
      </c>
      <c r="O585">
        <f xml:space="preserve"> MONTH(L585)</f>
        <v>10</v>
      </c>
      <c r="P585">
        <v>2</v>
      </c>
      <c r="Q585" t="str">
        <f>IF(ISNUMBER(P585), "Yes","No")</f>
        <v>Yes</v>
      </c>
      <c r="R585" t="s">
        <v>1393</v>
      </c>
    </row>
    <row r="586" spans="1:18" x14ac:dyDescent="0.2">
      <c r="A586" t="s">
        <v>969</v>
      </c>
      <c r="B586" t="e" vm="228">
        <v>#VALUE!</v>
      </c>
      <c r="C586" t="s">
        <v>613</v>
      </c>
      <c r="D586" t="str" cm="1">
        <f t="array" ref="D586">_FV(B586,"Industry")</f>
        <v>Oil &amp; Gas</v>
      </c>
      <c r="E586">
        <v>1.7000000000000001E-2</v>
      </c>
      <c r="F586">
        <v>1.4E-2</v>
      </c>
      <c r="G586" s="4">
        <v>2400000</v>
      </c>
      <c r="H586" s="7">
        <v>0.17600000000000002</v>
      </c>
      <c r="I586" s="4" cm="1">
        <f t="array" ref="I586">_FV(B586,"Market cap",TRUE)</f>
        <v>4800770</v>
      </c>
      <c r="J586" s="4">
        <v>30900000</v>
      </c>
      <c r="K586" t="str">
        <f>IF(OR(J586="None", ISERROR(J586)),
   IF(I586&gt;50000000000,"5-Large Cap",
      IF(AND(I586&gt;10000000000,I586&lt;=50000000000),"4-Upper Mid-Cap",
         IF(AND(I586&gt;2000000000,I586&lt;=10000000000),"3-Mid Cap",
            IF(AND(I586&gt;300000000,I586&lt;=2000000000),"2-Small Cap",
               IF(I586&lt;=300000000,"1-Micro Cap","None"))))),
   IF(J586&gt;50000000000,"5-Large Cap",
      IF(AND(J586&gt;10000000000,J586&lt;=50000000000),"4-Upper Mid-Cap",
         IF(AND(J586&gt;2000000000,J586&lt;=10000000000),"3-Mid Cap",
            IF(AND(J586&gt;300000000,J586&lt;=2000000000),"2-Small Cap",
               IF(J586&lt;=300000000,"1-Micro Cap","None"))))))</f>
        <v>1-Micro Cap</v>
      </c>
      <c r="L586" s="1">
        <v>44634</v>
      </c>
      <c r="M586" s="8" t="s">
        <v>3124</v>
      </c>
      <c r="N586">
        <f>YEAR(L586)</f>
        <v>2022</v>
      </c>
      <c r="O586">
        <f xml:space="preserve"> MONTH(L586)</f>
        <v>3</v>
      </c>
      <c r="P586">
        <v>2</v>
      </c>
      <c r="Q586" t="str">
        <f>IF(ISNUMBER(P586), "Yes","No")</f>
        <v>Yes</v>
      </c>
      <c r="R586" t="s">
        <v>970</v>
      </c>
    </row>
    <row r="587" spans="1:18" x14ac:dyDescent="0.2">
      <c r="A587" t="s">
        <v>1211</v>
      </c>
      <c r="B587" t="e" vm="110">
        <v>#VALUE!</v>
      </c>
      <c r="C587" t="s">
        <v>289</v>
      </c>
      <c r="D587" t="str" cm="1">
        <f t="array" ref="D587">_FV(B587,"Industry")</f>
        <v>Biotechnology &amp; Medical Research</v>
      </c>
      <c r="E587">
        <v>1.6E-2</v>
      </c>
      <c r="F587">
        <v>1.2999999999999999E-2</v>
      </c>
      <c r="G587" s="4">
        <v>1250000</v>
      </c>
      <c r="H587" s="7">
        <v>0.188</v>
      </c>
      <c r="I587" s="4" cm="1">
        <f t="array" ref="I587">_FV(B587,"Market cap",TRUE)</f>
        <v>10964100</v>
      </c>
      <c r="J587" s="4">
        <v>10640000</v>
      </c>
      <c r="K587" t="str">
        <f>IF(OR(J587="None", ISERROR(J587)),
   IF(I587&gt;50000000000,"5-Large Cap",
      IF(AND(I587&gt;10000000000,I587&lt;=50000000000),"4-Upper Mid-Cap",
         IF(AND(I587&gt;2000000000,I587&lt;=10000000000),"3-Mid Cap",
            IF(AND(I587&gt;300000000,I587&lt;=2000000000),"2-Small Cap",
               IF(I587&lt;=300000000,"1-Micro Cap","None"))))),
   IF(J587&gt;50000000000,"5-Large Cap",
      IF(AND(J587&gt;10000000000,J587&lt;=50000000000),"4-Upper Mid-Cap",
         IF(AND(J587&gt;2000000000,J587&lt;=10000000000),"3-Mid Cap",
            IF(AND(J587&gt;300000000,J587&lt;=2000000000),"2-Small Cap",
               IF(J587&lt;=300000000,"1-Micro Cap","None"))))))</f>
        <v>1-Micro Cap</v>
      </c>
      <c r="L587" s="1">
        <v>44789</v>
      </c>
      <c r="M587" s="8" t="s">
        <v>3124</v>
      </c>
      <c r="N587">
        <f>YEAR(L587)</f>
        <v>2022</v>
      </c>
      <c r="O587">
        <f xml:space="preserve"> MONTH(L587)</f>
        <v>8</v>
      </c>
      <c r="P587">
        <v>1</v>
      </c>
      <c r="Q587" t="str">
        <f>IF(ISNUMBER(P587), "Yes","No")</f>
        <v>Yes</v>
      </c>
      <c r="R587" t="s">
        <v>1212</v>
      </c>
    </row>
    <row r="588" spans="1:18" x14ac:dyDescent="0.2">
      <c r="A588" t="s">
        <v>949</v>
      </c>
      <c r="B588" t="e" vm="414">
        <v>#VALUE!</v>
      </c>
      <c r="C588" t="s">
        <v>950</v>
      </c>
      <c r="D588" t="str" cm="1">
        <f t="array" ref="D588">_FV(B588,"Industry")</f>
        <v>Metals &amp; Mining</v>
      </c>
      <c r="E588">
        <v>1.6E-2</v>
      </c>
      <c r="F588">
        <v>1.2999999999999999E-2</v>
      </c>
      <c r="G588" s="4">
        <v>2000000</v>
      </c>
      <c r="H588" s="7">
        <v>0.1875</v>
      </c>
      <c r="I588" s="4" cm="1">
        <f t="array" ref="I588">_FV(B588,"Market cap",TRUE)</f>
        <v>26692380</v>
      </c>
      <c r="J588" s="4">
        <v>19500000</v>
      </c>
      <c r="K588" t="str">
        <f>IF(OR(J588="None", ISERROR(J588)),
   IF(I588&gt;50000000000,"5-Large Cap",
      IF(AND(I588&gt;10000000000,I588&lt;=50000000000),"4-Upper Mid-Cap",
         IF(AND(I588&gt;2000000000,I588&lt;=10000000000),"3-Mid Cap",
            IF(AND(I588&gt;300000000,I588&lt;=2000000000),"2-Small Cap",
               IF(I588&lt;=300000000,"1-Micro Cap","None"))))),
   IF(J588&gt;50000000000,"5-Large Cap",
      IF(AND(J588&gt;10000000000,J588&lt;=50000000000),"4-Upper Mid-Cap",
         IF(AND(J588&gt;2000000000,J588&lt;=10000000000),"3-Mid Cap",
            IF(AND(J588&gt;300000000,J588&lt;=2000000000),"2-Small Cap",
               IF(J588&lt;=300000000,"1-Micro Cap","None"))))))</f>
        <v>1-Micro Cap</v>
      </c>
      <c r="L588" s="1">
        <v>44774</v>
      </c>
      <c r="M588" s="8" t="s">
        <v>3124</v>
      </c>
      <c r="N588">
        <f>YEAR(L588)</f>
        <v>2022</v>
      </c>
      <c r="O588">
        <f xml:space="preserve"> MONTH(L588)</f>
        <v>8</v>
      </c>
      <c r="P588">
        <v>2</v>
      </c>
      <c r="Q588" t="str">
        <f>IF(ISNUMBER(P588), "Yes","No")</f>
        <v>Yes</v>
      </c>
      <c r="R588" t="s">
        <v>1173</v>
      </c>
    </row>
    <row r="589" spans="1:18" x14ac:dyDescent="0.2">
      <c r="A589" t="s">
        <v>676</v>
      </c>
      <c r="B589" t="e" vm="164">
        <v>#VALUE!</v>
      </c>
      <c r="C589" t="s">
        <v>413</v>
      </c>
      <c r="D589" t="str" cm="1">
        <f t="array" ref="D589">_FV(B589,"Industry")</f>
        <v>Metals &amp; Mining</v>
      </c>
      <c r="E589">
        <v>1.4999999999999999E-2</v>
      </c>
      <c r="F589">
        <v>1.2999999999999999E-2</v>
      </c>
      <c r="G589" s="4">
        <v>2000000</v>
      </c>
      <c r="H589" s="7">
        <v>0.1333</v>
      </c>
      <c r="I589" s="4" cm="1">
        <f t="array" ref="I589">_FV(B589,"Market cap",TRUE)</f>
        <v>1899900</v>
      </c>
      <c r="J589" s="4">
        <v>16500000</v>
      </c>
      <c r="K589" t="str">
        <f>IF(OR(J589="None", ISERROR(J589)),
   IF(I589&gt;50000000000,"5-Large Cap",
      IF(AND(I589&gt;10000000000,I589&lt;=50000000000),"4-Upper Mid-Cap",
         IF(AND(I589&gt;2000000000,I589&lt;=10000000000),"3-Mid Cap",
            IF(AND(I589&gt;300000000,I589&lt;=2000000000),"2-Small Cap",
               IF(I589&lt;=300000000,"1-Micro Cap","None"))))),
   IF(J589&gt;50000000000,"5-Large Cap",
      IF(AND(J589&gt;10000000000,J589&lt;=50000000000),"4-Upper Mid-Cap",
         IF(AND(J589&gt;2000000000,J589&lt;=10000000000),"3-Mid Cap",
            IF(AND(J589&gt;300000000,J589&lt;=2000000000),"2-Small Cap",
               IF(J589&lt;=300000000,"1-Micro Cap","None"))))))</f>
        <v>1-Micro Cap</v>
      </c>
      <c r="L589" s="1">
        <v>44649</v>
      </c>
      <c r="M589" s="8" t="s">
        <v>3124</v>
      </c>
      <c r="N589">
        <f>YEAR(L589)</f>
        <v>2022</v>
      </c>
      <c r="O589">
        <f xml:space="preserve"> MONTH(L589)</f>
        <v>3</v>
      </c>
      <c r="P589">
        <v>2</v>
      </c>
      <c r="Q589" t="str">
        <f>IF(ISNUMBER(P589), "Yes","No")</f>
        <v>Yes</v>
      </c>
    </row>
    <row r="590" spans="1:18" x14ac:dyDescent="0.2">
      <c r="A590" t="s">
        <v>903</v>
      </c>
      <c r="B590" t="e" vm="423">
        <v>#VALUE!</v>
      </c>
      <c r="C590" t="s">
        <v>904</v>
      </c>
      <c r="D590" t="str" cm="1">
        <f t="array" ref="D590">_FV(B590,"Industry")</f>
        <v>Metals &amp; Mining</v>
      </c>
      <c r="E590">
        <v>1.7000000000000001E-2</v>
      </c>
      <c r="F590">
        <v>1.2999999999999999E-2</v>
      </c>
      <c r="G590" s="6">
        <v>5000000</v>
      </c>
      <c r="H590" s="7">
        <v>0.23499999999999999</v>
      </c>
      <c r="I590" s="4" cm="1">
        <f t="array" ref="I590">_FV(B590,"Market cap",TRUE)</f>
        <v>9065040</v>
      </c>
      <c r="J590" s="4">
        <v>36900000</v>
      </c>
      <c r="K590" t="str">
        <f>IF(OR(J590="None", ISERROR(J590)),
   IF(I590&gt;50000000000,"5-Large Cap",
      IF(AND(I590&gt;10000000000,I590&lt;=50000000000),"4-Upper Mid-Cap",
         IF(AND(I590&gt;2000000000,I590&lt;=10000000000),"3-Mid Cap",
            IF(AND(I590&gt;300000000,I590&lt;=2000000000),"2-Small Cap",
               IF(I590&lt;=300000000,"1-Micro Cap","None"))))),
   IF(J590&gt;50000000000,"5-Large Cap",
      IF(AND(J590&gt;10000000000,J590&lt;=50000000000),"4-Upper Mid-Cap",
         IF(AND(J590&gt;2000000000,J590&lt;=10000000000),"3-Mid Cap",
            IF(AND(J590&gt;300000000,J590&lt;=2000000000),"2-Small Cap",
               IF(J590&lt;=300000000,"1-Micro Cap","None"))))))</f>
        <v>1-Micro Cap</v>
      </c>
      <c r="L590" s="1">
        <v>44601</v>
      </c>
      <c r="M590" s="8" t="s">
        <v>3124</v>
      </c>
      <c r="N590">
        <f>YEAR(L590)</f>
        <v>2022</v>
      </c>
      <c r="O590">
        <f xml:space="preserve"> MONTH(L590)</f>
        <v>2</v>
      </c>
      <c r="P590" t="s">
        <v>3229</v>
      </c>
      <c r="Q590" t="str">
        <f>IF(ISNUMBER(P590), "Yes","No")</f>
        <v>No</v>
      </c>
      <c r="R590" t="s">
        <v>905</v>
      </c>
    </row>
    <row r="591" spans="1:18" x14ac:dyDescent="0.2">
      <c r="A591" t="s">
        <v>925</v>
      </c>
      <c r="B591" t="e" vm="424">
        <v>#VALUE!</v>
      </c>
      <c r="C591" t="s">
        <v>638</v>
      </c>
      <c r="D591" t="str" cm="1">
        <f t="array" ref="D591">_FV(B591,"Industry")</f>
        <v>Software &amp; IT Services</v>
      </c>
      <c r="E591">
        <v>1.4E-2</v>
      </c>
      <c r="F591">
        <v>1.2500000000000001E-2</v>
      </c>
      <c r="G591" s="4">
        <v>1500000</v>
      </c>
      <c r="H591" s="7">
        <v>0.11</v>
      </c>
      <c r="I591" s="4" cm="1">
        <f t="array" ref="I591">_FV(B591,"Market cap",TRUE)</f>
        <v>3066540</v>
      </c>
      <c r="J591" s="4">
        <v>15700000</v>
      </c>
      <c r="K591" t="str">
        <f>IF(OR(J591="None", ISERROR(J591)),
   IF(I591&gt;50000000000,"5-Large Cap",
      IF(AND(I591&gt;10000000000,I591&lt;=50000000000),"4-Upper Mid-Cap",
         IF(AND(I591&gt;2000000000,I591&lt;=10000000000),"3-Mid Cap",
            IF(AND(I591&gt;300000000,I591&lt;=2000000000),"2-Small Cap",
               IF(I591&lt;=300000000,"1-Micro Cap","None"))))),
   IF(J591&gt;50000000000,"5-Large Cap",
      IF(AND(J591&gt;10000000000,J591&lt;=50000000000),"4-Upper Mid-Cap",
         IF(AND(J591&gt;2000000000,J591&lt;=10000000000),"3-Mid Cap",
            IF(AND(J591&gt;300000000,J591&lt;=2000000000),"2-Small Cap",
               IF(J591&lt;=300000000,"1-Micro Cap","None"))))))</f>
        <v>1-Micro Cap</v>
      </c>
      <c r="L591" s="1">
        <v>44613</v>
      </c>
      <c r="M591" s="8" t="s">
        <v>3124</v>
      </c>
      <c r="N591">
        <f>YEAR(L591)</f>
        <v>2022</v>
      </c>
      <c r="O591">
        <f xml:space="preserve"> MONTH(L591)</f>
        <v>2</v>
      </c>
      <c r="P591">
        <v>2</v>
      </c>
      <c r="Q591" t="str">
        <f>IF(ISNUMBER(P591), "Yes","No")</f>
        <v>Yes</v>
      </c>
    </row>
    <row r="592" spans="1:18" x14ac:dyDescent="0.2">
      <c r="A592" t="s">
        <v>1448</v>
      </c>
      <c r="B592" t="e" vm="425">
        <v>#VALUE!</v>
      </c>
      <c r="C592" t="s">
        <v>1449</v>
      </c>
      <c r="D592" t="str" cm="1">
        <f t="array" ref="D592">_FV(B592,"Industry")</f>
        <v>Metals &amp; Mining</v>
      </c>
      <c r="E592">
        <v>1.2999999999999999E-2</v>
      </c>
      <c r="F592">
        <v>1.2E-2</v>
      </c>
      <c r="G592" s="4">
        <v>660000</v>
      </c>
      <c r="H592" s="7">
        <v>7.6999999999999999E-2</v>
      </c>
      <c r="I592" s="4" cm="1">
        <f t="array" ref="I592">_FV(B592,"Market cap",TRUE)</f>
        <v>3467010</v>
      </c>
      <c r="J592" s="4" t="s">
        <v>3229</v>
      </c>
      <c r="K592" t="str">
        <f>IF(OR(J592="None", ISERROR(J592)),
   IF(I592&gt;50000000000,"5-Large Cap",
      IF(AND(I592&gt;10000000000,I592&lt;=50000000000),"4-Upper Mid-Cap",
         IF(AND(I592&gt;2000000000,I592&lt;=10000000000),"3-Mid Cap",
            IF(AND(I592&gt;300000000,I592&lt;=2000000000),"2-Small Cap",
               IF(I592&lt;=300000000,"1-Micro Cap","None"))))),
   IF(J592&gt;50000000000,"5-Large Cap",
      IF(AND(J592&gt;10000000000,J592&lt;=50000000000),"4-Upper Mid-Cap",
         IF(AND(J592&gt;2000000000,J592&lt;=10000000000),"3-Mid Cap",
            IF(AND(J592&gt;300000000,J592&lt;=2000000000),"2-Small Cap",
               IF(J592&lt;=300000000,"1-Micro Cap","None"))))))</f>
        <v>1-Micro Cap</v>
      </c>
      <c r="L592" s="1">
        <v>44889</v>
      </c>
      <c r="M592" s="8" t="s">
        <v>3124</v>
      </c>
      <c r="N592">
        <f>YEAR(L592)</f>
        <v>2022</v>
      </c>
      <c r="O592">
        <f xml:space="preserve"> MONTH(L592)</f>
        <v>11</v>
      </c>
      <c r="P592" t="s">
        <v>3229</v>
      </c>
      <c r="Q592" t="str">
        <f>IF(ISNUMBER(P592), "Yes","No")</f>
        <v>No</v>
      </c>
    </row>
    <row r="593" spans="1:18" x14ac:dyDescent="0.2">
      <c r="A593" t="s">
        <v>1059</v>
      </c>
      <c r="B593" t="e" vm="426">
        <v>#VALUE!</v>
      </c>
      <c r="C593" t="s">
        <v>1060</v>
      </c>
      <c r="D593" t="str" cm="1">
        <f t="array" ref="D593">_FV(B593,"Industry")</f>
        <v>Metals &amp; Mining</v>
      </c>
      <c r="E593">
        <v>1.4E-2</v>
      </c>
      <c r="F593">
        <v>1.2E-2</v>
      </c>
      <c r="G593" s="4">
        <v>1000000</v>
      </c>
      <c r="H593" s="7">
        <v>0.14300000000000002</v>
      </c>
      <c r="I593" s="4" cm="1">
        <f t="array" ref="I593">_FV(B593,"Market cap",TRUE)</f>
        <v>2490280</v>
      </c>
      <c r="J593" s="4">
        <v>8980000</v>
      </c>
      <c r="K593" t="str">
        <f>IF(OR(J593="None", ISERROR(J593)),
   IF(I593&gt;50000000000,"5-Large Cap",
      IF(AND(I593&gt;10000000000,I593&lt;=50000000000),"4-Upper Mid-Cap",
         IF(AND(I593&gt;2000000000,I593&lt;=10000000000),"3-Mid Cap",
            IF(AND(I593&gt;300000000,I593&lt;=2000000000),"2-Small Cap",
               IF(I593&lt;=300000000,"1-Micro Cap","None"))))),
   IF(J593&gt;50000000000,"5-Large Cap",
      IF(AND(J593&gt;10000000000,J593&lt;=50000000000),"4-Upper Mid-Cap",
         IF(AND(J593&gt;2000000000,J593&lt;=10000000000),"3-Mid Cap",
            IF(AND(J593&gt;300000000,J593&lt;=2000000000),"2-Small Cap",
               IF(J593&lt;=300000000,"1-Micro Cap","None"))))))</f>
        <v>1-Micro Cap</v>
      </c>
      <c r="L593" s="1">
        <v>44698</v>
      </c>
      <c r="M593" s="8" t="s">
        <v>3124</v>
      </c>
      <c r="N593">
        <f>YEAR(L593)</f>
        <v>2022</v>
      </c>
      <c r="O593">
        <f xml:space="preserve"> MONTH(L593)</f>
        <v>5</v>
      </c>
      <c r="P593">
        <v>1</v>
      </c>
      <c r="Q593" t="str">
        <f>IF(ISNUMBER(P593), "Yes","No")</f>
        <v>Yes</v>
      </c>
      <c r="R593" t="s">
        <v>1061</v>
      </c>
    </row>
    <row r="594" spans="1:18" x14ac:dyDescent="0.2">
      <c r="A594" t="s">
        <v>563</v>
      </c>
      <c r="B594" t="e" vm="215">
        <v>#VALUE!</v>
      </c>
      <c r="C594" t="s">
        <v>564</v>
      </c>
      <c r="D594" t="str" cm="1">
        <f t="array" ref="D594">_FV(B594,"Industry")</f>
        <v>Metals &amp; Mining</v>
      </c>
      <c r="E594">
        <v>1.4999999999999999E-2</v>
      </c>
      <c r="F594">
        <v>1.2E-2</v>
      </c>
      <c r="G594" s="6">
        <v>1120000</v>
      </c>
      <c r="H594" s="7">
        <v>0.2</v>
      </c>
      <c r="I594" s="4" cm="1">
        <f t="array" ref="I594">_FV(B594,"Market cap",TRUE)</f>
        <v>2125790</v>
      </c>
      <c r="J594" s="4">
        <v>9330000</v>
      </c>
      <c r="K594" t="str">
        <f>IF(OR(J594="None", ISERROR(J594)),
   IF(I594&gt;50000000000,"5-Large Cap",
      IF(AND(I594&gt;10000000000,I594&lt;=50000000000),"4-Upper Mid-Cap",
         IF(AND(I594&gt;2000000000,I594&lt;=10000000000),"3-Mid Cap",
            IF(AND(I594&gt;300000000,I594&lt;=2000000000),"2-Small Cap",
               IF(I594&lt;=300000000,"1-Micro Cap","None"))))),
   IF(J594&gt;50000000000,"5-Large Cap",
      IF(AND(J594&gt;10000000000,J594&lt;=50000000000),"4-Upper Mid-Cap",
         IF(AND(J594&gt;2000000000,J594&lt;=10000000000),"3-Mid Cap",
            IF(AND(J594&gt;300000000,J594&lt;=2000000000),"2-Small Cap",
               IF(J594&lt;=300000000,"1-Micro Cap","None"))))))</f>
        <v>1-Micro Cap</v>
      </c>
      <c r="L594" s="1">
        <v>44604</v>
      </c>
      <c r="M594" s="8" t="s">
        <v>3124</v>
      </c>
      <c r="N594">
        <f>YEAR(L594)</f>
        <v>2022</v>
      </c>
      <c r="O594">
        <f xml:space="preserve"> MONTH(L594)</f>
        <v>2</v>
      </c>
      <c r="P594" t="s">
        <v>3229</v>
      </c>
      <c r="Q594" t="str">
        <f>IF(ISNUMBER(P594), "Yes","No")</f>
        <v>No</v>
      </c>
      <c r="R594" t="s">
        <v>906</v>
      </c>
    </row>
    <row r="595" spans="1:18" x14ac:dyDescent="0.2">
      <c r="A595" t="s">
        <v>565</v>
      </c>
      <c r="B595" t="e" vm="215">
        <v>#VALUE!</v>
      </c>
      <c r="C595" t="s">
        <v>564</v>
      </c>
      <c r="D595" t="str" cm="1">
        <f t="array" ref="D595">_FV(B595,"Industry")</f>
        <v>Metals &amp; Mining</v>
      </c>
      <c r="E595">
        <v>1.4999999999999999E-2</v>
      </c>
      <c r="F595">
        <v>1.2E-2</v>
      </c>
      <c r="G595" s="4">
        <v>1120000</v>
      </c>
      <c r="H595" s="7">
        <v>0.2</v>
      </c>
      <c r="I595" s="4" cm="1">
        <f t="array" ref="I595">_FV(B595,"Market cap",TRUE)</f>
        <v>2125790</v>
      </c>
      <c r="J595" s="4">
        <v>9330000</v>
      </c>
      <c r="K595" t="str">
        <f>IF(OR(J595="None", ISERROR(J595)),
   IF(I595&gt;50000000000,"5-Large Cap",
      IF(AND(I595&gt;10000000000,I595&lt;=50000000000),"4-Upper Mid-Cap",
         IF(AND(I595&gt;2000000000,I595&lt;=10000000000),"3-Mid Cap",
            IF(AND(I595&gt;300000000,I595&lt;=2000000000),"2-Small Cap",
               IF(I595&lt;=300000000,"1-Micro Cap","None"))))),
   IF(J595&gt;50000000000,"5-Large Cap",
      IF(AND(J595&gt;10000000000,J595&lt;=50000000000),"4-Upper Mid-Cap",
         IF(AND(J595&gt;2000000000,J595&lt;=10000000000),"3-Mid Cap",
            IF(AND(J595&gt;300000000,J595&lt;=2000000000),"2-Small Cap",
               IF(J595&lt;=300000000,"1-Micro Cap","None"))))))</f>
        <v>1-Micro Cap</v>
      </c>
      <c r="L595" s="1">
        <v>44602</v>
      </c>
      <c r="M595" s="8" t="s">
        <v>3124</v>
      </c>
      <c r="N595">
        <f>YEAR(L595)</f>
        <v>2022</v>
      </c>
      <c r="O595">
        <f xml:space="preserve"> MONTH(L595)</f>
        <v>2</v>
      </c>
      <c r="P595" t="s">
        <v>3229</v>
      </c>
      <c r="Q595" t="str">
        <f>IF(ISNUMBER(P595), "Yes","No")</f>
        <v>No</v>
      </c>
      <c r="R595" t="s">
        <v>907</v>
      </c>
    </row>
    <row r="596" spans="1:18" x14ac:dyDescent="0.2">
      <c r="A596" t="s">
        <v>959</v>
      </c>
      <c r="B596" t="e" vm="427">
        <v>#VALUE!</v>
      </c>
      <c r="C596" t="s">
        <v>90</v>
      </c>
      <c r="D596" t="str" cm="1">
        <f t="array" ref="D596">_FV(B596,"Industry")</f>
        <v>Metals &amp; Mining</v>
      </c>
      <c r="E596">
        <v>1.0999999999999999E-2</v>
      </c>
      <c r="F596">
        <v>1.0999999999999999E-2</v>
      </c>
      <c r="G596" s="4">
        <v>6000000</v>
      </c>
      <c r="H596" s="7">
        <v>0</v>
      </c>
      <c r="I596" s="4" cm="1">
        <f t="array" ref="I596">_FV(B596,"Market cap",TRUE)</f>
        <v>33653770</v>
      </c>
      <c r="J596" s="4">
        <v>23000000</v>
      </c>
      <c r="K596" t="str">
        <f>IF(OR(J596="None", ISERROR(J596)),
   IF(I596&gt;50000000000,"5-Large Cap",
      IF(AND(I596&gt;10000000000,I596&lt;=50000000000),"4-Upper Mid-Cap",
         IF(AND(I596&gt;2000000000,I596&lt;=10000000000),"3-Mid Cap",
            IF(AND(I596&gt;300000000,I596&lt;=2000000000),"2-Small Cap",
               IF(I596&lt;=300000000,"1-Micro Cap","None"))))),
   IF(J596&gt;50000000000,"5-Large Cap",
      IF(AND(J596&gt;10000000000,J596&lt;=50000000000),"4-Upper Mid-Cap",
         IF(AND(J596&gt;2000000000,J596&lt;=10000000000),"3-Mid Cap",
            IF(AND(J596&gt;300000000,J596&lt;=2000000000),"2-Small Cap",
               IF(J596&lt;=300000000,"1-Micro Cap","None"))))))</f>
        <v>1-Micro Cap</v>
      </c>
      <c r="L596" s="1">
        <v>44708</v>
      </c>
      <c r="M596" s="8" t="s">
        <v>3124</v>
      </c>
      <c r="N596">
        <f>YEAR(L596)</f>
        <v>2022</v>
      </c>
      <c r="O596">
        <f xml:space="preserve"> MONTH(L596)</f>
        <v>5</v>
      </c>
      <c r="P596">
        <v>2</v>
      </c>
      <c r="Q596" t="str">
        <f>IF(ISNUMBER(P596), "Yes","No")</f>
        <v>Yes</v>
      </c>
      <c r="R596" t="s">
        <v>1074</v>
      </c>
    </row>
    <row r="597" spans="1:18" x14ac:dyDescent="0.2">
      <c r="A597" t="s">
        <v>1498</v>
      </c>
      <c r="B597" t="e" vm="428">
        <v>#VALUE!</v>
      </c>
      <c r="C597" t="s">
        <v>484</v>
      </c>
      <c r="D597" t="str" cm="1">
        <f t="array" ref="D597">_FV(B597,"Industry")</f>
        <v>Uranium</v>
      </c>
      <c r="E597">
        <v>1.2999999999999999E-2</v>
      </c>
      <c r="F597">
        <v>1.0999999999999999E-2</v>
      </c>
      <c r="G597" s="4">
        <v>4000000</v>
      </c>
      <c r="H597" s="7">
        <v>0.154</v>
      </c>
      <c r="I597" s="4" cm="1">
        <f t="array" ref="I597">_FV(B597,"Market cap",TRUE)</f>
        <v>22853550</v>
      </c>
      <c r="J597" s="4">
        <v>50700000</v>
      </c>
      <c r="K597" t="str">
        <f>IF(OR(J597="None", ISERROR(J597)),
   IF(I597&gt;50000000000,"5-Large Cap",
      IF(AND(I597&gt;10000000000,I597&lt;=50000000000),"4-Upper Mid-Cap",
         IF(AND(I597&gt;2000000000,I597&lt;=10000000000),"3-Mid Cap",
            IF(AND(I597&gt;300000000,I597&lt;=2000000000),"2-Small Cap",
               IF(I597&lt;=300000000,"1-Micro Cap","None"))))),
   IF(J597&gt;50000000000,"5-Large Cap",
      IF(AND(J597&gt;10000000000,J597&lt;=50000000000),"4-Upper Mid-Cap",
         IF(AND(J597&gt;2000000000,J597&lt;=10000000000),"3-Mid Cap",
            IF(AND(J597&gt;300000000,J597&lt;=2000000000),"2-Small Cap",
               IF(J597&lt;=300000000,"1-Micro Cap","None"))))))</f>
        <v>1-Micro Cap</v>
      </c>
      <c r="L597" s="1">
        <v>44902</v>
      </c>
      <c r="M597" s="8" t="s">
        <v>3124</v>
      </c>
      <c r="N597">
        <f>YEAR(L597)</f>
        <v>2022</v>
      </c>
      <c r="O597">
        <f xml:space="preserve"> MONTH(L597)</f>
        <v>12</v>
      </c>
      <c r="P597">
        <v>2</v>
      </c>
      <c r="Q597" t="str">
        <f>IF(ISNUMBER(P597), "Yes","No")</f>
        <v>Yes</v>
      </c>
      <c r="R597" t="s">
        <v>1499</v>
      </c>
    </row>
    <row r="598" spans="1:18" x14ac:dyDescent="0.2">
      <c r="A598" t="s">
        <v>1487</v>
      </c>
      <c r="B598" t="e" vm="429">
        <v>#VALUE!</v>
      </c>
      <c r="C598" t="s">
        <v>1488</v>
      </c>
      <c r="D598" t="str" cm="1">
        <f t="array" ref="D598">_FV(B598,"Industry")</f>
        <v>Metals &amp; Mining</v>
      </c>
      <c r="E598">
        <v>1.2E-2</v>
      </c>
      <c r="F598">
        <v>0.01</v>
      </c>
      <c r="G598" s="4">
        <v>720000</v>
      </c>
      <c r="H598" s="7">
        <v>0.16500000000000001</v>
      </c>
      <c r="I598" s="4" cm="1">
        <f t="array" ref="I598">_FV(B598,"Market cap",TRUE)</f>
        <v>6739970</v>
      </c>
      <c r="J598" s="4">
        <v>5780000</v>
      </c>
      <c r="K598" t="str">
        <f>IF(OR(J598="None", ISERROR(J598)),
   IF(I598&gt;50000000000,"5-Large Cap",
      IF(AND(I598&gt;10000000000,I598&lt;=50000000000),"4-Upper Mid-Cap",
         IF(AND(I598&gt;2000000000,I598&lt;=10000000000),"3-Mid Cap",
            IF(AND(I598&gt;300000000,I598&lt;=2000000000),"2-Small Cap",
               IF(I598&lt;=300000000,"1-Micro Cap","None"))))),
   IF(J598&gt;50000000000,"5-Large Cap",
      IF(AND(J598&gt;10000000000,J598&lt;=50000000000),"4-Upper Mid-Cap",
         IF(AND(J598&gt;2000000000,J598&lt;=10000000000),"3-Mid Cap",
            IF(AND(J598&gt;300000000,J598&lt;=2000000000),"2-Small Cap",
               IF(J598&lt;=300000000,"1-Micro Cap","None"))))))</f>
        <v>1-Micro Cap</v>
      </c>
      <c r="L598" s="1">
        <v>44900</v>
      </c>
      <c r="M598" s="8" t="s">
        <v>3124</v>
      </c>
      <c r="N598">
        <f>YEAR(L598)</f>
        <v>2022</v>
      </c>
      <c r="O598">
        <f xml:space="preserve"> MONTH(L598)</f>
        <v>12</v>
      </c>
      <c r="P598">
        <v>3</v>
      </c>
      <c r="Q598" t="str">
        <f>IF(ISNUMBER(P598), "Yes","No")</f>
        <v>Yes</v>
      </c>
      <c r="R598" t="s">
        <v>1489</v>
      </c>
    </row>
    <row r="599" spans="1:18" x14ac:dyDescent="0.2">
      <c r="A599" t="s">
        <v>1487</v>
      </c>
      <c r="B599" t="e" vm="429">
        <v>#VALUE!</v>
      </c>
      <c r="C599" t="s">
        <v>1488</v>
      </c>
      <c r="D599" t="str" cm="1">
        <f t="array" ref="D599">_FV(B599,"Industry")</f>
        <v>Metals &amp; Mining</v>
      </c>
      <c r="E599">
        <v>1.2E-2</v>
      </c>
      <c r="F599">
        <v>0.01</v>
      </c>
      <c r="G599" s="4">
        <v>720000</v>
      </c>
      <c r="H599" s="7">
        <v>0.16500000000000001</v>
      </c>
      <c r="I599" s="4" cm="1">
        <f t="array" ref="I599">_FV(B599,"Market cap",TRUE)</f>
        <v>6739970</v>
      </c>
      <c r="J599" s="4">
        <v>5780000</v>
      </c>
      <c r="K599" t="str">
        <f>IF(OR(J599="None", ISERROR(J599)),
   IF(I599&gt;50000000000,"5-Large Cap",
      IF(AND(I599&gt;10000000000,I599&lt;=50000000000),"4-Upper Mid-Cap",
         IF(AND(I599&gt;2000000000,I599&lt;=10000000000),"3-Mid Cap",
            IF(AND(I599&gt;300000000,I599&lt;=2000000000),"2-Small Cap",
               IF(I599&lt;=300000000,"1-Micro Cap","None"))))),
   IF(J599&gt;50000000000,"5-Large Cap",
      IF(AND(J599&gt;10000000000,J599&lt;=50000000000),"4-Upper Mid-Cap",
         IF(AND(J599&gt;2000000000,J599&lt;=10000000000),"3-Mid Cap",
            IF(AND(J599&gt;300000000,J599&lt;=2000000000),"2-Small Cap",
               IF(J599&lt;=300000000,"1-Micro Cap","None"))))))</f>
        <v>1-Micro Cap</v>
      </c>
      <c r="L599" s="1">
        <v>44900</v>
      </c>
      <c r="M599" s="8" t="s">
        <v>3124</v>
      </c>
      <c r="N599">
        <f>YEAR(L599)</f>
        <v>2022</v>
      </c>
      <c r="O599">
        <f xml:space="preserve"> MONTH(L599)</f>
        <v>12</v>
      </c>
      <c r="P599">
        <v>3</v>
      </c>
      <c r="Q599" t="str">
        <f>IF(ISNUMBER(P599), "Yes","No")</f>
        <v>Yes</v>
      </c>
      <c r="R599" t="s">
        <v>1492</v>
      </c>
    </row>
    <row r="600" spans="1:18" x14ac:dyDescent="0.2">
      <c r="A600" t="s">
        <v>72</v>
      </c>
      <c r="B600" t="e" vm="206">
        <v>#VALUE!</v>
      </c>
      <c r="C600" t="s">
        <v>73</v>
      </c>
      <c r="D600" t="str" cm="1">
        <f t="array" ref="D600">_FV(B600,"Industry")</f>
        <v>Metals &amp; Mining</v>
      </c>
      <c r="E600">
        <v>1.0999999999999999E-2</v>
      </c>
      <c r="F600">
        <v>0.01</v>
      </c>
      <c r="G600" s="6">
        <v>3500000</v>
      </c>
      <c r="H600" s="7">
        <v>9.0999999999999998E-2</v>
      </c>
      <c r="I600" s="4" cm="1">
        <f t="array" ref="I600">_FV(B600,"Market cap",TRUE)</f>
        <v>53895500</v>
      </c>
      <c r="J600" s="4">
        <v>29700000</v>
      </c>
      <c r="K600" t="str">
        <f>IF(OR(J600="None", ISERROR(J600)),
   IF(I600&gt;50000000000,"5-Large Cap",
      IF(AND(I600&gt;10000000000,I600&lt;=50000000000),"4-Upper Mid-Cap",
         IF(AND(I600&gt;2000000000,I600&lt;=10000000000),"3-Mid Cap",
            IF(AND(I600&gt;300000000,I600&lt;=2000000000),"2-Small Cap",
               IF(I600&lt;=300000000,"1-Micro Cap","None"))))),
   IF(J600&gt;50000000000,"5-Large Cap",
      IF(AND(J600&gt;10000000000,J600&lt;=50000000000),"4-Upper Mid-Cap",
         IF(AND(J600&gt;2000000000,J600&lt;=10000000000),"3-Mid Cap",
            IF(AND(J600&gt;300000000,J600&lt;=2000000000),"2-Small Cap",
               IF(J600&lt;=300000000,"1-Micro Cap","None"))))))</f>
        <v>1-Micro Cap</v>
      </c>
      <c r="L600" s="1">
        <v>44662</v>
      </c>
      <c r="M600" s="8" t="s">
        <v>3124</v>
      </c>
      <c r="N600">
        <f>YEAR(L600)</f>
        <v>2022</v>
      </c>
      <c r="O600">
        <f xml:space="preserve"> MONTH(L600)</f>
        <v>4</v>
      </c>
      <c r="P600">
        <v>2</v>
      </c>
      <c r="Q600" t="str">
        <f>IF(ISNUMBER(P600), "Yes","No")</f>
        <v>Yes</v>
      </c>
      <c r="R600" t="s">
        <v>1003</v>
      </c>
    </row>
    <row r="601" spans="1:18" x14ac:dyDescent="0.2">
      <c r="A601" t="s">
        <v>216</v>
      </c>
      <c r="B601" t="e" vm="199">
        <v>#VALUE!</v>
      </c>
      <c r="C601" t="s">
        <v>217</v>
      </c>
      <c r="D601" t="str" cm="1">
        <f t="array" ref="D601">_FV(B601,"Industry")</f>
        <v>Metals &amp; Mining</v>
      </c>
      <c r="E601">
        <v>0.01</v>
      </c>
      <c r="F601">
        <v>0.01</v>
      </c>
      <c r="G601" s="4">
        <v>2100000</v>
      </c>
      <c r="H601" s="7">
        <v>0</v>
      </c>
      <c r="I601" s="4" cm="1">
        <f t="array" ref="I601">_FV(B601,"Market cap",TRUE)</f>
        <v>9158450</v>
      </c>
      <c r="J601" s="4">
        <v>10700000</v>
      </c>
      <c r="K601" t="str">
        <f>IF(OR(J601="None", ISERROR(J601)),
   IF(I601&gt;50000000000,"5-Large Cap",
      IF(AND(I601&gt;10000000000,I601&lt;=50000000000),"4-Upper Mid-Cap",
         IF(AND(I601&gt;2000000000,I601&lt;=10000000000),"3-Mid Cap",
            IF(AND(I601&gt;300000000,I601&lt;=2000000000),"2-Small Cap",
               IF(I601&lt;=300000000,"1-Micro Cap","None"))))),
   IF(J601&gt;50000000000,"5-Large Cap",
      IF(AND(J601&gt;10000000000,J601&lt;=50000000000),"4-Upper Mid-Cap",
         IF(AND(J601&gt;2000000000,J601&lt;=10000000000),"3-Mid Cap",
            IF(AND(J601&gt;300000000,J601&lt;=2000000000),"2-Small Cap",
               IF(J601&lt;=300000000,"1-Micro Cap","None"))))))</f>
        <v>1-Micro Cap</v>
      </c>
      <c r="L601" s="1">
        <v>44638</v>
      </c>
      <c r="M601" s="8" t="s">
        <v>3124</v>
      </c>
      <c r="N601">
        <f>YEAR(L601)</f>
        <v>2022</v>
      </c>
      <c r="O601">
        <f xml:space="preserve"> MONTH(L601)</f>
        <v>3</v>
      </c>
      <c r="P601">
        <v>2</v>
      </c>
      <c r="Q601" t="str">
        <f>IF(ISNUMBER(P601), "Yes","No")</f>
        <v>Yes</v>
      </c>
      <c r="R601" t="s">
        <v>976</v>
      </c>
    </row>
    <row r="602" spans="1:18" x14ac:dyDescent="0.2">
      <c r="A602" t="s">
        <v>938</v>
      </c>
      <c r="B602" t="e" vm="430">
        <v>#VALUE!</v>
      </c>
      <c r="C602" t="s">
        <v>939</v>
      </c>
      <c r="D602" t="str" cm="1">
        <f t="array" ref="D602">_FV(B602,"Industry")</f>
        <v>Metals &amp; Mining</v>
      </c>
      <c r="E602">
        <v>0.01</v>
      </c>
      <c r="F602">
        <v>0.01</v>
      </c>
      <c r="G602" s="4">
        <v>10000000</v>
      </c>
      <c r="H602" s="7">
        <v>0</v>
      </c>
      <c r="I602" s="4" cm="1">
        <f t="array" ref="I602">_FV(B602,"Market cap",TRUE)</f>
        <v>17528010</v>
      </c>
      <c r="J602" s="4">
        <v>62740000</v>
      </c>
      <c r="K602" t="str">
        <f>IF(OR(J602="None", ISERROR(J602)),
   IF(I602&gt;50000000000,"5-Large Cap",
      IF(AND(I602&gt;10000000000,I602&lt;=50000000000),"4-Upper Mid-Cap",
         IF(AND(I602&gt;2000000000,I602&lt;=10000000000),"3-Mid Cap",
            IF(AND(I602&gt;300000000,I602&lt;=2000000000),"2-Small Cap",
               IF(I602&lt;=300000000,"1-Micro Cap","None"))))),
   IF(J602&gt;50000000000,"5-Large Cap",
      IF(AND(J602&gt;10000000000,J602&lt;=50000000000),"4-Upper Mid-Cap",
         IF(AND(J602&gt;2000000000,J602&lt;=10000000000),"3-Mid Cap",
            IF(AND(J602&gt;300000000,J602&lt;=2000000000),"2-Small Cap",
               IF(J602&lt;=300000000,"1-Micro Cap","None"))))))</f>
        <v>1-Micro Cap</v>
      </c>
      <c r="L602" s="1">
        <v>44614</v>
      </c>
      <c r="M602" s="8" t="s">
        <v>3124</v>
      </c>
      <c r="N602">
        <f>YEAR(L602)</f>
        <v>2022</v>
      </c>
      <c r="O602">
        <f xml:space="preserve"> MONTH(L602)</f>
        <v>2</v>
      </c>
      <c r="P602">
        <v>2</v>
      </c>
      <c r="Q602" t="str">
        <f>IF(ISNUMBER(P602), "Yes","No")</f>
        <v>Yes</v>
      </c>
      <c r="R602" t="s">
        <v>940</v>
      </c>
    </row>
    <row r="603" spans="1:18" x14ac:dyDescent="0.2">
      <c r="A603" t="s">
        <v>1034</v>
      </c>
      <c r="B603" t="e" vm="431">
        <v>#VALUE!</v>
      </c>
      <c r="C603" t="s">
        <v>148</v>
      </c>
      <c r="D603" t="str" cm="1">
        <f t="array" ref="D603">_FV(B603,"Industry")</f>
        <v>Software &amp; IT Services</v>
      </c>
      <c r="E603">
        <v>1.2E-2</v>
      </c>
      <c r="F603">
        <v>0.01</v>
      </c>
      <c r="G603" s="4">
        <v>1500000</v>
      </c>
      <c r="H603" s="7">
        <v>0.2</v>
      </c>
      <c r="I603" s="4" cm="1">
        <f t="array" ref="I603">_FV(B603,"Market cap",TRUE)</f>
        <v>6151220</v>
      </c>
      <c r="J603" s="4">
        <v>18540000</v>
      </c>
      <c r="K603" t="str">
        <f>IF(OR(J603="None", ISERROR(J603)),
   IF(I603&gt;50000000000,"5-Large Cap",
      IF(AND(I603&gt;10000000000,I603&lt;=50000000000),"4-Upper Mid-Cap",
         IF(AND(I603&gt;2000000000,I603&lt;=10000000000),"3-Mid Cap",
            IF(AND(I603&gt;300000000,I603&lt;=2000000000),"2-Small Cap",
               IF(I603&lt;=300000000,"1-Micro Cap","None"))))),
   IF(J603&gt;50000000000,"5-Large Cap",
      IF(AND(J603&gt;10000000000,J603&lt;=50000000000),"4-Upper Mid-Cap",
         IF(AND(J603&gt;2000000000,J603&lt;=10000000000),"3-Mid Cap",
            IF(AND(J603&gt;300000000,J603&lt;=2000000000),"2-Small Cap",
               IF(J603&lt;=300000000,"1-Micro Cap","None"))))))</f>
        <v>1-Micro Cap</v>
      </c>
      <c r="L603" s="1">
        <v>44679</v>
      </c>
      <c r="M603" s="8" t="s">
        <v>3124</v>
      </c>
      <c r="N603">
        <f>YEAR(L603)</f>
        <v>2022</v>
      </c>
      <c r="O603">
        <f xml:space="preserve"> MONTH(L603)</f>
        <v>4</v>
      </c>
      <c r="P603" t="s">
        <v>3229</v>
      </c>
      <c r="Q603" t="str">
        <f>IF(ISNUMBER(P603), "Yes","No")</f>
        <v>No</v>
      </c>
      <c r="R603" t="s">
        <v>1035</v>
      </c>
    </row>
    <row r="604" spans="1:18" x14ac:dyDescent="0.2">
      <c r="A604" t="s">
        <v>314</v>
      </c>
      <c r="B604" t="e" vm="187">
        <v>#VALUE!</v>
      </c>
      <c r="C604" t="s">
        <v>223</v>
      </c>
      <c r="D604" t="str" cm="1">
        <f t="array" ref="D604">_FV(B604,"Industry")</f>
        <v>Oil &amp; Gas</v>
      </c>
      <c r="E604">
        <v>1.0999999999999999E-2</v>
      </c>
      <c r="F604">
        <v>8.9999999999999993E-3</v>
      </c>
      <c r="G604" s="6">
        <v>8750000</v>
      </c>
      <c r="H604" s="7">
        <v>0.182</v>
      </c>
      <c r="I604" s="4" cm="1">
        <f t="array" ref="I604">_FV(B604,"Market cap",TRUE)</f>
        <v>57867620</v>
      </c>
      <c r="J604" s="4">
        <v>166100000</v>
      </c>
      <c r="K604" t="str">
        <f>IF(OR(J604="None", ISERROR(J604)),
   IF(I604&gt;50000000000,"5-Large Cap",
      IF(AND(I604&gt;10000000000,I604&lt;=50000000000),"4-Upper Mid-Cap",
         IF(AND(I604&gt;2000000000,I604&lt;=10000000000),"3-Mid Cap",
            IF(AND(I604&gt;300000000,I604&lt;=2000000000),"2-Small Cap",
               IF(I604&lt;=300000000,"1-Micro Cap","None"))))),
   IF(J604&gt;50000000000,"5-Large Cap",
      IF(AND(J604&gt;10000000000,J604&lt;=50000000000),"4-Upper Mid-Cap",
         IF(AND(J604&gt;2000000000,J604&lt;=10000000000),"3-Mid Cap",
            IF(AND(J604&gt;300000000,J604&lt;=2000000000),"2-Small Cap",
               IF(J604&lt;=300000000,"1-Micro Cap","None"))))))</f>
        <v>1-Micro Cap</v>
      </c>
      <c r="L604" s="1">
        <v>44783</v>
      </c>
      <c r="M604" s="8" t="s">
        <v>3124</v>
      </c>
      <c r="N604">
        <f>YEAR(L604)</f>
        <v>2022</v>
      </c>
      <c r="O604">
        <f xml:space="preserve"> MONTH(L604)</f>
        <v>8</v>
      </c>
      <c r="P604" t="s">
        <v>3229</v>
      </c>
      <c r="Q604" t="str">
        <f>IF(ISNUMBER(P604), "Yes","No")</f>
        <v>No</v>
      </c>
      <c r="R604" t="s">
        <v>1197</v>
      </c>
    </row>
    <row r="605" spans="1:18" x14ac:dyDescent="0.2">
      <c r="A605" t="s">
        <v>1461</v>
      </c>
      <c r="B605" t="e" vm="432">
        <v>#VALUE!</v>
      </c>
      <c r="C605" t="s">
        <v>1462</v>
      </c>
      <c r="D605" t="str" cm="1">
        <f t="array" ref="D605">_FV(B605,"Industry")</f>
        <v>Metals &amp; Mining</v>
      </c>
      <c r="E605">
        <v>8.0000000000000002E-3</v>
      </c>
      <c r="F605">
        <v>8.0000000000000002E-3</v>
      </c>
      <c r="G605" s="4">
        <v>2900000</v>
      </c>
      <c r="H605" s="7">
        <v>0</v>
      </c>
      <c r="I605" s="4" cm="1">
        <f t="array" ref="I605">_FV(B605,"Market cap",TRUE)</f>
        <v>19004010</v>
      </c>
      <c r="J605" s="4">
        <v>7200000</v>
      </c>
      <c r="K605" t="str">
        <f>IF(OR(J605="None", ISERROR(J605)),
   IF(I605&gt;50000000000,"5-Large Cap",
      IF(AND(I605&gt;10000000000,I605&lt;=50000000000),"4-Upper Mid-Cap",
         IF(AND(I605&gt;2000000000,I605&lt;=10000000000),"3-Mid Cap",
            IF(AND(I605&gt;300000000,I605&lt;=2000000000),"2-Small Cap",
               IF(I605&lt;=300000000,"1-Micro Cap","None"))))),
   IF(J605&gt;50000000000,"5-Large Cap",
      IF(AND(J605&gt;10000000000,J605&lt;=50000000000),"4-Upper Mid-Cap",
         IF(AND(J605&gt;2000000000,J605&lt;=10000000000),"3-Mid Cap",
            IF(AND(J605&gt;300000000,J605&lt;=2000000000),"2-Small Cap",
               IF(J605&lt;=300000000,"1-Micro Cap","None"))))))</f>
        <v>1-Micro Cap</v>
      </c>
      <c r="L605" s="1">
        <v>44888</v>
      </c>
      <c r="M605" s="8" t="s">
        <v>3124</v>
      </c>
      <c r="N605">
        <f>YEAR(L605)</f>
        <v>2022</v>
      </c>
      <c r="O605">
        <f xml:space="preserve"> MONTH(L605)</f>
        <v>11</v>
      </c>
      <c r="P605" t="s">
        <v>3229</v>
      </c>
      <c r="Q605" t="str">
        <f>IF(ISNUMBER(P605), "Yes","No")</f>
        <v>No</v>
      </c>
      <c r="R605" t="s">
        <v>1463</v>
      </c>
    </row>
    <row r="606" spans="1:18" x14ac:dyDescent="0.2">
      <c r="A606" t="s">
        <v>643</v>
      </c>
      <c r="B606" t="e" vm="222">
        <v>#VALUE!</v>
      </c>
      <c r="C606" t="s">
        <v>122</v>
      </c>
      <c r="D606" t="str" cm="1">
        <f t="array" ref="D606">_FV(B606,"Industry")</f>
        <v>Metals &amp; Mining</v>
      </c>
      <c r="E606">
        <v>0.01</v>
      </c>
      <c r="F606">
        <v>8.0000000000000002E-3</v>
      </c>
      <c r="G606" s="4">
        <v>1000000</v>
      </c>
      <c r="H606" s="7">
        <v>0.2</v>
      </c>
      <c r="I606" s="4" cm="1">
        <f t="array" ref="I606">_FV(B606,"Market cap",TRUE)</f>
        <v>9175120</v>
      </c>
      <c r="J606" s="4">
        <v>13700000</v>
      </c>
      <c r="K606" t="str">
        <f>IF(OR(J606="None", ISERROR(J606)),
   IF(I606&gt;50000000000,"5-Large Cap",
      IF(AND(I606&gt;10000000000,I606&lt;=50000000000),"4-Upper Mid-Cap",
         IF(AND(I606&gt;2000000000,I606&lt;=10000000000),"3-Mid Cap",
            IF(AND(I606&gt;300000000,I606&lt;=2000000000),"2-Small Cap",
               IF(I606&lt;=300000000,"1-Micro Cap","None"))))),
   IF(J606&gt;50000000000,"5-Large Cap",
      IF(AND(J606&gt;10000000000,J606&lt;=50000000000),"4-Upper Mid-Cap",
         IF(AND(J606&gt;2000000000,J606&lt;=10000000000),"3-Mid Cap",
            IF(AND(J606&gt;300000000,J606&lt;=2000000000),"2-Small Cap",
               IF(J606&lt;=300000000,"1-Micro Cap","None"))))))</f>
        <v>1-Micro Cap</v>
      </c>
      <c r="L606" s="1">
        <v>44582</v>
      </c>
      <c r="M606" s="8" t="s">
        <v>3124</v>
      </c>
      <c r="N606">
        <f>YEAR(L606)</f>
        <v>2022</v>
      </c>
      <c r="O606">
        <f xml:space="preserve"> MONTH(L606)</f>
        <v>1</v>
      </c>
      <c r="P606" t="s">
        <v>3229</v>
      </c>
      <c r="Q606" t="str">
        <f>IF(ISNUMBER(P606), "Yes","No")</f>
        <v>No</v>
      </c>
      <c r="R606" t="s">
        <v>887</v>
      </c>
    </row>
    <row r="607" spans="1:18" x14ac:dyDescent="0.2">
      <c r="A607" t="s">
        <v>643</v>
      </c>
      <c r="B607" t="e" vm="222">
        <v>#VALUE!</v>
      </c>
      <c r="C607" t="s">
        <v>122</v>
      </c>
      <c r="D607" t="str" cm="1">
        <f t="array" ref="D607">_FV(B607,"Industry")</f>
        <v>Metals &amp; Mining</v>
      </c>
      <c r="E607">
        <v>0.01</v>
      </c>
      <c r="F607">
        <v>8.0000000000000002E-3</v>
      </c>
      <c r="G607" s="4">
        <v>1000000</v>
      </c>
      <c r="H607" s="7">
        <v>0.2</v>
      </c>
      <c r="I607" s="4" cm="1">
        <f t="array" ref="I607">_FV(B607,"Market cap",TRUE)</f>
        <v>9175120</v>
      </c>
      <c r="J607" s="4">
        <v>13700000</v>
      </c>
      <c r="K607" t="str">
        <f>IF(OR(J607="None", ISERROR(J607)),
   IF(I607&gt;50000000000,"5-Large Cap",
      IF(AND(I607&gt;10000000000,I607&lt;=50000000000),"4-Upper Mid-Cap",
         IF(AND(I607&gt;2000000000,I607&lt;=10000000000),"3-Mid Cap",
            IF(AND(I607&gt;300000000,I607&lt;=2000000000),"2-Small Cap",
               IF(I607&lt;=300000000,"1-Micro Cap","None"))))),
   IF(J607&gt;50000000000,"5-Large Cap",
      IF(AND(J607&gt;10000000000,J607&lt;=50000000000),"4-Upper Mid-Cap",
         IF(AND(J607&gt;2000000000,J607&lt;=10000000000),"3-Mid Cap",
            IF(AND(J607&gt;300000000,J607&lt;=2000000000),"2-Small Cap",
               IF(J607&lt;=300000000,"1-Micro Cap","None"))))))</f>
        <v>1-Micro Cap</v>
      </c>
      <c r="L607" s="1">
        <v>44580</v>
      </c>
      <c r="M607" s="8" t="s">
        <v>3124</v>
      </c>
      <c r="N607">
        <f>YEAR(L607)</f>
        <v>2022</v>
      </c>
      <c r="O607">
        <f xml:space="preserve"> MONTH(L607)</f>
        <v>1</v>
      </c>
      <c r="P607" t="s">
        <v>3229</v>
      </c>
      <c r="Q607" t="str">
        <f>IF(ISNUMBER(P607), "Yes","No")</f>
        <v>No</v>
      </c>
    </row>
    <row r="608" spans="1:18" x14ac:dyDescent="0.2">
      <c r="A608" t="s">
        <v>859</v>
      </c>
      <c r="B608" t="e" vm="219">
        <v>#VALUE!</v>
      </c>
      <c r="C608" t="s">
        <v>860</v>
      </c>
      <c r="D608" t="str" cm="1">
        <f t="array" ref="D608">_FV(B608,"Industry")</f>
        <v>Metals &amp; Mining</v>
      </c>
      <c r="E608">
        <v>8.9999999999999993E-3</v>
      </c>
      <c r="F608">
        <v>7.0000000000000001E-3</v>
      </c>
      <c r="G608" s="4">
        <v>2000000</v>
      </c>
      <c r="H608" s="7">
        <v>0.222</v>
      </c>
      <c r="I608" s="4" cm="1">
        <f t="array" ref="I608">_FV(B608,"Market cap",TRUE)</f>
        <v>3327630</v>
      </c>
      <c r="J608" s="4">
        <v>16100000.000000002</v>
      </c>
      <c r="K608" t="str">
        <f>IF(OR(J608="None", ISERROR(J608)),
   IF(I608&gt;50000000000,"5-Large Cap",
      IF(AND(I608&gt;10000000000,I608&lt;=50000000000),"4-Upper Mid-Cap",
         IF(AND(I608&gt;2000000000,I608&lt;=10000000000),"3-Mid Cap",
            IF(AND(I608&gt;300000000,I608&lt;=2000000000),"2-Small Cap",
               IF(I608&lt;=300000000,"1-Micro Cap","None"))))),
   IF(J608&gt;50000000000,"5-Large Cap",
      IF(AND(J608&gt;10000000000,J608&lt;=50000000000),"4-Upper Mid-Cap",
         IF(AND(J608&gt;2000000000,J608&lt;=10000000000),"3-Mid Cap",
            IF(AND(J608&gt;300000000,J608&lt;=2000000000),"2-Small Cap",
               IF(J608&lt;=300000000,"1-Micro Cap","None"))))))</f>
        <v>1-Micro Cap</v>
      </c>
      <c r="L608" s="1">
        <v>44893</v>
      </c>
      <c r="M608" s="8" t="s">
        <v>3124</v>
      </c>
      <c r="N608">
        <f>YEAR(L608)</f>
        <v>2022</v>
      </c>
      <c r="O608">
        <f xml:space="preserve"> MONTH(L608)</f>
        <v>11</v>
      </c>
      <c r="P608">
        <v>4</v>
      </c>
      <c r="Q608" t="str">
        <f>IF(ISNUMBER(P608), "Yes","No")</f>
        <v>Yes</v>
      </c>
      <c r="R608" t="s">
        <v>1478</v>
      </c>
    </row>
    <row r="609" spans="1:18" x14ac:dyDescent="0.2">
      <c r="A609" t="s">
        <v>643</v>
      </c>
      <c r="B609" t="e" vm="222">
        <v>#VALUE!</v>
      </c>
      <c r="C609" t="s">
        <v>122</v>
      </c>
      <c r="D609" t="str" cm="1">
        <f t="array" ref="D609">_FV(B609,"Industry")</f>
        <v>Metals &amp; Mining</v>
      </c>
      <c r="E609">
        <v>8.0000000000000002E-3</v>
      </c>
      <c r="F609">
        <v>6.0000000000000001E-3</v>
      </c>
      <c r="G609" s="6">
        <v>1300000</v>
      </c>
      <c r="H609" s="7">
        <v>0.25</v>
      </c>
      <c r="I609" s="4" cm="1">
        <f t="array" ref="I609">_FV(B609,"Market cap",TRUE)</f>
        <v>9175120</v>
      </c>
      <c r="J609" s="4">
        <v>12300000</v>
      </c>
      <c r="K609" t="str">
        <f>IF(OR(J609="None", ISERROR(J609)),
   IF(I609&gt;50000000000,"5-Large Cap",
      IF(AND(I609&gt;10000000000,I609&lt;=50000000000),"4-Upper Mid-Cap",
         IF(AND(I609&gt;2000000000,I609&lt;=10000000000),"3-Mid Cap",
            IF(AND(I609&gt;300000000,I609&lt;=2000000000),"2-Small Cap",
               IF(I609&lt;=300000000,"1-Micro Cap","None"))))),
   IF(J609&gt;50000000000,"5-Large Cap",
      IF(AND(J609&gt;10000000000,J609&lt;=50000000000),"4-Upper Mid-Cap",
         IF(AND(J609&gt;2000000000,J609&lt;=10000000000),"3-Mid Cap",
            IF(AND(J609&gt;300000000,J609&lt;=2000000000),"2-Small Cap",
               IF(J609&lt;=300000000,"1-Micro Cap","None"))))))</f>
        <v>1-Micro Cap</v>
      </c>
      <c r="L609" s="1">
        <v>44678</v>
      </c>
      <c r="M609" s="8" t="s">
        <v>3124</v>
      </c>
      <c r="N609">
        <f>YEAR(L609)</f>
        <v>2022</v>
      </c>
      <c r="O609">
        <f xml:space="preserve"> MONTH(L609)</f>
        <v>4</v>
      </c>
      <c r="P609">
        <v>3</v>
      </c>
      <c r="Q609" t="str">
        <f>IF(ISNUMBER(P609), "Yes","No")</f>
        <v>Yes</v>
      </c>
      <c r="R609" t="s">
        <v>1030</v>
      </c>
    </row>
    <row r="610" spans="1:18" x14ac:dyDescent="0.2">
      <c r="A610" t="s">
        <v>3207</v>
      </c>
      <c r="B610" t="e" vm="222">
        <v>#VALUE!</v>
      </c>
      <c r="C610" t="s">
        <v>122</v>
      </c>
      <c r="D610" t="str" cm="1">
        <f t="array" ref="D610">_FV(B610,"Industry")</f>
        <v>Metals &amp; Mining</v>
      </c>
      <c r="E610">
        <v>8.0000000000000002E-3</v>
      </c>
      <c r="F610">
        <v>6.0000000000000001E-3</v>
      </c>
      <c r="G610" s="6">
        <v>1300000</v>
      </c>
      <c r="H610" s="7">
        <v>0.25</v>
      </c>
      <c r="I610" s="4" cm="1">
        <f t="array" ref="I610">_FV(B610,"Market cap",TRUE)</f>
        <v>9175120</v>
      </c>
      <c r="J610" s="4">
        <v>12300000</v>
      </c>
      <c r="K610" t="str">
        <f>IF(OR(J610="None", ISERROR(J610)),
   IF(I610&gt;50000000000,"5-Large Cap",
      IF(AND(I610&gt;10000000000,I610&lt;=50000000000),"4-Upper Mid-Cap",
         IF(AND(I610&gt;2000000000,I610&lt;=10000000000),"3-Mid Cap",
            IF(AND(I610&gt;300000000,I610&lt;=2000000000),"2-Small Cap",
               IF(I610&lt;=300000000,"1-Micro Cap","None"))))),
   IF(J610&gt;50000000000,"5-Large Cap",
      IF(AND(J610&gt;10000000000,J610&lt;=50000000000),"4-Upper Mid-Cap",
         IF(AND(J610&gt;2000000000,J610&lt;=10000000000),"3-Mid Cap",
            IF(AND(J610&gt;300000000,J610&lt;=2000000000),"2-Small Cap",
               IF(J610&lt;=300000000,"1-Micro Cap","None"))))))</f>
        <v>1-Micro Cap</v>
      </c>
      <c r="L610" s="1">
        <v>44678</v>
      </c>
      <c r="M610" s="8" t="s">
        <v>3124</v>
      </c>
      <c r="N610">
        <f>YEAR(L610)</f>
        <v>2022</v>
      </c>
      <c r="O610">
        <f xml:space="preserve"> MONTH(L610)</f>
        <v>4</v>
      </c>
      <c r="P610">
        <v>3</v>
      </c>
      <c r="Q610" t="str">
        <f>IF(ISNUMBER(P610), "Yes","No")</f>
        <v>Yes</v>
      </c>
      <c r="R610" t="s">
        <v>1036</v>
      </c>
    </row>
    <row r="611" spans="1:18" x14ac:dyDescent="0.2">
      <c r="A611" t="s">
        <v>55</v>
      </c>
      <c r="B611" t="e" vm="193">
        <v>#VALUE!</v>
      </c>
      <c r="C611" t="s">
        <v>56</v>
      </c>
      <c r="D611" t="str" cm="1">
        <f t="array" ref="D611">_FV(B611,"Industry")</f>
        <v>Professional &amp; Commercial Services</v>
      </c>
      <c r="E611">
        <v>8.9999999999999993E-3</v>
      </c>
      <c r="F611">
        <v>6.0000000000000001E-3</v>
      </c>
      <c r="G611" s="4">
        <v>2300000</v>
      </c>
      <c r="H611" s="7">
        <v>0.111</v>
      </c>
      <c r="I611" s="4" cm="1">
        <f t="array" ref="I611">_FV(B611,"Market cap",TRUE)</f>
        <v>13747520</v>
      </c>
      <c r="J611" s="4">
        <v>10300000</v>
      </c>
      <c r="K611" t="str">
        <f>IF(OR(J611="None", ISERROR(J611)),
   IF(I611&gt;50000000000,"5-Large Cap",
      IF(AND(I611&gt;10000000000,I611&lt;=50000000000),"4-Upper Mid-Cap",
         IF(AND(I611&gt;2000000000,I611&lt;=10000000000),"3-Mid Cap",
            IF(AND(I611&gt;300000000,I611&lt;=2000000000),"2-Small Cap",
               IF(I611&lt;=300000000,"1-Micro Cap","None"))))),
   IF(J611&gt;50000000000,"5-Large Cap",
      IF(AND(J611&gt;10000000000,J611&lt;=50000000000),"4-Upper Mid-Cap",
         IF(AND(J611&gt;2000000000,J611&lt;=10000000000),"3-Mid Cap",
            IF(AND(J611&gt;300000000,J611&lt;=2000000000),"2-Small Cap",
               IF(J611&lt;=300000000,"1-Micro Cap","None"))))))</f>
        <v>1-Micro Cap</v>
      </c>
      <c r="L611" s="1">
        <v>44719</v>
      </c>
      <c r="M611" s="8" t="s">
        <v>3124</v>
      </c>
      <c r="N611">
        <f>YEAR(L611)</f>
        <v>2022</v>
      </c>
      <c r="O611">
        <f xml:space="preserve"> MONTH(L611)</f>
        <v>6</v>
      </c>
      <c r="P611" t="s">
        <v>3229</v>
      </c>
      <c r="Q611" t="str">
        <f>IF(ISNUMBER(P611), "Yes","No")</f>
        <v>No</v>
      </c>
      <c r="R611" t="s">
        <v>1090</v>
      </c>
    </row>
    <row r="612" spans="1:18" x14ac:dyDescent="0.2">
      <c r="A612" t="s">
        <v>2500</v>
      </c>
      <c r="B612" t="e" vm="213">
        <v>#VALUE!</v>
      </c>
      <c r="C612" t="s">
        <v>373</v>
      </c>
      <c r="D612" t="str" cm="1">
        <f t="array" ref="D612">_FV(B612,"Industry")</f>
        <v>Healthcare Equipment &amp; Supplies</v>
      </c>
      <c r="E612">
        <v>8.0000000000000002E-3</v>
      </c>
      <c r="F612">
        <v>5.0000000000000001E-3</v>
      </c>
      <c r="G612" s="4">
        <v>13500000</v>
      </c>
      <c r="H612" s="7">
        <v>0.375</v>
      </c>
      <c r="I612" s="4" cm="1">
        <f t="array" ref="I612">_FV(B612,"Market cap",TRUE)</f>
        <v>9102960</v>
      </c>
      <c r="J612" s="4">
        <v>17820000</v>
      </c>
      <c r="K612" t="str">
        <f>IF(OR(J612="None", ISERROR(J612)),
   IF(I612&gt;50000000000,"5-Large Cap",
      IF(AND(I612&gt;10000000000,I612&lt;=50000000000),"4-Upper Mid-Cap",
         IF(AND(I612&gt;2000000000,I612&lt;=10000000000),"3-Mid Cap",
            IF(AND(I612&gt;300000000,I612&lt;=2000000000),"2-Small Cap",
               IF(I612&lt;=300000000,"1-Micro Cap","None"))))),
   IF(J612&gt;50000000000,"5-Large Cap",
      IF(AND(J612&gt;10000000000,J612&lt;=50000000000),"4-Upper Mid-Cap",
         IF(AND(J612&gt;2000000000,J612&lt;=10000000000),"3-Mid Cap",
            IF(AND(J612&gt;300000000,J612&lt;=2000000000),"2-Small Cap",
               IF(J612&lt;=300000000,"1-Micro Cap","None"))))))</f>
        <v>1-Micro Cap</v>
      </c>
      <c r="L612" s="1">
        <v>44818</v>
      </c>
      <c r="M612" s="8" t="s">
        <v>3124</v>
      </c>
      <c r="N612">
        <f>YEAR(L612)</f>
        <v>2022</v>
      </c>
      <c r="O612">
        <f xml:space="preserve"> MONTH(L612)</f>
        <v>9</v>
      </c>
      <c r="P612">
        <v>2</v>
      </c>
      <c r="Q612" t="str">
        <f>IF(ISNUMBER(P612), "Yes","No")</f>
        <v>Yes</v>
      </c>
      <c r="R612" t="s">
        <v>1276</v>
      </c>
    </row>
    <row r="613" spans="1:18" x14ac:dyDescent="0.2">
      <c r="A613" t="s">
        <v>2500</v>
      </c>
      <c r="B613" t="e" vm="213">
        <v>#VALUE!</v>
      </c>
      <c r="C613" t="s">
        <v>373</v>
      </c>
      <c r="D613" t="str" cm="1">
        <f t="array" ref="D613">_FV(B613,"Industry")</f>
        <v>Healthcare Equipment &amp; Supplies</v>
      </c>
      <c r="E613">
        <v>8.0000000000000002E-3</v>
      </c>
      <c r="F613">
        <v>5.0000000000000001E-3</v>
      </c>
      <c r="G613" s="4">
        <v>13500000</v>
      </c>
      <c r="H613" s="7">
        <v>0.375</v>
      </c>
      <c r="I613" s="4" cm="1">
        <f t="array" ref="I613">_FV(B613,"Market cap",TRUE)</f>
        <v>9102960</v>
      </c>
      <c r="J613" s="4">
        <v>17820000</v>
      </c>
      <c r="K613" t="str">
        <f>IF(OR(J613="None", ISERROR(J613)),
   IF(I613&gt;50000000000,"5-Large Cap",
      IF(AND(I613&gt;10000000000,I613&lt;=50000000000),"4-Upper Mid-Cap",
         IF(AND(I613&gt;2000000000,I613&lt;=10000000000),"3-Mid Cap",
            IF(AND(I613&gt;300000000,I613&lt;=2000000000),"2-Small Cap",
               IF(I613&lt;=300000000,"1-Micro Cap","None"))))),
   IF(J613&gt;50000000000,"5-Large Cap",
      IF(AND(J613&gt;10000000000,J613&lt;=50000000000),"4-Upper Mid-Cap",
         IF(AND(J613&gt;2000000000,J613&lt;=10000000000),"3-Mid Cap",
            IF(AND(J613&gt;300000000,J613&lt;=2000000000),"2-Small Cap",
               IF(J613&lt;=300000000,"1-Micro Cap","None"))))))</f>
        <v>1-Micro Cap</v>
      </c>
      <c r="L613" s="1">
        <v>44818</v>
      </c>
      <c r="M613" s="8" t="s">
        <v>3124</v>
      </c>
      <c r="N613">
        <f>YEAR(L613)</f>
        <v>2022</v>
      </c>
      <c r="O613">
        <f xml:space="preserve"> MONTH(L613)</f>
        <v>9</v>
      </c>
      <c r="P613">
        <v>2</v>
      </c>
      <c r="Q613" t="str">
        <f>IF(ISNUMBER(P613), "Yes","No")</f>
        <v>Yes</v>
      </c>
      <c r="R613" t="s">
        <v>1277</v>
      </c>
    </row>
    <row r="614" spans="1:18" x14ac:dyDescent="0.2">
      <c r="A614" t="s">
        <v>1034</v>
      </c>
      <c r="B614" t="e" vm="431">
        <v>#VALUE!</v>
      </c>
      <c r="C614" t="s">
        <v>148</v>
      </c>
      <c r="D614" t="str" cm="1">
        <f t="array" ref="D614">_FV(B614,"Industry")</f>
        <v>Software &amp; IT Services</v>
      </c>
      <c r="E614">
        <v>8.0000000000000002E-3</v>
      </c>
      <c r="F614">
        <v>5.0000000000000001E-3</v>
      </c>
      <c r="G614" s="4">
        <v>1000000</v>
      </c>
      <c r="H614" s="7">
        <v>0.375</v>
      </c>
      <c r="I614" s="4" cm="1">
        <f t="array" ref="I614">_FV(B614,"Market cap",TRUE)</f>
        <v>6151220</v>
      </c>
      <c r="J614" s="4">
        <v>16000000</v>
      </c>
      <c r="K614" t="str">
        <f>IF(OR(J614="None", ISERROR(J614)),
   IF(I614&gt;50000000000,"5-Large Cap",
      IF(AND(I614&gt;10000000000,I614&lt;=50000000000),"4-Upper Mid-Cap",
         IF(AND(I614&gt;2000000000,I614&lt;=10000000000),"3-Mid Cap",
            IF(AND(I614&gt;300000000,I614&lt;=2000000000),"2-Small Cap",
               IF(I614&lt;=300000000,"1-Micro Cap","None"))))),
   IF(J614&gt;50000000000,"5-Large Cap",
      IF(AND(J614&gt;10000000000,J614&lt;=50000000000),"4-Upper Mid-Cap",
         IF(AND(J614&gt;2000000000,J614&lt;=10000000000),"3-Mid Cap",
            IF(AND(J614&gt;300000000,J614&lt;=2000000000),"2-Small Cap",
               IF(J614&lt;=300000000,"1-Micro Cap","None"))))))</f>
        <v>1-Micro Cap</v>
      </c>
      <c r="L614" s="1">
        <v>44769</v>
      </c>
      <c r="M614" s="8" t="s">
        <v>3124</v>
      </c>
      <c r="N614">
        <f>YEAR(L614)</f>
        <v>2022</v>
      </c>
      <c r="O614">
        <f xml:space="preserve"> MONTH(L614)</f>
        <v>7</v>
      </c>
      <c r="P614" t="s">
        <v>3229</v>
      </c>
      <c r="Q614" t="str">
        <f>IF(ISNUMBER(P614), "Yes","No")</f>
        <v>No</v>
      </c>
    </row>
    <row r="615" spans="1:18" x14ac:dyDescent="0.2">
      <c r="A615" t="s">
        <v>1034</v>
      </c>
      <c r="B615" t="e" vm="431">
        <v>#VALUE!</v>
      </c>
      <c r="C615" t="s">
        <v>148</v>
      </c>
      <c r="D615" t="str" cm="1">
        <f t="array" ref="D615">_FV(B615,"Industry")</f>
        <v>Software &amp; IT Services</v>
      </c>
      <c r="E615">
        <v>8.0000000000000002E-3</v>
      </c>
      <c r="F615">
        <v>5.0000000000000001E-3</v>
      </c>
      <c r="G615" s="4">
        <v>1000000</v>
      </c>
      <c r="H615" s="7">
        <v>0.375</v>
      </c>
      <c r="I615" s="4" cm="1">
        <f t="array" ref="I615">_FV(B615,"Market cap",TRUE)</f>
        <v>6151220</v>
      </c>
      <c r="J615" s="4">
        <v>16000000</v>
      </c>
      <c r="K615" t="str">
        <f>IF(OR(J615="None", ISERROR(J615)),
   IF(I615&gt;50000000000,"5-Large Cap",
      IF(AND(I615&gt;10000000000,I615&lt;=50000000000),"4-Upper Mid-Cap",
         IF(AND(I615&gt;2000000000,I615&lt;=10000000000),"3-Mid Cap",
            IF(AND(I615&gt;300000000,I615&lt;=2000000000),"2-Small Cap",
               IF(I615&lt;=300000000,"1-Micro Cap","None"))))),
   IF(J615&gt;50000000000,"5-Large Cap",
      IF(AND(J615&gt;10000000000,J615&lt;=50000000000),"4-Upper Mid-Cap",
         IF(AND(J615&gt;2000000000,J615&lt;=10000000000),"3-Mid Cap",
            IF(AND(J615&gt;300000000,J615&lt;=2000000000),"2-Small Cap",
               IF(J615&lt;=300000000,"1-Micro Cap","None"))))))</f>
        <v>1-Micro Cap</v>
      </c>
      <c r="L615" s="1">
        <v>44769</v>
      </c>
      <c r="M615" s="8" t="s">
        <v>3124</v>
      </c>
      <c r="N615">
        <f>YEAR(L615)</f>
        <v>2022</v>
      </c>
      <c r="O615">
        <f xml:space="preserve"> MONTH(L615)</f>
        <v>7</v>
      </c>
      <c r="P615" t="s">
        <v>3229</v>
      </c>
      <c r="Q615" t="str">
        <f>IF(ISNUMBER(P615), "Yes","No")</f>
        <v>No</v>
      </c>
      <c r="R615" t="s">
        <v>1153</v>
      </c>
    </row>
    <row r="616" spans="1:18" x14ac:dyDescent="0.2">
      <c r="A616" t="s">
        <v>944</v>
      </c>
      <c r="B616" t="e" vm="433">
        <v>#VALUE!</v>
      </c>
      <c r="C616" t="s">
        <v>945</v>
      </c>
      <c r="D616" t="str" cm="1">
        <f t="array" ref="D616">_FV(B616,"Industry")</f>
        <v>Metals &amp; Mining</v>
      </c>
      <c r="E616">
        <v>4.0000000000000001E-3</v>
      </c>
      <c r="F616">
        <v>4.0000000000000001E-3</v>
      </c>
      <c r="G616" s="6">
        <v>500000</v>
      </c>
      <c r="H616" s="7">
        <v>0</v>
      </c>
      <c r="I616" s="4" cm="1">
        <f t="array" ref="I616">_FV(B616,"Market cap",TRUE)</f>
        <v>57768740</v>
      </c>
      <c r="J616" s="4">
        <v>20400000</v>
      </c>
      <c r="K616" t="str">
        <f>IF(OR(J616="None", ISERROR(J616)),
   IF(I616&gt;50000000000,"5-Large Cap",
      IF(AND(I616&gt;10000000000,I616&lt;=50000000000),"4-Upper Mid-Cap",
         IF(AND(I616&gt;2000000000,I616&lt;=10000000000),"3-Mid Cap",
            IF(AND(I616&gt;300000000,I616&lt;=2000000000),"2-Small Cap",
               IF(I616&lt;=300000000,"1-Micro Cap","None"))))),
   IF(J616&gt;50000000000,"5-Large Cap",
      IF(AND(J616&gt;10000000000,J616&lt;=50000000000),"4-Upper Mid-Cap",
         IF(AND(J616&gt;2000000000,J616&lt;=10000000000),"3-Mid Cap",
            IF(AND(J616&gt;300000000,J616&lt;=2000000000),"2-Small Cap",
               IF(J616&lt;=300000000,"1-Micro Cap","None"))))))</f>
        <v>1-Micro Cap</v>
      </c>
      <c r="L616" s="1">
        <v>44621</v>
      </c>
      <c r="M616" s="8" t="s">
        <v>3124</v>
      </c>
      <c r="N616">
        <f>YEAR(L616)</f>
        <v>2022</v>
      </c>
      <c r="O616">
        <f xml:space="preserve"> MONTH(L616)</f>
        <v>3</v>
      </c>
      <c r="P616">
        <v>4</v>
      </c>
      <c r="Q616" t="str">
        <f>IF(ISNUMBER(P616), "Yes","No")</f>
        <v>Yes</v>
      </c>
      <c r="R616" t="s">
        <v>946</v>
      </c>
    </row>
    <row r="617" spans="1:18" x14ac:dyDescent="0.2">
      <c r="A617" t="s">
        <v>72</v>
      </c>
      <c r="B617" t="e" vm="206">
        <v>#VALUE!</v>
      </c>
      <c r="C617" t="s">
        <v>73</v>
      </c>
      <c r="D617" t="str" cm="1">
        <f t="array" ref="D617">_FV(B617,"Industry")</f>
        <v>Metals &amp; Mining</v>
      </c>
      <c r="E617">
        <v>4.0000000000000001E-3</v>
      </c>
      <c r="F617">
        <v>3.5000000000000001E-3</v>
      </c>
      <c r="G617" s="4">
        <v>1500000</v>
      </c>
      <c r="H617" s="7">
        <v>0.222</v>
      </c>
      <c r="I617" s="4" cm="1">
        <f t="array" ref="I617">_FV(B617,"Market cap",TRUE)</f>
        <v>53895500</v>
      </c>
      <c r="J617" s="4">
        <v>13200000</v>
      </c>
      <c r="K617" t="str">
        <f>IF(OR(J617="None", ISERROR(J617)),
   IF(I617&gt;50000000000,"5-Large Cap",
      IF(AND(I617&gt;10000000000,I617&lt;=50000000000),"4-Upper Mid-Cap",
         IF(AND(I617&gt;2000000000,I617&lt;=10000000000),"3-Mid Cap",
            IF(AND(I617&gt;300000000,I617&lt;=2000000000),"2-Small Cap",
               IF(I617&lt;=300000000,"1-Micro Cap","None"))))),
   IF(J617&gt;50000000000,"5-Large Cap",
      IF(AND(J617&gt;10000000000,J617&lt;=50000000000),"4-Upper Mid-Cap",
         IF(AND(J617&gt;2000000000,J617&lt;=10000000000),"3-Mid Cap",
            IF(AND(J617&gt;300000000,J617&lt;=2000000000),"2-Small Cap",
               IF(J617&lt;=300000000,"1-Micro Cap","None"))))))</f>
        <v>1-Micro Cap</v>
      </c>
      <c r="L617" s="1">
        <v>44895</v>
      </c>
      <c r="M617" s="8" t="s">
        <v>3124</v>
      </c>
      <c r="N617">
        <f>YEAR(L617)</f>
        <v>2022</v>
      </c>
      <c r="O617">
        <f xml:space="preserve"> MONTH(L617)</f>
        <v>11</v>
      </c>
      <c r="P617">
        <v>2</v>
      </c>
      <c r="Q617" t="str">
        <f>IF(ISNUMBER(P617), "Yes","No")</f>
        <v>Yes</v>
      </c>
      <c r="R617" t="s">
        <v>1485</v>
      </c>
    </row>
    <row r="618" spans="1:18" x14ac:dyDescent="0.2">
      <c r="A618" t="s">
        <v>643</v>
      </c>
      <c r="B618" t="e" vm="222">
        <v>#VALUE!</v>
      </c>
      <c r="C618" t="s">
        <v>122</v>
      </c>
      <c r="D618" t="str" cm="1">
        <f t="array" ref="D618">_FV(B618,"Industry")</f>
        <v>Metals &amp; Mining</v>
      </c>
      <c r="E618">
        <v>3.0000000000000001E-3</v>
      </c>
      <c r="F618">
        <v>3.0000000000000001E-3</v>
      </c>
      <c r="G618" s="4">
        <v>1000000</v>
      </c>
      <c r="H618" s="7">
        <v>0</v>
      </c>
      <c r="I618" s="4" cm="1">
        <f t="array" ref="I618">_FV(B618,"Market cap",TRUE)</f>
        <v>9175120</v>
      </c>
      <c r="J618" s="4">
        <v>6800000</v>
      </c>
      <c r="K618" t="str">
        <f>IF(OR(J618="None", ISERROR(J618)),
   IF(I618&gt;50000000000,"5-Large Cap",
      IF(AND(I618&gt;10000000000,I618&lt;=50000000000),"4-Upper Mid-Cap",
         IF(AND(I618&gt;2000000000,I618&lt;=10000000000),"3-Mid Cap",
            IF(AND(I618&gt;300000000,I618&lt;=2000000000),"2-Small Cap",
               IF(I618&lt;=300000000,"1-Micro Cap","None"))))),
   IF(J618&gt;50000000000,"5-Large Cap",
      IF(AND(J618&gt;10000000000,J618&lt;=50000000000),"4-Upper Mid-Cap",
         IF(AND(J618&gt;2000000000,J618&lt;=10000000000),"3-Mid Cap",
            IF(AND(J618&gt;300000000,J618&lt;=2000000000),"2-Small Cap",
               IF(J618&lt;=300000000,"1-Micro Cap","None"))))))</f>
        <v>1-Micro Cap</v>
      </c>
      <c r="L618" s="1">
        <v>44771</v>
      </c>
      <c r="M618" s="8" t="s">
        <v>3124</v>
      </c>
      <c r="N618">
        <f>YEAR(L618)</f>
        <v>2022</v>
      </c>
      <c r="O618">
        <f xml:space="preserve"> MONTH(L618)</f>
        <v>7</v>
      </c>
      <c r="P618">
        <v>2</v>
      </c>
      <c r="Q618" t="str">
        <f>IF(ISNUMBER(P618), "Yes","No")</f>
        <v>Yes</v>
      </c>
      <c r="R618" t="s">
        <v>1174</v>
      </c>
    </row>
    <row r="619" spans="1:18" x14ac:dyDescent="0.2">
      <c r="A619" t="s">
        <v>1034</v>
      </c>
      <c r="B619" t="e" vm="431">
        <v>#VALUE!</v>
      </c>
      <c r="C619" t="s">
        <v>148</v>
      </c>
      <c r="D619" t="str" cm="1">
        <f t="array" ref="D619">_FV(B619,"Industry")</f>
        <v>Software &amp; IT Services</v>
      </c>
      <c r="E619">
        <v>3.5000000000000001E-3</v>
      </c>
      <c r="F619">
        <v>3.0000000000000001E-3</v>
      </c>
      <c r="G619" s="4">
        <v>600000</v>
      </c>
      <c r="H619" s="7">
        <v>0.1429</v>
      </c>
      <c r="I619" s="4" cm="1">
        <f t="array" ref="I619">_FV(B619,"Market cap",TRUE)</f>
        <v>6151220</v>
      </c>
      <c r="J619" s="4">
        <v>7230000</v>
      </c>
      <c r="K619" t="str">
        <f>IF(OR(J619="None", ISERROR(J619)),
   IF(I619&gt;50000000000,"5-Large Cap",
      IF(AND(I619&gt;10000000000,I619&lt;=50000000000),"4-Upper Mid-Cap",
         IF(AND(I619&gt;2000000000,I619&lt;=10000000000),"3-Mid Cap",
            IF(AND(I619&gt;300000000,I619&lt;=2000000000),"2-Small Cap",
               IF(I619&lt;=300000000,"1-Micro Cap","None"))))),
   IF(J619&gt;50000000000,"5-Large Cap",
      IF(AND(J619&gt;10000000000,J619&lt;=50000000000),"4-Upper Mid-Cap",
         IF(AND(J619&gt;2000000000,J619&lt;=10000000000),"3-Mid Cap",
            IF(AND(J619&gt;300000000,J619&lt;=2000000000),"2-Small Cap",
               IF(J619&lt;=300000000,"1-Micro Cap","None"))))))</f>
        <v>1-Micro Cap</v>
      </c>
      <c r="L619" s="1">
        <v>44886</v>
      </c>
      <c r="M619" s="8" t="s">
        <v>3124</v>
      </c>
      <c r="N619">
        <f>YEAR(L619)</f>
        <v>2022</v>
      </c>
      <c r="O619">
        <f xml:space="preserve"> MONTH(L619)</f>
        <v>11</v>
      </c>
      <c r="P619" t="s">
        <v>3229</v>
      </c>
      <c r="Q619" t="str">
        <f>IF(ISNUMBER(P619), "Yes","No")</f>
        <v>No</v>
      </c>
      <c r="R619" t="s">
        <v>1456</v>
      </c>
    </row>
    <row r="620" spans="1:18" x14ac:dyDescent="0.2">
      <c r="A620" t="s">
        <v>909</v>
      </c>
      <c r="B620" t="e" vm="434">
        <v>#VALUE!</v>
      </c>
      <c r="C620" t="s">
        <v>11</v>
      </c>
      <c r="D620" t="str" cm="1">
        <f t="array" ref="D620">_FV(B620,"Industry")</f>
        <v>Software &amp; IT Services</v>
      </c>
      <c r="E620">
        <v>4.0000000000000001E-3</v>
      </c>
      <c r="F620">
        <v>3.0000000000000001E-3</v>
      </c>
      <c r="G620" s="4">
        <v>1940000</v>
      </c>
      <c r="H620" s="7">
        <v>0.25</v>
      </c>
      <c r="I620" s="4" cm="1">
        <f t="array" ref="I620">_FV(B620,"Market cap",TRUE)</f>
        <v>1947130</v>
      </c>
      <c r="J620" s="4">
        <v>4700000</v>
      </c>
      <c r="K620" t="str">
        <f>IF(OR(J620="None", ISERROR(J620)),
   IF(I620&gt;50000000000,"5-Large Cap",
      IF(AND(I620&gt;10000000000,I620&lt;=50000000000),"4-Upper Mid-Cap",
         IF(AND(I620&gt;2000000000,I620&lt;=10000000000),"3-Mid Cap",
            IF(AND(I620&gt;300000000,I620&lt;=2000000000),"2-Small Cap",
               IF(I620&lt;=300000000,"1-Micro Cap","None"))))),
   IF(J620&gt;50000000000,"5-Large Cap",
      IF(AND(J620&gt;10000000000,J620&lt;=50000000000),"4-Upper Mid-Cap",
         IF(AND(J620&gt;2000000000,J620&lt;=10000000000),"3-Mid Cap",
            IF(AND(J620&gt;300000000,J620&lt;=2000000000),"2-Small Cap",
               IF(J620&lt;=300000000,"1-Micro Cap","None"))))))</f>
        <v>1-Micro Cap</v>
      </c>
      <c r="L620" s="1">
        <v>44613</v>
      </c>
      <c r="M620" s="8" t="s">
        <v>3124</v>
      </c>
      <c r="N620">
        <f>YEAR(L620)</f>
        <v>2022</v>
      </c>
      <c r="O620">
        <f xml:space="preserve"> MONTH(L620)</f>
        <v>2</v>
      </c>
      <c r="P620" t="s">
        <v>3229</v>
      </c>
      <c r="Q620" t="str">
        <f>IF(ISNUMBER(P620), "Yes","No")</f>
        <v>No</v>
      </c>
      <c r="R620" t="s">
        <v>910</v>
      </c>
    </row>
    <row r="621" spans="1:18" x14ac:dyDescent="0.2">
      <c r="A621" t="s">
        <v>921</v>
      </c>
      <c r="B621" t="e" vm="435">
        <v>#VALUE!</v>
      </c>
      <c r="C621" t="s">
        <v>922</v>
      </c>
      <c r="D621" t="str" cm="1">
        <f t="array" ref="D621">_FV(B621,"Industry")</f>
        <v>Specialty Retailers</v>
      </c>
      <c r="E621">
        <v>4.0000000000000001E-3</v>
      </c>
      <c r="F621">
        <v>3.0000000000000001E-3</v>
      </c>
      <c r="G621" s="6">
        <v>1350000</v>
      </c>
      <c r="H621" s="7">
        <v>0.25</v>
      </c>
      <c r="I621" s="4" cm="1">
        <f t="array" ref="I621">_FV(B621,"Market cap",TRUE)</f>
        <v>5274480</v>
      </c>
      <c r="J621" s="4">
        <v>15400000</v>
      </c>
      <c r="K621" t="str">
        <f>IF(OR(J621="None", ISERROR(J621)),
   IF(I621&gt;50000000000,"5-Large Cap",
      IF(AND(I621&gt;10000000000,I621&lt;=50000000000),"4-Upper Mid-Cap",
         IF(AND(I621&gt;2000000000,I621&lt;=10000000000),"3-Mid Cap",
            IF(AND(I621&gt;300000000,I621&lt;=2000000000),"2-Small Cap",
               IF(I621&lt;=300000000,"1-Micro Cap","None"))))),
   IF(J621&gt;50000000000,"5-Large Cap",
      IF(AND(J621&gt;10000000000,J621&lt;=50000000000),"4-Upper Mid-Cap",
         IF(AND(J621&gt;2000000000,J621&lt;=10000000000),"3-Mid Cap",
            IF(AND(J621&gt;300000000,J621&lt;=2000000000),"2-Small Cap",
               IF(J621&lt;=300000000,"1-Micro Cap","None"))))))</f>
        <v>1-Micro Cap</v>
      </c>
      <c r="L621" s="1">
        <v>44610</v>
      </c>
      <c r="M621" s="8" t="s">
        <v>3124</v>
      </c>
      <c r="N621">
        <f>YEAR(L621)</f>
        <v>2022</v>
      </c>
      <c r="O621">
        <f xml:space="preserve"> MONTH(L621)</f>
        <v>2</v>
      </c>
      <c r="P621" t="s">
        <v>3229</v>
      </c>
      <c r="Q621" t="str">
        <f>IF(ISNUMBER(P621), "Yes","No")</f>
        <v>No</v>
      </c>
      <c r="R621" t="s">
        <v>923</v>
      </c>
    </row>
    <row r="622" spans="1:18" x14ac:dyDescent="0.2">
      <c r="A622" t="s">
        <v>1130</v>
      </c>
      <c r="B622" t="e" vm="426">
        <v>#VALUE!</v>
      </c>
      <c r="C622" t="s">
        <v>1060</v>
      </c>
      <c r="D622" t="str" cm="1">
        <f t="array" ref="D622">_FV(B622,"Industry")</f>
        <v>Metals &amp; Mining</v>
      </c>
      <c r="F622">
        <v>2E-3</v>
      </c>
      <c r="G622" s="4">
        <v>820000</v>
      </c>
      <c r="H622" s="7">
        <v>0</v>
      </c>
      <c r="I622" s="4" cm="1">
        <f t="array" ref="I622">_FV(B622,"Market cap",TRUE)</f>
        <v>2490280</v>
      </c>
      <c r="J622" s="4">
        <v>7490000</v>
      </c>
      <c r="K622" t="str">
        <f>IF(OR(J622="None", ISERROR(J622)),
   IF(I622&gt;50000000000,"5-Large Cap",
      IF(AND(I622&gt;10000000000,I622&lt;=50000000000),"4-Upper Mid-Cap",
         IF(AND(I622&gt;2000000000,I622&lt;=10000000000),"3-Mid Cap",
            IF(AND(I622&gt;300000000,I622&lt;=2000000000),"2-Small Cap",
               IF(I622&lt;=300000000,"1-Micro Cap","None"))))),
   IF(J622&gt;50000000000,"5-Large Cap",
      IF(AND(J622&gt;10000000000,J622&lt;=50000000000),"4-Upper Mid-Cap",
         IF(AND(J622&gt;2000000000,J622&lt;=10000000000),"3-Mid Cap",
            IF(AND(J622&gt;300000000,J622&lt;=2000000000),"2-Small Cap",
               IF(J622&lt;=300000000,"1-Micro Cap","None"))))))</f>
        <v>1-Micro Cap</v>
      </c>
      <c r="L622" s="1">
        <v>44754</v>
      </c>
      <c r="M622" s="8" t="s">
        <v>3124</v>
      </c>
      <c r="N622">
        <f>YEAR(L622)</f>
        <v>2022</v>
      </c>
      <c r="O622">
        <f xml:space="preserve"> MONTH(L622)</f>
        <v>7</v>
      </c>
      <c r="P622" t="s">
        <v>3229</v>
      </c>
      <c r="Q622" t="str">
        <f>IF(ISNUMBER(P622), "Yes","No")</f>
        <v>No</v>
      </c>
    </row>
    <row r="623" spans="1:18" x14ac:dyDescent="0.2">
      <c r="A623" t="s">
        <v>1568</v>
      </c>
      <c r="B623" t="e" vm="436">
        <v>#VALUE!</v>
      </c>
      <c r="C623" t="s">
        <v>271</v>
      </c>
      <c r="D623" t="str" cm="1">
        <f t="array" ref="D623">_FV(B623,"Industry")</f>
        <v>Healthcare Equipment &amp; Supplies</v>
      </c>
      <c r="E623">
        <v>24.04</v>
      </c>
      <c r="F623">
        <v>24</v>
      </c>
      <c r="G623" s="4">
        <v>24000000</v>
      </c>
      <c r="H623" s="7">
        <v>2E-3</v>
      </c>
      <c r="I623" s="4" cm="1">
        <f t="array" ref="I623">_FV(B623,"Market cap",TRUE)</f>
        <v>202872200</v>
      </c>
      <c r="J623" s="4">
        <v>334200000</v>
      </c>
      <c r="K623" t="str">
        <f>IF(OR(J623="None", ISERROR(J623)),
   IF(I623&gt;50000000000,"5-Large Cap",
      IF(AND(I623&gt;10000000000,I623&lt;=50000000000),"4-Upper Mid-Cap",
         IF(AND(I623&gt;2000000000,I623&lt;=10000000000),"3-Mid Cap",
            IF(AND(I623&gt;300000000,I623&lt;=2000000000),"2-Small Cap",
               IF(I623&lt;=300000000,"1-Micro Cap","None"))))),
   IF(J623&gt;50000000000,"5-Large Cap",
      IF(AND(J623&gt;10000000000,J623&lt;=50000000000),"4-Upper Mid-Cap",
         IF(AND(J623&gt;2000000000,J623&lt;=10000000000),"3-Mid Cap",
            IF(AND(J623&gt;300000000,J623&lt;=2000000000),"2-Small Cap",
               IF(J623&lt;=300000000,"1-Micro Cap","None"))))))</f>
        <v>2-Small Cap</v>
      </c>
      <c r="L623" s="1">
        <v>44965</v>
      </c>
      <c r="M623" s="8" t="s">
        <v>3124</v>
      </c>
      <c r="N623">
        <f>YEAR(L623)</f>
        <v>2023</v>
      </c>
      <c r="O623">
        <f xml:space="preserve"> MONTH(L623)</f>
        <v>2</v>
      </c>
      <c r="P623">
        <v>1</v>
      </c>
      <c r="Q623" t="str">
        <f>IF(ISNUMBER(P623), "Yes","No")</f>
        <v>Yes</v>
      </c>
      <c r="R623" t="s">
        <v>1569</v>
      </c>
    </row>
    <row r="624" spans="1:18" x14ac:dyDescent="0.2">
      <c r="A624" t="s">
        <v>2132</v>
      </c>
      <c r="B624" t="e" vm="437">
        <v>#VALUE!</v>
      </c>
      <c r="C624" t="s">
        <v>2133</v>
      </c>
      <c r="D624" t="str" cm="1">
        <f t="array" ref="D624">_FV(B624,"Industry")</f>
        <v>Metals &amp; Mining</v>
      </c>
      <c r="E624">
        <v>7.15</v>
      </c>
      <c r="F624">
        <v>6.6</v>
      </c>
      <c r="G624" s="4">
        <v>75000000</v>
      </c>
      <c r="H624" s="7">
        <v>7.6999999999999999E-2</v>
      </c>
      <c r="I624" s="4" cm="1">
        <f t="array" ref="I624">_FV(B624,"Market cap",TRUE)</f>
        <v>591093800</v>
      </c>
      <c r="J624" s="4">
        <v>712000000</v>
      </c>
      <c r="K624" t="str">
        <f>IF(OR(J624="None", ISERROR(J624)),
   IF(I624&gt;50000000000,"5-Large Cap",
      IF(AND(I624&gt;10000000000,I624&lt;=50000000000),"4-Upper Mid-Cap",
         IF(AND(I624&gt;2000000000,I624&lt;=10000000000),"3-Mid Cap",
            IF(AND(I624&gt;300000000,I624&lt;=2000000000),"2-Small Cap",
               IF(I624&lt;=300000000,"1-Micro Cap","None"))))),
   IF(J624&gt;50000000000,"5-Large Cap",
      IF(AND(J624&gt;10000000000,J624&lt;=50000000000),"4-Upper Mid-Cap",
         IF(AND(J624&gt;2000000000,J624&lt;=10000000000),"3-Mid Cap",
            IF(AND(J624&gt;300000000,J624&lt;=2000000000),"2-Small Cap",
               IF(J624&lt;=300000000,"1-Micro Cap","None"))))))</f>
        <v>2-Small Cap</v>
      </c>
      <c r="L624" s="1">
        <v>45236</v>
      </c>
      <c r="M624" s="8" t="s">
        <v>3124</v>
      </c>
      <c r="N624">
        <f>YEAR(L624)</f>
        <v>2023</v>
      </c>
      <c r="O624">
        <f xml:space="preserve"> MONTH(L624)</f>
        <v>11</v>
      </c>
      <c r="P624" t="s">
        <v>3229</v>
      </c>
      <c r="Q624" t="str">
        <f>IF(ISNUMBER(P624), "Yes","No")</f>
        <v>No</v>
      </c>
      <c r="R624" t="s">
        <v>2134</v>
      </c>
    </row>
    <row r="625" spans="1:18" x14ac:dyDescent="0.2">
      <c r="A625" t="s">
        <v>1598</v>
      </c>
      <c r="B625" t="e" vm="73">
        <v>#VALUE!</v>
      </c>
      <c r="C625" t="s">
        <v>378</v>
      </c>
      <c r="D625" t="str" cm="1">
        <f t="array" ref="D625">_FV(B625,"Industry")</f>
        <v>Biotechnology &amp; Medical Research</v>
      </c>
      <c r="E625">
        <v>6.6</v>
      </c>
      <c r="F625">
        <v>5.28</v>
      </c>
      <c r="G625" s="4">
        <v>2500000</v>
      </c>
      <c r="H625" s="7">
        <v>0.2</v>
      </c>
      <c r="I625" s="4" cm="1">
        <f t="array" ref="I625">_FV(B625,"Market cap",TRUE)</f>
        <v>15071110</v>
      </c>
      <c r="J625" s="4">
        <v>15100000</v>
      </c>
      <c r="K625" t="str">
        <f>IF(OR(J625="None", ISERROR(J625)),
   IF(I625&gt;50000000000,"5-Large Cap",
      IF(AND(I625&gt;10000000000,I625&lt;=50000000000),"4-Upper Mid-Cap",
         IF(AND(I625&gt;2000000000,I625&lt;=10000000000),"3-Mid Cap",
            IF(AND(I625&gt;300000000,I625&lt;=2000000000),"2-Small Cap",
               IF(I625&lt;=300000000,"1-Micro Cap","None"))))),
   IF(J625&gt;50000000000,"5-Large Cap",
      IF(AND(J625&gt;10000000000,J625&lt;=50000000000),"4-Upper Mid-Cap",
         IF(AND(J625&gt;2000000000,J625&lt;=10000000000),"3-Mid Cap",
            IF(AND(J625&gt;300000000,J625&lt;=2000000000),"2-Small Cap",
               IF(J625&lt;=300000000,"1-Micro Cap","None"))))))</f>
        <v>1-Micro Cap</v>
      </c>
      <c r="L625" s="1">
        <v>44981</v>
      </c>
      <c r="M625" s="8" t="s">
        <v>3124</v>
      </c>
      <c r="N625">
        <f>YEAR(L625)</f>
        <v>2023</v>
      </c>
      <c r="O625">
        <f xml:space="preserve"> MONTH(L625)</f>
        <v>2</v>
      </c>
      <c r="P625">
        <v>2</v>
      </c>
      <c r="Q625" t="str">
        <f>IF(ISNUMBER(P625), "Yes","No")</f>
        <v>Yes</v>
      </c>
    </row>
    <row r="626" spans="1:18" x14ac:dyDescent="0.2">
      <c r="A626" t="s">
        <v>294</v>
      </c>
      <c r="B626" t="e" vm="3">
        <v>#VALUE!</v>
      </c>
      <c r="C626" t="s">
        <v>50</v>
      </c>
      <c r="D626" t="str" cm="1">
        <f t="array" ref="D626">_FV(B626,"Industry")</f>
        <v>Metals &amp; Mining</v>
      </c>
      <c r="E626">
        <v>6.16</v>
      </c>
      <c r="F626">
        <v>5.0999999999999996</v>
      </c>
      <c r="G626" s="4">
        <v>109000000</v>
      </c>
      <c r="H626" s="7">
        <v>0.17199999999999999</v>
      </c>
      <c r="I626" s="4" cm="1">
        <f t="array" ref="I626">_FV(B626,"Market cap",TRUE)</f>
        <v>907287000</v>
      </c>
      <c r="J626" s="4">
        <v>883600000</v>
      </c>
      <c r="K626" t="str">
        <f>IF(OR(J626="None", ISERROR(J626)),
   IF(I626&gt;50000000000,"5-Large Cap",
      IF(AND(I626&gt;10000000000,I626&lt;=50000000000),"4-Upper Mid-Cap",
         IF(AND(I626&gt;2000000000,I626&lt;=10000000000),"3-Mid Cap",
            IF(AND(I626&gt;300000000,I626&lt;=2000000000),"2-Small Cap",
               IF(I626&lt;=300000000,"1-Micro Cap","None"))))),
   IF(J626&gt;50000000000,"5-Large Cap",
      IF(AND(J626&gt;10000000000,J626&lt;=50000000000),"4-Upper Mid-Cap",
         IF(AND(J626&gt;2000000000,J626&lt;=10000000000),"3-Mid Cap",
            IF(AND(J626&gt;300000000,J626&lt;=2000000000),"2-Small Cap",
               IF(J626&lt;=300000000,"1-Micro Cap","None"))))))</f>
        <v>2-Small Cap</v>
      </c>
      <c r="L626" s="1">
        <v>45050</v>
      </c>
      <c r="M626" s="8" t="s">
        <v>3124</v>
      </c>
      <c r="N626">
        <f>YEAR(L626)</f>
        <v>2023</v>
      </c>
      <c r="O626">
        <f xml:space="preserve"> MONTH(L626)</f>
        <v>5</v>
      </c>
      <c r="P626" t="s">
        <v>3229</v>
      </c>
      <c r="Q626" t="str">
        <f>IF(ISNUMBER(P626), "Yes","No")</f>
        <v>No</v>
      </c>
      <c r="R626" t="s">
        <v>1767</v>
      </c>
    </row>
    <row r="627" spans="1:18" x14ac:dyDescent="0.2">
      <c r="A627" t="s">
        <v>37</v>
      </c>
      <c r="B627" t="e" vm="438">
        <v>#VALUE!</v>
      </c>
      <c r="C627" t="s">
        <v>38</v>
      </c>
      <c r="D627" t="str" cm="1">
        <f t="array" ref="D627">_FV(B627,"Industry")</f>
        <v>Semiconductors &amp; Semiconductor Equipment</v>
      </c>
      <c r="E627">
        <v>5.54</v>
      </c>
      <c r="F627">
        <v>5</v>
      </c>
      <c r="G627" s="4">
        <v>45000000</v>
      </c>
      <c r="H627" s="7">
        <v>9.7500000000000003E-2</v>
      </c>
      <c r="I627" s="4" cm="1">
        <f t="array" ref="I627">_FV(B627,"Market cap",TRUE)</f>
        <v>455991300</v>
      </c>
      <c r="J627" s="4">
        <v>530608000</v>
      </c>
      <c r="K627" t="str">
        <f>IF(OR(J627="None", ISERROR(J627)),
   IF(I627&gt;50000000000,"5-Large Cap",
      IF(AND(I627&gt;10000000000,I627&lt;=50000000000),"4-Upper Mid-Cap",
         IF(AND(I627&gt;2000000000,I627&lt;=10000000000),"3-Mid Cap",
            IF(AND(I627&gt;300000000,I627&lt;=2000000000),"2-Small Cap",
               IF(I627&lt;=300000000,"1-Micro Cap","None"))))),
   IF(J627&gt;50000000000,"5-Large Cap",
      IF(AND(J627&gt;10000000000,J627&lt;=50000000000),"4-Upper Mid-Cap",
         IF(AND(J627&gt;2000000000,J627&lt;=10000000000),"3-Mid Cap",
            IF(AND(J627&gt;300000000,J627&lt;=2000000000),"2-Small Cap",
               IF(J627&lt;=300000000,"1-Micro Cap","None"))))))</f>
        <v>2-Small Cap</v>
      </c>
      <c r="L627" s="1">
        <v>45008</v>
      </c>
      <c r="M627" s="8" t="s">
        <v>3124</v>
      </c>
      <c r="N627">
        <f>YEAR(L627)</f>
        <v>2023</v>
      </c>
      <c r="O627">
        <f xml:space="preserve"> MONTH(L627)</f>
        <v>3</v>
      </c>
      <c r="P627" t="s">
        <v>3229</v>
      </c>
      <c r="Q627" t="str">
        <f>IF(ISNUMBER(P627), "Yes","No")</f>
        <v>No</v>
      </c>
      <c r="R627" t="s">
        <v>1658</v>
      </c>
    </row>
    <row r="628" spans="1:18" x14ac:dyDescent="0.2">
      <c r="A628" t="s">
        <v>694</v>
      </c>
      <c r="B628" t="e" vm="26">
        <v>#VALUE!</v>
      </c>
      <c r="C628" t="s">
        <v>695</v>
      </c>
      <c r="D628" t="str" cm="1">
        <f t="array" ref="D628">_FV(B628,"Industry")</f>
        <v>Semiconductors &amp; Semiconductor Equipment</v>
      </c>
      <c r="E628">
        <v>5.13</v>
      </c>
      <c r="F628">
        <v>4.05</v>
      </c>
      <c r="G628" s="4">
        <v>100000000</v>
      </c>
      <c r="H628" s="7">
        <v>0.21100000000000002</v>
      </c>
      <c r="I628" s="4" cm="1">
        <f t="array" ref="I628">_FV(B628,"Market cap",TRUE)</f>
        <v>1405898000</v>
      </c>
      <c r="J628" s="4">
        <v>1053200000</v>
      </c>
      <c r="K628" t="str">
        <f>IF(OR(J628="None", ISERROR(J628)),
   IF(I628&gt;50000000000,"5-Large Cap",
      IF(AND(I628&gt;10000000000,I628&lt;=50000000000),"4-Upper Mid-Cap",
         IF(AND(I628&gt;2000000000,I628&lt;=10000000000),"3-Mid Cap",
            IF(AND(I628&gt;300000000,I628&lt;=2000000000),"2-Small Cap",
               IF(I628&lt;=300000000,"1-Micro Cap","None"))))),
   IF(J628&gt;50000000000,"5-Large Cap",
      IF(AND(J628&gt;10000000000,J628&lt;=50000000000),"4-Upper Mid-Cap",
         IF(AND(J628&gt;2000000000,J628&lt;=10000000000),"3-Mid Cap",
            IF(AND(J628&gt;300000000,J628&lt;=2000000000),"2-Small Cap",
               IF(J628&lt;=300000000,"1-Micro Cap","None"))))))</f>
        <v>2-Small Cap</v>
      </c>
      <c r="L628" s="1">
        <v>44980</v>
      </c>
      <c r="M628" s="8" t="s">
        <v>3124</v>
      </c>
      <c r="N628">
        <f>YEAR(L628)</f>
        <v>2023</v>
      </c>
      <c r="O628">
        <f xml:space="preserve"> MONTH(L628)</f>
        <v>2</v>
      </c>
      <c r="P628" t="s">
        <v>3229</v>
      </c>
      <c r="Q628" t="str">
        <f>IF(ISNUMBER(P628), "Yes","No")</f>
        <v>No</v>
      </c>
      <c r="R628" t="s">
        <v>1600</v>
      </c>
    </row>
    <row r="629" spans="1:18" x14ac:dyDescent="0.2">
      <c r="A629" t="s">
        <v>2197</v>
      </c>
      <c r="B629" t="e" vm="439">
        <v>#VALUE!</v>
      </c>
      <c r="C629" t="s">
        <v>2198</v>
      </c>
      <c r="D629" t="str" cm="1">
        <f t="array" ref="D629">_FV(B629,"Industry")</f>
        <v>Machinery, Equipment &amp; Components</v>
      </c>
      <c r="E629">
        <v>4.2</v>
      </c>
      <c r="F629">
        <v>3.93</v>
      </c>
      <c r="G629" s="4">
        <v>65000000</v>
      </c>
      <c r="H629" s="7">
        <v>6.4000000000000001E-2</v>
      </c>
      <c r="I629" s="4" cm="1">
        <f t="array" ref="I629">_FV(B629,"Market cap",TRUE)</f>
        <v>395072500</v>
      </c>
      <c r="J629" s="4">
        <v>364700000</v>
      </c>
      <c r="K629" t="str">
        <f>IF(OR(J629="None", ISERROR(J629)),
   IF(I629&gt;50000000000,"5-Large Cap",
      IF(AND(I629&gt;10000000000,I629&lt;=50000000000),"4-Upper Mid-Cap",
         IF(AND(I629&gt;2000000000,I629&lt;=10000000000),"3-Mid Cap",
            IF(AND(I629&gt;300000000,I629&lt;=2000000000),"2-Small Cap",
               IF(I629&lt;=300000000,"1-Micro Cap","None"))))),
   IF(J629&gt;50000000000,"5-Large Cap",
      IF(AND(J629&gt;10000000000,J629&lt;=50000000000),"4-Upper Mid-Cap",
         IF(AND(J629&gt;2000000000,J629&lt;=10000000000),"3-Mid Cap",
            IF(AND(J629&gt;300000000,J629&lt;=2000000000),"2-Small Cap",
               IF(J629&lt;=300000000,"1-Micro Cap","None"))))))</f>
        <v>2-Small Cap</v>
      </c>
      <c r="L629" s="1">
        <v>45259</v>
      </c>
      <c r="M629" s="8" t="s">
        <v>3124</v>
      </c>
      <c r="N629">
        <f>YEAR(L629)</f>
        <v>2023</v>
      </c>
      <c r="O629">
        <f xml:space="preserve"> MONTH(L629)</f>
        <v>11</v>
      </c>
      <c r="P629" t="s">
        <v>3229</v>
      </c>
      <c r="Q629" t="str">
        <f>IF(ISNUMBER(P629), "Yes","No")</f>
        <v>No</v>
      </c>
      <c r="R629" t="s">
        <v>2199</v>
      </c>
    </row>
    <row r="630" spans="1:18" x14ac:dyDescent="0.2">
      <c r="A630" t="s">
        <v>2213</v>
      </c>
      <c r="B630" t="e" vm="440">
        <v>#VALUE!</v>
      </c>
      <c r="C630" t="s">
        <v>2214</v>
      </c>
      <c r="D630" t="str" cm="1">
        <f t="array" ref="D630">_FV(B630,"Industry")</f>
        <v>Metals &amp; Mining</v>
      </c>
      <c r="E630">
        <v>4.1399999999999997</v>
      </c>
      <c r="F630">
        <v>3.8</v>
      </c>
      <c r="G630" s="4">
        <v>525000000</v>
      </c>
      <c r="H630" s="7">
        <v>8.199999999999999E-2</v>
      </c>
      <c r="I630" s="4" cm="1">
        <f t="array" ref="I630">_FV(B630,"Market cap",TRUE)</f>
        <v>11279570000</v>
      </c>
      <c r="J630" s="4">
        <v>11717230000</v>
      </c>
      <c r="K630" t="str">
        <f>IF(OR(J630="None", ISERROR(J630)),
   IF(I630&gt;50000000000,"5-Large Cap",
      IF(AND(I630&gt;10000000000,I630&lt;=50000000000),"4-Upper Mid-Cap",
         IF(AND(I630&gt;2000000000,I630&lt;=10000000000),"3-Mid Cap",
            IF(AND(I630&gt;300000000,I630&lt;=2000000000),"2-Small Cap",
               IF(I630&lt;=300000000,"1-Micro Cap","None"))))),
   IF(J630&gt;50000000000,"5-Large Cap",
      IF(AND(J630&gt;10000000000,J630&lt;=50000000000),"4-Upper Mid-Cap",
         IF(AND(J630&gt;2000000000,J630&lt;=10000000000),"3-Mid Cap",
            IF(AND(J630&gt;300000000,J630&lt;=2000000000),"2-Small Cap",
               IF(J630&lt;=300000000,"1-Micro Cap","None"))))))</f>
        <v>4-Upper Mid-Cap</v>
      </c>
      <c r="L630" s="1">
        <v>45265</v>
      </c>
      <c r="M630" s="8" t="s">
        <v>3124</v>
      </c>
      <c r="N630">
        <f>YEAR(L630)</f>
        <v>2023</v>
      </c>
      <c r="O630">
        <f xml:space="preserve"> MONTH(L630)</f>
        <v>12</v>
      </c>
      <c r="P630" t="s">
        <v>3229</v>
      </c>
      <c r="Q630" t="str">
        <f>IF(ISNUMBER(P630), "Yes","No")</f>
        <v>No</v>
      </c>
    </row>
    <row r="631" spans="1:18" x14ac:dyDescent="0.2">
      <c r="A631" t="s">
        <v>1668</v>
      </c>
      <c r="B631" t="e" vm="441">
        <v>#VALUE!</v>
      </c>
      <c r="C631" t="s">
        <v>1669</v>
      </c>
      <c r="D631" t="str" cm="1">
        <f t="array" ref="D631">_FV(B631,"Industry")</f>
        <v>Investment Banking &amp; Investment Services</v>
      </c>
      <c r="E631">
        <v>3.67</v>
      </c>
      <c r="F631">
        <v>3.5</v>
      </c>
      <c r="G631" s="4">
        <v>125000000</v>
      </c>
      <c r="H631" s="7">
        <v>4.0999999999999995E-2</v>
      </c>
      <c r="I631" s="4" cm="1">
        <f t="array" ref="I631">_FV(B631,"Market cap",TRUE)</f>
        <v>3814375000</v>
      </c>
      <c r="J631" s="4">
        <v>3814375000</v>
      </c>
      <c r="K631" t="str">
        <f>IF(OR(J631="None", ISERROR(J631)),
   IF(I631&gt;50000000000,"5-Large Cap",
      IF(AND(I631&gt;10000000000,I631&lt;=50000000000),"4-Upper Mid-Cap",
         IF(AND(I631&gt;2000000000,I631&lt;=10000000000),"3-Mid Cap",
            IF(AND(I631&gt;300000000,I631&lt;=2000000000),"2-Small Cap",
               IF(I631&lt;=300000000,"1-Micro Cap","None"))))),
   IF(J631&gt;50000000000,"5-Large Cap",
      IF(AND(J631&gt;10000000000,J631&lt;=50000000000),"4-Upper Mid-Cap",
         IF(AND(J631&gt;2000000000,J631&lt;=10000000000),"3-Mid Cap",
            IF(AND(J631&gt;300000000,J631&lt;=2000000000),"2-Small Cap",
               IF(J631&lt;=300000000,"1-Micro Cap","None"))))))</f>
        <v>3-Mid Cap</v>
      </c>
      <c r="L631" s="1">
        <v>45014</v>
      </c>
      <c r="M631" s="8" t="s">
        <v>3124</v>
      </c>
      <c r="N631">
        <f>YEAR(L631)</f>
        <v>2023</v>
      </c>
      <c r="O631">
        <f xml:space="preserve"> MONTH(L631)</f>
        <v>3</v>
      </c>
      <c r="P631" t="s">
        <v>3229</v>
      </c>
      <c r="Q631" t="str">
        <f>IF(ISNUMBER(P631), "Yes","No")</f>
        <v>No</v>
      </c>
      <c r="R631" t="s">
        <v>1670</v>
      </c>
    </row>
    <row r="632" spans="1:18" x14ac:dyDescent="0.2">
      <c r="A632" t="s">
        <v>1958</v>
      </c>
      <c r="B632" t="e" vm="442">
        <v>#VALUE!</v>
      </c>
      <c r="C632" t="s">
        <v>186</v>
      </c>
      <c r="D632" t="str" cm="1">
        <f t="array" ref="D632">_FV(B632,"Industry")</f>
        <v>Metals &amp; Mining</v>
      </c>
      <c r="E632">
        <v>3.3</v>
      </c>
      <c r="F632">
        <v>3.3</v>
      </c>
      <c r="G632" s="4">
        <v>45600000</v>
      </c>
      <c r="H632" s="7">
        <v>0</v>
      </c>
      <c r="I632" s="4" cm="1">
        <f t="array" ref="I632">_FV(B632,"Market cap",TRUE)</f>
        <v>670044400</v>
      </c>
      <c r="J632" s="4">
        <v>770800000</v>
      </c>
      <c r="K632" t="str">
        <f>IF(OR(J632="None", ISERROR(J632)),
   IF(I632&gt;50000000000,"5-Large Cap",
      IF(AND(I632&gt;10000000000,I632&lt;=50000000000),"4-Upper Mid-Cap",
         IF(AND(I632&gt;2000000000,I632&lt;=10000000000),"3-Mid Cap",
            IF(AND(I632&gt;300000000,I632&lt;=2000000000),"2-Small Cap",
               IF(I632&lt;=300000000,"1-Micro Cap","None"))))),
   IF(J632&gt;50000000000,"5-Large Cap",
      IF(AND(J632&gt;10000000000,J632&lt;=50000000000),"4-Upper Mid-Cap",
         IF(AND(J632&gt;2000000000,J632&lt;=10000000000),"3-Mid Cap",
            IF(AND(J632&gt;300000000,J632&lt;=2000000000),"2-Small Cap",
               IF(J632&lt;=300000000,"1-Micro Cap","None"))))))</f>
        <v>2-Small Cap</v>
      </c>
      <c r="L632" s="1">
        <v>45146</v>
      </c>
      <c r="M632" s="8" t="s">
        <v>3124</v>
      </c>
      <c r="N632">
        <f>YEAR(L632)</f>
        <v>2023</v>
      </c>
      <c r="O632">
        <f xml:space="preserve"> MONTH(L632)</f>
        <v>8</v>
      </c>
      <c r="P632" t="s">
        <v>3229</v>
      </c>
      <c r="Q632" t="str">
        <f>IF(ISNUMBER(P632), "Yes","No")</f>
        <v>No</v>
      </c>
    </row>
    <row r="633" spans="1:18" x14ac:dyDescent="0.2">
      <c r="A633" t="s">
        <v>1770</v>
      </c>
      <c r="B633" t="e" vm="443">
        <v>#VALUE!</v>
      </c>
      <c r="C633" t="s">
        <v>1630</v>
      </c>
      <c r="D633" t="str" cm="1">
        <f t="array" ref="D633">_FV(B633,"Industry")</f>
        <v>Construction &amp; Engineering</v>
      </c>
      <c r="E633">
        <v>2.75</v>
      </c>
      <c r="F633">
        <v>2.71</v>
      </c>
      <c r="G633" s="4">
        <v>270000000</v>
      </c>
      <c r="H633" s="7">
        <v>1.4999999999999999E-2</v>
      </c>
      <c r="I633" s="4" cm="1">
        <f t="array" ref="I633">_FV(B633,"Market cap",TRUE)</f>
        <v>3208067000</v>
      </c>
      <c r="J633" s="4">
        <v>3319280000</v>
      </c>
      <c r="K633" t="str">
        <f>IF(OR(J633="None", ISERROR(J633)),
   IF(I633&gt;50000000000,"5-Large Cap",
      IF(AND(I633&gt;10000000000,I633&lt;=50000000000),"4-Upper Mid-Cap",
         IF(AND(I633&gt;2000000000,I633&lt;=10000000000),"3-Mid Cap",
            IF(AND(I633&gt;300000000,I633&lt;=2000000000),"2-Small Cap",
               IF(I633&lt;=300000000,"1-Micro Cap","None"))))),
   IF(J633&gt;50000000000,"5-Large Cap",
      IF(AND(J633&gt;10000000000,J633&lt;=50000000000),"4-Upper Mid-Cap",
         IF(AND(J633&gt;2000000000,J633&lt;=10000000000),"3-Mid Cap",
            IF(AND(J633&gt;300000000,J633&lt;=2000000000),"2-Small Cap",
               IF(J633&lt;=300000000,"1-Micro Cap","None"))))))</f>
        <v>3-Mid Cap</v>
      </c>
      <c r="L633" s="1">
        <v>45232</v>
      </c>
      <c r="M633" s="8" t="s">
        <v>3124</v>
      </c>
      <c r="N633">
        <f>YEAR(L633)</f>
        <v>2023</v>
      </c>
      <c r="O633">
        <f xml:space="preserve"> MONTH(L633)</f>
        <v>11</v>
      </c>
      <c r="P633" t="s">
        <v>3229</v>
      </c>
      <c r="Q633" t="str">
        <f>IF(ISNUMBER(P633), "Yes","No")</f>
        <v>No</v>
      </c>
      <c r="R633" t="s">
        <v>2125</v>
      </c>
    </row>
    <row r="634" spans="1:18" x14ac:dyDescent="0.2">
      <c r="A634" t="s">
        <v>2029</v>
      </c>
      <c r="B634" t="e" vm="444">
        <v>#VALUE!</v>
      </c>
      <c r="C634" t="s">
        <v>2030</v>
      </c>
      <c r="D634" t="str" cm="1">
        <f t="array" ref="D634">_FV(B634,"Industry")</f>
        <v>Containers &amp; Packaging</v>
      </c>
      <c r="E634">
        <v>3.52</v>
      </c>
      <c r="F634">
        <v>2.7</v>
      </c>
      <c r="G634" s="4">
        <v>450000000</v>
      </c>
      <c r="H634" s="7">
        <v>0.23300000000000001</v>
      </c>
      <c r="I634" s="4" cm="1">
        <f t="array" ref="I634">_FV(B634,"Market cap",TRUE)</f>
        <v>2969135000</v>
      </c>
      <c r="J634" s="4">
        <v>3210965000</v>
      </c>
      <c r="K634" t="str">
        <f>IF(OR(J634="None", ISERROR(J634)),
   IF(I634&gt;50000000000,"5-Large Cap",
      IF(AND(I634&gt;10000000000,I634&lt;=50000000000),"4-Upper Mid-Cap",
         IF(AND(I634&gt;2000000000,I634&lt;=10000000000),"3-Mid Cap",
            IF(AND(I634&gt;300000000,I634&lt;=2000000000),"2-Small Cap",
               IF(I634&lt;=300000000,"1-Micro Cap","None"))))),
   IF(J634&gt;50000000000,"5-Large Cap",
      IF(AND(J634&gt;10000000000,J634&lt;=50000000000),"4-Upper Mid-Cap",
         IF(AND(J634&gt;2000000000,J634&lt;=10000000000),"3-Mid Cap",
            IF(AND(J634&gt;300000000,J634&lt;=2000000000),"2-Small Cap",
               IF(J634&lt;=300000000,"1-Micro Cap","None"))))))</f>
        <v>3-Mid Cap</v>
      </c>
      <c r="L634" s="1">
        <v>45174</v>
      </c>
      <c r="M634" s="8" t="s">
        <v>3124</v>
      </c>
      <c r="N634">
        <f>YEAR(L634)</f>
        <v>2023</v>
      </c>
      <c r="O634">
        <f xml:space="preserve"> MONTH(L634)</f>
        <v>9</v>
      </c>
      <c r="P634" t="s">
        <v>3229</v>
      </c>
      <c r="Q634" t="str">
        <f>IF(ISNUMBER(P634), "Yes","No")</f>
        <v>No</v>
      </c>
      <c r="R634" t="s">
        <v>2031</v>
      </c>
    </row>
    <row r="635" spans="1:18" x14ac:dyDescent="0.2">
      <c r="A635" t="s">
        <v>2151</v>
      </c>
      <c r="B635" t="e" vm="445">
        <v>#VALUE!</v>
      </c>
      <c r="C635" t="s">
        <v>2152</v>
      </c>
      <c r="D635" t="str" cm="1">
        <f t="array" ref="D635">_FV(B635,"Industry")</f>
        <v>Automobiles &amp; Auto Parts</v>
      </c>
      <c r="E635">
        <v>2.72</v>
      </c>
      <c r="F635">
        <v>2.46</v>
      </c>
      <c r="G635" s="4">
        <v>17200000</v>
      </c>
      <c r="H635" s="7">
        <v>9.6000000000000002E-2</v>
      </c>
      <c r="I635" s="4" cm="1">
        <f t="array" ref="I635">_FV(B635,"Market cap",TRUE)</f>
        <v>103994800</v>
      </c>
      <c r="J635" s="4">
        <v>130699999.99999999</v>
      </c>
      <c r="K635" t="str">
        <f>IF(OR(J635="None", ISERROR(J635)),
   IF(I635&gt;50000000000,"5-Large Cap",
      IF(AND(I635&gt;10000000000,I635&lt;=50000000000),"4-Upper Mid-Cap",
         IF(AND(I635&gt;2000000000,I635&lt;=10000000000),"3-Mid Cap",
            IF(AND(I635&gt;300000000,I635&lt;=2000000000),"2-Small Cap",
               IF(I635&lt;=300000000,"1-Micro Cap","None"))))),
   IF(J635&gt;50000000000,"5-Large Cap",
      IF(AND(J635&gt;10000000000,J635&lt;=50000000000),"4-Upper Mid-Cap",
         IF(AND(J635&gt;2000000000,J635&lt;=10000000000),"3-Mid Cap",
            IF(AND(J635&gt;300000000,J635&lt;=2000000000),"2-Small Cap",
               IF(J635&lt;=300000000,"1-Micro Cap","None"))))))</f>
        <v>1-Micro Cap</v>
      </c>
      <c r="L635" s="1">
        <v>45244</v>
      </c>
      <c r="M635" s="8" t="s">
        <v>3124</v>
      </c>
      <c r="N635">
        <f>YEAR(L635)</f>
        <v>2023</v>
      </c>
      <c r="O635">
        <f xml:space="preserve"> MONTH(L635)</f>
        <v>11</v>
      </c>
      <c r="P635" t="s">
        <v>3229</v>
      </c>
      <c r="Q635" t="str">
        <f>IF(ISNUMBER(P635), "Yes","No")</f>
        <v>No</v>
      </c>
      <c r="R635" t="s">
        <v>2153</v>
      </c>
    </row>
    <row r="636" spans="1:18" x14ac:dyDescent="0.2">
      <c r="A636" t="s">
        <v>513</v>
      </c>
      <c r="B636" t="e" vm="13">
        <v>#VALUE!</v>
      </c>
      <c r="C636" t="s">
        <v>514</v>
      </c>
      <c r="D636" t="str" cm="1">
        <f t="array" ref="D636">_FV(B636,"Industry")</f>
        <v>Residential &amp; Commercial REIT</v>
      </c>
      <c r="E636">
        <v>2.5099999999999998</v>
      </c>
      <c r="F636">
        <v>2.41</v>
      </c>
      <c r="G636" s="4">
        <v>300000000</v>
      </c>
      <c r="H636" s="7">
        <v>5.5999999999999994E-2</v>
      </c>
      <c r="I636" s="4" cm="1">
        <f t="array" ref="I636">_FV(B636,"Market cap",TRUE)</f>
        <v>3067603000</v>
      </c>
      <c r="J636" s="4">
        <v>3178147000</v>
      </c>
      <c r="K636" t="str">
        <f>IF(OR(J636="None", ISERROR(J636)),
   IF(I636&gt;50000000000,"5-Large Cap",
      IF(AND(I636&gt;10000000000,I636&lt;=50000000000),"4-Upper Mid-Cap",
         IF(AND(I636&gt;2000000000,I636&lt;=10000000000),"3-Mid Cap",
            IF(AND(I636&gt;300000000,I636&lt;=2000000000),"2-Small Cap",
               IF(I636&lt;=300000000,"1-Micro Cap","None"))))),
   IF(J636&gt;50000000000,"5-Large Cap",
      IF(AND(J636&gt;10000000000,J636&lt;=50000000000),"4-Upper Mid-Cap",
         IF(AND(J636&gt;2000000000,J636&lt;=10000000000),"3-Mid Cap",
            IF(AND(J636&gt;300000000,J636&lt;=2000000000),"2-Small Cap",
               IF(J636&lt;=300000000,"1-Micro Cap","None"))))))</f>
        <v>3-Mid Cap</v>
      </c>
      <c r="L636" s="1">
        <v>45007</v>
      </c>
      <c r="M636" s="8" t="s">
        <v>3124</v>
      </c>
      <c r="N636">
        <f>YEAR(L636)</f>
        <v>2023</v>
      </c>
      <c r="O636">
        <f xml:space="preserve"> MONTH(L636)</f>
        <v>3</v>
      </c>
      <c r="P636" t="s">
        <v>3229</v>
      </c>
      <c r="Q636" t="str">
        <f>IF(ISNUMBER(P636), "Yes","No")</f>
        <v>No</v>
      </c>
    </row>
    <row r="637" spans="1:18" x14ac:dyDescent="0.2">
      <c r="A637" t="s">
        <v>1629</v>
      </c>
      <c r="B637" t="e" vm="443">
        <v>#VALUE!</v>
      </c>
      <c r="C637" t="s">
        <v>1630</v>
      </c>
      <c r="D637" t="str" cm="1">
        <f t="array" ref="D637">_FV(B637,"Industry")</f>
        <v>Construction &amp; Engineering</v>
      </c>
      <c r="E637">
        <v>2.3199999999999998</v>
      </c>
      <c r="F637">
        <v>2.25</v>
      </c>
      <c r="G637" s="6">
        <v>390000000</v>
      </c>
      <c r="H637" s="7">
        <v>0.03</v>
      </c>
      <c r="I637" s="4" cm="1">
        <f t="array" ref="I637">_FV(B637,"Market cap",TRUE)</f>
        <v>3208067000</v>
      </c>
      <c r="J637" s="4">
        <v>3319280000</v>
      </c>
      <c r="K637" t="str">
        <f>IF(OR(J637="None", ISERROR(J637)),
   IF(I637&gt;50000000000,"5-Large Cap",
      IF(AND(I637&gt;10000000000,I637&lt;=50000000000),"4-Upper Mid-Cap",
         IF(AND(I637&gt;2000000000,I637&lt;=10000000000),"3-Mid Cap",
            IF(AND(I637&gt;300000000,I637&lt;=2000000000),"2-Small Cap",
               IF(I637&lt;=300000000,"1-Micro Cap","None"))))),
   IF(J637&gt;50000000000,"5-Large Cap",
      IF(AND(J637&gt;10000000000,J637&lt;=50000000000),"4-Upper Mid-Cap",
         IF(AND(J637&gt;2000000000,J637&lt;=10000000000),"3-Mid Cap",
            IF(AND(J637&gt;300000000,J637&lt;=2000000000),"2-Small Cap",
               IF(J637&lt;=300000000,"1-Micro Cap","None"))))))</f>
        <v>3-Mid Cap</v>
      </c>
      <c r="L637" s="1">
        <v>44992</v>
      </c>
      <c r="M637" s="8" t="s">
        <v>3124</v>
      </c>
      <c r="N637">
        <f>YEAR(L637)</f>
        <v>2023</v>
      </c>
      <c r="O637">
        <f xml:space="preserve"> MONTH(L637)</f>
        <v>3</v>
      </c>
      <c r="P637" t="s">
        <v>3229</v>
      </c>
      <c r="Q637" t="str">
        <f>IF(ISNUMBER(P637), "Yes","No")</f>
        <v>No</v>
      </c>
    </row>
    <row r="638" spans="1:18" x14ac:dyDescent="0.2">
      <c r="A638" t="s">
        <v>1595</v>
      </c>
      <c r="B638" t="e" vm="446">
        <v>#VALUE!</v>
      </c>
      <c r="C638" t="s">
        <v>1596</v>
      </c>
      <c r="D638" t="str" cm="1">
        <f t="array" ref="D638">_FV(B638,"Industry")</f>
        <v>Investment Banking &amp; Investment Services</v>
      </c>
      <c r="E638">
        <v>2.25</v>
      </c>
      <c r="F638">
        <v>2.1</v>
      </c>
      <c r="G638" s="4">
        <v>19370000</v>
      </c>
      <c r="H638" s="7">
        <v>6.6699999999999995E-2</v>
      </c>
      <c r="I638" s="4" cm="1">
        <f t="array" ref="I638">_FV(B638,"Market cap",TRUE)</f>
        <v>115036200</v>
      </c>
      <c r="J638" s="4">
        <v>138300000</v>
      </c>
      <c r="K638" t="str">
        <f>IF(OR(J638="None", ISERROR(J638)),
   IF(I638&gt;50000000000,"5-Large Cap",
      IF(AND(I638&gt;10000000000,I638&lt;=50000000000),"4-Upper Mid-Cap",
         IF(AND(I638&gt;2000000000,I638&lt;=10000000000),"3-Mid Cap",
            IF(AND(I638&gt;300000000,I638&lt;=2000000000),"2-Small Cap",
               IF(I638&lt;=300000000,"1-Micro Cap","None"))))),
   IF(J638&gt;50000000000,"5-Large Cap",
      IF(AND(J638&gt;10000000000,J638&lt;=50000000000),"4-Upper Mid-Cap",
         IF(AND(J638&gt;2000000000,J638&lt;=10000000000),"3-Mid Cap",
            IF(AND(J638&gt;300000000,J638&lt;=2000000000),"2-Small Cap",
               IF(J638&lt;=300000000,"1-Micro Cap","None"))))))</f>
        <v>1-Micro Cap</v>
      </c>
      <c r="L638" s="1">
        <v>44979</v>
      </c>
      <c r="M638" s="8" t="s">
        <v>3124</v>
      </c>
      <c r="N638">
        <f>YEAR(L638)</f>
        <v>2023</v>
      </c>
      <c r="O638">
        <f xml:space="preserve"> MONTH(L638)</f>
        <v>2</v>
      </c>
      <c r="P638" t="s">
        <v>3229</v>
      </c>
      <c r="Q638" t="str">
        <f>IF(ISNUMBER(P638), "Yes","No")</f>
        <v>No</v>
      </c>
      <c r="R638" t="s">
        <v>1597</v>
      </c>
    </row>
    <row r="639" spans="1:18" x14ac:dyDescent="0.2">
      <c r="A639" t="s">
        <v>1803</v>
      </c>
      <c r="B639" t="e" vm="447">
        <v>#VALUE!</v>
      </c>
      <c r="C639" t="s">
        <v>1804</v>
      </c>
      <c r="D639" t="str" cm="1">
        <f t="array" ref="D639">_FV(B639,"Industry")</f>
        <v>Software &amp; IT Services</v>
      </c>
      <c r="E639">
        <v>2.2999999999999998</v>
      </c>
      <c r="F639">
        <v>1.85</v>
      </c>
      <c r="G639" s="4">
        <v>59500000</v>
      </c>
      <c r="H639" s="7">
        <v>0.19600000000000001</v>
      </c>
      <c r="I639" s="4" cm="1">
        <f t="array" ref="I639">_FV(B639,"Market cap",TRUE)</f>
        <v>667482000</v>
      </c>
      <c r="J639" s="4">
        <v>285900000</v>
      </c>
      <c r="K639" t="str">
        <f>IF(OR(J639="None", ISERROR(J639)),
   IF(I639&gt;50000000000,"5-Large Cap",
      IF(AND(I639&gt;10000000000,I639&lt;=50000000000),"4-Upper Mid-Cap",
         IF(AND(I639&gt;2000000000,I639&lt;=10000000000),"3-Mid Cap",
            IF(AND(I639&gt;300000000,I639&lt;=2000000000),"2-Small Cap",
               IF(I639&lt;=300000000,"1-Micro Cap","None"))))),
   IF(J639&gt;50000000000,"5-Large Cap",
      IF(AND(J639&gt;10000000000,J639&lt;=50000000000),"4-Upper Mid-Cap",
         IF(AND(J639&gt;2000000000,J639&lt;=10000000000),"3-Mid Cap",
            IF(AND(J639&gt;300000000,J639&lt;=2000000000),"2-Small Cap",
               IF(J639&lt;=300000000,"1-Micro Cap","None"))))))</f>
        <v>1-Micro Cap</v>
      </c>
      <c r="L639" s="1">
        <v>45062</v>
      </c>
      <c r="M639" s="8" t="s">
        <v>3124</v>
      </c>
      <c r="N639">
        <f>YEAR(L639)</f>
        <v>2023</v>
      </c>
      <c r="O639">
        <f xml:space="preserve"> MONTH(L639)</f>
        <v>5</v>
      </c>
      <c r="P639" t="s">
        <v>3229</v>
      </c>
      <c r="Q639" t="str">
        <f>IF(ISNUMBER(P639), "Yes","No")</f>
        <v>No</v>
      </c>
      <c r="R639" t="s">
        <v>1805</v>
      </c>
    </row>
    <row r="640" spans="1:18" x14ac:dyDescent="0.2">
      <c r="A640" t="s">
        <v>1660</v>
      </c>
      <c r="B640" t="e" vm="448">
        <v>#VALUE!</v>
      </c>
      <c r="C640" t="s">
        <v>1661</v>
      </c>
      <c r="D640" t="str" cm="1">
        <f t="array" ref="D640">_FV(B640,"Industry")</f>
        <v>Metals &amp; Mining</v>
      </c>
      <c r="E640">
        <v>2.0099999999999998</v>
      </c>
      <c r="F640">
        <v>1.6</v>
      </c>
      <c r="G640" s="6">
        <v>46000000</v>
      </c>
      <c r="H640" s="7">
        <v>0.20399999999999999</v>
      </c>
      <c r="I640" s="4" cm="1">
        <f t="array" ref="I640">_FV(B640,"Market cap",TRUE)</f>
        <v>322189600</v>
      </c>
      <c r="J640" s="4">
        <v>444900000</v>
      </c>
      <c r="K640" t="str">
        <f>IF(OR(J640="None", ISERROR(J640)),
   IF(I640&gt;50000000000,"5-Large Cap",
      IF(AND(I640&gt;10000000000,I640&lt;=50000000000),"4-Upper Mid-Cap",
         IF(AND(I640&gt;2000000000,I640&lt;=10000000000),"3-Mid Cap",
            IF(AND(I640&gt;300000000,I640&lt;=2000000000),"2-Small Cap",
               IF(I640&lt;=300000000,"1-Micro Cap","None"))))),
   IF(J640&gt;50000000000,"5-Large Cap",
      IF(AND(J640&gt;10000000000,J640&lt;=50000000000),"4-Upper Mid-Cap",
         IF(AND(J640&gt;2000000000,J640&lt;=10000000000),"3-Mid Cap",
            IF(AND(J640&gt;300000000,J640&lt;=2000000000),"2-Small Cap",
               IF(J640&lt;=300000000,"1-Micro Cap","None"))))))</f>
        <v>2-Small Cap</v>
      </c>
      <c r="L640" s="1">
        <v>45012</v>
      </c>
      <c r="M640" s="8" t="s">
        <v>3124</v>
      </c>
      <c r="N640">
        <f>YEAR(L640)</f>
        <v>2023</v>
      </c>
      <c r="O640">
        <f xml:space="preserve"> MONTH(L640)</f>
        <v>3</v>
      </c>
      <c r="P640" t="s">
        <v>3229</v>
      </c>
      <c r="Q640" t="str">
        <f>IF(ISNUMBER(P640), "Yes","No")</f>
        <v>No</v>
      </c>
      <c r="R640" t="s">
        <v>1662</v>
      </c>
    </row>
    <row r="641" spans="1:18" x14ac:dyDescent="0.2">
      <c r="A641" t="s">
        <v>623</v>
      </c>
      <c r="B641" t="e" vm="22">
        <v>#VALUE!</v>
      </c>
      <c r="C641" t="s">
        <v>624</v>
      </c>
      <c r="D641" t="str" cm="1">
        <f t="array" ref="D641">_FV(B641,"Industry")</f>
        <v>Investment Banking &amp; Investment Services</v>
      </c>
      <c r="E641">
        <v>1.59</v>
      </c>
      <c r="F641">
        <v>1.48</v>
      </c>
      <c r="G641" s="4">
        <v>100000000</v>
      </c>
      <c r="H641" s="7">
        <v>6.9000000000000006E-2</v>
      </c>
      <c r="I641" s="4" cm="1">
        <f t="array" ref="I641">_FV(B641,"Market cap",TRUE)</f>
        <v>1691633000</v>
      </c>
      <c r="J641" s="4">
        <v>1732725000</v>
      </c>
      <c r="K641" t="str">
        <f>IF(OR(J641="None", ISERROR(J641)),
   IF(I641&gt;50000000000,"5-Large Cap",
      IF(AND(I641&gt;10000000000,I641&lt;=50000000000),"4-Upper Mid-Cap",
         IF(AND(I641&gt;2000000000,I641&lt;=10000000000),"3-Mid Cap",
            IF(AND(I641&gt;300000000,I641&lt;=2000000000),"2-Small Cap",
               IF(I641&lt;=300000000,"1-Micro Cap","None"))))),
   IF(J641&gt;50000000000,"5-Large Cap",
      IF(AND(J641&gt;10000000000,J641&lt;=50000000000),"4-Upper Mid-Cap",
         IF(AND(J641&gt;2000000000,J641&lt;=10000000000),"3-Mid Cap",
            IF(AND(J641&gt;300000000,J641&lt;=2000000000),"2-Small Cap",
               IF(J641&lt;=300000000,"1-Micro Cap","None"))))))</f>
        <v>2-Small Cap</v>
      </c>
      <c r="L641" s="1">
        <v>45029</v>
      </c>
      <c r="M641" s="8" t="s">
        <v>3124</v>
      </c>
      <c r="N641">
        <f>YEAR(L641)</f>
        <v>2023</v>
      </c>
      <c r="O641">
        <f xml:space="preserve"> MONTH(L641)</f>
        <v>4</v>
      </c>
      <c r="P641" t="s">
        <v>3229</v>
      </c>
      <c r="Q641" t="str">
        <f>IF(ISNUMBER(P641), "Yes","No")</f>
        <v>No</v>
      </c>
      <c r="R641" t="s">
        <v>1703</v>
      </c>
    </row>
    <row r="642" spans="1:18" x14ac:dyDescent="0.2">
      <c r="A642" t="s">
        <v>888</v>
      </c>
      <c r="B642" t="e" vm="449">
        <v>#VALUE!</v>
      </c>
      <c r="C642" t="s">
        <v>889</v>
      </c>
      <c r="D642" t="str" cm="1">
        <f t="array" ref="D642">_FV(B642,"Industry")</f>
        <v>Metals &amp; Mining</v>
      </c>
      <c r="E642">
        <v>1.47</v>
      </c>
      <c r="F642">
        <v>1.22</v>
      </c>
      <c r="G642" s="4">
        <v>20000000</v>
      </c>
      <c r="H642" s="7">
        <v>0.17</v>
      </c>
      <c r="I642" s="4" cm="1">
        <f t="array" ref="I642">_FV(B642,"Market cap",TRUE)</f>
        <v>75222540</v>
      </c>
      <c r="J642" s="4">
        <v>213800000</v>
      </c>
      <c r="K642" t="str">
        <f>IF(OR(J642="None", ISERROR(J642)),
   IF(I642&gt;50000000000,"5-Large Cap",
      IF(AND(I642&gt;10000000000,I642&lt;=50000000000),"4-Upper Mid-Cap",
         IF(AND(I642&gt;2000000000,I642&lt;=10000000000),"3-Mid Cap",
            IF(AND(I642&gt;300000000,I642&lt;=2000000000),"2-Small Cap",
               IF(I642&lt;=300000000,"1-Micro Cap","None"))))),
   IF(J642&gt;50000000000,"5-Large Cap",
      IF(AND(J642&gt;10000000000,J642&lt;=50000000000),"4-Upper Mid-Cap",
         IF(AND(J642&gt;2000000000,J642&lt;=10000000000),"3-Mid Cap",
            IF(AND(J642&gt;300000000,J642&lt;=2000000000),"2-Small Cap",
               IF(J642&lt;=300000000,"1-Micro Cap","None"))))))</f>
        <v>1-Micro Cap</v>
      </c>
      <c r="L642" s="1">
        <v>45037</v>
      </c>
      <c r="M642" s="8" t="s">
        <v>3124</v>
      </c>
      <c r="N642">
        <f>YEAR(L642)</f>
        <v>2023</v>
      </c>
      <c r="O642">
        <f xml:space="preserve"> MONTH(L642)</f>
        <v>4</v>
      </c>
      <c r="P642" t="s">
        <v>3229</v>
      </c>
      <c r="Q642" t="str">
        <f>IF(ISNUMBER(P642), "Yes","No")</f>
        <v>No</v>
      </c>
      <c r="R642" t="s">
        <v>1726</v>
      </c>
    </row>
    <row r="643" spans="1:18" x14ac:dyDescent="0.2">
      <c r="A643" t="s">
        <v>1602</v>
      </c>
      <c r="B643" t="e" vm="450">
        <v>#VALUE!</v>
      </c>
      <c r="C643" t="s">
        <v>1603</v>
      </c>
      <c r="D643" t="str" cm="1">
        <f t="array" ref="D643">_FV(B643,"Industry")</f>
        <v>Hotels &amp; Entertainment Services</v>
      </c>
      <c r="E643">
        <v>1.52</v>
      </c>
      <c r="F643">
        <v>1.2</v>
      </c>
      <c r="G643" s="4">
        <v>115000000</v>
      </c>
      <c r="H643" s="7">
        <v>0.21100000000000002</v>
      </c>
      <c r="I643" s="4" cm="1">
        <f t="array" ref="I643">_FV(B643,"Market cap",TRUE)</f>
        <v>344241700</v>
      </c>
      <c r="J643" s="4">
        <v>329898300</v>
      </c>
      <c r="K643" t="str">
        <f>IF(OR(J643="None", ISERROR(J643)),
   IF(I643&gt;50000000000,"5-Large Cap",
      IF(AND(I643&gt;10000000000,I643&lt;=50000000000),"4-Upper Mid-Cap",
         IF(AND(I643&gt;2000000000,I643&lt;=10000000000),"3-Mid Cap",
            IF(AND(I643&gt;300000000,I643&lt;=2000000000),"2-Small Cap",
               IF(I643&lt;=300000000,"1-Micro Cap","None"))))),
   IF(J643&gt;50000000000,"5-Large Cap",
      IF(AND(J643&gt;10000000000,J643&lt;=50000000000),"4-Upper Mid-Cap",
         IF(AND(J643&gt;2000000000,J643&lt;=10000000000),"3-Mid Cap",
            IF(AND(J643&gt;300000000,J643&lt;=2000000000),"2-Small Cap",
               IF(J643&lt;=300000000,"1-Micro Cap","None"))))))</f>
        <v>2-Small Cap</v>
      </c>
      <c r="L643" s="1">
        <v>44980</v>
      </c>
      <c r="M643" s="8" t="s">
        <v>3124</v>
      </c>
      <c r="N643">
        <f>YEAR(L643)</f>
        <v>2023</v>
      </c>
      <c r="O643">
        <f xml:space="preserve"> MONTH(L643)</f>
        <v>2</v>
      </c>
      <c r="P643" t="s">
        <v>3229</v>
      </c>
      <c r="Q643" t="str">
        <f>IF(ISNUMBER(P643), "Yes","No")</f>
        <v>No</v>
      </c>
    </row>
    <row r="644" spans="1:18" x14ac:dyDescent="0.2">
      <c r="A644" t="s">
        <v>1636</v>
      </c>
      <c r="B644" t="e" vm="451">
        <v>#VALUE!</v>
      </c>
      <c r="C644" t="s">
        <v>1637</v>
      </c>
      <c r="D644" t="str" cm="1">
        <f t="array" ref="D644">_FV(B644,"Industry")</f>
        <v>Metals &amp; Mining</v>
      </c>
      <c r="E644">
        <v>1.39</v>
      </c>
      <c r="F644">
        <v>1.2</v>
      </c>
      <c r="G644" s="4">
        <v>26600000</v>
      </c>
      <c r="H644" s="7">
        <v>0.13699999999999998</v>
      </c>
      <c r="I644" s="4" cm="1">
        <f t="array" ref="I644">_FV(B644,"Market cap",TRUE)</f>
        <v>446468200</v>
      </c>
      <c r="J644" s="4">
        <v>313100000</v>
      </c>
      <c r="K644" t="str">
        <f>IF(OR(J644="None", ISERROR(J644)),
   IF(I644&gt;50000000000,"5-Large Cap",
      IF(AND(I644&gt;10000000000,I644&lt;=50000000000),"4-Upper Mid-Cap",
         IF(AND(I644&gt;2000000000,I644&lt;=10000000000),"3-Mid Cap",
            IF(AND(I644&gt;300000000,I644&lt;=2000000000),"2-Small Cap",
               IF(I644&lt;=300000000,"1-Micro Cap","None"))))),
   IF(J644&gt;50000000000,"5-Large Cap",
      IF(AND(J644&gt;10000000000,J644&lt;=50000000000),"4-Upper Mid-Cap",
         IF(AND(J644&gt;2000000000,J644&lt;=10000000000),"3-Mid Cap",
            IF(AND(J644&gt;300000000,J644&lt;=2000000000),"2-Small Cap",
               IF(J644&lt;=300000000,"1-Micro Cap","None"))))))</f>
        <v>2-Small Cap</v>
      </c>
      <c r="L644" s="1">
        <v>44999</v>
      </c>
      <c r="M644" s="8" t="s">
        <v>3124</v>
      </c>
      <c r="N644">
        <f>YEAR(L644)</f>
        <v>2023</v>
      </c>
      <c r="O644">
        <f xml:space="preserve"> MONTH(L644)</f>
        <v>3</v>
      </c>
      <c r="P644" t="s">
        <v>3229</v>
      </c>
      <c r="Q644" t="str">
        <f>IF(ISNUMBER(P644), "Yes","No")</f>
        <v>No</v>
      </c>
      <c r="R644" t="s">
        <v>1638</v>
      </c>
    </row>
    <row r="645" spans="1:18" x14ac:dyDescent="0.2">
      <c r="A645" t="s">
        <v>1818</v>
      </c>
      <c r="B645" t="e" vm="49">
        <v>#VALUE!</v>
      </c>
      <c r="C645" t="s">
        <v>160</v>
      </c>
      <c r="D645" t="str" cm="1">
        <f t="array" ref="D645">_FV(B645,"Industry")</f>
        <v>Metals &amp; Mining</v>
      </c>
      <c r="E645">
        <v>1.2</v>
      </c>
      <c r="F645">
        <v>1.05</v>
      </c>
      <c r="G645" s="4">
        <v>25000000</v>
      </c>
      <c r="H645" s="7">
        <v>0.125</v>
      </c>
      <c r="I645" s="4" cm="1">
        <f t="array" ref="I645">_FV(B645,"Market cap",TRUE)</f>
        <v>98406360</v>
      </c>
      <c r="J645" s="4">
        <v>347300000</v>
      </c>
      <c r="K645" t="str">
        <f>IF(OR(J645="None", ISERROR(J645)),
   IF(I645&gt;50000000000,"5-Large Cap",
      IF(AND(I645&gt;10000000000,I645&lt;=50000000000),"4-Upper Mid-Cap",
         IF(AND(I645&gt;2000000000,I645&lt;=10000000000),"3-Mid Cap",
            IF(AND(I645&gt;300000000,I645&lt;=2000000000),"2-Small Cap",
               IF(I645&lt;=300000000,"1-Micro Cap","None"))))),
   IF(J645&gt;50000000000,"5-Large Cap",
      IF(AND(J645&gt;10000000000,J645&lt;=50000000000),"4-Upper Mid-Cap",
         IF(AND(J645&gt;2000000000,J645&lt;=10000000000),"3-Mid Cap",
            IF(AND(J645&gt;300000000,J645&lt;=2000000000),"2-Small Cap",
               IF(J645&lt;=300000000,"1-Micro Cap","None"))))))</f>
        <v>2-Small Cap</v>
      </c>
      <c r="L645" s="1">
        <v>45064</v>
      </c>
      <c r="M645" s="8" t="s">
        <v>3124</v>
      </c>
      <c r="N645">
        <f>YEAR(L645)</f>
        <v>2023</v>
      </c>
      <c r="O645">
        <f xml:space="preserve"> MONTH(L645)</f>
        <v>5</v>
      </c>
      <c r="P645" t="s">
        <v>3229</v>
      </c>
      <c r="Q645" t="str">
        <f>IF(ISNUMBER(P645), "Yes","No")</f>
        <v>No</v>
      </c>
      <c r="R645" t="s">
        <v>1819</v>
      </c>
    </row>
    <row r="646" spans="1:18" x14ac:dyDescent="0.2">
      <c r="A646" t="s">
        <v>1768</v>
      </c>
      <c r="B646" t="e" vm="452">
        <v>#VALUE!</v>
      </c>
      <c r="C646" t="s">
        <v>1769</v>
      </c>
      <c r="D646" t="str" cm="1">
        <f t="array" ref="D646">_FV(B646,"Industry")</f>
        <v>Investment Banking &amp; Investment Services</v>
      </c>
      <c r="E646">
        <v>1</v>
      </c>
      <c r="F646">
        <v>1.04</v>
      </c>
      <c r="G646" s="4">
        <v>3000000</v>
      </c>
      <c r="H646" s="7">
        <v>0</v>
      </c>
      <c r="I646" s="4" cm="1">
        <f t="array" ref="I646">_FV(B646,"Market cap",TRUE)</f>
        <v>21821200</v>
      </c>
      <c r="J646" s="4">
        <v>22400000</v>
      </c>
      <c r="K646" t="str">
        <f>IF(OR(J646="None", ISERROR(J646)),
   IF(I646&gt;50000000000,"5-Large Cap",
      IF(AND(I646&gt;10000000000,I646&lt;=50000000000),"4-Upper Mid-Cap",
         IF(AND(I646&gt;2000000000,I646&lt;=10000000000),"3-Mid Cap",
            IF(AND(I646&gt;300000000,I646&lt;=2000000000),"2-Small Cap",
               IF(I646&lt;=300000000,"1-Micro Cap","None"))))),
   IF(J646&gt;50000000000,"5-Large Cap",
      IF(AND(J646&gt;10000000000,J646&lt;=50000000000),"4-Upper Mid-Cap",
         IF(AND(J646&gt;2000000000,J646&lt;=10000000000),"3-Mid Cap",
            IF(AND(J646&gt;300000000,J646&lt;=2000000000),"2-Small Cap",
               IF(J646&lt;=300000000,"1-Micro Cap","None"))))))</f>
        <v>1-Micro Cap</v>
      </c>
      <c r="L646" s="1">
        <v>45050</v>
      </c>
      <c r="M646" s="8" t="s">
        <v>3124</v>
      </c>
      <c r="N646">
        <f>YEAR(L646)</f>
        <v>2023</v>
      </c>
      <c r="O646">
        <f xml:space="preserve"> MONTH(L646)</f>
        <v>5</v>
      </c>
      <c r="P646" t="s">
        <v>3229</v>
      </c>
      <c r="Q646" t="str">
        <f>IF(ISNUMBER(P646), "Yes","No")</f>
        <v>No</v>
      </c>
    </row>
    <row r="647" spans="1:18" x14ac:dyDescent="0.2">
      <c r="A647" t="s">
        <v>1540</v>
      </c>
      <c r="B647" t="e" vm="144">
        <v>#VALUE!</v>
      </c>
      <c r="C647" t="s">
        <v>368</v>
      </c>
      <c r="D647" t="str" cm="1">
        <f t="array" ref="D647">_FV(B647,"Industry")</f>
        <v>Automobiles &amp; Auto Parts</v>
      </c>
      <c r="F647">
        <v>1</v>
      </c>
      <c r="G647" s="6">
        <v>2500000</v>
      </c>
      <c r="H647" s="7">
        <v>0</v>
      </c>
      <c r="I647" s="4" cm="1">
        <f t="array" ref="I647">_FV(B647,"Market cap",TRUE)</f>
        <v>32691460</v>
      </c>
      <c r="J647" s="4">
        <v>7800000</v>
      </c>
      <c r="K647" t="str">
        <f>IF(OR(J647="None", ISERROR(J647)),
   IF(I647&gt;50000000000,"5-Large Cap",
      IF(AND(I647&gt;10000000000,I647&lt;=50000000000),"4-Upper Mid-Cap",
         IF(AND(I647&gt;2000000000,I647&lt;=10000000000),"3-Mid Cap",
            IF(AND(I647&gt;300000000,I647&lt;=2000000000),"2-Small Cap",
               IF(I647&lt;=300000000,"1-Micro Cap","None"))))),
   IF(J647&gt;50000000000,"5-Large Cap",
      IF(AND(J647&gt;10000000000,J647&lt;=50000000000),"4-Upper Mid-Cap",
         IF(AND(J647&gt;2000000000,J647&lt;=10000000000),"3-Mid Cap",
            IF(AND(J647&gt;300000000,J647&lt;=2000000000),"2-Small Cap",
               IF(J647&lt;=300000000,"1-Micro Cap","None"))))))</f>
        <v>1-Micro Cap</v>
      </c>
      <c r="L647" s="1">
        <v>44953</v>
      </c>
      <c r="M647" s="8" t="s">
        <v>3124</v>
      </c>
      <c r="N647">
        <f>YEAR(L647)</f>
        <v>2023</v>
      </c>
      <c r="O647">
        <f xml:space="preserve"> MONTH(L647)</f>
        <v>1</v>
      </c>
      <c r="P647" t="s">
        <v>3229</v>
      </c>
      <c r="Q647" t="str">
        <f>IF(ISNUMBER(P647), "Yes","No")</f>
        <v>No</v>
      </c>
      <c r="R647" t="s">
        <v>1541</v>
      </c>
    </row>
    <row r="648" spans="1:18" x14ac:dyDescent="0.2">
      <c r="A648" t="s">
        <v>1224</v>
      </c>
      <c r="B648" t="e" vm="310">
        <v>#VALUE!</v>
      </c>
      <c r="C648" t="s">
        <v>411</v>
      </c>
      <c r="D648" t="str" cm="1">
        <f t="array" ref="D648">_FV(B648,"Industry")</f>
        <v>Chemicals</v>
      </c>
      <c r="E648">
        <v>7.0999999999999994E-2</v>
      </c>
      <c r="F648">
        <v>1</v>
      </c>
      <c r="G648" s="4">
        <v>1500000</v>
      </c>
      <c r="H648" s="7">
        <v>0</v>
      </c>
      <c r="I648" s="4" cm="1">
        <f t="array" ref="I648">_FV(B648,"Market cap",TRUE)</f>
        <v>9486740</v>
      </c>
      <c r="J648" s="4">
        <v>19100000</v>
      </c>
      <c r="K648" t="str">
        <f>IF(OR(J648="None", ISERROR(J648)),
   IF(I648&gt;50000000000,"5-Large Cap",
      IF(AND(I648&gt;10000000000,I648&lt;=50000000000),"4-Upper Mid-Cap",
         IF(AND(I648&gt;2000000000,I648&lt;=10000000000),"3-Mid Cap",
            IF(AND(I648&gt;300000000,I648&lt;=2000000000),"2-Small Cap",
               IF(I648&lt;=300000000,"1-Micro Cap","None"))))),
   IF(J648&gt;50000000000,"5-Large Cap",
      IF(AND(J648&gt;10000000000,J648&lt;=50000000000),"4-Upper Mid-Cap",
         IF(AND(J648&gt;2000000000,J648&lt;=10000000000),"3-Mid Cap",
            IF(AND(J648&gt;300000000,J648&lt;=2000000000),"2-Small Cap",
               IF(J648&lt;=300000000,"1-Micro Cap","None"))))))</f>
        <v>1-Micro Cap</v>
      </c>
      <c r="L648" s="1">
        <v>45244</v>
      </c>
      <c r="M648" s="8" t="s">
        <v>3124</v>
      </c>
      <c r="N648">
        <f>YEAR(L648)</f>
        <v>2023</v>
      </c>
      <c r="O648">
        <f xml:space="preserve"> MONTH(L648)</f>
        <v>11</v>
      </c>
      <c r="P648" t="s">
        <v>3229</v>
      </c>
      <c r="Q648" t="str">
        <f>IF(ISNUMBER(P648), "Yes","No")</f>
        <v>No</v>
      </c>
      <c r="R648" t="s">
        <v>2146</v>
      </c>
    </row>
    <row r="649" spans="1:18" x14ac:dyDescent="0.2">
      <c r="A649" t="s">
        <v>62</v>
      </c>
      <c r="B649" t="e" vm="46">
        <v>#VALUE!</v>
      </c>
      <c r="C649" t="s">
        <v>63</v>
      </c>
      <c r="D649" t="str" cm="1">
        <f t="array" ref="D649">_FV(B649,"Industry")</f>
        <v>Financial Technology (Fintech) &amp; Infrastructure</v>
      </c>
      <c r="E649">
        <v>8.3000000000000004E-2</v>
      </c>
      <c r="F649">
        <v>1</v>
      </c>
      <c r="G649" s="6">
        <v>1500000</v>
      </c>
      <c r="H649" s="7">
        <v>0</v>
      </c>
      <c r="I649" s="4" cm="1">
        <f t="array" ref="I649">_FV(B649,"Market cap",TRUE)</f>
        <v>17307070</v>
      </c>
      <c r="J649" s="4">
        <v>28100000</v>
      </c>
      <c r="K649" t="str">
        <f>IF(OR(J649="None", ISERROR(J649)),
   IF(I649&gt;50000000000,"5-Large Cap",
      IF(AND(I649&gt;10000000000,I649&lt;=50000000000),"4-Upper Mid-Cap",
         IF(AND(I649&gt;2000000000,I649&lt;=10000000000),"3-Mid Cap",
            IF(AND(I649&gt;300000000,I649&lt;=2000000000),"2-Small Cap",
               IF(I649&lt;=300000000,"1-Micro Cap","None"))))),
   IF(J649&gt;50000000000,"5-Large Cap",
      IF(AND(J649&gt;10000000000,J649&lt;=50000000000),"4-Upper Mid-Cap",
         IF(AND(J649&gt;2000000000,J649&lt;=10000000000),"3-Mid Cap",
            IF(AND(J649&gt;300000000,J649&lt;=2000000000),"2-Small Cap",
               IF(J649&lt;=300000000,"1-Micro Cap","None"))))))</f>
        <v>1-Micro Cap</v>
      </c>
      <c r="L649" s="1">
        <v>45282</v>
      </c>
      <c r="M649" s="8" t="s">
        <v>3124</v>
      </c>
      <c r="N649">
        <f>YEAR(L649)</f>
        <v>2023</v>
      </c>
      <c r="O649">
        <f xml:space="preserve"> MONTH(L649)</f>
        <v>12</v>
      </c>
      <c r="P649">
        <v>2</v>
      </c>
      <c r="Q649" t="str">
        <f>IF(ISNUMBER(P649), "Yes","No")</f>
        <v>Yes</v>
      </c>
      <c r="R649" t="s">
        <v>2264</v>
      </c>
    </row>
    <row r="650" spans="1:18" x14ac:dyDescent="0.2">
      <c r="A650" t="s">
        <v>72</v>
      </c>
      <c r="B650" t="e" vm="206">
        <v>#VALUE!</v>
      </c>
      <c r="C650" t="s">
        <v>73</v>
      </c>
      <c r="D650" t="str" cm="1">
        <f t="array" ref="D650">_FV(B650,"Industry")</f>
        <v>Metals &amp; Mining</v>
      </c>
      <c r="E650">
        <v>2E-3</v>
      </c>
      <c r="F650">
        <v>1</v>
      </c>
      <c r="G650" s="4">
        <v>500000</v>
      </c>
      <c r="H650" s="7">
        <v>0</v>
      </c>
      <c r="I650" s="4" cm="1">
        <f t="array" ref="I650">_FV(B650,"Market cap",TRUE)</f>
        <v>53895500</v>
      </c>
      <c r="J650" s="4">
        <v>6700000</v>
      </c>
      <c r="K650" t="str">
        <f>IF(OR(J650="None", ISERROR(J650)),
   IF(I650&gt;50000000000,"5-Large Cap",
      IF(AND(I650&gt;10000000000,I650&lt;=50000000000),"4-Upper Mid-Cap",
         IF(AND(I650&gt;2000000000,I650&lt;=10000000000),"3-Mid Cap",
            IF(AND(I650&gt;300000000,I650&lt;=2000000000),"2-Small Cap",
               IF(I650&lt;=300000000,"1-Micro Cap","None"))))),
   IF(J650&gt;50000000000,"5-Large Cap",
      IF(AND(J650&gt;10000000000,J650&lt;=50000000000),"4-Upper Mid-Cap",
         IF(AND(J650&gt;2000000000,J650&lt;=10000000000),"3-Mid Cap",
            IF(AND(J650&gt;300000000,J650&lt;=2000000000),"2-Small Cap",
               IF(J650&lt;=300000000,"1-Micro Cap","None"))))))</f>
        <v>1-Micro Cap</v>
      </c>
      <c r="L650" s="1">
        <v>45280</v>
      </c>
      <c r="M650" s="8" t="s">
        <v>3124</v>
      </c>
      <c r="N650">
        <f>YEAR(L650)</f>
        <v>2023</v>
      </c>
      <c r="O650">
        <f xml:space="preserve"> MONTH(L650)</f>
        <v>12</v>
      </c>
      <c r="P650" t="s">
        <v>3229</v>
      </c>
      <c r="Q650" t="str">
        <f>IF(ISNUMBER(P650), "Yes","No")</f>
        <v>No</v>
      </c>
      <c r="R650" t="s">
        <v>2258</v>
      </c>
    </row>
    <row r="651" spans="1:18" x14ac:dyDescent="0.2">
      <c r="A651" t="s">
        <v>2234</v>
      </c>
      <c r="B651" t="e" vm="453">
        <v>#VALUE!</v>
      </c>
      <c r="C651" t="s">
        <v>1072</v>
      </c>
      <c r="D651" t="str" cm="1">
        <f t="array" ref="D651">_FV(B651,"Industry")</f>
        <v>Metals &amp; Mining</v>
      </c>
      <c r="E651">
        <v>1.0900000000000001</v>
      </c>
      <c r="F651">
        <v>1</v>
      </c>
      <c r="G651" s="4">
        <v>7500000</v>
      </c>
      <c r="H651" s="7">
        <v>8.3000000000000004E-2</v>
      </c>
      <c r="I651" s="4" cm="1">
        <f t="array" ref="I651">_FV(B651,"Market cap",TRUE)</f>
        <v>51272810</v>
      </c>
      <c r="J651" s="4">
        <v>132400000</v>
      </c>
      <c r="K651" t="str">
        <f>IF(OR(J651="None", ISERROR(J651)),
   IF(I651&gt;50000000000,"5-Large Cap",
      IF(AND(I651&gt;10000000000,I651&lt;=50000000000),"4-Upper Mid-Cap",
         IF(AND(I651&gt;2000000000,I651&lt;=10000000000),"3-Mid Cap",
            IF(AND(I651&gt;300000000,I651&lt;=2000000000),"2-Small Cap",
               IF(I651&lt;=300000000,"1-Micro Cap","None"))))),
   IF(J651&gt;50000000000,"5-Large Cap",
      IF(AND(J651&gt;10000000000,J651&lt;=50000000000),"4-Upper Mid-Cap",
         IF(AND(J651&gt;2000000000,J651&lt;=10000000000),"3-Mid Cap",
            IF(AND(J651&gt;300000000,J651&lt;=2000000000),"2-Small Cap",
               IF(J651&lt;=300000000,"1-Micro Cap","None"))))))</f>
        <v>1-Micro Cap</v>
      </c>
      <c r="L651" s="1">
        <v>45268</v>
      </c>
      <c r="M651" s="8" t="s">
        <v>3124</v>
      </c>
      <c r="N651">
        <f>YEAR(L651)</f>
        <v>2023</v>
      </c>
      <c r="O651">
        <f xml:space="preserve"> MONTH(L651)</f>
        <v>12</v>
      </c>
      <c r="P651" t="s">
        <v>3229</v>
      </c>
      <c r="Q651" t="str">
        <f>IF(ISNUMBER(P651), "Yes","No")</f>
        <v>No</v>
      </c>
      <c r="R651" t="s">
        <v>2235</v>
      </c>
    </row>
    <row r="652" spans="1:18" x14ac:dyDescent="0.2">
      <c r="A652" t="s">
        <v>1754</v>
      </c>
      <c r="B652" t="e" vm="454">
        <v>#VALUE!</v>
      </c>
      <c r="C652" t="s">
        <v>1755</v>
      </c>
      <c r="D652" t="str" cm="1">
        <f t="array" ref="D652">_FV(B652,"Industry")</f>
        <v>Metals &amp; Mining</v>
      </c>
      <c r="E652">
        <v>1.1000000000000001</v>
      </c>
      <c r="F652">
        <v>1</v>
      </c>
      <c r="G652" s="4">
        <v>18000000</v>
      </c>
      <c r="H652" s="7">
        <v>9.0999999999999998E-2</v>
      </c>
      <c r="I652" s="4" cm="1">
        <f t="array" ref="I652">_FV(B652,"Market cap",TRUE)</f>
        <v>1329713000</v>
      </c>
      <c r="J652" s="4">
        <v>189900000</v>
      </c>
      <c r="K652" t="str">
        <f>IF(OR(J652="None", ISERROR(J652)),
   IF(I652&gt;50000000000,"5-Large Cap",
      IF(AND(I652&gt;10000000000,I652&lt;=50000000000),"4-Upper Mid-Cap",
         IF(AND(I652&gt;2000000000,I652&lt;=10000000000),"3-Mid Cap",
            IF(AND(I652&gt;300000000,I652&lt;=2000000000),"2-Small Cap",
               IF(I652&lt;=300000000,"1-Micro Cap","None"))))),
   IF(J652&gt;50000000000,"5-Large Cap",
      IF(AND(J652&gt;10000000000,J652&lt;=50000000000),"4-Upper Mid-Cap",
         IF(AND(J652&gt;2000000000,J652&lt;=10000000000),"3-Mid Cap",
            IF(AND(J652&gt;300000000,J652&lt;=2000000000),"2-Small Cap",
               IF(J652&lt;=300000000,"1-Micro Cap","None"))))))</f>
        <v>1-Micro Cap</v>
      </c>
      <c r="L652" s="1">
        <v>45047</v>
      </c>
      <c r="M652" s="8" t="s">
        <v>3124</v>
      </c>
      <c r="N652">
        <f>YEAR(L652)</f>
        <v>2023</v>
      </c>
      <c r="O652">
        <f xml:space="preserve"> MONTH(L652)</f>
        <v>5</v>
      </c>
      <c r="P652" t="s">
        <v>3229</v>
      </c>
      <c r="Q652" t="str">
        <f>IF(ISNUMBER(P652), "Yes","No")</f>
        <v>No</v>
      </c>
      <c r="R652" t="s">
        <v>1756</v>
      </c>
    </row>
    <row r="653" spans="1:18" x14ac:dyDescent="0.2">
      <c r="A653" t="s">
        <v>643</v>
      </c>
      <c r="B653" t="e" vm="222">
        <v>#VALUE!</v>
      </c>
      <c r="C653" t="s">
        <v>122</v>
      </c>
      <c r="D653" t="str" cm="1">
        <f t="array" ref="D653">_FV(B653,"Industry")</f>
        <v>Metals &amp; Mining</v>
      </c>
      <c r="E653">
        <v>2E-3</v>
      </c>
      <c r="F653">
        <v>1</v>
      </c>
      <c r="G653" s="4">
        <v>400000</v>
      </c>
      <c r="H653" s="7">
        <v>0</v>
      </c>
      <c r="I653" s="4" cm="1">
        <f t="array" ref="I653">_FV(B653,"Market cap",TRUE)</f>
        <v>9175120</v>
      </c>
      <c r="J653" s="4">
        <v>3630000</v>
      </c>
      <c r="K653" t="str">
        <f>IF(OR(J653="None", ISERROR(J653)),
   IF(I653&gt;50000000000,"5-Large Cap",
      IF(AND(I653&gt;10000000000,I653&lt;=50000000000),"4-Upper Mid-Cap",
         IF(AND(I653&gt;2000000000,I653&lt;=10000000000),"3-Mid Cap",
            IF(AND(I653&gt;300000000,I653&lt;=2000000000),"2-Small Cap",
               IF(I653&lt;=300000000,"1-Micro Cap","None"))))),
   IF(J653&gt;50000000000,"5-Large Cap",
      IF(AND(J653&gt;10000000000,J653&lt;=50000000000),"4-Upper Mid-Cap",
         IF(AND(J653&gt;2000000000,J653&lt;=10000000000),"3-Mid Cap",
            IF(AND(J653&gt;300000000,J653&lt;=2000000000),"2-Small Cap",
               IF(J653&lt;=300000000,"1-Micro Cap","None"))))))</f>
        <v>1-Micro Cap</v>
      </c>
      <c r="L653" s="1">
        <v>45044</v>
      </c>
      <c r="M653" s="8" t="s">
        <v>3124</v>
      </c>
      <c r="N653">
        <f>YEAR(L653)</f>
        <v>2023</v>
      </c>
      <c r="O653">
        <f xml:space="preserve"> MONTH(L653)</f>
        <v>4</v>
      </c>
      <c r="P653" t="s">
        <v>3229</v>
      </c>
      <c r="Q653" t="str">
        <f>IF(ISNUMBER(P653), "Yes","No")</f>
        <v>No</v>
      </c>
      <c r="R653" t="s">
        <v>1749</v>
      </c>
    </row>
    <row r="654" spans="1:18" x14ac:dyDescent="0.2">
      <c r="A654" t="s">
        <v>267</v>
      </c>
      <c r="B654" t="e" vm="455">
        <v>#VALUE!</v>
      </c>
      <c r="C654" t="s">
        <v>268</v>
      </c>
      <c r="D654" t="str" cm="1">
        <f t="array" ref="D654">_FV(B654,"Industry")</f>
        <v>Metals &amp; Mining</v>
      </c>
      <c r="E654">
        <v>1.28</v>
      </c>
      <c r="F654">
        <v>1</v>
      </c>
      <c r="G654" s="4">
        <v>20000000</v>
      </c>
      <c r="H654" s="7">
        <v>0.21899999999999997</v>
      </c>
      <c r="I654" s="4" cm="1">
        <f t="array" ref="I654">_FV(B654,"Market cap",TRUE)</f>
        <v>799981800</v>
      </c>
      <c r="J654" s="4">
        <v>190400000</v>
      </c>
      <c r="K654" t="str">
        <f>IF(OR(J654="None", ISERROR(J654)),
   IF(I654&gt;50000000000,"5-Large Cap",
      IF(AND(I654&gt;10000000000,I654&lt;=50000000000),"4-Upper Mid-Cap",
         IF(AND(I654&gt;2000000000,I654&lt;=10000000000),"3-Mid Cap",
            IF(AND(I654&gt;300000000,I654&lt;=2000000000),"2-Small Cap",
               IF(I654&lt;=300000000,"1-Micro Cap","None"))))),
   IF(J654&gt;50000000000,"5-Large Cap",
      IF(AND(J654&gt;10000000000,J654&lt;=50000000000),"4-Upper Mid-Cap",
         IF(AND(J654&gt;2000000000,J654&lt;=10000000000),"3-Mid Cap",
            IF(AND(J654&gt;300000000,J654&lt;=2000000000),"2-Small Cap",
               IF(J654&lt;=300000000,"1-Micro Cap","None"))))))</f>
        <v>1-Micro Cap</v>
      </c>
      <c r="L654" s="1">
        <v>44993</v>
      </c>
      <c r="M654" s="8" t="s">
        <v>3124</v>
      </c>
      <c r="N654">
        <f>YEAR(L654)</f>
        <v>2023</v>
      </c>
      <c r="O654">
        <f xml:space="preserve"> MONTH(L654)</f>
        <v>3</v>
      </c>
      <c r="P654" t="s">
        <v>3229</v>
      </c>
      <c r="Q654" t="str">
        <f>IF(ISNUMBER(P654), "Yes","No")</f>
        <v>No</v>
      </c>
      <c r="R654" t="s">
        <v>1632</v>
      </c>
    </row>
    <row r="655" spans="1:18" x14ac:dyDescent="0.2">
      <c r="A655" t="s">
        <v>1034</v>
      </c>
      <c r="B655" t="e" vm="431">
        <v>#VALUE!</v>
      </c>
      <c r="C655" t="s">
        <v>148</v>
      </c>
      <c r="D655" t="str" cm="1">
        <f t="array" ref="D655">_FV(B655,"Industry")</f>
        <v>Software &amp; IT Services</v>
      </c>
      <c r="F655">
        <v>1</v>
      </c>
      <c r="G655" s="4">
        <v>500000</v>
      </c>
      <c r="H655" s="7">
        <v>0</v>
      </c>
      <c r="I655" s="4" cm="1">
        <f t="array" ref="I655">_FV(B655,"Market cap",TRUE)</f>
        <v>6151220</v>
      </c>
      <c r="J655" s="4">
        <v>6350000</v>
      </c>
      <c r="K655" t="str">
        <f>IF(OR(J655="None", ISERROR(J655)),
   IF(I655&gt;50000000000,"5-Large Cap",
      IF(AND(I655&gt;10000000000,I655&lt;=50000000000),"4-Upper Mid-Cap",
         IF(AND(I655&gt;2000000000,I655&lt;=10000000000),"3-Mid Cap",
            IF(AND(I655&gt;300000000,I655&lt;=2000000000),"2-Small Cap",
               IF(I655&lt;=300000000,"1-Micro Cap","None"))))),
   IF(J655&gt;50000000000,"5-Large Cap",
      IF(AND(J655&gt;10000000000,J655&lt;=50000000000),"4-Upper Mid-Cap",
         IF(AND(J655&gt;2000000000,J655&lt;=10000000000),"3-Mid Cap",
            IF(AND(J655&gt;300000000,J655&lt;=2000000000),"2-Small Cap",
               IF(J655&lt;=300000000,"1-Micro Cap","None"))))))</f>
        <v>1-Micro Cap</v>
      </c>
      <c r="L655" s="1">
        <v>44999</v>
      </c>
      <c r="M655" s="8" t="s">
        <v>3124</v>
      </c>
      <c r="N655">
        <f>YEAR(L655)</f>
        <v>2023</v>
      </c>
      <c r="O655">
        <f xml:space="preserve"> MONTH(L655)</f>
        <v>3</v>
      </c>
      <c r="P655" t="s">
        <v>3229</v>
      </c>
      <c r="Q655" t="str">
        <f>IF(ISNUMBER(P655), "Yes","No")</f>
        <v>No</v>
      </c>
    </row>
    <row r="656" spans="1:18" x14ac:dyDescent="0.2">
      <c r="A656" t="s">
        <v>2122</v>
      </c>
      <c r="B656" t="e" vm="456">
        <v>#VALUE!</v>
      </c>
      <c r="C656" t="s">
        <v>2123</v>
      </c>
      <c r="D656" t="str" cm="1">
        <f t="array" ref="D656">_FV(B656,"Industry")</f>
        <v>Telecommunications Services</v>
      </c>
      <c r="E656">
        <v>3.92</v>
      </c>
      <c r="F656">
        <v>1</v>
      </c>
      <c r="G656" s="4">
        <v>120000000</v>
      </c>
      <c r="H656" s="7">
        <v>3.1E-2</v>
      </c>
      <c r="I656" s="4" cm="1">
        <f t="array" ref="I656">_FV(B656,"Market cap",TRUE)</f>
        <v>1123749000</v>
      </c>
      <c r="J656" s="4">
        <v>937700000</v>
      </c>
      <c r="K656" t="str">
        <f>IF(OR(J656="None", ISERROR(J656)),
   IF(I656&gt;50000000000,"5-Large Cap",
      IF(AND(I656&gt;10000000000,I656&lt;=50000000000),"4-Upper Mid-Cap",
         IF(AND(I656&gt;2000000000,I656&lt;=10000000000),"3-Mid Cap",
            IF(AND(I656&gt;300000000,I656&lt;=2000000000),"2-Small Cap",
               IF(I656&lt;=300000000,"1-Micro Cap","None"))))),
   IF(J656&gt;50000000000,"5-Large Cap",
      IF(AND(J656&gt;10000000000,J656&lt;=50000000000),"4-Upper Mid-Cap",
         IF(AND(J656&gt;2000000000,J656&lt;=10000000000),"3-Mid Cap",
            IF(AND(J656&gt;300000000,J656&lt;=2000000000),"2-Small Cap",
               IF(J656&lt;=300000000,"1-Micro Cap","None"))))))</f>
        <v>2-Small Cap</v>
      </c>
      <c r="L656" s="1">
        <v>45232</v>
      </c>
      <c r="M656" s="8" t="s">
        <v>3124</v>
      </c>
      <c r="N656">
        <f>YEAR(L656)</f>
        <v>2023</v>
      </c>
      <c r="O656">
        <f xml:space="preserve"> MONTH(L656)</f>
        <v>11</v>
      </c>
      <c r="P656" t="s">
        <v>3229</v>
      </c>
      <c r="Q656" t="str">
        <f>IF(ISNUMBER(P656), "Yes","No")</f>
        <v>No</v>
      </c>
      <c r="R656" t="s">
        <v>2124</v>
      </c>
    </row>
    <row r="657" spans="1:18" x14ac:dyDescent="0.2">
      <c r="A657" t="s">
        <v>1879</v>
      </c>
      <c r="B657" t="e" vm="457">
        <v>#VALUE!</v>
      </c>
      <c r="C657" t="s">
        <v>1880</v>
      </c>
      <c r="D657" t="str" cm="1">
        <f t="array" ref="D657">_FV(B657,"Industry")</f>
        <v>Healthcare Equipment &amp; Supplies</v>
      </c>
      <c r="E657">
        <v>0.98</v>
      </c>
      <c r="F657">
        <v>0.91</v>
      </c>
      <c r="G657" s="4">
        <v>30000000</v>
      </c>
      <c r="H657" s="7">
        <v>7.0999999999999994E-2</v>
      </c>
      <c r="I657" s="4" cm="1">
        <f t="array" ref="I657">_FV(B657,"Market cap",TRUE)</f>
        <v>619697300</v>
      </c>
      <c r="J657" s="4">
        <v>265399999.99999997</v>
      </c>
      <c r="K657" t="str">
        <f>IF(OR(J657="None", ISERROR(J657)),
   IF(I657&gt;50000000000,"5-Large Cap",
      IF(AND(I657&gt;10000000000,I657&lt;=50000000000),"4-Upper Mid-Cap",
         IF(AND(I657&gt;2000000000,I657&lt;=10000000000),"3-Mid Cap",
            IF(AND(I657&gt;300000000,I657&lt;=2000000000),"2-Small Cap",
               IF(I657&lt;=300000000,"1-Micro Cap","None"))))),
   IF(J657&gt;50000000000,"5-Large Cap",
      IF(AND(J657&gt;10000000000,J657&lt;=50000000000),"4-Upper Mid-Cap",
         IF(AND(J657&gt;2000000000,J657&lt;=10000000000),"3-Mid Cap",
            IF(AND(J657&gt;300000000,J657&lt;=2000000000),"2-Small Cap",
               IF(J657&lt;=300000000,"1-Micro Cap","None"))))))</f>
        <v>1-Micro Cap</v>
      </c>
      <c r="L657" s="1">
        <v>45099</v>
      </c>
      <c r="M657" s="8" t="s">
        <v>3124</v>
      </c>
      <c r="N657">
        <f>YEAR(L657)</f>
        <v>2023</v>
      </c>
      <c r="O657">
        <f xml:space="preserve"> MONTH(L657)</f>
        <v>6</v>
      </c>
      <c r="P657" t="s">
        <v>3229</v>
      </c>
      <c r="Q657" t="str">
        <f>IF(ISNUMBER(P657), "Yes","No")</f>
        <v>No</v>
      </c>
      <c r="R657" t="s">
        <v>1881</v>
      </c>
    </row>
    <row r="658" spans="1:18" x14ac:dyDescent="0.2">
      <c r="A658" t="s">
        <v>1771</v>
      </c>
      <c r="B658" t="e" vm="458">
        <v>#VALUE!</v>
      </c>
      <c r="C658" t="s">
        <v>1772</v>
      </c>
      <c r="D658" t="str" cm="1">
        <f t="array" ref="D658">_FV(B658,"Industry")</f>
        <v>Healthcare Equipment &amp; Supplies</v>
      </c>
      <c r="E658">
        <v>1.135</v>
      </c>
      <c r="F658">
        <v>0.91</v>
      </c>
      <c r="G658" s="4">
        <v>10000000</v>
      </c>
      <c r="H658" s="7">
        <v>0.19800000000000001</v>
      </c>
      <c r="I658" s="4" cm="1">
        <f t="array" ref="I658">_FV(B658,"Market cap",TRUE)</f>
        <v>219491500</v>
      </c>
      <c r="J658" s="4">
        <v>334700000</v>
      </c>
      <c r="K658" t="str">
        <f>IF(OR(J658="None", ISERROR(J658)),
   IF(I658&gt;50000000000,"5-Large Cap",
      IF(AND(I658&gt;10000000000,I658&lt;=50000000000),"4-Upper Mid-Cap",
         IF(AND(I658&gt;2000000000,I658&lt;=10000000000),"3-Mid Cap",
            IF(AND(I658&gt;300000000,I658&lt;=2000000000),"2-Small Cap",
               IF(I658&lt;=300000000,"1-Micro Cap","None"))))),
   IF(J658&gt;50000000000,"5-Large Cap",
      IF(AND(J658&gt;10000000000,J658&lt;=50000000000),"4-Upper Mid-Cap",
         IF(AND(J658&gt;2000000000,J658&lt;=10000000000),"3-Mid Cap",
            IF(AND(J658&gt;300000000,J658&lt;=2000000000),"2-Small Cap",
               IF(J658&lt;=300000000,"1-Micro Cap","None"))))))</f>
        <v>2-Small Cap</v>
      </c>
      <c r="L658" s="1">
        <v>45051</v>
      </c>
      <c r="M658" s="8" t="s">
        <v>3124</v>
      </c>
      <c r="N658">
        <f>YEAR(L658)</f>
        <v>2023</v>
      </c>
      <c r="O658">
        <f xml:space="preserve"> MONTH(L658)</f>
        <v>5</v>
      </c>
      <c r="P658">
        <v>2</v>
      </c>
      <c r="Q658" t="str">
        <f>IF(ISNUMBER(P658), "Yes","No")</f>
        <v>Yes</v>
      </c>
      <c r="R658" t="s">
        <v>1773</v>
      </c>
    </row>
    <row r="659" spans="1:18" x14ac:dyDescent="0.2">
      <c r="A659" t="s">
        <v>1965</v>
      </c>
      <c r="B659" t="e" vm="459">
        <v>#VALUE!</v>
      </c>
      <c r="C659" t="s">
        <v>1966</v>
      </c>
      <c r="D659" t="str" cm="1">
        <f t="array" ref="D659">_FV(B659,"Industry")</f>
        <v>Metals &amp; Mining</v>
      </c>
      <c r="E659">
        <v>1</v>
      </c>
      <c r="F659">
        <v>0.9</v>
      </c>
      <c r="G659" s="4">
        <v>18000000</v>
      </c>
      <c r="H659" s="7">
        <v>0.1</v>
      </c>
      <c r="I659" s="4" cm="1">
        <f t="array" ref="I659">_FV(B659,"Market cap",TRUE)</f>
        <v>44125630</v>
      </c>
      <c r="J659" s="4">
        <v>166200000</v>
      </c>
      <c r="K659" t="str">
        <f>IF(OR(J659="None", ISERROR(J659)),
   IF(I659&gt;50000000000,"5-Large Cap",
      IF(AND(I659&gt;10000000000,I659&lt;=50000000000),"4-Upper Mid-Cap",
         IF(AND(I659&gt;2000000000,I659&lt;=10000000000),"3-Mid Cap",
            IF(AND(I659&gt;300000000,I659&lt;=2000000000),"2-Small Cap",
               IF(I659&lt;=300000000,"1-Micro Cap","None"))))),
   IF(J659&gt;50000000000,"5-Large Cap",
      IF(AND(J659&gt;10000000000,J659&lt;=50000000000),"4-Upper Mid-Cap",
         IF(AND(J659&gt;2000000000,J659&lt;=10000000000),"3-Mid Cap",
            IF(AND(J659&gt;300000000,J659&lt;=2000000000),"2-Small Cap",
               IF(J659&lt;=300000000,"1-Micro Cap","None"))))))</f>
        <v>1-Micro Cap</v>
      </c>
      <c r="L659" s="1">
        <v>45153</v>
      </c>
      <c r="M659" s="8" t="s">
        <v>3124</v>
      </c>
      <c r="N659">
        <f>YEAR(L659)</f>
        <v>2023</v>
      </c>
      <c r="O659">
        <f xml:space="preserve"> MONTH(L659)</f>
        <v>8</v>
      </c>
      <c r="P659" t="s">
        <v>3229</v>
      </c>
      <c r="Q659" t="str">
        <f>IF(ISNUMBER(P659), "Yes","No")</f>
        <v>No</v>
      </c>
      <c r="R659" t="s">
        <v>1967</v>
      </c>
    </row>
    <row r="660" spans="1:18" x14ac:dyDescent="0.2">
      <c r="A660" t="s">
        <v>2127</v>
      </c>
      <c r="B660" t="e" vm="460">
        <v>#VALUE!</v>
      </c>
      <c r="C660" t="s">
        <v>591</v>
      </c>
      <c r="D660" t="str" cm="1">
        <f t="array" ref="D660">_FV(B660,"Industry")</f>
        <v>Professional &amp; Commercial Services</v>
      </c>
      <c r="E660">
        <v>0.86</v>
      </c>
      <c r="F660">
        <v>0.8</v>
      </c>
      <c r="G660" s="4">
        <v>15000000</v>
      </c>
      <c r="H660" s="7">
        <v>7.0000000000000007E-2</v>
      </c>
      <c r="I660" s="4" cm="1">
        <f t="array" ref="I660">_FV(B660,"Market cap",TRUE)</f>
        <v>347088100</v>
      </c>
      <c r="J660" s="4">
        <v>235500000</v>
      </c>
      <c r="K660" t="str">
        <f>IF(OR(J660="None", ISERROR(J660)),
   IF(I660&gt;50000000000,"5-Large Cap",
      IF(AND(I660&gt;10000000000,I660&lt;=50000000000),"4-Upper Mid-Cap",
         IF(AND(I660&gt;2000000000,I660&lt;=10000000000),"3-Mid Cap",
            IF(AND(I660&gt;300000000,I660&lt;=2000000000),"2-Small Cap",
               IF(I660&lt;=300000000,"1-Micro Cap","None"))))),
   IF(J660&gt;50000000000,"5-Large Cap",
      IF(AND(J660&gt;10000000000,J660&lt;=50000000000),"4-Upper Mid-Cap",
         IF(AND(J660&gt;2000000000,J660&lt;=10000000000),"3-Mid Cap",
            IF(AND(J660&gt;300000000,J660&lt;=2000000000),"2-Small Cap",
               IF(J660&lt;=300000000,"1-Micro Cap","None"))))))</f>
        <v>1-Micro Cap</v>
      </c>
      <c r="L660" s="1">
        <v>45233</v>
      </c>
      <c r="M660" s="8" t="s">
        <v>3124</v>
      </c>
      <c r="N660">
        <f>YEAR(L660)</f>
        <v>2023</v>
      </c>
      <c r="O660">
        <f xml:space="preserve"> MONTH(L660)</f>
        <v>11</v>
      </c>
      <c r="P660" t="s">
        <v>3229</v>
      </c>
      <c r="Q660" t="str">
        <f>IF(ISNUMBER(P660), "Yes","No")</f>
        <v>No</v>
      </c>
      <c r="R660" t="s">
        <v>2128</v>
      </c>
    </row>
    <row r="661" spans="1:18" x14ac:dyDescent="0.2">
      <c r="A661" t="s">
        <v>1771</v>
      </c>
      <c r="B661" t="e" vm="458">
        <v>#VALUE!</v>
      </c>
      <c r="C661" t="s">
        <v>1772</v>
      </c>
      <c r="D661" t="str" cm="1">
        <f t="array" ref="D661">_FV(B661,"Industry")</f>
        <v>Healthcare Equipment &amp; Supplies</v>
      </c>
      <c r="E661">
        <v>0.95499999999999996</v>
      </c>
      <c r="F661">
        <v>0.79</v>
      </c>
      <c r="G661" s="4">
        <v>40000000</v>
      </c>
      <c r="H661" s="7">
        <v>0.17300000000000001</v>
      </c>
      <c r="I661" s="4" cm="1">
        <f t="array" ref="I661">_FV(B661,"Market cap",TRUE)</f>
        <v>219491500</v>
      </c>
      <c r="J661" s="4">
        <v>324100000</v>
      </c>
      <c r="K661" t="str">
        <f>IF(OR(J661="None", ISERROR(J661)),
   IF(I661&gt;50000000000,"5-Large Cap",
      IF(AND(I661&gt;10000000000,I661&lt;=50000000000),"4-Upper Mid-Cap",
         IF(AND(I661&gt;2000000000,I661&lt;=10000000000),"3-Mid Cap",
            IF(AND(I661&gt;300000000,I661&lt;=2000000000),"2-Small Cap",
               IF(I661&lt;=300000000,"1-Micro Cap","None"))))),
   IF(J661&gt;50000000000,"5-Large Cap",
      IF(AND(J661&gt;10000000000,J661&lt;=50000000000),"4-Upper Mid-Cap",
         IF(AND(J661&gt;2000000000,J661&lt;=10000000000),"3-Mid Cap",
            IF(AND(J661&gt;300000000,J661&lt;=2000000000),"2-Small Cap",
               IF(J661&lt;=300000000,"1-Micro Cap","None"))))))</f>
        <v>2-Small Cap</v>
      </c>
      <c r="L661" s="1">
        <v>45267</v>
      </c>
      <c r="M661" s="8" t="s">
        <v>3124</v>
      </c>
      <c r="N661">
        <f>YEAR(L661)</f>
        <v>2023</v>
      </c>
      <c r="O661">
        <f xml:space="preserve"> MONTH(L661)</f>
        <v>12</v>
      </c>
      <c r="P661">
        <v>2</v>
      </c>
      <c r="Q661" t="str">
        <f>IF(ISNUMBER(P661), "Yes","No")</f>
        <v>Yes</v>
      </c>
      <c r="R661" t="s">
        <v>2222</v>
      </c>
    </row>
    <row r="662" spans="1:18" x14ac:dyDescent="0.2">
      <c r="A662" t="s">
        <v>2215</v>
      </c>
      <c r="B662" t="e" vm="461">
        <v>#VALUE!</v>
      </c>
      <c r="C662" t="s">
        <v>2216</v>
      </c>
      <c r="D662" t="str" cm="1">
        <f t="array" ref="D662">_FV(B662,"Industry")</f>
        <v>Renewable Energy</v>
      </c>
      <c r="E662">
        <v>0.79</v>
      </c>
      <c r="F662">
        <v>0.75</v>
      </c>
      <c r="G662" s="4">
        <v>14800000</v>
      </c>
      <c r="H662" s="7">
        <v>5.0999999999999997E-2</v>
      </c>
      <c r="I662" s="4" cm="1">
        <f t="array" ref="I662">_FV(B662,"Market cap",TRUE)</f>
        <v>81467400</v>
      </c>
      <c r="J662" s="4">
        <v>45000000</v>
      </c>
      <c r="K662" t="str">
        <f>IF(OR(J662="None", ISERROR(J662)),
   IF(I662&gt;50000000000,"5-Large Cap",
      IF(AND(I662&gt;10000000000,I662&lt;=50000000000),"4-Upper Mid-Cap",
         IF(AND(I662&gt;2000000000,I662&lt;=10000000000),"3-Mid Cap",
            IF(AND(I662&gt;300000000,I662&lt;=2000000000),"2-Small Cap",
               IF(I662&lt;=300000000,"1-Micro Cap","None"))))),
   IF(J662&gt;50000000000,"5-Large Cap",
      IF(AND(J662&gt;10000000000,J662&lt;=50000000000),"4-Upper Mid-Cap",
         IF(AND(J662&gt;2000000000,J662&lt;=10000000000),"3-Mid Cap",
            IF(AND(J662&gt;300000000,J662&lt;=2000000000),"2-Small Cap",
               IF(J662&lt;=300000000,"1-Micro Cap","None"))))))</f>
        <v>1-Micro Cap</v>
      </c>
      <c r="L662" s="1">
        <v>45266</v>
      </c>
      <c r="M662" s="8" t="s">
        <v>3124</v>
      </c>
      <c r="N662">
        <f>YEAR(L662)</f>
        <v>2023</v>
      </c>
      <c r="O662">
        <f xml:space="preserve"> MONTH(L662)</f>
        <v>12</v>
      </c>
      <c r="P662" t="s">
        <v>3229</v>
      </c>
      <c r="Q662" t="str">
        <f>IF(ISNUMBER(P662), "Yes","No")</f>
        <v>No</v>
      </c>
      <c r="R662" t="s">
        <v>2217</v>
      </c>
    </row>
    <row r="663" spans="1:18" x14ac:dyDescent="0.2">
      <c r="A663" t="s">
        <v>1928</v>
      </c>
      <c r="B663" t="e" vm="462">
        <v>#VALUE!</v>
      </c>
      <c r="C663" t="s">
        <v>1929</v>
      </c>
      <c r="D663" t="str" cm="1">
        <f t="array" ref="D663">_FV(B663,"Industry")</f>
        <v>Metals &amp; Mining</v>
      </c>
      <c r="E663">
        <v>0.84499999999999997</v>
      </c>
      <c r="F663">
        <v>0.73</v>
      </c>
      <c r="G663" s="4">
        <v>35000000</v>
      </c>
      <c r="H663" s="7">
        <v>0.13600000000000001</v>
      </c>
      <c r="I663" s="4" cm="1">
        <f t="array" ref="I663">_FV(B663,"Market cap",TRUE)</f>
        <v>183779400</v>
      </c>
      <c r="J663" s="4">
        <v>362200000</v>
      </c>
      <c r="K663" t="str">
        <f>IF(OR(J663="None", ISERROR(J663)),
   IF(I663&gt;50000000000,"5-Large Cap",
      IF(AND(I663&gt;10000000000,I663&lt;=50000000000),"4-Upper Mid-Cap",
         IF(AND(I663&gt;2000000000,I663&lt;=10000000000),"3-Mid Cap",
            IF(AND(I663&gt;300000000,I663&lt;=2000000000),"2-Small Cap",
               IF(I663&lt;=300000000,"1-Micro Cap","None"))))),
   IF(J663&gt;50000000000,"5-Large Cap",
      IF(AND(J663&gt;10000000000,J663&lt;=50000000000),"4-Upper Mid-Cap",
         IF(AND(J663&gt;2000000000,J663&lt;=10000000000),"3-Mid Cap",
            IF(AND(J663&gt;300000000,J663&lt;=2000000000),"2-Small Cap",
               IF(J663&lt;=300000000,"1-Micro Cap","None"))))))</f>
        <v>2-Small Cap</v>
      </c>
      <c r="L663" s="1">
        <v>45135</v>
      </c>
      <c r="M663" s="8" t="s">
        <v>3124</v>
      </c>
      <c r="N663">
        <f>YEAR(L663)</f>
        <v>2023</v>
      </c>
      <c r="O663">
        <f xml:space="preserve"> MONTH(L663)</f>
        <v>7</v>
      </c>
      <c r="P663" t="s">
        <v>3229</v>
      </c>
      <c r="Q663" t="str">
        <f>IF(ISNUMBER(P663), "Yes","No")</f>
        <v>No</v>
      </c>
      <c r="R663" t="s">
        <v>1930</v>
      </c>
    </row>
    <row r="664" spans="1:18" x14ac:dyDescent="0.2">
      <c r="A664" t="s">
        <v>1584</v>
      </c>
      <c r="B664" t="e" vm="463">
        <v>#VALUE!</v>
      </c>
      <c r="C664" t="s">
        <v>1585</v>
      </c>
      <c r="D664" t="str" cm="1">
        <f t="array" ref="D664">_FV(B664,"Industry")</f>
        <v>Construction &amp; Engineering</v>
      </c>
      <c r="E664">
        <v>0.76</v>
      </c>
      <c r="F664">
        <v>0.72</v>
      </c>
      <c r="G664" s="4">
        <v>46400000</v>
      </c>
      <c r="H664" s="7">
        <v>4.5999999999999999E-2</v>
      </c>
      <c r="I664" s="4" cm="1">
        <f t="array" ref="I664">_FV(B664,"Market cap",TRUE)</f>
        <v>863589200</v>
      </c>
      <c r="J664" s="4">
        <v>338300000</v>
      </c>
      <c r="K664" t="str">
        <f>IF(OR(J664="None", ISERROR(J664)),
   IF(I664&gt;50000000000,"5-Large Cap",
      IF(AND(I664&gt;10000000000,I664&lt;=50000000000),"4-Upper Mid-Cap",
         IF(AND(I664&gt;2000000000,I664&lt;=10000000000),"3-Mid Cap",
            IF(AND(I664&gt;300000000,I664&lt;=2000000000),"2-Small Cap",
               IF(I664&lt;=300000000,"1-Micro Cap","None"))))),
   IF(J664&gt;50000000000,"5-Large Cap",
      IF(AND(J664&gt;10000000000,J664&lt;=50000000000),"4-Upper Mid-Cap",
         IF(AND(J664&gt;2000000000,J664&lt;=10000000000),"3-Mid Cap",
            IF(AND(J664&gt;300000000,J664&lt;=2000000000),"2-Small Cap",
               IF(J664&lt;=300000000,"1-Micro Cap","None"))))))</f>
        <v>2-Small Cap</v>
      </c>
      <c r="L664" s="1">
        <v>44973</v>
      </c>
      <c r="M664" s="8" t="s">
        <v>3124</v>
      </c>
      <c r="N664">
        <f>YEAR(L664)</f>
        <v>2023</v>
      </c>
      <c r="O664">
        <f xml:space="preserve"> MONTH(L664)</f>
        <v>2</v>
      </c>
      <c r="P664" t="s">
        <v>3229</v>
      </c>
      <c r="Q664" t="str">
        <f>IF(ISNUMBER(P664), "Yes","No")</f>
        <v>No</v>
      </c>
      <c r="R664" t="s">
        <v>1586</v>
      </c>
    </row>
    <row r="665" spans="1:18" x14ac:dyDescent="0.2">
      <c r="A665" t="s">
        <v>1650</v>
      </c>
      <c r="B665" t="e" vm="464">
        <v>#VALUE!</v>
      </c>
      <c r="C665" t="s">
        <v>1651</v>
      </c>
      <c r="D665" t="str" cm="1">
        <f t="array" ref="D665">_FV(B665,"Industry")</f>
        <v>Metals &amp; Mining</v>
      </c>
      <c r="E665">
        <v>0.72</v>
      </c>
      <c r="F665">
        <v>0.72</v>
      </c>
      <c r="G665" s="4">
        <v>3470000</v>
      </c>
      <c r="H665" s="7">
        <v>0</v>
      </c>
      <c r="I665" s="4" cm="1">
        <f t="array" ref="I665">_FV(B665,"Market cap",TRUE)</f>
        <v>328051400</v>
      </c>
      <c r="J665" s="4">
        <v>14600000</v>
      </c>
      <c r="K665" t="str">
        <f>IF(OR(J665="None", ISERROR(J665)),
   IF(I665&gt;50000000000,"5-Large Cap",
      IF(AND(I665&gt;10000000000,I665&lt;=50000000000),"4-Upper Mid-Cap",
         IF(AND(I665&gt;2000000000,I665&lt;=10000000000),"3-Mid Cap",
            IF(AND(I665&gt;300000000,I665&lt;=2000000000),"2-Small Cap",
               IF(I665&lt;=300000000,"1-Micro Cap","None"))))),
   IF(J665&gt;50000000000,"5-Large Cap",
      IF(AND(J665&gt;10000000000,J665&lt;=50000000000),"4-Upper Mid-Cap",
         IF(AND(J665&gt;2000000000,J665&lt;=10000000000),"3-Mid Cap",
            IF(AND(J665&gt;300000000,J665&lt;=2000000000),"2-Small Cap",
               IF(J665&lt;=300000000,"1-Micro Cap","None"))))))</f>
        <v>1-Micro Cap</v>
      </c>
      <c r="L665" s="1">
        <v>45005</v>
      </c>
      <c r="M665" s="8" t="s">
        <v>3124</v>
      </c>
      <c r="N665">
        <f>YEAR(L665)</f>
        <v>2023</v>
      </c>
      <c r="O665">
        <f xml:space="preserve"> MONTH(L665)</f>
        <v>3</v>
      </c>
      <c r="P665">
        <v>1</v>
      </c>
      <c r="Q665" t="str">
        <f>IF(ISNUMBER(P665), "Yes","No")</f>
        <v>Yes</v>
      </c>
      <c r="R665" t="s">
        <v>1652</v>
      </c>
    </row>
    <row r="666" spans="1:18" x14ac:dyDescent="0.2">
      <c r="A666" t="s">
        <v>143</v>
      </c>
      <c r="B666" t="e" vm="263">
        <v>#VALUE!</v>
      </c>
      <c r="C666" t="s">
        <v>144</v>
      </c>
      <c r="D666" t="str" cm="1">
        <f t="array" ref="D666">_FV(B666,"Industry")</f>
        <v>Metals &amp; Mining</v>
      </c>
      <c r="E666">
        <v>0.75</v>
      </c>
      <c r="F666">
        <v>0.7</v>
      </c>
      <c r="G666" s="4">
        <v>15000000</v>
      </c>
      <c r="H666" s="7">
        <v>6.7000000000000004E-2</v>
      </c>
      <c r="I666" s="4" cm="1">
        <f t="array" ref="I666">_FV(B666,"Market cap",TRUE)</f>
        <v>76877920</v>
      </c>
      <c r="J666" s="4">
        <v>128000000</v>
      </c>
      <c r="K666" t="str">
        <f>IF(OR(J666="None", ISERROR(J666)),
   IF(I666&gt;50000000000,"5-Large Cap",
      IF(AND(I666&gt;10000000000,I666&lt;=50000000000),"4-Upper Mid-Cap",
         IF(AND(I666&gt;2000000000,I666&lt;=10000000000),"3-Mid Cap",
            IF(AND(I666&gt;300000000,I666&lt;=2000000000),"2-Small Cap",
               IF(I666&lt;=300000000,"1-Micro Cap","None"))))),
   IF(J666&gt;50000000000,"5-Large Cap",
      IF(AND(J666&gt;10000000000,J666&lt;=50000000000),"4-Upper Mid-Cap",
         IF(AND(J666&gt;2000000000,J666&lt;=10000000000),"3-Mid Cap",
            IF(AND(J666&gt;300000000,J666&lt;=2000000000),"2-Small Cap",
               IF(J666&lt;=300000000,"1-Micro Cap","None"))))))</f>
        <v>1-Micro Cap</v>
      </c>
      <c r="L666" s="1">
        <v>45167</v>
      </c>
      <c r="M666" s="8" t="s">
        <v>3124</v>
      </c>
      <c r="N666">
        <f>YEAR(L666)</f>
        <v>2023</v>
      </c>
      <c r="O666">
        <f xml:space="preserve"> MONTH(L666)</f>
        <v>8</v>
      </c>
      <c r="P666" t="s">
        <v>3229</v>
      </c>
      <c r="Q666" t="str">
        <f>IF(ISNUMBER(P666), "Yes","No")</f>
        <v>No</v>
      </c>
      <c r="R666" t="s">
        <v>2011</v>
      </c>
    </row>
    <row r="667" spans="1:18" x14ac:dyDescent="0.2">
      <c r="A667" t="s">
        <v>2015</v>
      </c>
      <c r="B667" t="e" vm="465">
        <v>#VALUE!</v>
      </c>
      <c r="C667" t="s">
        <v>2016</v>
      </c>
      <c r="D667" t="str" cm="1">
        <f t="array" ref="D667">_FV(B667,"Industry")</f>
        <v>Metals &amp; Mining</v>
      </c>
      <c r="E667">
        <v>0.75</v>
      </c>
      <c r="F667">
        <v>0.69</v>
      </c>
      <c r="G667" s="4">
        <v>151000000</v>
      </c>
      <c r="H667" s="7">
        <v>0.08</v>
      </c>
      <c r="I667" s="4" cm="1">
        <f t="array" ref="I667">_FV(B667,"Market cap",TRUE)</f>
        <v>301123000</v>
      </c>
      <c r="J667" s="4">
        <v>361600000</v>
      </c>
      <c r="K667" t="str">
        <f>IF(OR(J667="None", ISERROR(J667)),
   IF(I667&gt;50000000000,"5-Large Cap",
      IF(AND(I667&gt;10000000000,I667&lt;=50000000000),"4-Upper Mid-Cap",
         IF(AND(I667&gt;2000000000,I667&lt;=10000000000),"3-Mid Cap",
            IF(AND(I667&gt;300000000,I667&lt;=2000000000),"2-Small Cap",
               IF(I667&lt;=300000000,"1-Micro Cap","None"))))),
   IF(J667&gt;50000000000,"5-Large Cap",
      IF(AND(J667&gt;10000000000,J667&lt;=50000000000),"4-Upper Mid-Cap",
         IF(AND(J667&gt;2000000000,J667&lt;=10000000000),"3-Mid Cap",
            IF(AND(J667&gt;300000000,J667&lt;=2000000000),"2-Small Cap",
               IF(J667&lt;=300000000,"1-Micro Cap","None"))))))</f>
        <v>2-Small Cap</v>
      </c>
      <c r="L667" s="1">
        <v>45168</v>
      </c>
      <c r="M667" s="8" t="s">
        <v>3124</v>
      </c>
      <c r="N667">
        <f>YEAR(L667)</f>
        <v>2023</v>
      </c>
      <c r="O667">
        <f xml:space="preserve"> MONTH(L667)</f>
        <v>8</v>
      </c>
      <c r="P667" t="s">
        <v>3229</v>
      </c>
      <c r="Q667" t="str">
        <f>IF(ISNUMBER(P667), "Yes","No")</f>
        <v>No</v>
      </c>
      <c r="R667" t="s">
        <v>2017</v>
      </c>
    </row>
    <row r="668" spans="1:18" x14ac:dyDescent="0.2">
      <c r="A668" t="s">
        <v>577</v>
      </c>
      <c r="B668" t="e" vm="5">
        <v>#VALUE!</v>
      </c>
      <c r="C668" t="s">
        <v>578</v>
      </c>
      <c r="D668" t="str" cm="1">
        <f t="array" ref="D668">_FV(B668,"Industry")</f>
        <v>Software &amp; IT Services</v>
      </c>
      <c r="E668">
        <v>0.65</v>
      </c>
      <c r="F668">
        <v>0.65</v>
      </c>
      <c r="G668" s="4">
        <v>13930000</v>
      </c>
      <c r="H668" s="7">
        <v>0</v>
      </c>
      <c r="I668" s="4" cm="1">
        <f t="array" ref="I668">_FV(B668,"Market cap",TRUE)</f>
        <v>202059900</v>
      </c>
      <c r="J668" s="4">
        <v>100700000</v>
      </c>
      <c r="K668" t="str">
        <f>IF(OR(J668="None", ISERROR(J668)),
   IF(I668&gt;50000000000,"5-Large Cap",
      IF(AND(I668&gt;10000000000,I668&lt;=50000000000),"4-Upper Mid-Cap",
         IF(AND(I668&gt;2000000000,I668&lt;=10000000000),"3-Mid Cap",
            IF(AND(I668&gt;300000000,I668&lt;=2000000000),"2-Small Cap",
               IF(I668&lt;=300000000,"1-Micro Cap","None"))))),
   IF(J668&gt;50000000000,"5-Large Cap",
      IF(AND(J668&gt;10000000000,J668&lt;=50000000000),"4-Upper Mid-Cap",
         IF(AND(J668&gt;2000000000,J668&lt;=10000000000),"3-Mid Cap",
            IF(AND(J668&gt;300000000,J668&lt;=2000000000),"2-Small Cap",
               IF(J668&lt;=300000000,"1-Micro Cap","None"))))))</f>
        <v>1-Micro Cap</v>
      </c>
      <c r="L668" s="1">
        <v>45195</v>
      </c>
      <c r="M668" s="8" t="s">
        <v>3124</v>
      </c>
      <c r="N668">
        <f>YEAR(L668)</f>
        <v>2023</v>
      </c>
      <c r="O668">
        <f xml:space="preserve"> MONTH(L668)</f>
        <v>9</v>
      </c>
      <c r="P668" t="s">
        <v>3229</v>
      </c>
      <c r="Q668" t="str">
        <f>IF(ISNUMBER(P668), "Yes","No")</f>
        <v>No</v>
      </c>
      <c r="R668" t="s">
        <v>2054</v>
      </c>
    </row>
    <row r="669" spans="1:18" x14ac:dyDescent="0.2">
      <c r="A669" t="s">
        <v>188</v>
      </c>
      <c r="B669" t="e" vm="77">
        <v>#VALUE!</v>
      </c>
      <c r="C669" t="s">
        <v>189</v>
      </c>
      <c r="D669" t="str" cm="1">
        <f t="array" ref="D669">_FV(B669,"Industry")</f>
        <v>Metals &amp; Mining</v>
      </c>
      <c r="E669">
        <v>0.70499999999999996</v>
      </c>
      <c r="F669">
        <v>0.625</v>
      </c>
      <c r="G669" s="4">
        <v>12000000</v>
      </c>
      <c r="H669" s="7">
        <v>0.113</v>
      </c>
      <c r="I669" s="4" cm="1">
        <f t="array" ref="I669">_FV(B669,"Market cap",TRUE)</f>
        <v>323771500</v>
      </c>
      <c r="J669" s="4">
        <v>104900000</v>
      </c>
      <c r="K669" t="str">
        <f>IF(OR(J669="None", ISERROR(J669)),
   IF(I669&gt;50000000000,"5-Large Cap",
      IF(AND(I669&gt;10000000000,I669&lt;=50000000000),"4-Upper Mid-Cap",
         IF(AND(I669&gt;2000000000,I669&lt;=10000000000),"3-Mid Cap",
            IF(AND(I669&gt;300000000,I669&lt;=2000000000),"2-Small Cap",
               IF(I669&lt;=300000000,"1-Micro Cap","None"))))),
   IF(J669&gt;50000000000,"5-Large Cap",
      IF(AND(J669&gt;10000000000,J669&lt;=50000000000),"4-Upper Mid-Cap",
         IF(AND(J669&gt;2000000000,J669&lt;=10000000000),"3-Mid Cap",
            IF(AND(J669&gt;300000000,J669&lt;=2000000000),"2-Small Cap",
               IF(J669&lt;=300000000,"1-Micro Cap","None"))))))</f>
        <v>1-Micro Cap</v>
      </c>
      <c r="L669" s="1">
        <v>45049</v>
      </c>
      <c r="M669" s="8" t="s">
        <v>3124</v>
      </c>
      <c r="N669">
        <f>YEAR(L669)</f>
        <v>2023</v>
      </c>
      <c r="O669">
        <f xml:space="preserve"> MONTH(L669)</f>
        <v>5</v>
      </c>
      <c r="P669" t="s">
        <v>3229</v>
      </c>
      <c r="Q669" t="str">
        <f>IF(ISNUMBER(P669), "Yes","No")</f>
        <v>No</v>
      </c>
      <c r="R669" t="s">
        <v>1765</v>
      </c>
    </row>
    <row r="670" spans="1:18" x14ac:dyDescent="0.2">
      <c r="A670" t="s">
        <v>1989</v>
      </c>
      <c r="B670" t="e" vm="466">
        <v>#VALUE!</v>
      </c>
      <c r="C670" t="s">
        <v>1990</v>
      </c>
      <c r="D670" t="str" cm="1">
        <f t="array" ref="D670">_FV(B670,"Industry")</f>
        <v>Construction &amp; Engineering</v>
      </c>
      <c r="E670">
        <v>0.83</v>
      </c>
      <c r="F670">
        <v>0.6</v>
      </c>
      <c r="G670" s="4">
        <v>6000000</v>
      </c>
      <c r="H670" s="7">
        <v>0.27699999999999997</v>
      </c>
      <c r="I670" s="4" cm="1">
        <f t="array" ref="I670">_FV(B670,"Market cap",TRUE)</f>
        <v>41193490</v>
      </c>
      <c r="J670" s="4">
        <v>62300000</v>
      </c>
      <c r="K670" t="str">
        <f>IF(OR(J670="None", ISERROR(J670)),
   IF(I670&gt;50000000000,"5-Large Cap",
      IF(AND(I670&gt;10000000000,I670&lt;=50000000000),"4-Upper Mid-Cap",
         IF(AND(I670&gt;2000000000,I670&lt;=10000000000),"3-Mid Cap",
            IF(AND(I670&gt;300000000,I670&lt;=2000000000),"2-Small Cap",
               IF(I670&lt;=300000000,"1-Micro Cap","None"))))),
   IF(J670&gt;50000000000,"5-Large Cap",
      IF(AND(J670&gt;10000000000,J670&lt;=50000000000),"4-Upper Mid-Cap",
         IF(AND(J670&gt;2000000000,J670&lt;=10000000000),"3-Mid Cap",
            IF(AND(J670&gt;300000000,J670&lt;=2000000000),"2-Small Cap",
               IF(J670&lt;=300000000,"1-Micro Cap","None"))))))</f>
        <v>1-Micro Cap</v>
      </c>
      <c r="L670" s="1">
        <v>45160</v>
      </c>
      <c r="M670" s="8" t="s">
        <v>3124</v>
      </c>
      <c r="N670">
        <f>YEAR(L670)</f>
        <v>2023</v>
      </c>
      <c r="O670">
        <f xml:space="preserve"> MONTH(L670)</f>
        <v>8</v>
      </c>
      <c r="P670" t="s">
        <v>3229</v>
      </c>
      <c r="Q670" t="str">
        <f>IF(ISNUMBER(P670), "Yes","No")</f>
        <v>No</v>
      </c>
      <c r="R670" t="s">
        <v>1991</v>
      </c>
    </row>
    <row r="671" spans="1:18" x14ac:dyDescent="0.2">
      <c r="A671" t="s">
        <v>1602</v>
      </c>
      <c r="B671" t="e" vm="450">
        <v>#VALUE!</v>
      </c>
      <c r="C671" t="s">
        <v>1603</v>
      </c>
      <c r="D671" t="str" cm="1">
        <f t="array" ref="D671">_FV(B671,"Industry")</f>
        <v>Hotels &amp; Entertainment Services</v>
      </c>
      <c r="E671">
        <v>0.75</v>
      </c>
      <c r="F671">
        <v>0.6</v>
      </c>
      <c r="G671" s="4">
        <v>161000000</v>
      </c>
      <c r="H671" s="7">
        <v>0.2</v>
      </c>
      <c r="I671" s="4" cm="1">
        <f t="array" ref="I671">_FV(B671,"Market cap",TRUE)</f>
        <v>344241700</v>
      </c>
      <c r="J671" s="4">
        <v>329898300</v>
      </c>
      <c r="K671" t="str">
        <f>IF(OR(J671="None", ISERROR(J671)),
   IF(I671&gt;50000000000,"5-Large Cap",
      IF(AND(I671&gt;10000000000,I671&lt;=50000000000),"4-Upper Mid-Cap",
         IF(AND(I671&gt;2000000000,I671&lt;=10000000000),"3-Mid Cap",
            IF(AND(I671&gt;300000000,I671&lt;=2000000000),"2-Small Cap",
               IF(I671&lt;=300000000,"1-Micro Cap","None"))))),
   IF(J671&gt;50000000000,"5-Large Cap",
      IF(AND(J671&gt;10000000000,J671&lt;=50000000000),"4-Upper Mid-Cap",
         IF(AND(J671&gt;2000000000,J671&lt;=10000000000),"3-Mid Cap",
            IF(AND(J671&gt;300000000,J671&lt;=2000000000),"2-Small Cap",
               IF(J671&lt;=300000000,"1-Micro Cap","None"))))))</f>
        <v>2-Small Cap</v>
      </c>
      <c r="L671" s="1">
        <v>45195</v>
      </c>
      <c r="M671" s="8" t="s">
        <v>3124</v>
      </c>
      <c r="N671">
        <f>YEAR(L671)</f>
        <v>2023</v>
      </c>
      <c r="O671">
        <f xml:space="preserve"> MONTH(L671)</f>
        <v>9</v>
      </c>
      <c r="P671" t="s">
        <v>3229</v>
      </c>
      <c r="Q671" t="str">
        <f>IF(ISNUMBER(P671), "Yes","No")</f>
        <v>No</v>
      </c>
      <c r="R671" t="s">
        <v>2053</v>
      </c>
    </row>
    <row r="672" spans="1:18" x14ac:dyDescent="0.2">
      <c r="A672" t="s">
        <v>873</v>
      </c>
      <c r="B672" t="e" vm="19">
        <v>#VALUE!</v>
      </c>
      <c r="C672" t="s">
        <v>874</v>
      </c>
      <c r="D672" t="str" cm="1">
        <f t="array" ref="D672">_FV(B672,"Industry")</f>
        <v>Software &amp; IT Services</v>
      </c>
      <c r="E672">
        <v>0.69499999999999995</v>
      </c>
      <c r="F672">
        <v>0.56000000000000005</v>
      </c>
      <c r="G672" s="4">
        <v>10000000</v>
      </c>
      <c r="H672" s="7">
        <v>0.19399999999999998</v>
      </c>
      <c r="I672" s="4" cm="1">
        <f t="array" ref="I672">_FV(B672,"Market cap",TRUE)</f>
        <v>101891300</v>
      </c>
      <c r="J672" s="4">
        <v>263800000</v>
      </c>
      <c r="K672" t="str">
        <f>IF(OR(J672="None", ISERROR(J672)),
   IF(I672&gt;50000000000,"5-Large Cap",
      IF(AND(I672&gt;10000000000,I672&lt;=50000000000),"4-Upper Mid-Cap",
         IF(AND(I672&gt;2000000000,I672&lt;=10000000000),"3-Mid Cap",
            IF(AND(I672&gt;300000000,I672&lt;=2000000000),"2-Small Cap",
               IF(I672&lt;=300000000,"1-Micro Cap","None"))))),
   IF(J672&gt;50000000000,"5-Large Cap",
      IF(AND(J672&gt;10000000000,J672&lt;=50000000000),"4-Upper Mid-Cap",
         IF(AND(J672&gt;2000000000,J672&lt;=10000000000),"3-Mid Cap",
            IF(AND(J672&gt;300000000,J672&lt;=2000000000),"2-Small Cap",
               IF(J672&lt;=300000000,"1-Micro Cap","None"))))))</f>
        <v>1-Micro Cap</v>
      </c>
      <c r="L672" s="1">
        <v>45019</v>
      </c>
      <c r="M672" s="8" t="s">
        <v>3124</v>
      </c>
      <c r="N672">
        <f>YEAR(L672)</f>
        <v>2023</v>
      </c>
      <c r="O672">
        <f xml:space="preserve"> MONTH(L672)</f>
        <v>4</v>
      </c>
      <c r="P672" t="s">
        <v>3229</v>
      </c>
      <c r="Q672" t="str">
        <f>IF(ISNUMBER(P672), "Yes","No")</f>
        <v>No</v>
      </c>
      <c r="R672" t="s">
        <v>1685</v>
      </c>
    </row>
    <row r="673" spans="1:18" x14ac:dyDescent="0.2">
      <c r="A673" t="s">
        <v>1625</v>
      </c>
      <c r="B673" t="e" vm="467">
        <v>#VALUE!</v>
      </c>
      <c r="C673" t="s">
        <v>1626</v>
      </c>
      <c r="D673" t="str" cm="1">
        <f t="array" ref="D673">_FV(B673,"Industry")</f>
        <v>Metals &amp; Mining</v>
      </c>
      <c r="E673">
        <v>0.745</v>
      </c>
      <c r="F673">
        <v>0.55000000000000004</v>
      </c>
      <c r="G673" s="6">
        <v>6000000</v>
      </c>
      <c r="H673" s="7">
        <v>0.26170000000000004</v>
      </c>
      <c r="I673" s="4" cm="1">
        <f t="array" ref="I673">_FV(B673,"Market cap",TRUE)</f>
        <v>222507500</v>
      </c>
      <c r="J673" s="4">
        <v>188950000</v>
      </c>
      <c r="K673" t="str">
        <f>IF(OR(J673="None", ISERROR(J673)),
   IF(I673&gt;50000000000,"5-Large Cap",
      IF(AND(I673&gt;10000000000,I673&lt;=50000000000),"4-Upper Mid-Cap",
         IF(AND(I673&gt;2000000000,I673&lt;=10000000000),"3-Mid Cap",
            IF(AND(I673&gt;300000000,I673&lt;=2000000000),"2-Small Cap",
               IF(I673&lt;=300000000,"1-Micro Cap","None"))))),
   IF(J673&gt;50000000000,"5-Large Cap",
      IF(AND(J673&gt;10000000000,J673&lt;=50000000000),"4-Upper Mid-Cap",
         IF(AND(J673&gt;2000000000,J673&lt;=10000000000),"3-Mid Cap",
            IF(AND(J673&gt;300000000,J673&lt;=2000000000),"2-Small Cap",
               IF(J673&lt;=300000000,"1-Micro Cap","None"))))))</f>
        <v>1-Micro Cap</v>
      </c>
      <c r="L673" s="1">
        <v>44989</v>
      </c>
      <c r="M673" s="8" t="s">
        <v>3124</v>
      </c>
      <c r="N673">
        <f>YEAR(L673)</f>
        <v>2023</v>
      </c>
      <c r="O673">
        <f xml:space="preserve"> MONTH(L673)</f>
        <v>3</v>
      </c>
      <c r="P673" t="s">
        <v>3229</v>
      </c>
      <c r="Q673" t="str">
        <f>IF(ISNUMBER(P673), "Yes","No")</f>
        <v>No</v>
      </c>
      <c r="R673" t="s">
        <v>1627</v>
      </c>
    </row>
    <row r="674" spans="1:18" x14ac:dyDescent="0.2">
      <c r="A674" t="s">
        <v>1803</v>
      </c>
      <c r="B674" t="e" vm="447">
        <v>#VALUE!</v>
      </c>
      <c r="C674" t="s">
        <v>1804</v>
      </c>
      <c r="D674" t="str" cm="1">
        <f t="array" ref="D674">_FV(B674,"Industry")</f>
        <v>Software &amp; IT Services</v>
      </c>
      <c r="E674">
        <v>0.95</v>
      </c>
      <c r="F674">
        <v>0.55000000000000004</v>
      </c>
      <c r="G674" s="4">
        <v>30000000</v>
      </c>
      <c r="H674" s="7">
        <v>0.42100000000000004</v>
      </c>
      <c r="I674" s="4" cm="1">
        <f t="array" ref="I674">_FV(B674,"Market cap",TRUE)</f>
        <v>667482000</v>
      </c>
      <c r="J674" s="4">
        <v>149100000</v>
      </c>
      <c r="K674" t="str">
        <f>IF(OR(J674="None", ISERROR(J674)),
   IF(I674&gt;50000000000,"5-Large Cap",
      IF(AND(I674&gt;10000000000,I674&lt;=50000000000),"4-Upper Mid-Cap",
         IF(AND(I674&gt;2000000000,I674&lt;=10000000000),"3-Mid Cap",
            IF(AND(I674&gt;300000000,I674&lt;=2000000000),"2-Small Cap",
               IF(I674&lt;=300000000,"1-Micro Cap","None"))))),
   IF(J674&gt;50000000000,"5-Large Cap",
      IF(AND(J674&gt;10000000000,J674&lt;=50000000000),"4-Upper Mid-Cap",
         IF(AND(J674&gt;2000000000,J674&lt;=10000000000),"3-Mid Cap",
            IF(AND(J674&gt;300000000,J674&lt;=2000000000),"2-Small Cap",
               IF(J674&lt;=300000000,"1-Micro Cap","None"))))))</f>
        <v>1-Micro Cap</v>
      </c>
      <c r="L674" s="1">
        <v>45252</v>
      </c>
      <c r="M674" s="8" t="s">
        <v>3124</v>
      </c>
      <c r="N674">
        <f>YEAR(L674)</f>
        <v>2023</v>
      </c>
      <c r="O674">
        <f xml:space="preserve"> MONTH(L674)</f>
        <v>11</v>
      </c>
      <c r="P674" t="s">
        <v>3229</v>
      </c>
      <c r="Q674" t="str">
        <f>IF(ISNUMBER(P674), "Yes","No")</f>
        <v>No</v>
      </c>
      <c r="R674" t="s">
        <v>2176</v>
      </c>
    </row>
    <row r="675" spans="1:18" x14ac:dyDescent="0.2">
      <c r="A675" t="s">
        <v>1650</v>
      </c>
      <c r="B675" t="e" vm="464">
        <v>#VALUE!</v>
      </c>
      <c r="C675" t="s">
        <v>1651</v>
      </c>
      <c r="D675" t="str" cm="1">
        <f t="array" ref="D675">_FV(B675,"Industry")</f>
        <v>Metals &amp; Mining</v>
      </c>
      <c r="E675">
        <v>0.52</v>
      </c>
      <c r="F675">
        <v>0.51</v>
      </c>
      <c r="G675" s="4">
        <v>2000000</v>
      </c>
      <c r="H675" s="7">
        <v>1.9E-2</v>
      </c>
      <c r="I675" s="4" cm="1">
        <f t="array" ref="I675">_FV(B675,"Market cap",TRUE)</f>
        <v>328051400</v>
      </c>
      <c r="J675" s="4">
        <v>12900000</v>
      </c>
      <c r="K675" t="str">
        <f>IF(OR(J675="None", ISERROR(J675)),
   IF(I675&gt;50000000000,"5-Large Cap",
      IF(AND(I675&gt;10000000000,I675&lt;=50000000000),"4-Upper Mid-Cap",
         IF(AND(I675&gt;2000000000,I675&lt;=10000000000),"3-Mid Cap",
            IF(AND(I675&gt;300000000,I675&lt;=2000000000),"2-Small Cap",
               IF(I675&lt;=300000000,"1-Micro Cap","None"))))),
   IF(J675&gt;50000000000,"5-Large Cap",
      IF(AND(J675&gt;10000000000,J675&lt;=50000000000),"4-Upper Mid-Cap",
         IF(AND(J675&gt;2000000000,J675&lt;=10000000000),"3-Mid Cap",
            IF(AND(J675&gt;300000000,J675&lt;=2000000000),"2-Small Cap",
               IF(J675&lt;=300000000,"1-Micro Cap","None"))))))</f>
        <v>1-Micro Cap</v>
      </c>
      <c r="L675" s="1">
        <v>45204</v>
      </c>
      <c r="M675" s="8" t="s">
        <v>3124</v>
      </c>
      <c r="N675">
        <f>YEAR(L675)</f>
        <v>2023</v>
      </c>
      <c r="O675">
        <f xml:space="preserve"> MONTH(L675)</f>
        <v>10</v>
      </c>
      <c r="P675">
        <v>1</v>
      </c>
      <c r="Q675" t="str">
        <f>IF(ISNUMBER(P675), "Yes","No")</f>
        <v>Yes</v>
      </c>
      <c r="R675" t="s">
        <v>2063</v>
      </c>
    </row>
    <row r="676" spans="1:18" x14ac:dyDescent="0.2">
      <c r="A676" t="s">
        <v>1747</v>
      </c>
      <c r="B676" t="e" vm="141">
        <v>#VALUE!</v>
      </c>
      <c r="C676" t="s">
        <v>614</v>
      </c>
      <c r="D676" t="str" cm="1">
        <f t="array" ref="D676">_FV(B676,"Industry")</f>
        <v>Metals &amp; Mining</v>
      </c>
      <c r="E676">
        <v>0.625</v>
      </c>
      <c r="F676">
        <v>0.5</v>
      </c>
      <c r="G676" s="4">
        <v>25000000</v>
      </c>
      <c r="H676" s="7">
        <v>0.2</v>
      </c>
      <c r="I676" s="4" cm="1">
        <f t="array" ref="I676">_FV(B676,"Market cap",TRUE)</f>
        <v>49234140</v>
      </c>
      <c r="J676" s="4">
        <v>130199999.99999999</v>
      </c>
      <c r="K676" t="str">
        <f>IF(OR(J676="None", ISERROR(J676)),
   IF(I676&gt;50000000000,"5-Large Cap",
      IF(AND(I676&gt;10000000000,I676&lt;=50000000000),"4-Upper Mid-Cap",
         IF(AND(I676&gt;2000000000,I676&lt;=10000000000),"3-Mid Cap",
            IF(AND(I676&gt;300000000,I676&lt;=2000000000),"2-Small Cap",
               IF(I676&lt;=300000000,"1-Micro Cap","None"))))),
   IF(J676&gt;50000000000,"5-Large Cap",
      IF(AND(J676&gt;10000000000,J676&lt;=50000000000),"4-Upper Mid-Cap",
         IF(AND(J676&gt;2000000000,J676&lt;=10000000000),"3-Mid Cap",
            IF(AND(J676&gt;300000000,J676&lt;=2000000000),"2-Small Cap",
               IF(J676&lt;=300000000,"1-Micro Cap","None"))))))</f>
        <v>1-Micro Cap</v>
      </c>
      <c r="L676" s="1">
        <v>45044</v>
      </c>
      <c r="M676" s="8" t="s">
        <v>3124</v>
      </c>
      <c r="N676">
        <f>YEAR(L676)</f>
        <v>2023</v>
      </c>
      <c r="O676">
        <f xml:space="preserve"> MONTH(L676)</f>
        <v>4</v>
      </c>
      <c r="P676" t="s">
        <v>3229</v>
      </c>
      <c r="Q676" t="str">
        <f>IF(ISNUMBER(P676), "Yes","No")</f>
        <v>No</v>
      </c>
      <c r="R676" t="s">
        <v>1748</v>
      </c>
    </row>
    <row r="677" spans="1:18" x14ac:dyDescent="0.2">
      <c r="A677" t="s">
        <v>1924</v>
      </c>
      <c r="B677" t="e" vm="468">
        <v>#VALUE!</v>
      </c>
      <c r="C677" t="s">
        <v>1925</v>
      </c>
      <c r="D677" t="str" cm="1">
        <f t="array" ref="D677">_FV(B677,"Industry")</f>
        <v>Professional &amp; Commercial Services</v>
      </c>
      <c r="E677">
        <v>0.495</v>
      </c>
      <c r="F677">
        <v>0.48</v>
      </c>
      <c r="G677" s="4">
        <v>15000000</v>
      </c>
      <c r="H677" s="7">
        <v>0</v>
      </c>
      <c r="I677" s="4" cm="1">
        <f t="array" ref="I677">_FV(B677,"Market cap",TRUE)</f>
        <v>85197430</v>
      </c>
      <c r="J677" s="4">
        <v>100560000</v>
      </c>
      <c r="K677" t="str">
        <f>IF(OR(J677="None", ISERROR(J677)),
   IF(I677&gt;50000000000,"5-Large Cap",
      IF(AND(I677&gt;10000000000,I677&lt;=50000000000),"4-Upper Mid-Cap",
         IF(AND(I677&gt;2000000000,I677&lt;=10000000000),"3-Mid Cap",
            IF(AND(I677&gt;300000000,I677&lt;=2000000000),"2-Small Cap",
               IF(I677&lt;=300000000,"1-Micro Cap","None"))))),
   IF(J677&gt;50000000000,"5-Large Cap",
      IF(AND(J677&gt;10000000000,J677&lt;=50000000000),"4-Upper Mid-Cap",
         IF(AND(J677&gt;2000000000,J677&lt;=10000000000),"3-Mid Cap",
            IF(AND(J677&gt;300000000,J677&lt;=2000000000),"2-Small Cap",
               IF(J677&lt;=300000000,"1-Micro Cap","None"))))))</f>
        <v>1-Micro Cap</v>
      </c>
      <c r="L677" s="1">
        <v>45156</v>
      </c>
      <c r="M677" s="8" t="s">
        <v>3124</v>
      </c>
      <c r="N677">
        <f>YEAR(L677)</f>
        <v>2023</v>
      </c>
      <c r="O677">
        <f xml:space="preserve"> MONTH(L677)</f>
        <v>8</v>
      </c>
      <c r="P677">
        <v>2</v>
      </c>
      <c r="Q677" t="str">
        <f>IF(ISNUMBER(P677), "Yes","No")</f>
        <v>Yes</v>
      </c>
      <c r="R677" t="s">
        <v>1976</v>
      </c>
    </row>
    <row r="678" spans="1:18" x14ac:dyDescent="0.2">
      <c r="A678" t="s">
        <v>1924</v>
      </c>
      <c r="B678" t="e" vm="468">
        <v>#VALUE!</v>
      </c>
      <c r="C678" t="s">
        <v>1925</v>
      </c>
      <c r="D678" t="str" cm="1">
        <f t="array" ref="D678">_FV(B678,"Industry")</f>
        <v>Professional &amp; Commercial Services</v>
      </c>
      <c r="E678">
        <v>0.54</v>
      </c>
      <c r="F678">
        <v>0.48</v>
      </c>
      <c r="G678" s="4">
        <v>15000000</v>
      </c>
      <c r="H678" s="7">
        <v>0.111</v>
      </c>
      <c r="I678" s="4" cm="1">
        <f t="array" ref="I678">_FV(B678,"Market cap",TRUE)</f>
        <v>85197430</v>
      </c>
      <c r="J678" s="4">
        <v>92000000</v>
      </c>
      <c r="K678" t="str">
        <f>IF(OR(J678="None", ISERROR(J678)),
   IF(I678&gt;50000000000,"5-Large Cap",
      IF(AND(I678&gt;10000000000,I678&lt;=50000000000),"4-Upper Mid-Cap",
         IF(AND(I678&gt;2000000000,I678&lt;=10000000000),"3-Mid Cap",
            IF(AND(I678&gt;300000000,I678&lt;=2000000000),"2-Small Cap",
               IF(I678&lt;=300000000,"1-Micro Cap","None"))))),
   IF(J678&gt;50000000000,"5-Large Cap",
      IF(AND(J678&gt;10000000000,J678&lt;=50000000000),"4-Upper Mid-Cap",
         IF(AND(J678&gt;2000000000,J678&lt;=10000000000),"3-Mid Cap",
            IF(AND(J678&gt;300000000,J678&lt;=2000000000),"2-Small Cap",
               IF(J678&lt;=300000000,"1-Micro Cap","None"))))))</f>
        <v>1-Micro Cap</v>
      </c>
      <c r="L678" s="1">
        <v>45135</v>
      </c>
      <c r="M678" s="8" t="s">
        <v>3124</v>
      </c>
      <c r="N678">
        <f>YEAR(L678)</f>
        <v>2023</v>
      </c>
      <c r="O678">
        <f xml:space="preserve"> MONTH(L678)</f>
        <v>7</v>
      </c>
      <c r="P678">
        <v>2</v>
      </c>
      <c r="Q678" t="str">
        <f>IF(ISNUMBER(P678), "Yes","No")</f>
        <v>Yes</v>
      </c>
      <c r="R678" t="s">
        <v>1926</v>
      </c>
    </row>
    <row r="679" spans="1:18" x14ac:dyDescent="0.2">
      <c r="A679" t="s">
        <v>1999</v>
      </c>
      <c r="B679" t="e" vm="251">
        <v>#VALUE!</v>
      </c>
      <c r="C679" t="s">
        <v>1203</v>
      </c>
      <c r="D679" t="str" cm="1">
        <f t="array" ref="D679">_FV(B679,"Industry")</f>
        <v>Biotechnology &amp; Medical Research</v>
      </c>
      <c r="E679">
        <v>0.6</v>
      </c>
      <c r="F679">
        <v>0.46</v>
      </c>
      <c r="G679" s="4">
        <v>10000000</v>
      </c>
      <c r="H679" s="7">
        <v>0.23199999999999998</v>
      </c>
      <c r="I679" s="4" cm="1">
        <f t="array" ref="I679">_FV(B679,"Market cap",TRUE)</f>
        <v>1292814000</v>
      </c>
      <c r="J679" s="4">
        <v>280000000</v>
      </c>
      <c r="K679" t="str">
        <f>IF(OR(J679="None", ISERROR(J679)),
   IF(I679&gt;50000000000,"5-Large Cap",
      IF(AND(I679&gt;10000000000,I679&lt;=50000000000),"4-Upper Mid-Cap",
         IF(AND(I679&gt;2000000000,I679&lt;=10000000000),"3-Mid Cap",
            IF(AND(I679&gt;300000000,I679&lt;=2000000000),"2-Small Cap",
               IF(I679&lt;=300000000,"1-Micro Cap","None"))))),
   IF(J679&gt;50000000000,"5-Large Cap",
      IF(AND(J679&gt;10000000000,J679&lt;=50000000000),"4-Upper Mid-Cap",
         IF(AND(J679&gt;2000000000,J679&lt;=10000000000),"3-Mid Cap",
            IF(AND(J679&gt;300000000,J679&lt;=2000000000),"2-Small Cap",
               IF(J679&lt;=300000000,"1-Micro Cap","None"))))))</f>
        <v>1-Micro Cap</v>
      </c>
      <c r="L679" s="1">
        <v>45162</v>
      </c>
      <c r="M679" s="8" t="s">
        <v>3124</v>
      </c>
      <c r="N679">
        <f>YEAR(L679)</f>
        <v>2023</v>
      </c>
      <c r="O679">
        <f xml:space="preserve"> MONTH(L679)</f>
        <v>8</v>
      </c>
      <c r="P679">
        <v>2</v>
      </c>
      <c r="Q679" t="str">
        <f>IF(ISNUMBER(P679), "Yes","No")</f>
        <v>Yes</v>
      </c>
      <c r="R679" t="s">
        <v>2000</v>
      </c>
    </row>
    <row r="680" spans="1:18" x14ac:dyDescent="0.2">
      <c r="A680" t="s">
        <v>2147</v>
      </c>
      <c r="B680" t="e" vm="469">
        <v>#VALUE!</v>
      </c>
      <c r="C680" t="s">
        <v>2148</v>
      </c>
      <c r="D680" t="str" cm="1">
        <f t="array" ref="D680">_FV(B680,"Industry")</f>
        <v>Metals &amp; Mining</v>
      </c>
      <c r="E680">
        <v>0.52</v>
      </c>
      <c r="F680">
        <v>0.46</v>
      </c>
      <c r="G680" s="4">
        <v>70200000</v>
      </c>
      <c r="H680" s="7">
        <v>0.115</v>
      </c>
      <c r="I680" s="4" cm="1">
        <f t="array" ref="I680">_FV(B680,"Market cap",TRUE)</f>
        <v>118229400</v>
      </c>
      <c r="J680" s="4">
        <v>277600000</v>
      </c>
      <c r="K680" t="str">
        <f>IF(OR(J680="None", ISERROR(J680)),
   IF(I680&gt;50000000000,"5-Large Cap",
      IF(AND(I680&gt;10000000000,I680&lt;=50000000000),"4-Upper Mid-Cap",
         IF(AND(I680&gt;2000000000,I680&lt;=10000000000),"3-Mid Cap",
            IF(AND(I680&gt;300000000,I680&lt;=2000000000),"2-Small Cap",
               IF(I680&lt;=300000000,"1-Micro Cap","None"))))),
   IF(J680&gt;50000000000,"5-Large Cap",
      IF(AND(J680&gt;10000000000,J680&lt;=50000000000),"4-Upper Mid-Cap",
         IF(AND(J680&gt;2000000000,J680&lt;=10000000000),"3-Mid Cap",
            IF(AND(J680&gt;300000000,J680&lt;=2000000000),"2-Small Cap",
               IF(J680&lt;=300000000,"1-Micro Cap","None"))))))</f>
        <v>1-Micro Cap</v>
      </c>
      <c r="L680" s="1">
        <v>45243</v>
      </c>
      <c r="M680" s="8" t="s">
        <v>3124</v>
      </c>
      <c r="N680">
        <f>YEAR(L680)</f>
        <v>2023</v>
      </c>
      <c r="O680">
        <f xml:space="preserve"> MONTH(L680)</f>
        <v>11</v>
      </c>
      <c r="P680" t="s">
        <v>3229</v>
      </c>
      <c r="Q680" t="str">
        <f>IF(ISNUMBER(P680), "Yes","No")</f>
        <v>No</v>
      </c>
      <c r="R680" t="s">
        <v>2149</v>
      </c>
    </row>
    <row r="681" spans="1:18" x14ac:dyDescent="0.2">
      <c r="A681" t="s">
        <v>814</v>
      </c>
      <c r="B681" t="e" vm="470">
        <v>#VALUE!</v>
      </c>
      <c r="C681" t="s">
        <v>127</v>
      </c>
      <c r="D681" t="str" cm="1">
        <f t="array" ref="D681">_FV(B681,"Industry")</f>
        <v>Metals &amp; Mining</v>
      </c>
      <c r="E681">
        <v>0.495</v>
      </c>
      <c r="F681">
        <v>0.45</v>
      </c>
      <c r="G681" s="4">
        <v>2000000</v>
      </c>
      <c r="H681" s="7">
        <v>9.0899999999999995E-2</v>
      </c>
      <c r="I681" s="4" cm="1">
        <f t="array" ref="I681">_FV(B681,"Market cap",TRUE)</f>
        <v>345254900</v>
      </c>
      <c r="J681" s="4">
        <v>113600000</v>
      </c>
      <c r="K681" t="str">
        <f>IF(OR(J681="None", ISERROR(J681)),
   IF(I681&gt;50000000000,"5-Large Cap",
      IF(AND(I681&gt;10000000000,I681&lt;=50000000000),"4-Upper Mid-Cap",
         IF(AND(I681&gt;2000000000,I681&lt;=10000000000),"3-Mid Cap",
            IF(AND(I681&gt;300000000,I681&lt;=2000000000),"2-Small Cap",
               IF(I681&lt;=300000000,"1-Micro Cap","None"))))),
   IF(J681&gt;50000000000,"5-Large Cap",
      IF(AND(J681&gt;10000000000,J681&lt;=50000000000),"4-Upper Mid-Cap",
         IF(AND(J681&gt;2000000000,J681&lt;=10000000000),"3-Mid Cap",
            IF(AND(J681&gt;300000000,J681&lt;=2000000000),"2-Small Cap",
               IF(J681&lt;=300000000,"1-Micro Cap","None"))))))</f>
        <v>1-Micro Cap</v>
      </c>
      <c r="L681" s="1">
        <v>45048</v>
      </c>
      <c r="M681" s="8" t="s">
        <v>3124</v>
      </c>
      <c r="N681">
        <f>YEAR(L681)</f>
        <v>2023</v>
      </c>
      <c r="O681">
        <f xml:space="preserve"> MONTH(L681)</f>
        <v>5</v>
      </c>
      <c r="P681">
        <v>3</v>
      </c>
      <c r="Q681" t="str">
        <f>IF(ISNUMBER(P681), "Yes","No")</f>
        <v>Yes</v>
      </c>
      <c r="R681" t="s">
        <v>1757</v>
      </c>
    </row>
    <row r="682" spans="1:18" x14ac:dyDescent="0.2">
      <c r="A682" t="s">
        <v>1563</v>
      </c>
      <c r="B682" t="e" vm="471">
        <v>#VALUE!</v>
      </c>
      <c r="C682" t="s">
        <v>1564</v>
      </c>
      <c r="D682" t="str" cm="1">
        <f t="array" ref="D682">_FV(B682,"Industry")</f>
        <v>Metals &amp; Mining</v>
      </c>
      <c r="E682">
        <v>0.49</v>
      </c>
      <c r="F682">
        <v>0.45</v>
      </c>
      <c r="G682" s="4">
        <v>30000000</v>
      </c>
      <c r="H682" s="7">
        <v>8.199999999999999E-2</v>
      </c>
      <c r="I682" s="4" cm="1">
        <f t="array" ref="I682">_FV(B682,"Market cap",TRUE)</f>
        <v>189975300</v>
      </c>
      <c r="J682" s="4">
        <v>193800000</v>
      </c>
      <c r="K682" t="str">
        <f>IF(OR(J682="None", ISERROR(J682)),
   IF(I682&gt;50000000000,"5-Large Cap",
      IF(AND(I682&gt;10000000000,I682&lt;=50000000000),"4-Upper Mid-Cap",
         IF(AND(I682&gt;2000000000,I682&lt;=10000000000),"3-Mid Cap",
            IF(AND(I682&gt;300000000,I682&lt;=2000000000),"2-Small Cap",
               IF(I682&lt;=300000000,"1-Micro Cap","None"))))),
   IF(J682&gt;50000000000,"5-Large Cap",
      IF(AND(J682&gt;10000000000,J682&lt;=50000000000),"4-Upper Mid-Cap",
         IF(AND(J682&gt;2000000000,J682&lt;=10000000000),"3-Mid Cap",
            IF(AND(J682&gt;300000000,J682&lt;=2000000000),"2-Small Cap",
               IF(J682&lt;=300000000,"1-Micro Cap","None"))))))</f>
        <v>1-Micro Cap</v>
      </c>
      <c r="L682" s="1">
        <v>44963</v>
      </c>
      <c r="M682" s="8" t="s">
        <v>3124</v>
      </c>
      <c r="N682">
        <f>YEAR(L682)</f>
        <v>2023</v>
      </c>
      <c r="O682">
        <f xml:space="preserve"> MONTH(L682)</f>
        <v>2</v>
      </c>
      <c r="P682" t="s">
        <v>3229</v>
      </c>
      <c r="Q682" t="str">
        <f>IF(ISNUMBER(P682), "Yes","No")</f>
        <v>No</v>
      </c>
      <c r="R682" t="s">
        <v>1565</v>
      </c>
    </row>
    <row r="683" spans="1:18" x14ac:dyDescent="0.2">
      <c r="A683" t="s">
        <v>2249</v>
      </c>
      <c r="B683" t="e" vm="472">
        <v>#VALUE!</v>
      </c>
      <c r="C683" t="s">
        <v>2250</v>
      </c>
      <c r="D683" t="str" cm="1">
        <f t="array" ref="D683">_FV(B683,"Industry")</f>
        <v>Metals &amp; Mining</v>
      </c>
      <c r="E683">
        <v>0.49</v>
      </c>
      <c r="F683">
        <v>0.44</v>
      </c>
      <c r="G683" s="4">
        <v>7000000</v>
      </c>
      <c r="H683" s="7">
        <v>0.10199999999999999</v>
      </c>
      <c r="I683" s="4" cm="1">
        <f t="array" ref="I683">_FV(B683,"Market cap",TRUE)</f>
        <v>74679070</v>
      </c>
      <c r="J683" s="4">
        <v>300000000</v>
      </c>
      <c r="K683" t="str">
        <f>IF(OR(J683="None", ISERROR(J683)),
   IF(I683&gt;50000000000,"5-Large Cap",
      IF(AND(I683&gt;10000000000,I683&lt;=50000000000),"4-Upper Mid-Cap",
         IF(AND(I683&gt;2000000000,I683&lt;=10000000000),"3-Mid Cap",
            IF(AND(I683&gt;300000000,I683&lt;=2000000000),"2-Small Cap",
               IF(I683&lt;=300000000,"1-Micro Cap","None"))))),
   IF(J683&gt;50000000000,"5-Large Cap",
      IF(AND(J683&gt;10000000000,J683&lt;=50000000000),"4-Upper Mid-Cap",
         IF(AND(J683&gt;2000000000,J683&lt;=10000000000),"3-Mid Cap",
            IF(AND(J683&gt;300000000,J683&lt;=2000000000),"2-Small Cap",
               IF(J683&lt;=300000000,"1-Micro Cap","None"))))))</f>
        <v>1-Micro Cap</v>
      </c>
      <c r="L683" s="1">
        <v>45275</v>
      </c>
      <c r="M683" s="8" t="s">
        <v>3124</v>
      </c>
      <c r="N683">
        <f>YEAR(L683)</f>
        <v>2023</v>
      </c>
      <c r="O683">
        <f xml:space="preserve"> MONTH(L683)</f>
        <v>12</v>
      </c>
      <c r="P683" t="s">
        <v>3229</v>
      </c>
      <c r="Q683" t="str">
        <f>IF(ISNUMBER(P683), "Yes","No")</f>
        <v>No</v>
      </c>
      <c r="R683" t="s">
        <v>2251</v>
      </c>
    </row>
    <row r="684" spans="1:18" x14ac:dyDescent="0.2">
      <c r="A684" t="s">
        <v>149</v>
      </c>
      <c r="B684" t="e" vm="473">
        <v>#VALUE!</v>
      </c>
      <c r="C684" t="s">
        <v>150</v>
      </c>
      <c r="D684" t="str" cm="1">
        <f t="array" ref="D684">_FV(B684,"Industry")</f>
        <v>Pharmaceuticals</v>
      </c>
      <c r="E684">
        <v>0.65</v>
      </c>
      <c r="F684">
        <v>0.44</v>
      </c>
      <c r="G684" s="4">
        <v>6000000</v>
      </c>
      <c r="H684" s="7">
        <v>0.32299999999999995</v>
      </c>
      <c r="I684" s="4" cm="1">
        <f t="array" ref="I684">_FV(B684,"Market cap",TRUE)</f>
        <v>103182900</v>
      </c>
      <c r="J684" s="4">
        <v>122100000</v>
      </c>
      <c r="K684" t="str">
        <f>IF(OR(J684="None", ISERROR(J684)),
   IF(I684&gt;50000000000,"5-Large Cap",
      IF(AND(I684&gt;10000000000,I684&lt;=50000000000),"4-Upper Mid-Cap",
         IF(AND(I684&gt;2000000000,I684&lt;=10000000000),"3-Mid Cap",
            IF(AND(I684&gt;300000000,I684&lt;=2000000000),"2-Small Cap",
               IF(I684&lt;=300000000,"1-Micro Cap","None"))))),
   IF(J684&gt;50000000000,"5-Large Cap",
      IF(AND(J684&gt;10000000000,J684&lt;=50000000000),"4-Upper Mid-Cap",
         IF(AND(J684&gt;2000000000,J684&lt;=10000000000),"3-Mid Cap",
            IF(AND(J684&gt;300000000,J684&lt;=2000000000),"2-Small Cap",
               IF(J684&lt;=300000000,"1-Micro Cap","None"))))))</f>
        <v>1-Micro Cap</v>
      </c>
      <c r="L684" s="1">
        <v>45177</v>
      </c>
      <c r="M684" s="8" t="s">
        <v>3124</v>
      </c>
      <c r="N684">
        <f>YEAR(L684)</f>
        <v>2023</v>
      </c>
      <c r="O684">
        <f xml:space="preserve"> MONTH(L684)</f>
        <v>9</v>
      </c>
      <c r="P684" t="s">
        <v>3229</v>
      </c>
      <c r="Q684" t="str">
        <f>IF(ISNUMBER(P684), "Yes","No")</f>
        <v>No</v>
      </c>
      <c r="R684" t="s">
        <v>2036</v>
      </c>
    </row>
    <row r="685" spans="1:18" x14ac:dyDescent="0.2">
      <c r="A685" t="s">
        <v>2105</v>
      </c>
      <c r="B685" t="e" vm="474">
        <v>#VALUE!</v>
      </c>
      <c r="C685" t="s">
        <v>2106</v>
      </c>
      <c r="D685" t="str" cm="1">
        <f t="array" ref="D685">_FV(B685,"Industry")</f>
        <v>Biotechnology &amp; Medical Research</v>
      </c>
      <c r="E685">
        <v>0.61499999999999999</v>
      </c>
      <c r="F685">
        <v>0.43</v>
      </c>
      <c r="G685" s="4">
        <v>18000000</v>
      </c>
      <c r="H685" s="7">
        <v>0</v>
      </c>
      <c r="I685" s="4" cm="1">
        <f t="array" ref="I685">_FV(B685,"Market cap",TRUE)</f>
        <v>206397200</v>
      </c>
      <c r="J685" s="4">
        <v>172500000</v>
      </c>
      <c r="K685" t="str">
        <f>IF(OR(J685="None", ISERROR(J685)),
   IF(I685&gt;50000000000,"5-Large Cap",
      IF(AND(I685&gt;10000000000,I685&lt;=50000000000),"4-Upper Mid-Cap",
         IF(AND(I685&gt;2000000000,I685&lt;=10000000000),"3-Mid Cap",
            IF(AND(I685&gt;300000000,I685&lt;=2000000000),"2-Small Cap",
               IF(I685&lt;=300000000,"1-Micro Cap","None"))))),
   IF(J685&gt;50000000000,"5-Large Cap",
      IF(AND(J685&gt;10000000000,J685&lt;=50000000000),"4-Upper Mid-Cap",
         IF(AND(J685&gt;2000000000,J685&lt;=10000000000),"3-Mid Cap",
            IF(AND(J685&gt;300000000,J685&lt;=2000000000),"2-Small Cap",
               IF(J685&lt;=300000000,"1-Micro Cap","None"))))))</f>
        <v>1-Micro Cap</v>
      </c>
      <c r="L685" s="1">
        <v>45229</v>
      </c>
      <c r="M685" s="8" t="s">
        <v>3124</v>
      </c>
      <c r="N685">
        <f>YEAR(L685)</f>
        <v>2023</v>
      </c>
      <c r="O685">
        <f xml:space="preserve"> MONTH(L685)</f>
        <v>10</v>
      </c>
      <c r="P685">
        <v>4</v>
      </c>
      <c r="Q685" t="str">
        <f>IF(ISNUMBER(P685), "Yes","No")</f>
        <v>Yes</v>
      </c>
      <c r="R685" t="s">
        <v>2107</v>
      </c>
    </row>
    <row r="686" spans="1:18" x14ac:dyDescent="0.2">
      <c r="A686" t="s">
        <v>292</v>
      </c>
      <c r="B686" t="e" vm="72">
        <v>#VALUE!</v>
      </c>
      <c r="C686" t="s">
        <v>26</v>
      </c>
      <c r="D686" t="str" cm="1">
        <f t="array" ref="D686">_FV(B686,"Industry")</f>
        <v>Metals &amp; Mining</v>
      </c>
      <c r="E686">
        <v>0.54500000000000004</v>
      </c>
      <c r="F686">
        <v>0.4</v>
      </c>
      <c r="G686" s="4">
        <v>120000000</v>
      </c>
      <c r="H686" s="7">
        <v>0.26600000000000001</v>
      </c>
      <c r="I686" s="4" cm="1">
        <f t="array" ref="I686">_FV(B686,"Market cap",TRUE)</f>
        <v>188585400</v>
      </c>
      <c r="J686" s="4">
        <v>214301500</v>
      </c>
      <c r="K686" t="str">
        <f>IF(OR(J686="None", ISERROR(J686)),
   IF(I686&gt;50000000000,"5-Large Cap",
      IF(AND(I686&gt;10000000000,I686&lt;=50000000000),"4-Upper Mid-Cap",
         IF(AND(I686&gt;2000000000,I686&lt;=10000000000),"3-Mid Cap",
            IF(AND(I686&gt;300000000,I686&lt;=2000000000),"2-Small Cap",
               IF(I686&lt;=300000000,"1-Micro Cap","None"))))),
   IF(J686&gt;50000000000,"5-Large Cap",
      IF(AND(J686&gt;10000000000,J686&lt;=50000000000),"4-Upper Mid-Cap",
         IF(AND(J686&gt;2000000000,J686&lt;=10000000000),"3-Mid Cap",
            IF(AND(J686&gt;300000000,J686&lt;=2000000000),"2-Small Cap",
               IF(J686&lt;=300000000,"1-Micro Cap","None"))))))</f>
        <v>1-Micro Cap</v>
      </c>
      <c r="L686" s="1">
        <v>45154</v>
      </c>
      <c r="M686" s="8" t="s">
        <v>3124</v>
      </c>
      <c r="N686">
        <f>YEAR(L686)</f>
        <v>2023</v>
      </c>
      <c r="O686">
        <f xml:space="preserve"> MONTH(L686)</f>
        <v>8</v>
      </c>
      <c r="P686" t="s">
        <v>3229</v>
      </c>
      <c r="Q686" t="str">
        <f>IF(ISNUMBER(P686), "Yes","No")</f>
        <v>No</v>
      </c>
    </row>
    <row r="687" spans="1:18" x14ac:dyDescent="0.2">
      <c r="A687" t="s">
        <v>79</v>
      </c>
      <c r="B687" t="e" vm="41">
        <v>#VALUE!</v>
      </c>
      <c r="C687" t="s">
        <v>80</v>
      </c>
      <c r="D687" t="str" cm="1">
        <f t="array" ref="D687">_FV(B687,"Industry")</f>
        <v>Metals &amp; Mining</v>
      </c>
      <c r="E687">
        <v>0.45</v>
      </c>
      <c r="F687">
        <v>0.4</v>
      </c>
      <c r="G687" s="4">
        <v>12000000</v>
      </c>
      <c r="H687" s="7">
        <v>0.111</v>
      </c>
      <c r="I687" s="4" cm="1">
        <f t="array" ref="I687">_FV(B687,"Market cap",TRUE)</f>
        <v>385974900</v>
      </c>
      <c r="J687" s="4">
        <v>97900000</v>
      </c>
      <c r="K687" t="str">
        <f>IF(OR(J687="None", ISERROR(J687)),
   IF(I687&gt;50000000000,"5-Large Cap",
      IF(AND(I687&gt;10000000000,I687&lt;=50000000000),"4-Upper Mid-Cap",
         IF(AND(I687&gt;2000000000,I687&lt;=10000000000),"3-Mid Cap",
            IF(AND(I687&gt;300000000,I687&lt;=2000000000),"2-Small Cap",
               IF(I687&lt;=300000000,"1-Micro Cap","None"))))),
   IF(J687&gt;50000000000,"5-Large Cap",
      IF(AND(J687&gt;10000000000,J687&lt;=50000000000),"4-Upper Mid-Cap",
         IF(AND(J687&gt;2000000000,J687&lt;=10000000000),"3-Mid Cap",
            IF(AND(J687&gt;300000000,J687&lt;=2000000000),"2-Small Cap",
               IF(J687&lt;=300000000,"1-Micro Cap","None"))))))</f>
        <v>1-Micro Cap</v>
      </c>
      <c r="L687" s="1">
        <v>44944</v>
      </c>
      <c r="M687" s="8" t="s">
        <v>3124</v>
      </c>
      <c r="N687">
        <f>YEAR(L687)</f>
        <v>2023</v>
      </c>
      <c r="O687">
        <f xml:space="preserve"> MONTH(L687)</f>
        <v>1</v>
      </c>
      <c r="P687" t="s">
        <v>3229</v>
      </c>
      <c r="Q687" t="str">
        <f>IF(ISNUMBER(P687), "Yes","No")</f>
        <v>No</v>
      </c>
      <c r="R687" t="s">
        <v>1538</v>
      </c>
    </row>
    <row r="688" spans="1:18" x14ac:dyDescent="0.2">
      <c r="A688" t="s">
        <v>2259</v>
      </c>
      <c r="B688" t="e" vm="475">
        <v>#VALUE!</v>
      </c>
      <c r="C688" t="s">
        <v>2260</v>
      </c>
      <c r="D688" t="str" cm="1">
        <f t="array" ref="D688">_FV(B688,"Industry")</f>
        <v>Healthcare Equipment &amp; Supplies</v>
      </c>
      <c r="E688">
        <v>0.44</v>
      </c>
      <c r="F688">
        <v>0.37</v>
      </c>
      <c r="G688" s="4">
        <v>7960000</v>
      </c>
      <c r="H688" s="7">
        <v>0.159</v>
      </c>
      <c r="I688" s="4" cm="1">
        <f t="array" ref="I688">_FV(B688,"Market cap",TRUE)</f>
        <v>129469100</v>
      </c>
      <c r="J688" s="4">
        <v>63100000</v>
      </c>
      <c r="K688" t="str">
        <f>IF(OR(J688="None", ISERROR(J688)),
   IF(I688&gt;50000000000,"5-Large Cap",
      IF(AND(I688&gt;10000000000,I688&lt;=50000000000),"4-Upper Mid-Cap",
         IF(AND(I688&gt;2000000000,I688&lt;=10000000000),"3-Mid Cap",
            IF(AND(I688&gt;300000000,I688&lt;=2000000000),"2-Small Cap",
               IF(I688&lt;=300000000,"1-Micro Cap","None"))))),
   IF(J688&gt;50000000000,"5-Large Cap",
      IF(AND(J688&gt;10000000000,J688&lt;=50000000000),"4-Upper Mid-Cap",
         IF(AND(J688&gt;2000000000,J688&lt;=10000000000),"3-Mid Cap",
            IF(AND(J688&gt;300000000,J688&lt;=2000000000),"2-Small Cap",
               IF(J688&lt;=300000000,"1-Micro Cap","None"))))))</f>
        <v>1-Micro Cap</v>
      </c>
      <c r="L688" s="1">
        <v>45279</v>
      </c>
      <c r="M688" s="8" t="s">
        <v>3124</v>
      </c>
      <c r="N688">
        <f>YEAR(L688)</f>
        <v>2023</v>
      </c>
      <c r="O688">
        <f xml:space="preserve"> MONTH(L688)</f>
        <v>12</v>
      </c>
      <c r="P688" t="s">
        <v>3229</v>
      </c>
      <c r="Q688" t="str">
        <f>IF(ISNUMBER(P688), "Yes","No")</f>
        <v>No</v>
      </c>
      <c r="R688" t="s">
        <v>2261</v>
      </c>
    </row>
    <row r="689" spans="1:18" x14ac:dyDescent="0.2">
      <c r="A689" t="s">
        <v>2195</v>
      </c>
      <c r="B689" t="e" vm="62">
        <v>#VALUE!</v>
      </c>
      <c r="C689" t="s">
        <v>816</v>
      </c>
      <c r="D689" t="str" cm="1">
        <f t="array" ref="D689">_FV(B689,"Industry")</f>
        <v>Machinery, Equipment &amp; Components</v>
      </c>
      <c r="E689">
        <v>0.41</v>
      </c>
      <c r="F689">
        <v>0.36</v>
      </c>
      <c r="G689" s="4">
        <v>9000000</v>
      </c>
      <c r="H689" s="7">
        <v>0.122</v>
      </c>
      <c r="I689" s="4" cm="1">
        <f t="array" ref="I689">_FV(B689,"Market cap",TRUE)</f>
        <v>129174500</v>
      </c>
      <c r="J689" s="4">
        <v>98800000</v>
      </c>
      <c r="K689" t="str">
        <f>IF(OR(J689="None", ISERROR(J689)),
   IF(I689&gt;50000000000,"5-Large Cap",
      IF(AND(I689&gt;10000000000,I689&lt;=50000000000),"4-Upper Mid-Cap",
         IF(AND(I689&gt;2000000000,I689&lt;=10000000000),"3-Mid Cap",
            IF(AND(I689&gt;300000000,I689&lt;=2000000000),"2-Small Cap",
               IF(I689&lt;=300000000,"1-Micro Cap","None"))))),
   IF(J689&gt;50000000000,"5-Large Cap",
      IF(AND(J689&gt;10000000000,J689&lt;=50000000000),"4-Upper Mid-Cap",
         IF(AND(J689&gt;2000000000,J689&lt;=10000000000),"3-Mid Cap",
            IF(AND(J689&gt;300000000,J689&lt;=2000000000),"2-Small Cap",
               IF(J689&lt;=300000000,"1-Micro Cap","None"))))))</f>
        <v>1-Micro Cap</v>
      </c>
      <c r="L689" s="1">
        <v>45257</v>
      </c>
      <c r="M689" s="8" t="s">
        <v>3124</v>
      </c>
      <c r="N689">
        <f>YEAR(L689)</f>
        <v>2023</v>
      </c>
      <c r="O689">
        <f xml:space="preserve"> MONTH(L689)</f>
        <v>11</v>
      </c>
      <c r="P689" t="s">
        <v>3229</v>
      </c>
      <c r="Q689" t="str">
        <f>IF(ISNUMBER(P689), "Yes","No")</f>
        <v>No</v>
      </c>
      <c r="R689" t="s">
        <v>2196</v>
      </c>
    </row>
    <row r="690" spans="1:18" x14ac:dyDescent="0.2">
      <c r="A690" t="s">
        <v>1844</v>
      </c>
      <c r="B690" t="e" vm="476">
        <v>#VALUE!</v>
      </c>
      <c r="C690" t="s">
        <v>1845</v>
      </c>
      <c r="D690" t="str" cm="1">
        <f t="array" ref="D690">_FV(B690,"Industry")</f>
        <v>Biotechnology &amp; Medical Research</v>
      </c>
      <c r="E690">
        <v>0.42499999999999999</v>
      </c>
      <c r="F690">
        <v>0.35</v>
      </c>
      <c r="G690" s="6">
        <v>5000000</v>
      </c>
      <c r="H690" s="7">
        <v>0.17600000000000002</v>
      </c>
      <c r="I690" s="4" cm="1">
        <f t="array" ref="I690">_FV(B690,"Market cap",TRUE)</f>
        <v>89664990</v>
      </c>
      <c r="J690" s="4">
        <v>27300000</v>
      </c>
      <c r="K690" t="str">
        <f>IF(OR(J690="None", ISERROR(J690)),
   IF(I690&gt;50000000000,"5-Large Cap",
      IF(AND(I690&gt;10000000000,I690&lt;=50000000000),"4-Upper Mid-Cap",
         IF(AND(I690&gt;2000000000,I690&lt;=10000000000),"3-Mid Cap",
            IF(AND(I690&gt;300000000,I690&lt;=2000000000),"2-Small Cap",
               IF(I690&lt;=300000000,"1-Micro Cap","None"))))),
   IF(J690&gt;50000000000,"5-Large Cap",
      IF(AND(J690&gt;10000000000,J690&lt;=50000000000),"4-Upper Mid-Cap",
         IF(AND(J690&gt;2000000000,J690&lt;=10000000000),"3-Mid Cap",
            IF(AND(J690&gt;300000000,J690&lt;=2000000000),"2-Small Cap",
               IF(J690&lt;=300000000,"1-Micro Cap","None"))))))</f>
        <v>1-Micro Cap</v>
      </c>
      <c r="L690" s="1">
        <v>45077</v>
      </c>
      <c r="M690" s="8" t="s">
        <v>3124</v>
      </c>
      <c r="N690">
        <f>YEAR(L690)</f>
        <v>2023</v>
      </c>
      <c r="O690">
        <f xml:space="preserve"> MONTH(L690)</f>
        <v>5</v>
      </c>
      <c r="P690" t="s">
        <v>3229</v>
      </c>
      <c r="Q690" t="str">
        <f>IF(ISNUMBER(P690), "Yes","No")</f>
        <v>No</v>
      </c>
    </row>
    <row r="691" spans="1:18" x14ac:dyDescent="0.2">
      <c r="A691" t="s">
        <v>1985</v>
      </c>
      <c r="B691" t="e" vm="477">
        <v>#VALUE!</v>
      </c>
      <c r="C691" t="s">
        <v>1986</v>
      </c>
      <c r="D691" t="str" cm="1">
        <f t="array" ref="D691">_FV(B691,"Industry")</f>
        <v>Metals &amp; Mining</v>
      </c>
      <c r="E691">
        <v>0.41499999999999998</v>
      </c>
      <c r="F691">
        <v>0.34</v>
      </c>
      <c r="G691" s="6">
        <v>4500000</v>
      </c>
      <c r="H691" s="7">
        <v>0.18100000000000002</v>
      </c>
      <c r="I691" s="4" cm="1">
        <f t="array" ref="I691">_FV(B691,"Market cap",TRUE)</f>
        <v>10017590</v>
      </c>
      <c r="J691" s="4">
        <v>26100000</v>
      </c>
      <c r="K691" t="str">
        <f>IF(OR(J691="None", ISERROR(J691)),
   IF(I691&gt;50000000000,"5-Large Cap",
      IF(AND(I691&gt;10000000000,I691&lt;=50000000000),"4-Upper Mid-Cap",
         IF(AND(I691&gt;2000000000,I691&lt;=10000000000),"3-Mid Cap",
            IF(AND(I691&gt;300000000,I691&lt;=2000000000),"2-Small Cap",
               IF(I691&lt;=300000000,"1-Micro Cap","None"))))),
   IF(J691&gt;50000000000,"5-Large Cap",
      IF(AND(J691&gt;10000000000,J691&lt;=50000000000),"4-Upper Mid-Cap",
         IF(AND(J691&gt;2000000000,J691&lt;=10000000000),"3-Mid Cap",
            IF(AND(J691&gt;300000000,J691&lt;=2000000000),"2-Small Cap",
               IF(J691&lt;=300000000,"1-Micro Cap","None"))))))</f>
        <v>1-Micro Cap</v>
      </c>
      <c r="L691" s="1">
        <v>45160</v>
      </c>
      <c r="M691" s="8" t="s">
        <v>3124</v>
      </c>
      <c r="N691">
        <f>YEAR(L691)</f>
        <v>2023</v>
      </c>
      <c r="O691">
        <f xml:space="preserve"> MONTH(L691)</f>
        <v>8</v>
      </c>
      <c r="P691" t="s">
        <v>3229</v>
      </c>
      <c r="Q691" t="str">
        <f>IF(ISNUMBER(P691), "Yes","No")</f>
        <v>No</v>
      </c>
      <c r="R691" t="s">
        <v>1987</v>
      </c>
    </row>
    <row r="692" spans="1:18" x14ac:dyDescent="0.2">
      <c r="A692" t="s">
        <v>1291</v>
      </c>
      <c r="B692" t="e" vm="269">
        <v>#VALUE!</v>
      </c>
      <c r="C692" t="s">
        <v>1292</v>
      </c>
      <c r="D692" t="str" cm="1">
        <f t="array" ref="D692">_FV(B692,"Industry")</f>
        <v>Metals &amp; Mining</v>
      </c>
      <c r="E692">
        <v>0.39500000000000002</v>
      </c>
      <c r="F692">
        <v>0.33</v>
      </c>
      <c r="G692" s="4">
        <v>2500000</v>
      </c>
      <c r="H692" s="7">
        <v>0.16500000000000001</v>
      </c>
      <c r="I692" s="4" cm="1">
        <f t="array" ref="I692">_FV(B692,"Market cap",TRUE)</f>
        <v>21594620</v>
      </c>
      <c r="J692" s="4">
        <v>21290000</v>
      </c>
      <c r="K692" t="str">
        <f>IF(OR(J692="None", ISERROR(J692)),
   IF(I692&gt;50000000000,"5-Large Cap",
      IF(AND(I692&gt;10000000000,I692&lt;=50000000000),"4-Upper Mid-Cap",
         IF(AND(I692&gt;2000000000,I692&lt;=10000000000),"3-Mid Cap",
            IF(AND(I692&gt;300000000,I692&lt;=2000000000),"2-Small Cap",
               IF(I692&lt;=300000000,"1-Micro Cap","None"))))),
   IF(J692&gt;50000000000,"5-Large Cap",
      IF(AND(J692&gt;10000000000,J692&lt;=50000000000),"4-Upper Mid-Cap",
         IF(AND(J692&gt;2000000000,J692&lt;=10000000000),"3-Mid Cap",
            IF(AND(J692&gt;300000000,J692&lt;=2000000000),"2-Small Cap",
               IF(J692&lt;=300000000,"1-Micro Cap","None"))))))</f>
        <v>1-Micro Cap</v>
      </c>
      <c r="L692" s="1">
        <v>45093</v>
      </c>
      <c r="M692" s="8" t="s">
        <v>3124</v>
      </c>
      <c r="N692">
        <f>YEAR(L692)</f>
        <v>2023</v>
      </c>
      <c r="O692">
        <f xml:space="preserve"> MONTH(L692)</f>
        <v>6</v>
      </c>
      <c r="P692">
        <v>2</v>
      </c>
      <c r="Q692" t="str">
        <f>IF(ISNUMBER(P692), "Yes","No")</f>
        <v>Yes</v>
      </c>
      <c r="R692" t="s">
        <v>1872</v>
      </c>
    </row>
    <row r="693" spans="1:18" x14ac:dyDescent="0.2">
      <c r="A693" t="s">
        <v>1679</v>
      </c>
      <c r="B693" t="e" vm="478">
        <v>#VALUE!</v>
      </c>
      <c r="C693" t="s">
        <v>1680</v>
      </c>
      <c r="D693" t="str" cm="1">
        <f t="array" ref="D693">_FV(B693,"Industry")</f>
        <v>Metals &amp; Mining</v>
      </c>
      <c r="E693">
        <v>0.4</v>
      </c>
      <c r="F693">
        <v>0.33</v>
      </c>
      <c r="G693" s="4">
        <v>3000000</v>
      </c>
      <c r="H693" s="7">
        <v>0.17499999999999999</v>
      </c>
      <c r="I693" s="4" cm="1">
        <f t="array" ref="I693">_FV(B693,"Market cap",TRUE)</f>
        <v>10140690</v>
      </c>
      <c r="J693" s="4">
        <v>24700000</v>
      </c>
      <c r="K693" t="str">
        <f>IF(OR(J693="None", ISERROR(J693)),
   IF(I693&gt;50000000000,"5-Large Cap",
      IF(AND(I693&gt;10000000000,I693&lt;=50000000000),"4-Upper Mid-Cap",
         IF(AND(I693&gt;2000000000,I693&lt;=10000000000),"3-Mid Cap",
            IF(AND(I693&gt;300000000,I693&lt;=2000000000),"2-Small Cap",
               IF(I693&lt;=300000000,"1-Micro Cap","None"))))),
   IF(J693&gt;50000000000,"5-Large Cap",
      IF(AND(J693&gt;10000000000,J693&lt;=50000000000),"4-Upper Mid-Cap",
         IF(AND(J693&gt;2000000000,J693&lt;=10000000000),"3-Mid Cap",
            IF(AND(J693&gt;300000000,J693&lt;=2000000000),"2-Small Cap",
               IF(J693&lt;=300000000,"1-Micro Cap","None"))))))</f>
        <v>1-Micro Cap</v>
      </c>
      <c r="L693" s="1">
        <v>45020</v>
      </c>
      <c r="M693" s="8" t="s">
        <v>3124</v>
      </c>
      <c r="N693">
        <f>YEAR(L693)</f>
        <v>2023</v>
      </c>
      <c r="O693">
        <f xml:space="preserve"> MONTH(L693)</f>
        <v>4</v>
      </c>
      <c r="P693" t="s">
        <v>3229</v>
      </c>
      <c r="Q693" t="str">
        <f>IF(ISNUMBER(P693), "Yes","No")</f>
        <v>No</v>
      </c>
      <c r="R693" t="s">
        <v>1681</v>
      </c>
    </row>
    <row r="694" spans="1:18" x14ac:dyDescent="0.2">
      <c r="A694" t="s">
        <v>1876</v>
      </c>
      <c r="B694" t="e" vm="479">
        <v>#VALUE!</v>
      </c>
      <c r="C694" t="s">
        <v>1877</v>
      </c>
      <c r="D694" t="str" cm="1">
        <f t="array" ref="D694">_FV(B694,"Industry")</f>
        <v>Metals &amp; Mining</v>
      </c>
      <c r="E694">
        <v>0.37</v>
      </c>
      <c r="F694">
        <v>0.32</v>
      </c>
      <c r="G694" s="6">
        <v>3300000</v>
      </c>
      <c r="H694" s="7">
        <v>0.13500000000000001</v>
      </c>
      <c r="I694" s="4" cm="1">
        <f t="array" ref="I694">_FV(B694,"Market cap",TRUE)</f>
        <v>10158530</v>
      </c>
      <c r="J694" s="4">
        <v>15000000</v>
      </c>
      <c r="K694" t="str">
        <f>IF(OR(J694="None", ISERROR(J694)),
   IF(I694&gt;50000000000,"5-Large Cap",
      IF(AND(I694&gt;10000000000,I694&lt;=50000000000),"4-Upper Mid-Cap",
         IF(AND(I694&gt;2000000000,I694&lt;=10000000000),"3-Mid Cap",
            IF(AND(I694&gt;300000000,I694&lt;=2000000000),"2-Small Cap",
               IF(I694&lt;=300000000,"1-Micro Cap","None"))))),
   IF(J694&gt;50000000000,"5-Large Cap",
      IF(AND(J694&gt;10000000000,J694&lt;=50000000000),"4-Upper Mid-Cap",
         IF(AND(J694&gt;2000000000,J694&lt;=10000000000),"3-Mid Cap",
            IF(AND(J694&gt;300000000,J694&lt;=2000000000),"2-Small Cap",
               IF(J694&lt;=300000000,"1-Micro Cap","None"))))))</f>
        <v>1-Micro Cap</v>
      </c>
      <c r="L694" s="1">
        <v>45098</v>
      </c>
      <c r="M694" s="8" t="s">
        <v>3124</v>
      </c>
      <c r="N694">
        <f>YEAR(L694)</f>
        <v>2023</v>
      </c>
      <c r="O694">
        <f xml:space="preserve"> MONTH(L694)</f>
        <v>6</v>
      </c>
      <c r="P694" t="s">
        <v>3229</v>
      </c>
      <c r="Q694" t="str">
        <f>IF(ISNUMBER(P694), "Yes","No")</f>
        <v>No</v>
      </c>
      <c r="R694" t="s">
        <v>1878</v>
      </c>
    </row>
    <row r="695" spans="1:18" x14ac:dyDescent="0.2">
      <c r="A695" t="s">
        <v>1890</v>
      </c>
      <c r="B695" t="e" vm="480">
        <v>#VALUE!</v>
      </c>
      <c r="C695" t="s">
        <v>1891</v>
      </c>
      <c r="D695" t="str" cm="1">
        <f t="array" ref="D695">_FV(B695,"Industry")</f>
        <v>Metals &amp; Mining</v>
      </c>
      <c r="E695">
        <v>0.38500000000000001</v>
      </c>
      <c r="F695">
        <v>0.31</v>
      </c>
      <c r="G695" s="4">
        <v>3000000</v>
      </c>
      <c r="H695" s="7">
        <v>0.19500000000000001</v>
      </c>
      <c r="I695" s="4" cm="1">
        <f t="array" ref="I695">_FV(B695,"Market cap",TRUE)</f>
        <v>162066000</v>
      </c>
      <c r="J695" s="4">
        <v>45300000</v>
      </c>
      <c r="K695" t="str">
        <f>IF(OR(J695="None", ISERROR(J695)),
   IF(I695&gt;50000000000,"5-Large Cap",
      IF(AND(I695&gt;10000000000,I695&lt;=50000000000),"4-Upper Mid-Cap",
         IF(AND(I695&gt;2000000000,I695&lt;=10000000000),"3-Mid Cap",
            IF(AND(I695&gt;300000000,I695&lt;=2000000000),"2-Small Cap",
               IF(I695&lt;=300000000,"1-Micro Cap","None"))))),
   IF(J695&gt;50000000000,"5-Large Cap",
      IF(AND(J695&gt;10000000000,J695&lt;=50000000000),"4-Upper Mid-Cap",
         IF(AND(J695&gt;2000000000,J695&lt;=10000000000),"3-Mid Cap",
            IF(AND(J695&gt;300000000,J695&lt;=2000000000),"2-Small Cap",
               IF(J695&lt;=300000000,"1-Micro Cap","None"))))))</f>
        <v>1-Micro Cap</v>
      </c>
      <c r="L695" s="1">
        <v>45105</v>
      </c>
      <c r="M695" s="8" t="s">
        <v>3124</v>
      </c>
      <c r="N695">
        <f>YEAR(L695)</f>
        <v>2023</v>
      </c>
      <c r="O695">
        <f xml:space="preserve"> MONTH(L695)</f>
        <v>6</v>
      </c>
      <c r="P695" t="s">
        <v>3229</v>
      </c>
      <c r="Q695" t="str">
        <f>IF(ISNUMBER(P695), "Yes","No")</f>
        <v>No</v>
      </c>
      <c r="R695" t="s">
        <v>1892</v>
      </c>
    </row>
    <row r="696" spans="1:18" x14ac:dyDescent="0.2">
      <c r="A696" t="s">
        <v>1554</v>
      </c>
      <c r="B696" t="e" vm="481">
        <v>#VALUE!</v>
      </c>
      <c r="C696" t="s">
        <v>102</v>
      </c>
      <c r="D696" t="str" cm="1">
        <f t="array" ref="D696">_FV(B696,"Industry")</f>
        <v>Aerospace &amp; Defense</v>
      </c>
      <c r="E696">
        <v>0.37</v>
      </c>
      <c r="F696">
        <v>0.3</v>
      </c>
      <c r="G696" s="6">
        <v>10000000</v>
      </c>
      <c r="H696" s="7">
        <v>0.18899999999999997</v>
      </c>
      <c r="I696" s="4" cm="1">
        <f t="array" ref="I696">_FV(B696,"Market cap",TRUE)</f>
        <v>536350800</v>
      </c>
      <c r="J696" s="4">
        <v>166000000</v>
      </c>
      <c r="K696" t="str">
        <f>IF(OR(J696="None", ISERROR(J696)),
   IF(I696&gt;50000000000,"5-Large Cap",
      IF(AND(I696&gt;10000000000,I696&lt;=50000000000),"4-Upper Mid-Cap",
         IF(AND(I696&gt;2000000000,I696&lt;=10000000000),"3-Mid Cap",
            IF(AND(I696&gt;300000000,I696&lt;=2000000000),"2-Small Cap",
               IF(I696&lt;=300000000,"1-Micro Cap","None"))))),
   IF(J696&gt;50000000000,"5-Large Cap",
      IF(AND(J696&gt;10000000000,J696&lt;=50000000000),"4-Upper Mid-Cap",
         IF(AND(J696&gt;2000000000,J696&lt;=10000000000),"3-Mid Cap",
            IF(AND(J696&gt;300000000,J696&lt;=2000000000),"2-Small Cap",
               IF(J696&lt;=300000000,"1-Micro Cap","None"))))))</f>
        <v>1-Micro Cap</v>
      </c>
      <c r="L696" s="1">
        <v>44959</v>
      </c>
      <c r="M696" s="8" t="s">
        <v>3124</v>
      </c>
      <c r="N696">
        <f>YEAR(L696)</f>
        <v>2023</v>
      </c>
      <c r="O696">
        <f xml:space="preserve"> MONTH(L696)</f>
        <v>2</v>
      </c>
      <c r="P696" t="s">
        <v>3229</v>
      </c>
      <c r="Q696" t="str">
        <f>IF(ISNUMBER(P696), "Yes","No")</f>
        <v>No</v>
      </c>
      <c r="R696" t="s">
        <v>1555</v>
      </c>
    </row>
    <row r="697" spans="1:18" x14ac:dyDescent="0.2">
      <c r="A697" t="s">
        <v>2208</v>
      </c>
      <c r="B697" t="e" vm="482">
        <v>#VALUE!</v>
      </c>
      <c r="C697" t="s">
        <v>20</v>
      </c>
      <c r="D697" t="str" cm="1">
        <f t="array" ref="D697">_FV(B697,"Industry")</f>
        <v>Biotechnology &amp; Medical Research</v>
      </c>
      <c r="E697">
        <v>0.40500000000000003</v>
      </c>
      <c r="F697">
        <v>0.3</v>
      </c>
      <c r="G697" s="4">
        <v>97700000</v>
      </c>
      <c r="H697" s="7">
        <v>0.25900000000000001</v>
      </c>
      <c r="I697" s="4" cm="1">
        <f t="array" ref="I697">_FV(B697,"Market cap",TRUE)</f>
        <v>3989455000</v>
      </c>
      <c r="J697" s="4">
        <v>329800000</v>
      </c>
      <c r="K697" t="str">
        <f>IF(OR(J697="None", ISERROR(J697)),
   IF(I697&gt;50000000000,"5-Large Cap",
      IF(AND(I697&gt;10000000000,I697&lt;=50000000000),"4-Upper Mid-Cap",
         IF(AND(I697&gt;2000000000,I697&lt;=10000000000),"3-Mid Cap",
            IF(AND(I697&gt;300000000,I697&lt;=2000000000),"2-Small Cap",
               IF(I697&lt;=300000000,"1-Micro Cap","None"))))),
   IF(J697&gt;50000000000,"5-Large Cap",
      IF(AND(J697&gt;10000000000,J697&lt;=50000000000),"4-Upper Mid-Cap",
         IF(AND(J697&gt;2000000000,J697&lt;=10000000000),"3-Mid Cap",
            IF(AND(J697&gt;300000000,J697&lt;=2000000000),"2-Small Cap",
               IF(J697&lt;=300000000,"1-Micro Cap","None"))))))</f>
        <v>2-Small Cap</v>
      </c>
      <c r="L697" s="1">
        <v>45264</v>
      </c>
      <c r="M697" s="8" t="s">
        <v>3124</v>
      </c>
      <c r="N697">
        <f>YEAR(L697)</f>
        <v>2023</v>
      </c>
      <c r="O697">
        <f xml:space="preserve"> MONTH(L697)</f>
        <v>12</v>
      </c>
      <c r="P697" t="s">
        <v>3229</v>
      </c>
      <c r="Q697" t="str">
        <f>IF(ISNUMBER(P697), "Yes","No")</f>
        <v>No</v>
      </c>
      <c r="R697" t="s">
        <v>2209</v>
      </c>
    </row>
    <row r="698" spans="1:18" x14ac:dyDescent="0.2">
      <c r="A698" t="s">
        <v>1566</v>
      </c>
      <c r="B698" t="e" vm="288">
        <v>#VALUE!</v>
      </c>
      <c r="C698" t="s">
        <v>1227</v>
      </c>
      <c r="D698" t="str" cm="1">
        <f t="array" ref="D698">_FV(B698,"Industry")</f>
        <v>Healthcare Equipment &amp; Supplies</v>
      </c>
      <c r="E698">
        <v>0.34499999999999997</v>
      </c>
      <c r="F698">
        <v>0.3</v>
      </c>
      <c r="G698" s="4">
        <v>4500000</v>
      </c>
      <c r="H698" s="7">
        <v>0.13</v>
      </c>
      <c r="I698" s="4" cm="1">
        <f t="array" ref="I698">_FV(B698,"Market cap",TRUE)</f>
        <v>42549210</v>
      </c>
      <c r="J698" s="4">
        <v>44800000</v>
      </c>
      <c r="K698" t="str">
        <f>IF(OR(J698="None", ISERROR(J698)),
   IF(I698&gt;50000000000,"5-Large Cap",
      IF(AND(I698&gt;10000000000,I698&lt;=50000000000),"4-Upper Mid-Cap",
         IF(AND(I698&gt;2000000000,I698&lt;=10000000000),"3-Mid Cap",
            IF(AND(I698&gt;300000000,I698&lt;=2000000000),"2-Small Cap",
               IF(I698&lt;=300000000,"1-Micro Cap","None"))))),
   IF(J698&gt;50000000000,"5-Large Cap",
      IF(AND(J698&gt;10000000000,J698&lt;=50000000000),"4-Upper Mid-Cap",
         IF(AND(J698&gt;2000000000,J698&lt;=10000000000),"3-Mid Cap",
            IF(AND(J698&gt;300000000,J698&lt;=2000000000),"2-Small Cap",
               IF(J698&lt;=300000000,"1-Micro Cap","None"))))))</f>
        <v>1-Micro Cap</v>
      </c>
      <c r="L698" s="1">
        <v>44965</v>
      </c>
      <c r="M698" s="8" t="s">
        <v>3124</v>
      </c>
      <c r="N698">
        <f>YEAR(L698)</f>
        <v>2023</v>
      </c>
      <c r="O698">
        <f xml:space="preserve"> MONTH(L698)</f>
        <v>2</v>
      </c>
      <c r="P698">
        <v>2</v>
      </c>
      <c r="Q698" t="str">
        <f>IF(ISNUMBER(P698), "Yes","No")</f>
        <v>Yes</v>
      </c>
      <c r="R698" t="s">
        <v>1567</v>
      </c>
    </row>
    <row r="699" spans="1:18" x14ac:dyDescent="0.2">
      <c r="A699" t="s">
        <v>1057</v>
      </c>
      <c r="B699" t="e" vm="412">
        <v>#VALUE!</v>
      </c>
      <c r="C699" t="s">
        <v>9</v>
      </c>
      <c r="D699" t="str" cm="1">
        <f t="array" ref="D699">_FV(B699,"Industry")</f>
        <v>Metals &amp; Mining</v>
      </c>
      <c r="E699">
        <v>0.32500000000000001</v>
      </c>
      <c r="F699">
        <v>0.3</v>
      </c>
      <c r="G699" s="4">
        <v>6200000</v>
      </c>
      <c r="H699" s="7">
        <v>7.690000000000001E-2</v>
      </c>
      <c r="I699" s="4" cm="1">
        <f t="array" ref="I699">_FV(B699,"Market cap",TRUE)</f>
        <v>11177580</v>
      </c>
      <c r="J699" s="4">
        <v>23800000</v>
      </c>
      <c r="K699" t="str">
        <f>IF(OR(J699="None", ISERROR(J699)),
   IF(I699&gt;50000000000,"5-Large Cap",
      IF(AND(I699&gt;10000000000,I699&lt;=50000000000),"4-Upper Mid-Cap",
         IF(AND(I699&gt;2000000000,I699&lt;=10000000000),"3-Mid Cap",
            IF(AND(I699&gt;300000000,I699&lt;=2000000000),"2-Small Cap",
               IF(I699&lt;=300000000,"1-Micro Cap","None"))))),
   IF(J699&gt;50000000000,"5-Large Cap",
      IF(AND(J699&gt;10000000000,J699&lt;=50000000000),"4-Upper Mid-Cap",
         IF(AND(J699&gt;2000000000,J699&lt;=10000000000),"3-Mid Cap",
            IF(AND(J699&gt;300000000,J699&lt;=2000000000),"2-Small Cap",
               IF(J699&lt;=300000000,"1-Micro Cap","None"))))))</f>
        <v>1-Micro Cap</v>
      </c>
      <c r="L699" s="1">
        <v>45245</v>
      </c>
      <c r="M699" s="8" t="s">
        <v>3124</v>
      </c>
      <c r="N699">
        <f>YEAR(L699)</f>
        <v>2023</v>
      </c>
      <c r="O699">
        <f xml:space="preserve"> MONTH(L699)</f>
        <v>11</v>
      </c>
      <c r="P699">
        <v>2</v>
      </c>
      <c r="Q699" t="str">
        <f>IF(ISNUMBER(P699), "Yes","No")</f>
        <v>Yes</v>
      </c>
      <c r="R699" t="s">
        <v>2150</v>
      </c>
    </row>
    <row r="700" spans="1:18" x14ac:dyDescent="0.2">
      <c r="A700" t="s">
        <v>236</v>
      </c>
      <c r="B700" t="e" vm="483">
        <v>#VALUE!</v>
      </c>
      <c r="C700" t="s">
        <v>71</v>
      </c>
      <c r="D700" t="str" cm="1">
        <f t="array" ref="D700">_FV(B700,"Industry")</f>
        <v>Metals &amp; Mining</v>
      </c>
      <c r="E700">
        <v>0.34</v>
      </c>
      <c r="F700">
        <v>0.3</v>
      </c>
      <c r="G700" s="4">
        <v>10000000</v>
      </c>
      <c r="H700" s="7">
        <v>0.11800000000000001</v>
      </c>
      <c r="I700" s="4" cm="1">
        <f t="array" ref="I700">_FV(B700,"Market cap",TRUE)</f>
        <v>37543710</v>
      </c>
      <c r="J700" s="4">
        <v>126100000</v>
      </c>
      <c r="K700" t="str">
        <f>IF(OR(J700="None", ISERROR(J700)),
   IF(I700&gt;50000000000,"5-Large Cap",
      IF(AND(I700&gt;10000000000,I700&lt;=50000000000),"4-Upper Mid-Cap",
         IF(AND(I700&gt;2000000000,I700&lt;=10000000000),"3-Mid Cap",
            IF(AND(I700&gt;300000000,I700&lt;=2000000000),"2-Small Cap",
               IF(I700&lt;=300000000,"1-Micro Cap","None"))))),
   IF(J700&gt;50000000000,"5-Large Cap",
      IF(AND(J700&gt;10000000000,J700&lt;=50000000000),"4-Upper Mid-Cap",
         IF(AND(J700&gt;2000000000,J700&lt;=10000000000),"3-Mid Cap",
            IF(AND(J700&gt;300000000,J700&lt;=2000000000),"2-Small Cap",
               IF(J700&lt;=300000000,"1-Micro Cap","None"))))))</f>
        <v>1-Micro Cap</v>
      </c>
      <c r="L700" s="1">
        <v>45210</v>
      </c>
      <c r="M700" s="8" t="s">
        <v>3124</v>
      </c>
      <c r="N700">
        <f>YEAR(L700)</f>
        <v>2023</v>
      </c>
      <c r="O700">
        <f xml:space="preserve"> MONTH(L700)</f>
        <v>10</v>
      </c>
      <c r="P700" t="s">
        <v>3229</v>
      </c>
      <c r="Q700" t="str">
        <f>IF(ISNUMBER(P700), "Yes","No")</f>
        <v>No</v>
      </c>
      <c r="R700" t="s">
        <v>2071</v>
      </c>
    </row>
    <row r="701" spans="1:18" x14ac:dyDescent="0.2">
      <c r="A701" t="s">
        <v>1812</v>
      </c>
      <c r="B701" t="e" vm="484">
        <v>#VALUE!</v>
      </c>
      <c r="C701" t="s">
        <v>1813</v>
      </c>
      <c r="D701" t="str" cm="1">
        <f t="array" ref="D701">_FV(B701,"Industry")</f>
        <v>Metals &amp; Mining</v>
      </c>
      <c r="E701">
        <v>0.33</v>
      </c>
      <c r="F701">
        <v>0.3</v>
      </c>
      <c r="G701" s="4">
        <v>2500000</v>
      </c>
      <c r="H701" s="7">
        <v>9.0999999999999998E-2</v>
      </c>
      <c r="I701" s="4" cm="1">
        <f t="array" ref="I701">_FV(B701,"Market cap",TRUE)</f>
        <v>7970400</v>
      </c>
      <c r="J701" s="4">
        <v>32100000</v>
      </c>
      <c r="K701" t="str">
        <f>IF(OR(J701="None", ISERROR(J701)),
   IF(I701&gt;50000000000,"5-Large Cap",
      IF(AND(I701&gt;10000000000,I701&lt;=50000000000),"4-Upper Mid-Cap",
         IF(AND(I701&gt;2000000000,I701&lt;=10000000000),"3-Mid Cap",
            IF(AND(I701&gt;300000000,I701&lt;=2000000000),"2-Small Cap",
               IF(I701&lt;=300000000,"1-Micro Cap","None"))))),
   IF(J701&gt;50000000000,"5-Large Cap",
      IF(AND(J701&gt;10000000000,J701&lt;=50000000000),"4-Upper Mid-Cap",
         IF(AND(J701&gt;2000000000,J701&lt;=10000000000),"3-Mid Cap",
            IF(AND(J701&gt;300000000,J701&lt;=2000000000),"2-Small Cap",
               IF(J701&lt;=300000000,"1-Micro Cap","None"))))))</f>
        <v>1-Micro Cap</v>
      </c>
      <c r="L701" s="1">
        <v>45059</v>
      </c>
      <c r="M701" s="8" t="s">
        <v>3124</v>
      </c>
      <c r="N701">
        <f>YEAR(L701)</f>
        <v>2023</v>
      </c>
      <c r="O701">
        <f xml:space="preserve"> MONTH(L701)</f>
        <v>5</v>
      </c>
      <c r="P701" t="s">
        <v>3229</v>
      </c>
      <c r="Q701" t="str">
        <f>IF(ISNUMBER(P701), "Yes","No")</f>
        <v>No</v>
      </c>
      <c r="R701" t="s">
        <v>1814</v>
      </c>
    </row>
    <row r="702" spans="1:18" x14ac:dyDescent="0.2">
      <c r="A702" t="s">
        <v>1699</v>
      </c>
      <c r="B702" t="e" vm="485">
        <v>#VALUE!</v>
      </c>
      <c r="C702" t="s">
        <v>1700</v>
      </c>
      <c r="D702" t="str" cm="1">
        <f t="array" ref="D702">_FV(B702,"Industry")</f>
        <v>Metals &amp; Mining</v>
      </c>
      <c r="E702">
        <v>0.41</v>
      </c>
      <c r="F702">
        <v>0.3</v>
      </c>
      <c r="G702" s="4">
        <v>4000000</v>
      </c>
      <c r="H702" s="7">
        <v>0.26800000000000002</v>
      </c>
      <c r="I702" s="4" cm="1">
        <f t="array" ref="I702">_FV(B702,"Market cap",TRUE)</f>
        <v>7121260</v>
      </c>
      <c r="J702" s="4">
        <v>30700000</v>
      </c>
      <c r="K702" t="str">
        <f>IF(OR(J702="None", ISERROR(J702)),
   IF(I702&gt;50000000000,"5-Large Cap",
      IF(AND(I702&gt;10000000000,I702&lt;=50000000000),"4-Upper Mid-Cap",
         IF(AND(I702&gt;2000000000,I702&lt;=10000000000),"3-Mid Cap",
            IF(AND(I702&gt;300000000,I702&lt;=2000000000),"2-Small Cap",
               IF(I702&lt;=300000000,"1-Micro Cap","None"))))),
   IF(J702&gt;50000000000,"5-Large Cap",
      IF(AND(J702&gt;10000000000,J702&lt;=50000000000),"4-Upper Mid-Cap",
         IF(AND(J702&gt;2000000000,J702&lt;=10000000000),"3-Mid Cap",
            IF(AND(J702&gt;300000000,J702&lt;=2000000000),"2-Small Cap",
               IF(J702&lt;=300000000,"1-Micro Cap","None"))))))</f>
        <v>1-Micro Cap</v>
      </c>
      <c r="L702" s="1">
        <v>45021</v>
      </c>
      <c r="M702" s="8" t="s">
        <v>3124</v>
      </c>
      <c r="N702">
        <f>YEAR(L702)</f>
        <v>2023</v>
      </c>
      <c r="O702">
        <f xml:space="preserve"> MONTH(L702)</f>
        <v>4</v>
      </c>
      <c r="P702" t="s">
        <v>3229</v>
      </c>
      <c r="Q702" t="str">
        <f>IF(ISNUMBER(P702), "Yes","No")</f>
        <v>No</v>
      </c>
      <c r="R702" t="s">
        <v>1701</v>
      </c>
    </row>
    <row r="703" spans="1:18" x14ac:dyDescent="0.2">
      <c r="A703" t="s">
        <v>1557</v>
      </c>
      <c r="B703" t="e" vm="340">
        <v>#VALUE!</v>
      </c>
      <c r="C703" t="s">
        <v>1214</v>
      </c>
      <c r="D703" t="str" cm="1">
        <f t="array" ref="D703">_FV(B703,"Industry")</f>
        <v>Metals &amp; Mining</v>
      </c>
      <c r="E703">
        <v>0.33500000000000002</v>
      </c>
      <c r="F703">
        <v>0.3</v>
      </c>
      <c r="G703" s="4">
        <v>4440000</v>
      </c>
      <c r="H703" s="7">
        <v>0.10400000000000001</v>
      </c>
      <c r="I703" s="4" cm="1">
        <f t="array" ref="I703">_FV(B703,"Market cap",TRUE)</f>
        <v>14722360</v>
      </c>
      <c r="J703" s="4">
        <v>17300000</v>
      </c>
      <c r="K703" t="str">
        <f>IF(OR(J703="None", ISERROR(J703)),
   IF(I703&gt;50000000000,"5-Large Cap",
      IF(AND(I703&gt;10000000000,I703&lt;=50000000000),"4-Upper Mid-Cap",
         IF(AND(I703&gt;2000000000,I703&lt;=10000000000),"3-Mid Cap",
            IF(AND(I703&gt;300000000,I703&lt;=2000000000),"2-Small Cap",
               IF(I703&lt;=300000000,"1-Micro Cap","None"))))),
   IF(J703&gt;50000000000,"5-Large Cap",
      IF(AND(J703&gt;10000000000,J703&lt;=50000000000),"4-Upper Mid-Cap",
         IF(AND(J703&gt;2000000000,J703&lt;=10000000000),"3-Mid Cap",
            IF(AND(J703&gt;300000000,J703&lt;=2000000000),"2-Small Cap",
               IF(J703&lt;=300000000,"1-Micro Cap","None"))))))</f>
        <v>1-Micro Cap</v>
      </c>
      <c r="L703" s="1">
        <v>44959</v>
      </c>
      <c r="M703" s="8" t="s">
        <v>3124</v>
      </c>
      <c r="N703">
        <f>YEAR(L703)</f>
        <v>2023</v>
      </c>
      <c r="O703">
        <f xml:space="preserve"> MONTH(L703)</f>
        <v>2</v>
      </c>
      <c r="P703">
        <v>3</v>
      </c>
      <c r="Q703" t="str">
        <f>IF(ISNUMBER(P703), "Yes","No")</f>
        <v>Yes</v>
      </c>
      <c r="R703" t="s">
        <v>1558</v>
      </c>
    </row>
    <row r="704" spans="1:18" x14ac:dyDescent="0.2">
      <c r="A704" t="s">
        <v>1620</v>
      </c>
      <c r="B704" t="e" vm="99">
        <v>#VALUE!</v>
      </c>
      <c r="C704" t="s">
        <v>823</v>
      </c>
      <c r="D704" t="str" cm="1">
        <f t="array" ref="D704">_FV(B704,"Industry")</f>
        <v>Oil &amp; Gas Related Equipment and Services</v>
      </c>
      <c r="E704">
        <v>0.33500000000000002</v>
      </c>
      <c r="F704">
        <v>0.28000000000000003</v>
      </c>
      <c r="G704" s="4">
        <v>20200000</v>
      </c>
      <c r="H704" s="7">
        <v>0.16399999999999998</v>
      </c>
      <c r="I704" s="4" cm="1">
        <f t="array" ref="I704">_FV(B704,"Market cap",TRUE)</f>
        <v>51476570</v>
      </c>
      <c r="J704" s="4">
        <v>47500000</v>
      </c>
      <c r="K704" t="str">
        <f>IF(OR(J704="None", ISERROR(J704)),
   IF(I704&gt;50000000000,"5-Large Cap",
      IF(AND(I704&gt;10000000000,I704&lt;=50000000000),"4-Upper Mid-Cap",
         IF(AND(I704&gt;2000000000,I704&lt;=10000000000),"3-Mid Cap",
            IF(AND(I704&gt;300000000,I704&lt;=2000000000),"2-Small Cap",
               IF(I704&lt;=300000000,"1-Micro Cap","None"))))),
   IF(J704&gt;50000000000,"5-Large Cap",
      IF(AND(J704&gt;10000000000,J704&lt;=50000000000),"4-Upper Mid-Cap",
         IF(AND(J704&gt;2000000000,J704&lt;=10000000000),"3-Mid Cap",
            IF(AND(J704&gt;300000000,J704&lt;=2000000000),"2-Small Cap",
               IF(J704&lt;=300000000,"1-Micro Cap","None"))))))</f>
        <v>1-Micro Cap</v>
      </c>
      <c r="L704" s="1">
        <v>44986</v>
      </c>
      <c r="M704" s="8" t="s">
        <v>3124</v>
      </c>
      <c r="N704">
        <f>YEAR(L704)</f>
        <v>2023</v>
      </c>
      <c r="O704">
        <f xml:space="preserve"> MONTH(L704)</f>
        <v>3</v>
      </c>
      <c r="P704" t="s">
        <v>3229</v>
      </c>
      <c r="Q704" t="str">
        <f>IF(ISNUMBER(P704), "Yes","No")</f>
        <v>No</v>
      </c>
      <c r="R704" t="s">
        <v>1621</v>
      </c>
    </row>
    <row r="705" spans="1:18" x14ac:dyDescent="0.2">
      <c r="A705" t="s">
        <v>1593</v>
      </c>
      <c r="B705" t="e" vm="486">
        <v>#VALUE!</v>
      </c>
      <c r="C705" t="s">
        <v>1594</v>
      </c>
      <c r="D705" t="str" cm="1">
        <f t="array" ref="D705">_FV(B705,"Industry")</f>
        <v>Investment Banking &amp; Investment Services</v>
      </c>
      <c r="E705">
        <v>0.34</v>
      </c>
      <c r="F705">
        <v>0.27500000000000002</v>
      </c>
      <c r="G705" s="4">
        <v>2000000</v>
      </c>
      <c r="H705" s="7">
        <v>0.191</v>
      </c>
      <c r="I705" s="4" cm="1">
        <f t="array" ref="I705">_FV(B705,"Market cap",TRUE)</f>
        <v>18068150</v>
      </c>
      <c r="J705" s="4">
        <v>12500000</v>
      </c>
      <c r="K705" t="str">
        <f>IF(OR(J705="None", ISERROR(J705)),
   IF(I705&gt;50000000000,"5-Large Cap",
      IF(AND(I705&gt;10000000000,I705&lt;=50000000000),"4-Upper Mid-Cap",
         IF(AND(I705&gt;2000000000,I705&lt;=10000000000),"3-Mid Cap",
            IF(AND(I705&gt;300000000,I705&lt;=2000000000),"2-Small Cap",
               IF(I705&lt;=300000000,"1-Micro Cap","None"))))),
   IF(J705&gt;50000000000,"5-Large Cap",
      IF(AND(J705&gt;10000000000,J705&lt;=50000000000),"4-Upper Mid-Cap",
         IF(AND(J705&gt;2000000000,J705&lt;=10000000000),"3-Mid Cap",
            IF(AND(J705&gt;300000000,J705&lt;=2000000000),"2-Small Cap",
               IF(J705&lt;=300000000,"1-Micro Cap","None"))))))</f>
        <v>1-Micro Cap</v>
      </c>
      <c r="L705" s="1">
        <v>44980</v>
      </c>
      <c r="M705" s="8" t="s">
        <v>3124</v>
      </c>
      <c r="N705">
        <f>YEAR(L705)</f>
        <v>2023</v>
      </c>
      <c r="O705">
        <f xml:space="preserve"> MONTH(L705)</f>
        <v>2</v>
      </c>
      <c r="P705" t="s">
        <v>3229</v>
      </c>
      <c r="Q705" t="str">
        <f>IF(ISNUMBER(P705), "Yes","No")</f>
        <v>No</v>
      </c>
    </row>
    <row r="706" spans="1:18" x14ac:dyDescent="0.2">
      <c r="A706" t="s">
        <v>2182</v>
      </c>
      <c r="B706" t="e" vm="487">
        <v>#VALUE!</v>
      </c>
      <c r="C706" t="s">
        <v>2183</v>
      </c>
      <c r="D706" t="str" cm="1">
        <f t="array" ref="D706">_FV(B706,"Industry")</f>
        <v>Food &amp; Tobacco</v>
      </c>
      <c r="E706">
        <v>0.35499999999999998</v>
      </c>
      <c r="F706">
        <v>0.27</v>
      </c>
      <c r="G706" s="4">
        <v>8000000</v>
      </c>
      <c r="H706" s="7">
        <v>0.23899999999999999</v>
      </c>
      <c r="I706" s="4" cm="1">
        <f t="array" ref="I706">_FV(B706,"Market cap",TRUE)</f>
        <v>18520820</v>
      </c>
      <c r="J706" s="4">
        <v>58700000</v>
      </c>
      <c r="K706" t="str">
        <f>IF(OR(J706="None", ISERROR(J706)),
   IF(I706&gt;50000000000,"5-Large Cap",
      IF(AND(I706&gt;10000000000,I706&lt;=50000000000),"4-Upper Mid-Cap",
         IF(AND(I706&gt;2000000000,I706&lt;=10000000000),"3-Mid Cap",
            IF(AND(I706&gt;300000000,I706&lt;=2000000000),"2-Small Cap",
               IF(I706&lt;=300000000,"1-Micro Cap","None"))))),
   IF(J706&gt;50000000000,"5-Large Cap",
      IF(AND(J706&gt;10000000000,J706&lt;=50000000000),"4-Upper Mid-Cap",
         IF(AND(J706&gt;2000000000,J706&lt;=10000000000),"3-Mid Cap",
            IF(AND(J706&gt;300000000,J706&lt;=2000000000),"2-Small Cap",
               IF(J706&lt;=300000000,"1-Micro Cap","None"))))))</f>
        <v>1-Micro Cap</v>
      </c>
      <c r="L706" s="1">
        <v>45253</v>
      </c>
      <c r="M706" s="8" t="s">
        <v>3124</v>
      </c>
      <c r="N706">
        <f>YEAR(L706)</f>
        <v>2023</v>
      </c>
      <c r="O706">
        <f xml:space="preserve"> MONTH(L706)</f>
        <v>11</v>
      </c>
      <c r="P706" t="s">
        <v>3229</v>
      </c>
      <c r="Q706" t="str">
        <f>IF(ISNUMBER(P706), "Yes","No")</f>
        <v>No</v>
      </c>
      <c r="R706" t="s">
        <v>2184</v>
      </c>
    </row>
    <row r="707" spans="1:18" x14ac:dyDescent="0.2">
      <c r="A707" t="s">
        <v>1576</v>
      </c>
      <c r="B707" t="e" vm="488">
        <v>#VALUE!</v>
      </c>
      <c r="C707" t="s">
        <v>1577</v>
      </c>
      <c r="D707" t="str" cm="1">
        <f t="array" ref="D707">_FV(B707,"Industry")</f>
        <v>Metals &amp; Mining</v>
      </c>
      <c r="E707">
        <v>0.3</v>
      </c>
      <c r="F707">
        <v>0.26500000000000001</v>
      </c>
      <c r="G707" s="4">
        <v>2000000</v>
      </c>
      <c r="H707" s="7">
        <v>0.1167</v>
      </c>
      <c r="I707" s="4" cm="1">
        <f t="array" ref="I707">_FV(B707,"Market cap",TRUE)</f>
        <v>14525060</v>
      </c>
      <c r="J707" s="4">
        <v>16600000.000000002</v>
      </c>
      <c r="K707" t="str">
        <f>IF(OR(J707="None", ISERROR(J707)),
   IF(I707&gt;50000000000,"5-Large Cap",
      IF(AND(I707&gt;10000000000,I707&lt;=50000000000),"4-Upper Mid-Cap",
         IF(AND(I707&gt;2000000000,I707&lt;=10000000000),"3-Mid Cap",
            IF(AND(I707&gt;300000000,I707&lt;=2000000000),"2-Small Cap",
               IF(I707&lt;=300000000,"1-Micro Cap","None"))))),
   IF(J707&gt;50000000000,"5-Large Cap",
      IF(AND(J707&gt;10000000000,J707&lt;=50000000000),"4-Upper Mid-Cap",
         IF(AND(J707&gt;2000000000,J707&lt;=10000000000),"3-Mid Cap",
            IF(AND(J707&gt;300000000,J707&lt;=2000000000),"2-Small Cap",
               IF(J707&lt;=300000000,"1-Micro Cap","None"))))))</f>
        <v>1-Micro Cap</v>
      </c>
      <c r="L707" s="1">
        <v>44970</v>
      </c>
      <c r="M707" s="8" t="s">
        <v>3124</v>
      </c>
      <c r="N707">
        <f>YEAR(L707)</f>
        <v>2023</v>
      </c>
      <c r="O707">
        <f xml:space="preserve"> MONTH(L707)</f>
        <v>2</v>
      </c>
      <c r="P707">
        <v>2</v>
      </c>
      <c r="Q707" t="str">
        <f>IF(ISNUMBER(P707), "Yes","No")</f>
        <v>Yes</v>
      </c>
      <c r="R707" t="s">
        <v>1578</v>
      </c>
    </row>
    <row r="708" spans="1:18" x14ac:dyDescent="0.2">
      <c r="A708" t="s">
        <v>1846</v>
      </c>
      <c r="B708" t="e" vm="47">
        <v>#VALUE!</v>
      </c>
      <c r="C708" t="s">
        <v>524</v>
      </c>
      <c r="D708" t="str" cm="1">
        <f t="array" ref="D708">_FV(B708,"Industry")</f>
        <v>Biotechnology &amp; Medical Research</v>
      </c>
      <c r="E708">
        <v>0.3</v>
      </c>
      <c r="F708">
        <v>0.26</v>
      </c>
      <c r="G708" s="4">
        <v>50000000</v>
      </c>
      <c r="H708" s="7">
        <v>0.13300000000000001</v>
      </c>
      <c r="I708" s="4" cm="1">
        <f t="array" ref="I708">_FV(B708,"Market cap",TRUE)</f>
        <v>465788700</v>
      </c>
      <c r="J708" s="4">
        <v>263800000</v>
      </c>
      <c r="K708" t="str">
        <f>IF(OR(J708="None", ISERROR(J708)),
   IF(I708&gt;50000000000,"5-Large Cap",
      IF(AND(I708&gt;10000000000,I708&lt;=50000000000),"4-Upper Mid-Cap",
         IF(AND(I708&gt;2000000000,I708&lt;=10000000000),"3-Mid Cap",
            IF(AND(I708&gt;300000000,I708&lt;=2000000000),"2-Small Cap",
               IF(I708&lt;=300000000,"1-Micro Cap","None"))))),
   IF(J708&gt;50000000000,"5-Large Cap",
      IF(AND(J708&gt;10000000000,J708&lt;=50000000000),"4-Upper Mid-Cap",
         IF(AND(J708&gt;2000000000,J708&lt;=10000000000),"3-Mid Cap",
            IF(AND(J708&gt;300000000,J708&lt;=2000000000),"2-Small Cap",
               IF(J708&lt;=300000000,"1-Micro Cap","None"))))))</f>
        <v>1-Micro Cap</v>
      </c>
      <c r="L708" s="1">
        <v>45077</v>
      </c>
      <c r="M708" s="8" t="s">
        <v>3124</v>
      </c>
      <c r="N708">
        <f>YEAR(L708)</f>
        <v>2023</v>
      </c>
      <c r="O708">
        <f xml:space="preserve"> MONTH(L708)</f>
        <v>5</v>
      </c>
      <c r="P708" t="s">
        <v>3229</v>
      </c>
      <c r="Q708" t="str">
        <f>IF(ISNUMBER(P708), "Yes","No")</f>
        <v>No</v>
      </c>
    </row>
    <row r="709" spans="1:18" x14ac:dyDescent="0.2">
      <c r="A709" t="s">
        <v>1809</v>
      </c>
      <c r="B709" t="e" vm="489">
        <v>#VALUE!</v>
      </c>
      <c r="C709" t="s">
        <v>1810</v>
      </c>
      <c r="D709" t="str" cm="1">
        <f t="array" ref="D709">_FV(B709,"Industry")</f>
        <v>Metals &amp; Mining</v>
      </c>
      <c r="E709">
        <v>0.26</v>
      </c>
      <c r="F709">
        <v>0.26</v>
      </c>
      <c r="G709" s="4">
        <v>10000000</v>
      </c>
      <c r="H709" s="7">
        <v>0</v>
      </c>
      <c r="I709" s="4" cm="1">
        <f t="array" ref="I709">_FV(B709,"Market cap",TRUE)</f>
        <v>11001160</v>
      </c>
      <c r="J709" s="4">
        <v>65400000.000000007</v>
      </c>
      <c r="K709" t="str">
        <f>IF(OR(J709="None", ISERROR(J709)),
   IF(I709&gt;50000000000,"5-Large Cap",
      IF(AND(I709&gt;10000000000,I709&lt;=50000000000),"4-Upper Mid-Cap",
         IF(AND(I709&gt;2000000000,I709&lt;=10000000000),"3-Mid Cap",
            IF(AND(I709&gt;300000000,I709&lt;=2000000000),"2-Small Cap",
               IF(I709&lt;=300000000,"1-Micro Cap","None"))))),
   IF(J709&gt;50000000000,"5-Large Cap",
      IF(AND(J709&gt;10000000000,J709&lt;=50000000000),"4-Upper Mid-Cap",
         IF(AND(J709&gt;2000000000,J709&lt;=10000000000),"3-Mid Cap",
            IF(AND(J709&gt;300000000,J709&lt;=2000000000),"2-Small Cap",
               IF(J709&lt;=300000000,"1-Micro Cap","None"))))))</f>
        <v>1-Micro Cap</v>
      </c>
      <c r="L709" s="1">
        <v>45064</v>
      </c>
      <c r="M709" s="8" t="s">
        <v>3124</v>
      </c>
      <c r="N709">
        <f>YEAR(L709)</f>
        <v>2023</v>
      </c>
      <c r="O709">
        <f xml:space="preserve"> MONTH(L709)</f>
        <v>5</v>
      </c>
      <c r="P709" t="s">
        <v>3229</v>
      </c>
      <c r="Q709" t="str">
        <f>IF(ISNUMBER(P709), "Yes","No")</f>
        <v>No</v>
      </c>
      <c r="R709" t="s">
        <v>1811</v>
      </c>
    </row>
    <row r="710" spans="1:18" x14ac:dyDescent="0.2">
      <c r="A710" t="s">
        <v>2231</v>
      </c>
      <c r="B710" t="e" vm="490">
        <v>#VALUE!</v>
      </c>
      <c r="C710" t="s">
        <v>2232</v>
      </c>
      <c r="D710" t="str" cm="1">
        <f t="array" ref="D710">_FV(B710,"Industry")</f>
        <v>Metals &amp; Mining</v>
      </c>
      <c r="E710">
        <v>0.28000000000000003</v>
      </c>
      <c r="F710">
        <v>0.25</v>
      </c>
      <c r="G710" s="4">
        <v>14400000</v>
      </c>
      <c r="H710" s="7">
        <v>0.107</v>
      </c>
      <c r="I710" s="4" cm="1">
        <f t="array" ref="I710">_FV(B710,"Market cap",TRUE)</f>
        <v>24102630</v>
      </c>
      <c r="J710" s="4">
        <v>77300000</v>
      </c>
      <c r="K710" t="str">
        <f>IF(OR(J710="None", ISERROR(J710)),
   IF(I710&gt;50000000000,"5-Large Cap",
      IF(AND(I710&gt;10000000000,I710&lt;=50000000000),"4-Upper Mid-Cap",
         IF(AND(I710&gt;2000000000,I710&lt;=10000000000),"3-Mid Cap",
            IF(AND(I710&gt;300000000,I710&lt;=2000000000),"2-Small Cap",
               IF(I710&lt;=300000000,"1-Micro Cap","None"))))),
   IF(J710&gt;50000000000,"5-Large Cap",
      IF(AND(J710&gt;10000000000,J710&lt;=50000000000),"4-Upper Mid-Cap",
         IF(AND(J710&gt;2000000000,J710&lt;=10000000000),"3-Mid Cap",
            IF(AND(J710&gt;300000000,J710&lt;=2000000000),"2-Small Cap",
               IF(J710&lt;=300000000,"1-Micro Cap","None"))))))</f>
        <v>1-Micro Cap</v>
      </c>
      <c r="L710" s="1">
        <v>45267</v>
      </c>
      <c r="M710" s="8" t="s">
        <v>3124</v>
      </c>
      <c r="N710">
        <f>YEAR(L710)</f>
        <v>2023</v>
      </c>
      <c r="O710">
        <f xml:space="preserve"> MONTH(L710)</f>
        <v>12</v>
      </c>
      <c r="P710" t="s">
        <v>3229</v>
      </c>
      <c r="Q710" t="str">
        <f>IF(ISNUMBER(P710), "Yes","No")</f>
        <v>No</v>
      </c>
      <c r="R710" t="s">
        <v>2233</v>
      </c>
    </row>
    <row r="711" spans="1:18" x14ac:dyDescent="0.2">
      <c r="A711" t="s">
        <v>1739</v>
      </c>
      <c r="B711" t="e" vm="491">
        <v>#VALUE!</v>
      </c>
      <c r="C711" t="s">
        <v>1740</v>
      </c>
      <c r="D711" t="str" cm="1">
        <f t="array" ref="D711">_FV(B711,"Industry")</f>
        <v>Metals &amp; Mining</v>
      </c>
      <c r="F711">
        <v>0.25</v>
      </c>
      <c r="G711" s="4">
        <v>35000000</v>
      </c>
      <c r="H711" s="7">
        <v>0</v>
      </c>
      <c r="I711" s="4" cm="1">
        <f t="array" ref="I711">_FV(B711,"Market cap",TRUE)</f>
        <v>43414460</v>
      </c>
      <c r="J711" s="4">
        <v>5590000</v>
      </c>
      <c r="K711" t="str">
        <f>IF(OR(J711="None", ISERROR(J711)),
   IF(I711&gt;50000000000,"5-Large Cap",
      IF(AND(I711&gt;10000000000,I711&lt;=50000000000),"4-Upper Mid-Cap",
         IF(AND(I711&gt;2000000000,I711&lt;=10000000000),"3-Mid Cap",
            IF(AND(I711&gt;300000000,I711&lt;=2000000000),"2-Small Cap",
               IF(I711&lt;=300000000,"1-Micro Cap","None"))))),
   IF(J711&gt;50000000000,"5-Large Cap",
      IF(AND(J711&gt;10000000000,J711&lt;=50000000000),"4-Upper Mid-Cap",
         IF(AND(J711&gt;2000000000,J711&lt;=10000000000),"3-Mid Cap",
            IF(AND(J711&gt;300000000,J711&lt;=2000000000),"2-Small Cap",
               IF(J711&lt;=300000000,"1-Micro Cap","None"))))))</f>
        <v>1-Micro Cap</v>
      </c>
      <c r="L711" s="1">
        <v>45047</v>
      </c>
      <c r="M711" s="8" t="s">
        <v>3124</v>
      </c>
      <c r="N711">
        <f>YEAR(L711)</f>
        <v>2023</v>
      </c>
      <c r="O711">
        <f xml:space="preserve"> MONTH(L711)</f>
        <v>5</v>
      </c>
      <c r="P711" t="s">
        <v>3229</v>
      </c>
      <c r="Q711" t="str">
        <f>IF(ISNUMBER(P711), "Yes","No")</f>
        <v>No</v>
      </c>
      <c r="R711" t="s">
        <v>1741</v>
      </c>
    </row>
    <row r="712" spans="1:18" x14ac:dyDescent="0.2">
      <c r="A712" t="s">
        <v>1663</v>
      </c>
      <c r="B712" t="e" vm="492">
        <v>#VALUE!</v>
      </c>
      <c r="C712" t="s">
        <v>1664</v>
      </c>
      <c r="D712" t="str" cm="1">
        <f t="array" ref="D712">_FV(B712,"Industry")</f>
        <v>Metals &amp; Mining</v>
      </c>
      <c r="E712">
        <v>0.3</v>
      </c>
      <c r="F712">
        <v>0.25</v>
      </c>
      <c r="G712" s="4">
        <v>231000000</v>
      </c>
      <c r="H712" s="7">
        <v>0.13699999999999998</v>
      </c>
      <c r="I712" s="4" cm="1">
        <f t="array" ref="I712">_FV(B712,"Market cap",TRUE)</f>
        <v>75330610</v>
      </c>
      <c r="J712" s="4">
        <v>104700000</v>
      </c>
      <c r="K712" t="str">
        <f>IF(OR(J712="None", ISERROR(J712)),
   IF(I712&gt;50000000000,"5-Large Cap",
      IF(AND(I712&gt;10000000000,I712&lt;=50000000000),"4-Upper Mid-Cap",
         IF(AND(I712&gt;2000000000,I712&lt;=10000000000),"3-Mid Cap",
            IF(AND(I712&gt;300000000,I712&lt;=2000000000),"2-Small Cap",
               IF(I712&lt;=300000000,"1-Micro Cap","None"))))),
   IF(J712&gt;50000000000,"5-Large Cap",
      IF(AND(J712&gt;10000000000,J712&lt;=50000000000),"4-Upper Mid-Cap",
         IF(AND(J712&gt;2000000000,J712&lt;=10000000000),"3-Mid Cap",
            IF(AND(J712&gt;300000000,J712&lt;=2000000000),"2-Small Cap",
               IF(J712&lt;=300000000,"1-Micro Cap","None"))))))</f>
        <v>1-Micro Cap</v>
      </c>
      <c r="L712" s="1">
        <v>45043</v>
      </c>
      <c r="M712" s="8" t="s">
        <v>3124</v>
      </c>
      <c r="N712">
        <f>YEAR(L712)</f>
        <v>2023</v>
      </c>
      <c r="O712">
        <f xml:space="preserve"> MONTH(L712)</f>
        <v>4</v>
      </c>
      <c r="P712" t="s">
        <v>3229</v>
      </c>
      <c r="Q712" t="str">
        <f>IF(ISNUMBER(P712), "Yes","No")</f>
        <v>No</v>
      </c>
      <c r="R712" t="s">
        <v>1745</v>
      </c>
    </row>
    <row r="713" spans="1:18" x14ac:dyDescent="0.2">
      <c r="A713" t="s">
        <v>1663</v>
      </c>
      <c r="B713" t="e" vm="492">
        <v>#VALUE!</v>
      </c>
      <c r="C713" t="s">
        <v>1664</v>
      </c>
      <c r="D713" t="str" cm="1">
        <f t="array" ref="D713">_FV(B713,"Industry")</f>
        <v>Metals &amp; Mining</v>
      </c>
      <c r="E713">
        <v>0.3</v>
      </c>
      <c r="F713">
        <v>0.25</v>
      </c>
      <c r="G713" s="4">
        <v>231000000</v>
      </c>
      <c r="H713" s="7">
        <v>0.16699999999999998</v>
      </c>
      <c r="I713" s="4" cm="1">
        <f t="array" ref="I713">_FV(B713,"Market cap",TRUE)</f>
        <v>75330610</v>
      </c>
      <c r="J713" s="4">
        <v>104700000</v>
      </c>
      <c r="K713" t="str">
        <f>IF(OR(J713="None", ISERROR(J713)),
   IF(I713&gt;50000000000,"5-Large Cap",
      IF(AND(I713&gt;10000000000,I713&lt;=50000000000),"4-Upper Mid-Cap",
         IF(AND(I713&gt;2000000000,I713&lt;=10000000000),"3-Mid Cap",
            IF(AND(I713&gt;300000000,I713&lt;=2000000000),"2-Small Cap",
               IF(I713&lt;=300000000,"1-Micro Cap","None"))))),
   IF(J713&gt;50000000000,"5-Large Cap",
      IF(AND(J713&gt;10000000000,J713&lt;=50000000000),"4-Upper Mid-Cap",
         IF(AND(J713&gt;2000000000,J713&lt;=10000000000),"3-Mid Cap",
            IF(AND(J713&gt;300000000,J713&lt;=2000000000),"2-Small Cap",
               IF(J713&lt;=300000000,"1-Micro Cap","None"))))))</f>
        <v>1-Micro Cap</v>
      </c>
      <c r="L713" s="1">
        <v>45015</v>
      </c>
      <c r="M713" s="8" t="s">
        <v>3124</v>
      </c>
      <c r="N713">
        <f>YEAR(L713)</f>
        <v>2023</v>
      </c>
      <c r="O713">
        <f xml:space="preserve"> MONTH(L713)</f>
        <v>3</v>
      </c>
      <c r="P713" t="s">
        <v>3229</v>
      </c>
      <c r="Q713" t="str">
        <f>IF(ISNUMBER(P713), "Yes","No")</f>
        <v>No</v>
      </c>
      <c r="R713" t="s">
        <v>1665</v>
      </c>
    </row>
    <row r="714" spans="1:18" x14ac:dyDescent="0.2">
      <c r="A714" t="s">
        <v>2139</v>
      </c>
      <c r="B714" t="e" vm="493">
        <v>#VALUE!</v>
      </c>
      <c r="C714" t="s">
        <v>2140</v>
      </c>
      <c r="D714" t="str" cm="1">
        <f t="array" ref="D714">_FV(B714,"Industry")</f>
        <v>Real Estate Operations</v>
      </c>
      <c r="E714">
        <v>0.255</v>
      </c>
      <c r="F714">
        <v>0.25</v>
      </c>
      <c r="G714" s="4">
        <v>2800000</v>
      </c>
      <c r="H714" s="7">
        <v>0</v>
      </c>
      <c r="I714" s="4" cm="1">
        <f t="array" ref="I714">_FV(B714,"Market cap",TRUE)</f>
        <v>399163700</v>
      </c>
      <c r="J714" s="4">
        <v>129100000</v>
      </c>
      <c r="K714" t="str">
        <f>IF(OR(J714="None", ISERROR(J714)),
   IF(I714&gt;50000000000,"5-Large Cap",
      IF(AND(I714&gt;10000000000,I714&lt;=50000000000),"4-Upper Mid-Cap",
         IF(AND(I714&gt;2000000000,I714&lt;=10000000000),"3-Mid Cap",
            IF(AND(I714&gt;300000000,I714&lt;=2000000000),"2-Small Cap",
               IF(I714&lt;=300000000,"1-Micro Cap","None"))))),
   IF(J714&gt;50000000000,"5-Large Cap",
      IF(AND(J714&gt;10000000000,J714&lt;=50000000000),"4-Upper Mid-Cap",
         IF(AND(J714&gt;2000000000,J714&lt;=10000000000),"3-Mid Cap",
            IF(AND(J714&gt;300000000,J714&lt;=2000000000),"2-Small Cap",
               IF(J714&lt;=300000000,"1-Micro Cap","None"))))))</f>
        <v>1-Micro Cap</v>
      </c>
      <c r="L714" s="1">
        <v>45238</v>
      </c>
      <c r="M714" s="8" t="s">
        <v>3124</v>
      </c>
      <c r="N714">
        <f>YEAR(L714)</f>
        <v>2023</v>
      </c>
      <c r="O714">
        <f xml:space="preserve"> MONTH(L714)</f>
        <v>11</v>
      </c>
      <c r="P714" t="s">
        <v>3229</v>
      </c>
      <c r="Q714" t="str">
        <f>IF(ISNUMBER(P714), "Yes","No")</f>
        <v>No</v>
      </c>
    </row>
    <row r="715" spans="1:18" x14ac:dyDescent="0.2">
      <c r="A715" t="s">
        <v>1833</v>
      </c>
      <c r="B715" t="e" vm="494">
        <v>#VALUE!</v>
      </c>
      <c r="C715" t="s">
        <v>1834</v>
      </c>
      <c r="D715" t="str" cm="1">
        <f t="array" ref="D715">_FV(B715,"Industry")</f>
        <v>Software &amp; IT Services</v>
      </c>
      <c r="E715">
        <v>0.28499999999999998</v>
      </c>
      <c r="F715">
        <v>0.25</v>
      </c>
      <c r="G715" s="4">
        <v>5000000</v>
      </c>
      <c r="H715" s="7">
        <v>0.12300000000000001</v>
      </c>
      <c r="I715" s="4" cm="1">
        <f t="array" ref="I715">_FV(B715,"Market cap",TRUE)</f>
        <v>83312910</v>
      </c>
      <c r="J715" s="4">
        <v>70000000</v>
      </c>
      <c r="K715" t="str">
        <f>IF(OR(J715="None", ISERROR(J715)),
   IF(I715&gt;50000000000,"5-Large Cap",
      IF(AND(I715&gt;10000000000,I715&lt;=50000000000),"4-Upper Mid-Cap",
         IF(AND(I715&gt;2000000000,I715&lt;=10000000000),"3-Mid Cap",
            IF(AND(I715&gt;300000000,I715&lt;=2000000000),"2-Small Cap",
               IF(I715&lt;=300000000,"1-Micro Cap","None"))))),
   IF(J715&gt;50000000000,"5-Large Cap",
      IF(AND(J715&gt;10000000000,J715&lt;=50000000000),"4-Upper Mid-Cap",
         IF(AND(J715&gt;2000000000,J715&lt;=10000000000),"3-Mid Cap",
            IF(AND(J715&gt;300000000,J715&lt;=2000000000),"2-Small Cap",
               IF(J715&lt;=300000000,"1-Micro Cap","None"))))))</f>
        <v>1-Micro Cap</v>
      </c>
      <c r="L715" s="1">
        <v>45072</v>
      </c>
      <c r="M715" s="8" t="s">
        <v>3124</v>
      </c>
      <c r="N715">
        <f>YEAR(L715)</f>
        <v>2023</v>
      </c>
      <c r="O715">
        <f xml:space="preserve"> MONTH(L715)</f>
        <v>5</v>
      </c>
      <c r="P715" t="s">
        <v>3229</v>
      </c>
      <c r="Q715" t="str">
        <f>IF(ISNUMBER(P715), "Yes","No")</f>
        <v>No</v>
      </c>
      <c r="R715" t="s">
        <v>1835</v>
      </c>
    </row>
    <row r="716" spans="1:18" x14ac:dyDescent="0.2">
      <c r="A716" t="s">
        <v>1777</v>
      </c>
      <c r="B716" t="e" vm="495">
        <v>#VALUE!</v>
      </c>
      <c r="C716" t="s">
        <v>1778</v>
      </c>
      <c r="D716" t="str" cm="1">
        <f t="array" ref="D716">_FV(B716,"Industry")</f>
        <v>Metals &amp; Mining</v>
      </c>
      <c r="E716">
        <v>0.3</v>
      </c>
      <c r="F716">
        <v>0.24</v>
      </c>
      <c r="G716" s="4">
        <v>2000000</v>
      </c>
      <c r="H716" s="7">
        <v>0.2</v>
      </c>
      <c r="I716" s="4" cm="1">
        <f t="array" ref="I716">_FV(B716,"Market cap",TRUE)</f>
        <v>40146000</v>
      </c>
      <c r="J716" s="4">
        <v>16200000</v>
      </c>
      <c r="K716" t="str">
        <f>IF(OR(J716="None", ISERROR(J716)),
   IF(I716&gt;50000000000,"5-Large Cap",
      IF(AND(I716&gt;10000000000,I716&lt;=50000000000),"4-Upper Mid-Cap",
         IF(AND(I716&gt;2000000000,I716&lt;=10000000000),"3-Mid Cap",
            IF(AND(I716&gt;300000000,I716&lt;=2000000000),"2-Small Cap",
               IF(I716&lt;=300000000,"1-Micro Cap","None"))))),
   IF(J716&gt;50000000000,"5-Large Cap",
      IF(AND(J716&gt;10000000000,J716&lt;=50000000000),"4-Upper Mid-Cap",
         IF(AND(J716&gt;2000000000,J716&lt;=10000000000),"3-Mid Cap",
            IF(AND(J716&gt;300000000,J716&lt;=2000000000),"2-Small Cap",
               IF(J716&lt;=300000000,"1-Micro Cap","None"))))))</f>
        <v>1-Micro Cap</v>
      </c>
      <c r="L716" s="1">
        <v>45054</v>
      </c>
      <c r="M716" s="8" t="s">
        <v>3124</v>
      </c>
      <c r="N716">
        <f>YEAR(L716)</f>
        <v>2023</v>
      </c>
      <c r="O716">
        <f xml:space="preserve"> MONTH(L716)</f>
        <v>5</v>
      </c>
      <c r="P716">
        <v>3</v>
      </c>
      <c r="Q716" t="str">
        <f>IF(ISNUMBER(P716), "Yes","No")</f>
        <v>Yes</v>
      </c>
      <c r="R716" t="s">
        <v>1779</v>
      </c>
    </row>
    <row r="717" spans="1:18" x14ac:dyDescent="0.2">
      <c r="A717" t="s">
        <v>1931</v>
      </c>
      <c r="B717" t="e" vm="496">
        <v>#VALUE!</v>
      </c>
      <c r="C717" t="s">
        <v>1932</v>
      </c>
      <c r="D717" t="str" cm="1">
        <f t="array" ref="D717">_FV(B717,"Industry")</f>
        <v>Metals &amp; Mining</v>
      </c>
      <c r="E717">
        <v>0.34</v>
      </c>
      <c r="F717">
        <v>0.23499999999999999</v>
      </c>
      <c r="G717" s="4">
        <v>2000000</v>
      </c>
      <c r="H717" s="7">
        <v>0.309</v>
      </c>
      <c r="I717" s="4" cm="1">
        <f t="array" ref="I717">_FV(B717,"Market cap",TRUE)</f>
        <v>2985930</v>
      </c>
      <c r="J717" s="4">
        <v>18300000</v>
      </c>
      <c r="K717" t="str">
        <f>IF(OR(J717="None", ISERROR(J717)),
   IF(I717&gt;50000000000,"5-Large Cap",
      IF(AND(I717&gt;10000000000,I717&lt;=50000000000),"4-Upper Mid-Cap",
         IF(AND(I717&gt;2000000000,I717&lt;=10000000000),"3-Mid Cap",
            IF(AND(I717&gt;300000000,I717&lt;=2000000000),"2-Small Cap",
               IF(I717&lt;=300000000,"1-Micro Cap","None"))))),
   IF(J717&gt;50000000000,"5-Large Cap",
      IF(AND(J717&gt;10000000000,J717&lt;=50000000000),"4-Upper Mid-Cap",
         IF(AND(J717&gt;2000000000,J717&lt;=10000000000),"3-Mid Cap",
            IF(AND(J717&gt;300000000,J717&lt;=2000000000),"2-Small Cap",
               IF(J717&lt;=300000000,"1-Micro Cap","None"))))))</f>
        <v>1-Micro Cap</v>
      </c>
      <c r="L717" s="1">
        <v>45138</v>
      </c>
      <c r="M717" s="8" t="s">
        <v>3124</v>
      </c>
      <c r="N717">
        <f>YEAR(L717)</f>
        <v>2023</v>
      </c>
      <c r="O717">
        <f xml:space="preserve"> MONTH(L717)</f>
        <v>7</v>
      </c>
      <c r="P717">
        <v>1</v>
      </c>
      <c r="Q717" t="str">
        <f>IF(ISNUMBER(P717), "Yes","No")</f>
        <v>Yes</v>
      </c>
      <c r="R717" t="s">
        <v>1933</v>
      </c>
    </row>
    <row r="718" spans="1:18" x14ac:dyDescent="0.2">
      <c r="A718" t="s">
        <v>2086</v>
      </c>
      <c r="B718" t="e" vm="497">
        <v>#VALUE!</v>
      </c>
      <c r="C718" t="s">
        <v>2087</v>
      </c>
      <c r="D718" t="str" cm="1">
        <f t="array" ref="D718">_FV(B718,"Industry")</f>
        <v>Healthcare Providers &amp; Services</v>
      </c>
      <c r="E718">
        <v>0.32</v>
      </c>
      <c r="F718">
        <v>0.23</v>
      </c>
      <c r="G718" s="4">
        <v>20000000</v>
      </c>
      <c r="H718" s="7">
        <v>0.28100000000000003</v>
      </c>
      <c r="I718" s="4" cm="1">
        <f t="array" ref="I718">_FV(B718,"Market cap",TRUE)</f>
        <v>109723700</v>
      </c>
      <c r="J718" s="4">
        <v>111300000</v>
      </c>
      <c r="K718" t="str">
        <f>IF(OR(J718="None", ISERROR(J718)),
   IF(I718&gt;50000000000,"5-Large Cap",
      IF(AND(I718&gt;10000000000,I718&lt;=50000000000),"4-Upper Mid-Cap",
         IF(AND(I718&gt;2000000000,I718&lt;=10000000000),"3-Mid Cap",
            IF(AND(I718&gt;300000000,I718&lt;=2000000000),"2-Small Cap",
               IF(I718&lt;=300000000,"1-Micro Cap","None"))))),
   IF(J718&gt;50000000000,"5-Large Cap",
      IF(AND(J718&gt;10000000000,J718&lt;=50000000000),"4-Upper Mid-Cap",
         IF(AND(J718&gt;2000000000,J718&lt;=10000000000),"3-Mid Cap",
            IF(AND(J718&gt;300000000,J718&lt;=2000000000),"2-Small Cap",
               IF(J718&lt;=300000000,"1-Micro Cap","None"))))))</f>
        <v>1-Micro Cap</v>
      </c>
      <c r="L718" s="1">
        <v>45219</v>
      </c>
      <c r="M718" s="8" t="s">
        <v>3124</v>
      </c>
      <c r="N718">
        <f>YEAR(L718)</f>
        <v>2023</v>
      </c>
      <c r="O718">
        <f xml:space="preserve"> MONTH(L718)</f>
        <v>10</v>
      </c>
      <c r="P718" t="s">
        <v>3229</v>
      </c>
      <c r="Q718" t="str">
        <f>IF(ISNUMBER(P718), "Yes","No")</f>
        <v>No</v>
      </c>
      <c r="R718" t="s">
        <v>2088</v>
      </c>
    </row>
    <row r="719" spans="1:18" x14ac:dyDescent="0.2">
      <c r="A719" t="s">
        <v>2092</v>
      </c>
      <c r="B719" t="e" vm="497">
        <v>#VALUE!</v>
      </c>
      <c r="C719" t="s">
        <v>2087</v>
      </c>
      <c r="D719" t="str" cm="1">
        <f t="array" ref="D719">_FV(B719,"Industry")</f>
        <v>Healthcare Providers &amp; Services</v>
      </c>
      <c r="E719">
        <v>0.32</v>
      </c>
      <c r="F719">
        <v>0.23</v>
      </c>
      <c r="G719" s="4">
        <v>20000000</v>
      </c>
      <c r="H719" s="7">
        <v>0.28100000000000003</v>
      </c>
      <c r="I719" s="4" cm="1">
        <f t="array" ref="I719">_FV(B719,"Market cap",TRUE)</f>
        <v>109723700</v>
      </c>
      <c r="J719" s="4">
        <v>111300000</v>
      </c>
      <c r="K719" t="str">
        <f>IF(OR(J719="None", ISERROR(J719)),
   IF(I719&gt;50000000000,"5-Large Cap",
      IF(AND(I719&gt;10000000000,I719&lt;=50000000000),"4-Upper Mid-Cap",
         IF(AND(I719&gt;2000000000,I719&lt;=10000000000),"3-Mid Cap",
            IF(AND(I719&gt;300000000,I719&lt;=2000000000),"2-Small Cap",
               IF(I719&lt;=300000000,"1-Micro Cap","None"))))),
   IF(J719&gt;50000000000,"5-Large Cap",
      IF(AND(J719&gt;10000000000,J719&lt;=50000000000),"4-Upper Mid-Cap",
         IF(AND(J719&gt;2000000000,J719&lt;=10000000000),"3-Mid Cap",
            IF(AND(J719&gt;300000000,J719&lt;=2000000000),"2-Small Cap",
               IF(J719&lt;=300000000,"1-Micro Cap","None"))))))</f>
        <v>1-Micro Cap</v>
      </c>
      <c r="L719" s="1">
        <v>45219</v>
      </c>
      <c r="M719" s="8" t="s">
        <v>3124</v>
      </c>
      <c r="N719">
        <f>YEAR(L719)</f>
        <v>2023</v>
      </c>
      <c r="O719">
        <f xml:space="preserve"> MONTH(L719)</f>
        <v>10</v>
      </c>
      <c r="P719" t="s">
        <v>3229</v>
      </c>
      <c r="Q719" t="str">
        <f>IF(ISNUMBER(P719), "Yes","No")</f>
        <v>No</v>
      </c>
      <c r="R719" t="s">
        <v>2093</v>
      </c>
    </row>
    <row r="720" spans="1:18" x14ac:dyDescent="0.2">
      <c r="A720" t="s">
        <v>2169</v>
      </c>
      <c r="B720" t="e" vm="497">
        <v>#VALUE!</v>
      </c>
      <c r="C720" t="s">
        <v>2087</v>
      </c>
      <c r="D720" t="str" cm="1">
        <f t="array" ref="D720">_FV(B720,"Industry")</f>
        <v>Healthcare Providers &amp; Services</v>
      </c>
      <c r="E720">
        <v>0.32</v>
      </c>
      <c r="F720">
        <v>0.23</v>
      </c>
      <c r="G720" s="4">
        <v>20000000</v>
      </c>
      <c r="H720" s="7">
        <v>0.28100000000000003</v>
      </c>
      <c r="I720" s="4" cm="1">
        <f t="array" ref="I720">_FV(B720,"Market cap",TRUE)</f>
        <v>109723700</v>
      </c>
      <c r="J720" s="4">
        <v>111300000</v>
      </c>
      <c r="K720" t="str">
        <f>IF(OR(J720="None", ISERROR(J720)),
   IF(I720&gt;50000000000,"5-Large Cap",
      IF(AND(I720&gt;10000000000,I720&lt;=50000000000),"4-Upper Mid-Cap",
         IF(AND(I720&gt;2000000000,I720&lt;=10000000000),"3-Mid Cap",
            IF(AND(I720&gt;300000000,I720&lt;=2000000000),"2-Small Cap",
               IF(I720&lt;=300000000,"1-Micro Cap","None"))))),
   IF(J720&gt;50000000000,"5-Large Cap",
      IF(AND(J720&gt;10000000000,J720&lt;=50000000000),"4-Upper Mid-Cap",
         IF(AND(J720&gt;2000000000,J720&lt;=10000000000),"3-Mid Cap",
            IF(AND(J720&gt;300000000,J720&lt;=2000000000),"2-Small Cap",
               IF(J720&lt;=300000000,"1-Micro Cap","None"))))))</f>
        <v>1-Micro Cap</v>
      </c>
      <c r="L720" s="1">
        <v>45219</v>
      </c>
      <c r="M720" s="8" t="s">
        <v>3124</v>
      </c>
      <c r="N720">
        <f>YEAR(L720)</f>
        <v>2023</v>
      </c>
      <c r="O720">
        <f xml:space="preserve"> MONTH(L720)</f>
        <v>10</v>
      </c>
      <c r="P720" t="s">
        <v>3229</v>
      </c>
      <c r="Q720" t="str">
        <f>IF(ISNUMBER(P720), "Yes","No")</f>
        <v>No</v>
      </c>
      <c r="R720" t="s">
        <v>2170</v>
      </c>
    </row>
    <row r="721" spans="1:18" x14ac:dyDescent="0.2">
      <c r="A721" t="s">
        <v>79</v>
      </c>
      <c r="B721" t="e" vm="41">
        <v>#VALUE!</v>
      </c>
      <c r="C721" t="s">
        <v>80</v>
      </c>
      <c r="D721" t="str" cm="1">
        <f t="array" ref="D721">_FV(B721,"Industry")</f>
        <v>Metals &amp; Mining</v>
      </c>
      <c r="E721">
        <v>0.26500000000000001</v>
      </c>
      <c r="F721">
        <v>0.22500000000000001</v>
      </c>
      <c r="G721" s="4">
        <v>7000000</v>
      </c>
      <c r="H721" s="7">
        <v>0.151</v>
      </c>
      <c r="I721" s="4" cm="1">
        <f t="array" ref="I721">_FV(B721,"Market cap",TRUE)</f>
        <v>385974900</v>
      </c>
      <c r="J721" s="4">
        <v>70720000</v>
      </c>
      <c r="K721" t="str">
        <f>IF(OR(J721="None", ISERROR(J721)),
   IF(I721&gt;50000000000,"5-Large Cap",
      IF(AND(I721&gt;10000000000,I721&lt;=50000000000),"4-Upper Mid-Cap",
         IF(AND(I721&gt;2000000000,I721&lt;=10000000000),"3-Mid Cap",
            IF(AND(I721&gt;300000000,I721&lt;=2000000000),"2-Small Cap",
               IF(I721&lt;=300000000,"1-Micro Cap","None"))))),
   IF(J721&gt;50000000000,"5-Large Cap",
      IF(AND(J721&gt;10000000000,J721&lt;=50000000000),"4-Upper Mid-Cap",
         IF(AND(J721&gt;2000000000,J721&lt;=10000000000),"3-Mid Cap",
            IF(AND(J721&gt;300000000,J721&lt;=2000000000),"2-Small Cap",
               IF(J721&lt;=300000000,"1-Micro Cap","None"))))))</f>
        <v>1-Micro Cap</v>
      </c>
      <c r="L721" s="1">
        <v>45166</v>
      </c>
      <c r="M721" s="8" t="s">
        <v>3124</v>
      </c>
      <c r="N721">
        <f>YEAR(L721)</f>
        <v>2023</v>
      </c>
      <c r="O721">
        <f xml:space="preserve"> MONTH(L721)</f>
        <v>8</v>
      </c>
      <c r="P721">
        <v>2</v>
      </c>
      <c r="Q721" t="str">
        <f>IF(ISNUMBER(P721), "Yes","No")</f>
        <v>Yes</v>
      </c>
      <c r="R721" t="s">
        <v>2002</v>
      </c>
    </row>
    <row r="722" spans="1:18" x14ac:dyDescent="0.2">
      <c r="A722" t="s">
        <v>1972</v>
      </c>
      <c r="B722" t="e" vm="498">
        <v>#VALUE!</v>
      </c>
      <c r="C722" t="s">
        <v>1973</v>
      </c>
      <c r="D722" t="str" cm="1">
        <f t="array" ref="D722">_FV(B722,"Industry")</f>
        <v>Metals &amp; Mining</v>
      </c>
      <c r="E722">
        <v>0.255</v>
      </c>
      <c r="F722">
        <v>0.22500000000000001</v>
      </c>
      <c r="G722" s="4">
        <v>7200000</v>
      </c>
      <c r="H722" s="7">
        <v>0.11800000000000001</v>
      </c>
      <c r="I722" s="4" cm="1">
        <f t="array" ref="I722">_FV(B722,"Market cap",TRUE)</f>
        <v>97556760</v>
      </c>
      <c r="J722" s="4">
        <v>56900000</v>
      </c>
      <c r="K722" t="str">
        <f>IF(OR(J722="None", ISERROR(J722)),
   IF(I722&gt;50000000000,"5-Large Cap",
      IF(AND(I722&gt;10000000000,I722&lt;=50000000000),"4-Upper Mid-Cap",
         IF(AND(I722&gt;2000000000,I722&lt;=10000000000),"3-Mid Cap",
            IF(AND(I722&gt;300000000,I722&lt;=2000000000),"2-Small Cap",
               IF(I722&lt;=300000000,"1-Micro Cap","None"))))),
   IF(J722&gt;50000000000,"5-Large Cap",
      IF(AND(J722&gt;10000000000,J722&lt;=50000000000),"4-Upper Mid-Cap",
         IF(AND(J722&gt;2000000000,J722&lt;=10000000000),"3-Mid Cap",
            IF(AND(J722&gt;300000000,J722&lt;=2000000000),"2-Small Cap",
               IF(J722&lt;=300000000,"1-Micro Cap","None"))))))</f>
        <v>1-Micro Cap</v>
      </c>
      <c r="L722" s="1">
        <v>45155</v>
      </c>
      <c r="M722" s="8" t="s">
        <v>3124</v>
      </c>
      <c r="N722">
        <f>YEAR(L722)</f>
        <v>2023</v>
      </c>
      <c r="O722">
        <f xml:space="preserve"> MONTH(L722)</f>
        <v>8</v>
      </c>
      <c r="P722" t="s">
        <v>3229</v>
      </c>
      <c r="Q722" t="str">
        <f>IF(ISNUMBER(P722), "Yes","No")</f>
        <v>No</v>
      </c>
      <c r="R722" t="s">
        <v>1974</v>
      </c>
    </row>
    <row r="723" spans="1:18" x14ac:dyDescent="0.2">
      <c r="A723" t="s">
        <v>255</v>
      </c>
      <c r="B723" t="e" vm="499">
        <v>#VALUE!</v>
      </c>
      <c r="C723" t="s">
        <v>256</v>
      </c>
      <c r="D723" t="str" cm="1">
        <f t="array" ref="D723">_FV(B723,"Industry")</f>
        <v>Biotechnology &amp; Medical Research</v>
      </c>
      <c r="E723">
        <v>0.26</v>
      </c>
      <c r="F723">
        <v>0.215</v>
      </c>
      <c r="G723" s="4">
        <v>10000000</v>
      </c>
      <c r="H723" s="7">
        <v>0.18899999999999997</v>
      </c>
      <c r="I723" s="4" cm="1">
        <f t="array" ref="I723">_FV(B723,"Market cap",TRUE)</f>
        <v>51388750</v>
      </c>
      <c r="J723" s="4">
        <v>37970000</v>
      </c>
      <c r="K723" t="str">
        <f>IF(OR(J723="None", ISERROR(J723)),
   IF(I723&gt;50000000000,"5-Large Cap",
      IF(AND(I723&gt;10000000000,I723&lt;=50000000000),"4-Upper Mid-Cap",
         IF(AND(I723&gt;2000000000,I723&lt;=10000000000),"3-Mid Cap",
            IF(AND(I723&gt;300000000,I723&lt;=2000000000),"2-Small Cap",
               IF(I723&lt;=300000000,"1-Micro Cap","None"))))),
   IF(J723&gt;50000000000,"5-Large Cap",
      IF(AND(J723&gt;10000000000,J723&lt;=50000000000),"4-Upper Mid-Cap",
         IF(AND(J723&gt;2000000000,J723&lt;=10000000000),"3-Mid Cap",
            IF(AND(J723&gt;300000000,J723&lt;=2000000000),"2-Small Cap",
               IF(J723&lt;=300000000,"1-Micro Cap","None"))))))</f>
        <v>1-Micro Cap</v>
      </c>
      <c r="L723" s="1">
        <v>45020</v>
      </c>
      <c r="M723" s="8" t="s">
        <v>3124</v>
      </c>
      <c r="N723">
        <f>YEAR(L723)</f>
        <v>2023</v>
      </c>
      <c r="O723">
        <f xml:space="preserve"> MONTH(L723)</f>
        <v>4</v>
      </c>
      <c r="P723">
        <v>2</v>
      </c>
      <c r="Q723" t="str">
        <f>IF(ISNUMBER(P723), "Yes","No")</f>
        <v>Yes</v>
      </c>
      <c r="R723" t="s">
        <v>1697</v>
      </c>
    </row>
    <row r="724" spans="1:18" x14ac:dyDescent="0.2">
      <c r="A724" t="s">
        <v>1800</v>
      </c>
      <c r="B724" t="e" vm="500">
        <v>#VALUE!</v>
      </c>
      <c r="C724" t="s">
        <v>1801</v>
      </c>
      <c r="D724" t="str" cm="1">
        <f t="array" ref="D724">_FV(B724,"Industry")</f>
        <v>Metals &amp; Mining</v>
      </c>
      <c r="E724">
        <v>0.245</v>
      </c>
      <c r="F724">
        <v>0.21</v>
      </c>
      <c r="G724" s="4">
        <v>4330000</v>
      </c>
      <c r="H724" s="7">
        <v>0.14300000000000002</v>
      </c>
      <c r="I724" s="4" cm="1">
        <f t="array" ref="I724">_FV(B724,"Market cap",TRUE)</f>
        <v>8571140</v>
      </c>
      <c r="J724" s="4">
        <v>15000000</v>
      </c>
      <c r="K724" t="str">
        <f>IF(OR(J724="None", ISERROR(J724)),
   IF(I724&gt;50000000000,"5-Large Cap",
      IF(AND(I724&gt;10000000000,I724&lt;=50000000000),"4-Upper Mid-Cap",
         IF(AND(I724&gt;2000000000,I724&lt;=10000000000),"3-Mid Cap",
            IF(AND(I724&gt;300000000,I724&lt;=2000000000),"2-Small Cap",
               IF(I724&lt;=300000000,"1-Micro Cap","None"))))),
   IF(J724&gt;50000000000,"5-Large Cap",
      IF(AND(J724&gt;10000000000,J724&lt;=50000000000),"4-Upper Mid-Cap",
         IF(AND(J724&gt;2000000000,J724&lt;=10000000000),"3-Mid Cap",
            IF(AND(J724&gt;300000000,J724&lt;=2000000000),"2-Small Cap",
               IF(J724&lt;=300000000,"1-Micro Cap","None"))))))</f>
        <v>1-Micro Cap</v>
      </c>
      <c r="L724" s="1">
        <v>45061</v>
      </c>
      <c r="M724" s="8" t="s">
        <v>3124</v>
      </c>
      <c r="N724">
        <f>YEAR(L724)</f>
        <v>2023</v>
      </c>
      <c r="O724">
        <f xml:space="preserve"> MONTH(L724)</f>
        <v>5</v>
      </c>
      <c r="P724" t="s">
        <v>3229</v>
      </c>
      <c r="Q724" t="str">
        <f>IF(ISNUMBER(P724), "Yes","No")</f>
        <v>No</v>
      </c>
      <c r="R724" t="s">
        <v>1802</v>
      </c>
    </row>
    <row r="725" spans="1:18" x14ac:dyDescent="0.2">
      <c r="A725" t="s">
        <v>1721</v>
      </c>
      <c r="B725" t="e" vm="56">
        <v>#VALUE!</v>
      </c>
      <c r="C725" t="s">
        <v>254</v>
      </c>
      <c r="D725" t="str" cm="1">
        <f t="array" ref="D725">_FV(B725,"Industry")</f>
        <v>Metals &amp; Mining</v>
      </c>
      <c r="E725">
        <v>0.26500000000000001</v>
      </c>
      <c r="F725">
        <v>0.21</v>
      </c>
      <c r="G725" s="4">
        <v>20000000</v>
      </c>
      <c r="H725" s="7">
        <v>0.20800000000000002</v>
      </c>
      <c r="I725" s="4" cm="1">
        <f t="array" ref="I725">_FV(B725,"Market cap",TRUE)</f>
        <v>93678210</v>
      </c>
      <c r="J725" s="4">
        <v>116500000</v>
      </c>
      <c r="K725" t="str">
        <f>IF(OR(J725="None", ISERROR(J725)),
   IF(I725&gt;50000000000,"5-Large Cap",
      IF(AND(I725&gt;10000000000,I725&lt;=50000000000),"4-Upper Mid-Cap",
         IF(AND(I725&gt;2000000000,I725&lt;=10000000000),"3-Mid Cap",
            IF(AND(I725&gt;300000000,I725&lt;=2000000000),"2-Small Cap",
               IF(I725&lt;=300000000,"1-Micro Cap","None"))))),
   IF(J725&gt;50000000000,"5-Large Cap",
      IF(AND(J725&gt;10000000000,J725&lt;=50000000000),"4-Upper Mid-Cap",
         IF(AND(J725&gt;2000000000,J725&lt;=10000000000),"3-Mid Cap",
            IF(AND(J725&gt;300000000,J725&lt;=2000000000),"2-Small Cap",
               IF(J725&lt;=300000000,"1-Micro Cap","None"))))))</f>
        <v>1-Micro Cap</v>
      </c>
      <c r="L725" s="1">
        <v>45035</v>
      </c>
      <c r="M725" s="8" t="s">
        <v>3124</v>
      </c>
      <c r="N725">
        <f>YEAR(L725)</f>
        <v>2023</v>
      </c>
      <c r="O725">
        <f xml:space="preserve"> MONTH(L725)</f>
        <v>4</v>
      </c>
      <c r="P725">
        <v>2</v>
      </c>
      <c r="Q725" t="str">
        <f>IF(ISNUMBER(P725), "Yes","No")</f>
        <v>Yes</v>
      </c>
      <c r="R725" t="s">
        <v>1722</v>
      </c>
    </row>
    <row r="726" spans="1:18" x14ac:dyDescent="0.2">
      <c r="A726" t="s">
        <v>1797</v>
      </c>
      <c r="B726" t="e" vm="501">
        <v>#VALUE!</v>
      </c>
      <c r="C726" t="s">
        <v>1798</v>
      </c>
      <c r="D726" t="str" cm="1">
        <f t="array" ref="D726">_FV(B726,"Industry")</f>
        <v>Banking Services</v>
      </c>
      <c r="E726">
        <v>0.21</v>
      </c>
      <c r="F726">
        <v>0.2</v>
      </c>
      <c r="G726" s="4">
        <v>2000000</v>
      </c>
      <c r="H726" s="7">
        <v>4.8000000000000001E-2</v>
      </c>
      <c r="I726" s="4" cm="1">
        <f t="array" ref="I726">_FV(B726,"Market cap",TRUE)</f>
        <v>22906250</v>
      </c>
      <c r="J726" s="4">
        <v>21300000</v>
      </c>
      <c r="K726" t="str">
        <f>IF(OR(J726="None", ISERROR(J726)),
   IF(I726&gt;50000000000,"5-Large Cap",
      IF(AND(I726&gt;10000000000,I726&lt;=50000000000),"4-Upper Mid-Cap",
         IF(AND(I726&gt;2000000000,I726&lt;=10000000000),"3-Mid Cap",
            IF(AND(I726&gt;300000000,I726&lt;=2000000000),"2-Small Cap",
               IF(I726&lt;=300000000,"1-Micro Cap","None"))))),
   IF(J726&gt;50000000000,"5-Large Cap",
      IF(AND(J726&gt;10000000000,J726&lt;=50000000000),"4-Upper Mid-Cap",
         IF(AND(J726&gt;2000000000,J726&lt;=10000000000),"3-Mid Cap",
            IF(AND(J726&gt;300000000,J726&lt;=2000000000),"2-Small Cap",
               IF(J726&lt;=300000000,"1-Micro Cap","None"))))))</f>
        <v>1-Micro Cap</v>
      </c>
      <c r="L726" s="1">
        <v>45062</v>
      </c>
      <c r="M726" s="8" t="s">
        <v>3124</v>
      </c>
      <c r="N726">
        <f>YEAR(L726)</f>
        <v>2023</v>
      </c>
      <c r="O726">
        <f xml:space="preserve"> MONTH(L726)</f>
        <v>5</v>
      </c>
      <c r="P726" t="s">
        <v>3229</v>
      </c>
      <c r="Q726" t="str">
        <f>IF(ISNUMBER(P726), "Yes","No")</f>
        <v>No</v>
      </c>
      <c r="R726" t="s">
        <v>1799</v>
      </c>
    </row>
    <row r="727" spans="1:18" x14ac:dyDescent="0.2">
      <c r="A727" t="s">
        <v>1849</v>
      </c>
      <c r="B727" t="e" vm="328">
        <v>#VALUE!</v>
      </c>
      <c r="C727" t="s">
        <v>1373</v>
      </c>
      <c r="D727" t="str" cm="1">
        <f t="array" ref="D727">_FV(B727,"Industry")</f>
        <v>Chemicals</v>
      </c>
      <c r="E727">
        <v>0.255</v>
      </c>
      <c r="F727">
        <v>0.2</v>
      </c>
      <c r="G727" s="4">
        <v>12000000</v>
      </c>
      <c r="H727" s="7">
        <v>0.21600000000000003</v>
      </c>
      <c r="I727" s="4" cm="1">
        <f t="array" ref="I727">_FV(B727,"Market cap",TRUE)</f>
        <v>20190400</v>
      </c>
      <c r="J727" s="4">
        <v>50590000</v>
      </c>
      <c r="K727" t="str">
        <f>IF(OR(J727="None", ISERROR(J727)),
   IF(I727&gt;50000000000,"5-Large Cap",
      IF(AND(I727&gt;10000000000,I727&lt;=50000000000),"4-Upper Mid-Cap",
         IF(AND(I727&gt;2000000000,I727&lt;=10000000000),"3-Mid Cap",
            IF(AND(I727&gt;300000000,I727&lt;=2000000000),"2-Small Cap",
               IF(I727&lt;=300000000,"1-Micro Cap","None"))))),
   IF(J727&gt;50000000000,"5-Large Cap",
      IF(AND(J727&gt;10000000000,J727&lt;=50000000000),"4-Upper Mid-Cap",
         IF(AND(J727&gt;2000000000,J727&lt;=10000000000),"3-Mid Cap",
            IF(AND(J727&gt;300000000,J727&lt;=2000000000),"2-Small Cap",
               IF(J727&lt;=300000000,"1-Micro Cap","None"))))))</f>
        <v>1-Micro Cap</v>
      </c>
      <c r="L727" s="1">
        <v>45155</v>
      </c>
      <c r="M727" s="8" t="s">
        <v>3124</v>
      </c>
      <c r="N727">
        <f>YEAR(L727)</f>
        <v>2023</v>
      </c>
      <c r="O727">
        <f xml:space="preserve"> MONTH(L727)</f>
        <v>8</v>
      </c>
      <c r="P727" t="s">
        <v>3229</v>
      </c>
      <c r="Q727" t="str">
        <f>IF(ISNUMBER(P727), "Yes","No")</f>
        <v>No</v>
      </c>
      <c r="R727" t="s">
        <v>1971</v>
      </c>
    </row>
    <row r="728" spans="1:18" x14ac:dyDescent="0.2">
      <c r="A728" t="s">
        <v>168</v>
      </c>
      <c r="B728" t="e" vm="502">
        <v>#VALUE!</v>
      </c>
      <c r="C728" t="s">
        <v>169</v>
      </c>
      <c r="D728" t="str" cm="1">
        <f t="array" ref="D728">_FV(B728,"Industry")</f>
        <v>Electronic Equipment &amp; Parts</v>
      </c>
      <c r="E728">
        <v>0.245</v>
      </c>
      <c r="F728">
        <v>0.2</v>
      </c>
      <c r="G728" s="6">
        <v>4000000</v>
      </c>
      <c r="H728" s="7">
        <v>0.1837</v>
      </c>
      <c r="I728" s="4" cm="1">
        <f t="array" ref="I728">_FV(B728,"Market cap",TRUE)</f>
        <v>53582590</v>
      </c>
      <c r="J728" s="4">
        <v>114200000</v>
      </c>
      <c r="K728" t="str">
        <f>IF(OR(J728="None", ISERROR(J728)),
   IF(I728&gt;50000000000,"5-Large Cap",
      IF(AND(I728&gt;10000000000,I728&lt;=50000000000),"4-Upper Mid-Cap",
         IF(AND(I728&gt;2000000000,I728&lt;=10000000000),"3-Mid Cap",
            IF(AND(I728&gt;300000000,I728&lt;=2000000000),"2-Small Cap",
               IF(I728&lt;=300000000,"1-Micro Cap","None"))))),
   IF(J728&gt;50000000000,"5-Large Cap",
      IF(AND(J728&gt;10000000000,J728&lt;=50000000000),"4-Upper Mid-Cap",
         IF(AND(J728&gt;2000000000,J728&lt;=10000000000),"3-Mid Cap",
            IF(AND(J728&gt;300000000,J728&lt;=2000000000),"2-Small Cap",
               IF(J728&lt;=300000000,"1-Micro Cap","None"))))))</f>
        <v>1-Micro Cap</v>
      </c>
      <c r="L728" s="1">
        <v>45131</v>
      </c>
      <c r="M728" s="8" t="s">
        <v>3124</v>
      </c>
      <c r="N728">
        <f>YEAR(L728)</f>
        <v>2023</v>
      </c>
      <c r="O728">
        <f xml:space="preserve"> MONTH(L728)</f>
        <v>7</v>
      </c>
      <c r="P728">
        <v>2</v>
      </c>
      <c r="Q728" t="str">
        <f>IF(ISNUMBER(P728), "Yes","No")</f>
        <v>Yes</v>
      </c>
      <c r="R728" t="s">
        <v>1916</v>
      </c>
    </row>
    <row r="729" spans="1:18" x14ac:dyDescent="0.2">
      <c r="A729" t="s">
        <v>1949</v>
      </c>
      <c r="B729" t="e" vm="284">
        <v>#VALUE!</v>
      </c>
      <c r="C729" t="s">
        <v>912</v>
      </c>
      <c r="D729" t="str" cm="1">
        <f t="array" ref="D729">_FV(B729,"Industry")</f>
        <v>Machinery, Equipment &amp; Components</v>
      </c>
      <c r="F729">
        <v>0.2</v>
      </c>
      <c r="G729" s="6">
        <v>14000000</v>
      </c>
      <c r="H729" s="7">
        <v>0</v>
      </c>
      <c r="I729" s="4" cm="1">
        <f t="array" ref="I729">_FV(B729,"Market cap",TRUE)</f>
        <v>26581550</v>
      </c>
      <c r="J729" s="4">
        <v>29900000</v>
      </c>
      <c r="K729" t="str">
        <f>IF(OR(J729="None", ISERROR(J729)),
   IF(I729&gt;50000000000,"5-Large Cap",
      IF(AND(I729&gt;10000000000,I729&lt;=50000000000),"4-Upper Mid-Cap",
         IF(AND(I729&gt;2000000000,I729&lt;=10000000000),"3-Mid Cap",
            IF(AND(I729&gt;300000000,I729&lt;=2000000000),"2-Small Cap",
               IF(I729&lt;=300000000,"1-Micro Cap","None"))))),
   IF(J729&gt;50000000000,"5-Large Cap",
      IF(AND(J729&gt;10000000000,J729&lt;=50000000000),"4-Upper Mid-Cap",
         IF(AND(J729&gt;2000000000,J729&lt;=10000000000),"3-Mid Cap",
            IF(AND(J729&gt;300000000,J729&lt;=2000000000),"2-Small Cap",
               IF(J729&lt;=300000000,"1-Micro Cap","None"))))))</f>
        <v>1-Micro Cap</v>
      </c>
      <c r="L729" s="1">
        <v>45147</v>
      </c>
      <c r="M729" s="8" t="s">
        <v>3124</v>
      </c>
      <c r="N729">
        <f>YEAR(L729)</f>
        <v>2023</v>
      </c>
      <c r="O729">
        <f xml:space="preserve"> MONTH(L729)</f>
        <v>8</v>
      </c>
      <c r="P729" t="s">
        <v>3229</v>
      </c>
      <c r="Q729" t="str">
        <f>IF(ISNUMBER(P729), "Yes","No")</f>
        <v>No</v>
      </c>
      <c r="R729" t="s">
        <v>1950</v>
      </c>
    </row>
    <row r="730" spans="1:18" x14ac:dyDescent="0.2">
      <c r="A730" t="s">
        <v>1714</v>
      </c>
      <c r="B730" t="e" vm="503">
        <v>#VALUE!</v>
      </c>
      <c r="C730" t="s">
        <v>1715</v>
      </c>
      <c r="D730" t="str" cm="1">
        <f t="array" ref="D730">_FV(B730,"Industry")</f>
        <v>Professional &amp; Commercial Services</v>
      </c>
      <c r="E730">
        <v>0.21</v>
      </c>
      <c r="F730">
        <v>0.2</v>
      </c>
      <c r="G730" s="4">
        <v>8000000</v>
      </c>
      <c r="H730" s="7">
        <v>4.8000000000000001E-2</v>
      </c>
      <c r="I730" s="4" cm="1">
        <f t="array" ref="I730">_FV(B730,"Market cap",TRUE)</f>
        <v>102734400</v>
      </c>
      <c r="J730" s="4">
        <v>67800000</v>
      </c>
      <c r="K730" t="str">
        <f>IF(OR(J730="None", ISERROR(J730)),
   IF(I730&gt;50000000000,"5-Large Cap",
      IF(AND(I730&gt;10000000000,I730&lt;=50000000000),"4-Upper Mid-Cap",
         IF(AND(I730&gt;2000000000,I730&lt;=10000000000),"3-Mid Cap",
            IF(AND(I730&gt;300000000,I730&lt;=2000000000),"2-Small Cap",
               IF(I730&lt;=300000000,"1-Micro Cap","None"))))),
   IF(J730&gt;50000000000,"5-Large Cap",
      IF(AND(J730&gt;10000000000,J730&lt;=50000000000),"4-Upper Mid-Cap",
         IF(AND(J730&gt;2000000000,J730&lt;=10000000000),"3-Mid Cap",
            IF(AND(J730&gt;300000000,J730&lt;=2000000000),"2-Small Cap",
               IF(J730&lt;=300000000,"1-Micro Cap","None"))))))</f>
        <v>1-Micro Cap</v>
      </c>
      <c r="L730" s="1">
        <v>45035</v>
      </c>
      <c r="M730" s="8" t="s">
        <v>3124</v>
      </c>
      <c r="N730">
        <f>YEAR(L730)</f>
        <v>2023</v>
      </c>
      <c r="O730">
        <f xml:space="preserve"> MONTH(L730)</f>
        <v>4</v>
      </c>
      <c r="P730" t="s">
        <v>3229</v>
      </c>
      <c r="Q730" t="str">
        <f>IF(ISNUMBER(P730), "Yes","No")</f>
        <v>No</v>
      </c>
      <c r="R730" t="s">
        <v>1716</v>
      </c>
    </row>
    <row r="731" spans="1:18" x14ac:dyDescent="0.2">
      <c r="A731" t="s">
        <v>2172</v>
      </c>
      <c r="B731" t="e" vm="504">
        <v>#VALUE!</v>
      </c>
      <c r="C731" t="s">
        <v>2173</v>
      </c>
      <c r="D731" t="str" cm="1">
        <f t="array" ref="D731">_FV(B731,"Industry")</f>
        <v>Metals &amp; Mining</v>
      </c>
      <c r="E731">
        <v>0.25</v>
      </c>
      <c r="F731">
        <v>0.19</v>
      </c>
      <c r="G731" s="4">
        <v>7000000</v>
      </c>
      <c r="H731" s="7">
        <v>0.24</v>
      </c>
      <c r="I731" s="4" cm="1">
        <f t="array" ref="I731">_FV(B731,"Market cap",TRUE)</f>
        <v>56937460</v>
      </c>
      <c r="J731" s="4">
        <v>105000000</v>
      </c>
      <c r="K731" t="str">
        <f>IF(OR(J731="None", ISERROR(J731)),
   IF(I731&gt;50000000000,"5-Large Cap",
      IF(AND(I731&gt;10000000000,I731&lt;=50000000000),"4-Upper Mid-Cap",
         IF(AND(I731&gt;2000000000,I731&lt;=10000000000),"3-Mid Cap",
            IF(AND(I731&gt;300000000,I731&lt;=2000000000),"2-Small Cap",
               IF(I731&lt;=300000000,"1-Micro Cap","None"))))),
   IF(J731&gt;50000000000,"5-Large Cap",
      IF(AND(J731&gt;10000000000,J731&lt;=50000000000),"4-Upper Mid-Cap",
         IF(AND(J731&gt;2000000000,J731&lt;=10000000000),"3-Mid Cap",
            IF(AND(J731&gt;300000000,J731&lt;=2000000000),"2-Small Cap",
               IF(J731&lt;=300000000,"1-Micro Cap","None"))))))</f>
        <v>1-Micro Cap</v>
      </c>
      <c r="L731" s="1">
        <v>45251</v>
      </c>
      <c r="M731" s="8" t="s">
        <v>3124</v>
      </c>
      <c r="N731">
        <f>YEAR(L731)</f>
        <v>2023</v>
      </c>
      <c r="O731">
        <f xml:space="preserve"> MONTH(L731)</f>
        <v>11</v>
      </c>
      <c r="P731" t="s">
        <v>3229</v>
      </c>
      <c r="Q731" t="str">
        <f>IF(ISNUMBER(P731), "Yes","No")</f>
        <v>No</v>
      </c>
      <c r="R731" t="s">
        <v>2174</v>
      </c>
    </row>
    <row r="732" spans="1:18" x14ac:dyDescent="0.2">
      <c r="A732" t="s">
        <v>960</v>
      </c>
      <c r="B732" t="e" vm="295">
        <v>#VALUE!</v>
      </c>
      <c r="C732" t="s">
        <v>961</v>
      </c>
      <c r="D732" t="str" cm="1">
        <f t="array" ref="D732">_FV(B732,"Industry")</f>
        <v>Uranium</v>
      </c>
      <c r="E732">
        <v>0.22500000000000001</v>
      </c>
      <c r="F732">
        <v>0.185</v>
      </c>
      <c r="G732" s="4">
        <v>9000000</v>
      </c>
      <c r="H732" s="7">
        <v>0.17800000000000002</v>
      </c>
      <c r="I732" s="4" cm="1">
        <f t="array" ref="I732">_FV(B732,"Market cap",TRUE)</f>
        <v>115797300</v>
      </c>
      <c r="J732" s="4">
        <v>118900000</v>
      </c>
      <c r="K732" t="str">
        <f>IF(OR(J732="None", ISERROR(J732)),
   IF(I732&gt;50000000000,"5-Large Cap",
      IF(AND(I732&gt;10000000000,I732&lt;=50000000000),"4-Upper Mid-Cap",
         IF(AND(I732&gt;2000000000,I732&lt;=10000000000),"3-Mid Cap",
            IF(AND(I732&gt;300000000,I732&lt;=2000000000),"2-Small Cap",
               IF(I732&lt;=300000000,"1-Micro Cap","None"))))),
   IF(J732&gt;50000000000,"5-Large Cap",
      IF(AND(J732&gt;10000000000,J732&lt;=50000000000),"4-Upper Mid-Cap",
         IF(AND(J732&gt;2000000000,J732&lt;=10000000000),"3-Mid Cap",
            IF(AND(J732&gt;300000000,J732&lt;=2000000000),"2-Small Cap",
               IF(J732&lt;=300000000,"1-Micro Cap","None"))))))</f>
        <v>1-Micro Cap</v>
      </c>
      <c r="L732" s="1">
        <v>45047</v>
      </c>
      <c r="M732" s="8" t="s">
        <v>3124</v>
      </c>
      <c r="N732">
        <f>YEAR(L732)</f>
        <v>2023</v>
      </c>
      <c r="O732">
        <f xml:space="preserve"> MONTH(L732)</f>
        <v>5</v>
      </c>
      <c r="P732" t="s">
        <v>3229</v>
      </c>
      <c r="Q732" t="str">
        <f>IF(ISNUMBER(P732), "Yes","No")</f>
        <v>No</v>
      </c>
      <c r="R732" t="s">
        <v>1753</v>
      </c>
    </row>
    <row r="733" spans="1:18" x14ac:dyDescent="0.2">
      <c r="A733" t="s">
        <v>1849</v>
      </c>
      <c r="B733" t="e" vm="328">
        <v>#VALUE!</v>
      </c>
      <c r="C733" t="s">
        <v>1373</v>
      </c>
      <c r="D733" t="str" cm="1">
        <f t="array" ref="D733">_FV(B733,"Industry")</f>
        <v>Chemicals</v>
      </c>
      <c r="E733">
        <v>0.24</v>
      </c>
      <c r="F733">
        <v>0.18</v>
      </c>
      <c r="G733" s="4">
        <v>12000000</v>
      </c>
      <c r="H733" s="7">
        <v>0.25</v>
      </c>
      <c r="I733" s="4" cm="1">
        <f t="array" ref="I733">_FV(B733,"Market cap",TRUE)</f>
        <v>20190400</v>
      </c>
      <c r="J733" s="4">
        <v>29600000</v>
      </c>
      <c r="K733" t="str">
        <f>IF(OR(J733="None", ISERROR(J733)),
   IF(I733&gt;50000000000,"5-Large Cap",
      IF(AND(I733&gt;10000000000,I733&lt;=50000000000),"4-Upper Mid-Cap",
         IF(AND(I733&gt;2000000000,I733&lt;=10000000000),"3-Mid Cap",
            IF(AND(I733&gt;300000000,I733&lt;=2000000000),"2-Small Cap",
               IF(I733&lt;=300000000,"1-Micro Cap","None"))))),
   IF(J733&gt;50000000000,"5-Large Cap",
      IF(AND(J733&gt;10000000000,J733&lt;=50000000000),"4-Upper Mid-Cap",
         IF(AND(J733&gt;2000000000,J733&lt;=10000000000),"3-Mid Cap",
            IF(AND(J733&gt;300000000,J733&lt;=2000000000),"2-Small Cap",
               IF(J733&lt;=300000000,"1-Micro Cap","None"))))))</f>
        <v>1-Micro Cap</v>
      </c>
      <c r="L733" s="1">
        <v>45079</v>
      </c>
      <c r="M733" s="8" t="s">
        <v>3124</v>
      </c>
      <c r="N733">
        <f>YEAR(L733)</f>
        <v>2023</v>
      </c>
      <c r="O733">
        <f xml:space="preserve"> MONTH(L733)</f>
        <v>6</v>
      </c>
      <c r="P733" t="s">
        <v>3229</v>
      </c>
      <c r="Q733" t="str">
        <f>IF(ISNUMBER(P733), "Yes","No")</f>
        <v>No</v>
      </c>
      <c r="R733" t="s">
        <v>1850</v>
      </c>
    </row>
    <row r="734" spans="1:18" x14ac:dyDescent="0.2">
      <c r="A734" t="s">
        <v>103</v>
      </c>
      <c r="B734" t="e" vm="81">
        <v>#VALUE!</v>
      </c>
      <c r="C734" t="s">
        <v>104</v>
      </c>
      <c r="D734" t="str" cm="1">
        <f t="array" ref="D734">_FV(B734,"Industry")</f>
        <v>Construction Materials</v>
      </c>
      <c r="E734">
        <v>0.22</v>
      </c>
      <c r="F734">
        <v>0.18</v>
      </c>
      <c r="G734" s="4">
        <v>30000000</v>
      </c>
      <c r="H734" s="7">
        <v>0.182</v>
      </c>
      <c r="I734" s="4" cm="1">
        <f t="array" ref="I734">_FV(B734,"Market cap",TRUE)</f>
        <v>125780500</v>
      </c>
      <c r="J734" s="4">
        <v>275600000</v>
      </c>
      <c r="K734" t="str">
        <f>IF(OR(J734="None", ISERROR(J734)),
   IF(I734&gt;50000000000,"5-Large Cap",
      IF(AND(I734&gt;10000000000,I734&lt;=50000000000),"4-Upper Mid-Cap",
         IF(AND(I734&gt;2000000000,I734&lt;=10000000000),"3-Mid Cap",
            IF(AND(I734&gt;300000000,I734&lt;=2000000000),"2-Small Cap",
               IF(I734&lt;=300000000,"1-Micro Cap","None"))))),
   IF(J734&gt;50000000000,"5-Large Cap",
      IF(AND(J734&gt;10000000000,J734&lt;=50000000000),"4-Upper Mid-Cap",
         IF(AND(J734&gt;2000000000,J734&lt;=10000000000),"3-Mid Cap",
            IF(AND(J734&gt;300000000,J734&lt;=2000000000),"2-Small Cap",
               IF(J734&lt;=300000000,"1-Micro Cap","None"))))))</f>
        <v>1-Micro Cap</v>
      </c>
      <c r="L734" s="1">
        <v>45138</v>
      </c>
      <c r="M734" s="8" t="s">
        <v>3124</v>
      </c>
      <c r="N734">
        <f>YEAR(L734)</f>
        <v>2023</v>
      </c>
      <c r="O734">
        <f xml:space="preserve"> MONTH(L734)</f>
        <v>7</v>
      </c>
      <c r="P734" t="s">
        <v>3229</v>
      </c>
      <c r="Q734" t="str">
        <f>IF(ISNUMBER(P734), "Yes","No")</f>
        <v>No</v>
      </c>
      <c r="R734" t="s">
        <v>1936</v>
      </c>
    </row>
    <row r="735" spans="1:18" x14ac:dyDescent="0.2">
      <c r="A735" t="s">
        <v>1613</v>
      </c>
      <c r="B735" t="e" vm="505">
        <v>#VALUE!</v>
      </c>
      <c r="C735" t="s">
        <v>1614</v>
      </c>
      <c r="D735" t="str" cm="1">
        <f t="array" ref="D735">_FV(B735,"Industry")</f>
        <v>Healthcare Equipment &amp; Supplies</v>
      </c>
      <c r="E735">
        <v>0.23</v>
      </c>
      <c r="F735">
        <v>0.18</v>
      </c>
      <c r="G735" s="4">
        <v>8000000</v>
      </c>
      <c r="H735" s="7">
        <v>0.217</v>
      </c>
      <c r="I735" s="4" cm="1">
        <f t="array" ref="I735">_FV(B735,"Market cap",TRUE)</f>
        <v>34360910</v>
      </c>
      <c r="J735" s="4">
        <v>33600000</v>
      </c>
      <c r="K735" t="str">
        <f>IF(OR(J735="None", ISERROR(J735)),
   IF(I735&gt;50000000000,"5-Large Cap",
      IF(AND(I735&gt;10000000000,I735&lt;=50000000000),"4-Upper Mid-Cap",
         IF(AND(I735&gt;2000000000,I735&lt;=10000000000),"3-Mid Cap",
            IF(AND(I735&gt;300000000,I735&lt;=2000000000),"2-Small Cap",
               IF(I735&lt;=300000000,"1-Micro Cap","None"))))),
   IF(J735&gt;50000000000,"5-Large Cap",
      IF(AND(J735&gt;10000000000,J735&lt;=50000000000),"4-Upper Mid-Cap",
         IF(AND(J735&gt;2000000000,J735&lt;=10000000000),"3-Mid Cap",
            IF(AND(J735&gt;300000000,J735&lt;=2000000000),"2-Small Cap",
               IF(J735&lt;=300000000,"1-Micro Cap","None"))))))</f>
        <v>1-Micro Cap</v>
      </c>
      <c r="L735" s="1">
        <v>44985</v>
      </c>
      <c r="M735" s="8" t="s">
        <v>3124</v>
      </c>
      <c r="N735">
        <f>YEAR(L735)</f>
        <v>2023</v>
      </c>
      <c r="O735">
        <f xml:space="preserve"> MONTH(L735)</f>
        <v>2</v>
      </c>
      <c r="P735" t="s">
        <v>3229</v>
      </c>
      <c r="Q735" t="str">
        <f>IF(ISNUMBER(P735), "Yes","No")</f>
        <v>No</v>
      </c>
      <c r="R735" t="s">
        <v>1615</v>
      </c>
    </row>
    <row r="736" spans="1:18" x14ac:dyDescent="0.2">
      <c r="A736" t="s">
        <v>2179</v>
      </c>
      <c r="B736" t="e" vm="506">
        <v>#VALUE!</v>
      </c>
      <c r="C736" t="s">
        <v>2180</v>
      </c>
      <c r="D736" t="str" cm="1">
        <f t="array" ref="D736">_FV(B736,"Industry")</f>
        <v>Metals &amp; Mining</v>
      </c>
      <c r="E736">
        <v>0.22500000000000001</v>
      </c>
      <c r="F736">
        <v>0.18</v>
      </c>
      <c r="G736" s="6">
        <v>2500000</v>
      </c>
      <c r="H736" s="7">
        <v>0.2</v>
      </c>
      <c r="I736" s="4" cm="1">
        <f t="array" ref="I736">_FV(B736,"Market cap",TRUE)</f>
        <v>36318400</v>
      </c>
      <c r="J736" s="4">
        <v>17800000</v>
      </c>
      <c r="K736" t="str">
        <f>IF(OR(J736="None", ISERROR(J736)),
   IF(I736&gt;50000000000,"5-Large Cap",
      IF(AND(I736&gt;10000000000,I736&lt;=50000000000),"4-Upper Mid-Cap",
         IF(AND(I736&gt;2000000000,I736&lt;=10000000000),"3-Mid Cap",
            IF(AND(I736&gt;300000000,I736&lt;=2000000000),"2-Small Cap",
               IF(I736&lt;=300000000,"1-Micro Cap","None"))))),
   IF(J736&gt;50000000000,"5-Large Cap",
      IF(AND(J736&gt;10000000000,J736&lt;=50000000000),"4-Upper Mid-Cap",
         IF(AND(J736&gt;2000000000,J736&lt;=10000000000),"3-Mid Cap",
            IF(AND(J736&gt;300000000,J736&lt;=2000000000),"2-Small Cap",
               IF(J736&lt;=300000000,"1-Micro Cap","None"))))))</f>
        <v>1-Micro Cap</v>
      </c>
      <c r="L736" s="1">
        <v>45252</v>
      </c>
      <c r="M736" s="8" t="s">
        <v>3124</v>
      </c>
      <c r="N736">
        <f>YEAR(L736)</f>
        <v>2023</v>
      </c>
      <c r="O736">
        <f xml:space="preserve"> MONTH(L736)</f>
        <v>11</v>
      </c>
      <c r="P736" t="s">
        <v>3229</v>
      </c>
      <c r="Q736" t="str">
        <f>IF(ISNUMBER(P736), "Yes","No")</f>
        <v>No</v>
      </c>
      <c r="R736" t="s">
        <v>2181</v>
      </c>
    </row>
    <row r="737" spans="1:18" x14ac:dyDescent="0.2">
      <c r="A737" t="s">
        <v>3175</v>
      </c>
      <c r="B737" t="e" vm="104">
        <v>#VALUE!</v>
      </c>
      <c r="C737" t="s">
        <v>83</v>
      </c>
      <c r="D737" t="str" cm="1">
        <f t="array" ref="D737">_FV(B737,"Industry")</f>
        <v>Metals &amp; Mining</v>
      </c>
      <c r="E737">
        <v>0.21</v>
      </c>
      <c r="F737">
        <v>0.18</v>
      </c>
      <c r="G737" s="4">
        <v>200000000</v>
      </c>
      <c r="H737" s="7">
        <v>0.1429</v>
      </c>
      <c r="I737" s="4" cm="1">
        <f t="array" ref="I737">_FV(B737,"Market cap",TRUE)</f>
        <v>265495800</v>
      </c>
      <c r="J737" s="4">
        <v>277039100</v>
      </c>
      <c r="K737" t="str">
        <f>IF(OR(J737="None", ISERROR(J737)),
   IF(I737&gt;50000000000,"5-Large Cap",
      IF(AND(I737&gt;10000000000,I737&lt;=50000000000),"4-Upper Mid-Cap",
         IF(AND(I737&gt;2000000000,I737&lt;=10000000000),"3-Mid Cap",
            IF(AND(I737&gt;300000000,I737&lt;=2000000000),"2-Small Cap",
               IF(I737&lt;=300000000,"1-Micro Cap","None"))))),
   IF(J737&gt;50000000000,"5-Large Cap",
      IF(AND(J737&gt;10000000000,J737&lt;=50000000000),"4-Upper Mid-Cap",
         IF(AND(J737&gt;2000000000,J737&lt;=10000000000),"3-Mid Cap",
            IF(AND(J737&gt;300000000,J737&lt;=2000000000),"2-Small Cap",
               IF(J737&lt;=300000000,"1-Micro Cap","None"))))))</f>
        <v>1-Micro Cap</v>
      </c>
      <c r="L737" s="1">
        <v>45072</v>
      </c>
      <c r="M737" s="8" t="s">
        <v>3124</v>
      </c>
      <c r="N737">
        <f>YEAR(L737)</f>
        <v>2023</v>
      </c>
      <c r="O737">
        <f xml:space="preserve"> MONTH(L737)</f>
        <v>5</v>
      </c>
      <c r="P737" t="s">
        <v>3229</v>
      </c>
      <c r="Q737" t="str">
        <f>IF(ISNUMBER(P737), "Yes","No")</f>
        <v>No</v>
      </c>
      <c r="R737" t="s">
        <v>1836</v>
      </c>
    </row>
    <row r="738" spans="1:18" x14ac:dyDescent="0.2">
      <c r="A738" t="s">
        <v>3175</v>
      </c>
      <c r="B738" t="e" vm="104">
        <v>#VALUE!</v>
      </c>
      <c r="C738" t="s">
        <v>83</v>
      </c>
      <c r="D738" t="str" cm="1">
        <f t="array" ref="D738">_FV(B738,"Industry")</f>
        <v>Metals &amp; Mining</v>
      </c>
      <c r="E738">
        <v>0.21</v>
      </c>
      <c r="F738">
        <v>0.18</v>
      </c>
      <c r="G738" s="4">
        <v>200000000</v>
      </c>
      <c r="H738" s="7">
        <v>0.1429</v>
      </c>
      <c r="I738" s="4" cm="1">
        <f t="array" ref="I738">_FV(B738,"Market cap",TRUE)</f>
        <v>265495800</v>
      </c>
      <c r="J738" s="4">
        <v>277039100</v>
      </c>
      <c r="K738" t="str">
        <f>IF(OR(J738="None", ISERROR(J738)),
   IF(I738&gt;50000000000,"5-Large Cap",
      IF(AND(I738&gt;10000000000,I738&lt;=50000000000),"4-Upper Mid-Cap",
         IF(AND(I738&gt;2000000000,I738&lt;=10000000000),"3-Mid Cap",
            IF(AND(I738&gt;300000000,I738&lt;=2000000000),"2-Small Cap",
               IF(I738&lt;=300000000,"1-Micro Cap","None"))))),
   IF(J738&gt;50000000000,"5-Large Cap",
      IF(AND(J738&gt;10000000000,J738&lt;=50000000000),"4-Upper Mid-Cap",
         IF(AND(J738&gt;2000000000,J738&lt;=10000000000),"3-Mid Cap",
            IF(AND(J738&gt;300000000,J738&lt;=2000000000),"2-Small Cap",
               IF(J738&lt;=300000000,"1-Micro Cap","None"))))))</f>
        <v>1-Micro Cap</v>
      </c>
      <c r="L738" s="1">
        <v>45072</v>
      </c>
      <c r="M738" s="8" t="s">
        <v>3124</v>
      </c>
      <c r="N738">
        <f>YEAR(L738)</f>
        <v>2023</v>
      </c>
      <c r="O738">
        <f xml:space="preserve"> MONTH(L738)</f>
        <v>5</v>
      </c>
      <c r="P738" t="s">
        <v>3229</v>
      </c>
      <c r="Q738" t="str">
        <f>IF(ISNUMBER(P738), "Yes","No")</f>
        <v>No</v>
      </c>
      <c r="R738" t="s">
        <v>1838</v>
      </c>
    </row>
    <row r="739" spans="1:18" x14ac:dyDescent="0.2">
      <c r="A739" t="s">
        <v>218</v>
      </c>
      <c r="B739" t="e" vm="83">
        <v>#VALUE!</v>
      </c>
      <c r="C739" t="s">
        <v>219</v>
      </c>
      <c r="D739" t="str" cm="1">
        <f t="array" ref="D739">_FV(B739,"Industry")</f>
        <v>Metals &amp; Mining</v>
      </c>
      <c r="E739">
        <v>0.18</v>
      </c>
      <c r="F739">
        <v>0.18</v>
      </c>
      <c r="G739" s="4">
        <v>1500000</v>
      </c>
      <c r="H739" s="7">
        <v>0</v>
      </c>
      <c r="I739" s="4" cm="1">
        <f t="array" ref="I739">_FV(B739,"Market cap",TRUE)</f>
        <v>127780700</v>
      </c>
      <c r="J739" s="4">
        <v>53200000</v>
      </c>
      <c r="K739" t="str">
        <f>IF(OR(J739="None", ISERROR(J739)),
   IF(I739&gt;50000000000,"5-Large Cap",
      IF(AND(I739&gt;10000000000,I739&lt;=50000000000),"4-Upper Mid-Cap",
         IF(AND(I739&gt;2000000000,I739&lt;=10000000000),"3-Mid Cap",
            IF(AND(I739&gt;300000000,I739&lt;=2000000000),"2-Small Cap",
               IF(I739&lt;=300000000,"1-Micro Cap","None"))))),
   IF(J739&gt;50000000000,"5-Large Cap",
      IF(AND(J739&gt;10000000000,J739&lt;=50000000000),"4-Upper Mid-Cap",
         IF(AND(J739&gt;2000000000,J739&lt;=10000000000),"3-Mid Cap",
            IF(AND(J739&gt;300000000,J739&lt;=2000000000),"2-Small Cap",
               IF(J739&lt;=300000000,"1-Micro Cap","None"))))))</f>
        <v>1-Micro Cap</v>
      </c>
      <c r="L739" s="1">
        <v>45044</v>
      </c>
      <c r="M739" s="8" t="s">
        <v>3124</v>
      </c>
      <c r="N739">
        <f>YEAR(L739)</f>
        <v>2023</v>
      </c>
      <c r="O739">
        <f xml:space="preserve"> MONTH(L739)</f>
        <v>4</v>
      </c>
      <c r="P739">
        <v>2</v>
      </c>
      <c r="Q739" t="str">
        <f>IF(ISNUMBER(P739), "Yes","No")</f>
        <v>Yes</v>
      </c>
      <c r="R739" t="s">
        <v>1746</v>
      </c>
    </row>
    <row r="740" spans="1:18" x14ac:dyDescent="0.2">
      <c r="A740" t="s">
        <v>1686</v>
      </c>
      <c r="B740" t="e" vm="507">
        <v>#VALUE!</v>
      </c>
      <c r="C740" t="s">
        <v>105</v>
      </c>
      <c r="D740" t="str" cm="1">
        <f t="array" ref="D740">_FV(B740,"Industry")</f>
        <v>Metals &amp; Mining</v>
      </c>
      <c r="E740">
        <v>0.22</v>
      </c>
      <c r="F740">
        <v>0.18</v>
      </c>
      <c r="G740" s="4">
        <v>3000000</v>
      </c>
      <c r="H740" s="7">
        <v>0.182</v>
      </c>
      <c r="I740" s="4" cm="1">
        <f t="array" ref="I740">_FV(B740,"Market cap",TRUE)</f>
        <v>15348570</v>
      </c>
      <c r="J740" s="4">
        <v>39200000</v>
      </c>
      <c r="K740" t="str">
        <f>IF(OR(J740="None", ISERROR(J740)),
   IF(I740&gt;50000000000,"5-Large Cap",
      IF(AND(I740&gt;10000000000,I740&lt;=50000000000),"4-Upper Mid-Cap",
         IF(AND(I740&gt;2000000000,I740&lt;=10000000000),"3-Mid Cap",
            IF(AND(I740&gt;300000000,I740&lt;=2000000000),"2-Small Cap",
               IF(I740&lt;=300000000,"1-Micro Cap","None"))))),
   IF(J740&gt;50000000000,"5-Large Cap",
      IF(AND(J740&gt;10000000000,J740&lt;=50000000000),"4-Upper Mid-Cap",
         IF(AND(J740&gt;2000000000,J740&lt;=10000000000),"3-Mid Cap",
            IF(AND(J740&gt;300000000,J740&lt;=2000000000),"2-Small Cap",
               IF(J740&lt;=300000000,"1-Micro Cap","None"))))))</f>
        <v>1-Micro Cap</v>
      </c>
      <c r="L740" s="1">
        <v>45019</v>
      </c>
      <c r="M740" s="8" t="s">
        <v>3124</v>
      </c>
      <c r="N740">
        <f>YEAR(L740)</f>
        <v>2023</v>
      </c>
      <c r="O740">
        <f xml:space="preserve"> MONTH(L740)</f>
        <v>4</v>
      </c>
      <c r="P740" t="s">
        <v>3229</v>
      </c>
      <c r="Q740" t="str">
        <f>IF(ISNUMBER(P740), "Yes","No")</f>
        <v>No</v>
      </c>
    </row>
    <row r="741" spans="1:18" x14ac:dyDescent="0.2">
      <c r="A741" t="s">
        <v>1884</v>
      </c>
      <c r="B741" t="e" vm="302">
        <v>#VALUE!</v>
      </c>
      <c r="C741" t="s">
        <v>1283</v>
      </c>
      <c r="D741" t="str" cm="1">
        <f t="array" ref="D741">_FV(B741,"Industry")</f>
        <v>Oil &amp; Gas</v>
      </c>
      <c r="E741">
        <v>0.20499999999999999</v>
      </c>
      <c r="F741">
        <v>0.18</v>
      </c>
      <c r="G741" s="4">
        <v>70000000</v>
      </c>
      <c r="H741" s="7">
        <v>0.122</v>
      </c>
      <c r="I741" s="4" cm="1">
        <f t="array" ref="I741">_FV(B741,"Market cap",TRUE)</f>
        <v>341382600</v>
      </c>
      <c r="J741" s="4">
        <v>246800000</v>
      </c>
      <c r="K741" t="str">
        <f>IF(OR(J741="None", ISERROR(J741)),
   IF(I741&gt;50000000000,"5-Large Cap",
      IF(AND(I741&gt;10000000000,I741&lt;=50000000000),"4-Upper Mid-Cap",
         IF(AND(I741&gt;2000000000,I741&lt;=10000000000),"3-Mid Cap",
            IF(AND(I741&gt;300000000,I741&lt;=2000000000),"2-Small Cap",
               IF(I741&lt;=300000000,"1-Micro Cap","None"))))),
   IF(J741&gt;50000000000,"5-Large Cap",
      IF(AND(J741&gt;10000000000,J741&lt;=50000000000),"4-Upper Mid-Cap",
         IF(AND(J741&gt;2000000000,J741&lt;=10000000000),"3-Mid Cap",
            IF(AND(J741&gt;300000000,J741&lt;=2000000000),"2-Small Cap",
               IF(J741&lt;=300000000,"1-Micro Cap","None"))))))</f>
        <v>1-Micro Cap</v>
      </c>
      <c r="L741" s="1">
        <v>45103</v>
      </c>
      <c r="M741" s="8" t="s">
        <v>3124</v>
      </c>
      <c r="N741">
        <f>YEAR(L741)</f>
        <v>2023</v>
      </c>
      <c r="O741">
        <f xml:space="preserve"> MONTH(L741)</f>
        <v>6</v>
      </c>
      <c r="P741" t="s">
        <v>3229</v>
      </c>
      <c r="Q741" t="str">
        <f>IF(ISNUMBER(P741), "Yes","No")</f>
        <v>No</v>
      </c>
      <c r="R741" t="s">
        <v>1885</v>
      </c>
    </row>
    <row r="742" spans="1:18" x14ac:dyDescent="0.2">
      <c r="A742" t="s">
        <v>1953</v>
      </c>
      <c r="B742" t="e" vm="508">
        <v>#VALUE!</v>
      </c>
      <c r="C742" t="s">
        <v>1954</v>
      </c>
      <c r="D742" t="str" cm="1">
        <f t="array" ref="D742">_FV(B742,"Industry")</f>
        <v>Oil &amp; Gas Related Equipment and Services</v>
      </c>
      <c r="E742">
        <v>0.17</v>
      </c>
      <c r="F742">
        <v>0.18</v>
      </c>
      <c r="G742" s="4">
        <v>20000000</v>
      </c>
      <c r="H742" s="7">
        <v>0</v>
      </c>
      <c r="I742" s="4" cm="1">
        <f t="array" ref="I742">_FV(B742,"Market cap",TRUE)</f>
        <v>115279300</v>
      </c>
      <c r="J742" s="4">
        <v>29430000</v>
      </c>
      <c r="K742" t="str">
        <f>IF(OR(J742="None", ISERROR(J742)),
   IF(I742&gt;50000000000,"5-Large Cap",
      IF(AND(I742&gt;10000000000,I742&lt;=50000000000),"4-Upper Mid-Cap",
         IF(AND(I742&gt;2000000000,I742&lt;=10000000000),"3-Mid Cap",
            IF(AND(I742&gt;300000000,I742&lt;=2000000000),"2-Small Cap",
               IF(I742&lt;=300000000,"1-Micro Cap","None"))))),
   IF(J742&gt;50000000000,"5-Large Cap",
      IF(AND(J742&gt;10000000000,J742&lt;=50000000000),"4-Upper Mid-Cap",
         IF(AND(J742&gt;2000000000,J742&lt;=10000000000),"3-Mid Cap",
            IF(AND(J742&gt;300000000,J742&lt;=2000000000),"2-Small Cap",
               IF(J742&lt;=300000000,"1-Micro Cap","None"))))))</f>
        <v>1-Micro Cap</v>
      </c>
      <c r="L742" s="1">
        <v>45142</v>
      </c>
      <c r="M742" s="8" t="s">
        <v>3124</v>
      </c>
      <c r="N742">
        <f>YEAR(L742)</f>
        <v>2023</v>
      </c>
      <c r="O742">
        <f xml:space="preserve"> MONTH(L742)</f>
        <v>8</v>
      </c>
      <c r="P742" t="s">
        <v>3229</v>
      </c>
      <c r="Q742" t="str">
        <f>IF(ISNUMBER(P742), "Yes","No")</f>
        <v>No</v>
      </c>
      <c r="R742" t="s">
        <v>1955</v>
      </c>
    </row>
    <row r="743" spans="1:18" x14ac:dyDescent="0.2">
      <c r="A743" t="s">
        <v>1656</v>
      </c>
      <c r="B743" t="e" vm="307">
        <v>#VALUE!</v>
      </c>
      <c r="C743" t="s">
        <v>1409</v>
      </c>
      <c r="D743" t="str" cm="1">
        <f t="array" ref="D743">_FV(B743,"Industry")</f>
        <v>Pharmaceuticals</v>
      </c>
      <c r="E743">
        <v>0.19</v>
      </c>
      <c r="F743">
        <v>0.18</v>
      </c>
      <c r="G743" s="4">
        <v>4000000</v>
      </c>
      <c r="H743" s="7">
        <v>5.2999999999999999E-2</v>
      </c>
      <c r="I743" s="4" cm="1">
        <f t="array" ref="I743">_FV(B743,"Market cap",TRUE)</f>
        <v>33316030</v>
      </c>
      <c r="J743" s="4">
        <v>51300000</v>
      </c>
      <c r="K743" t="str">
        <f>IF(OR(J743="None", ISERROR(J743)),
   IF(I743&gt;50000000000,"5-Large Cap",
      IF(AND(I743&gt;10000000000,I743&lt;=50000000000),"4-Upper Mid-Cap",
         IF(AND(I743&gt;2000000000,I743&lt;=10000000000),"3-Mid Cap",
            IF(AND(I743&gt;300000000,I743&lt;=2000000000),"2-Small Cap",
               IF(I743&lt;=300000000,"1-Micro Cap","None"))))),
   IF(J743&gt;50000000000,"5-Large Cap",
      IF(AND(J743&gt;10000000000,J743&lt;=50000000000),"4-Upper Mid-Cap",
         IF(AND(J743&gt;2000000000,J743&lt;=10000000000),"3-Mid Cap",
            IF(AND(J743&gt;300000000,J743&lt;=2000000000),"2-Small Cap",
               IF(J743&lt;=300000000,"1-Micro Cap","None"))))))</f>
        <v>1-Micro Cap</v>
      </c>
      <c r="L743" s="1">
        <v>45008</v>
      </c>
      <c r="M743" s="8" t="s">
        <v>3124</v>
      </c>
      <c r="N743">
        <f>YEAR(L743)</f>
        <v>2023</v>
      </c>
      <c r="O743">
        <f xml:space="preserve"> MONTH(L743)</f>
        <v>3</v>
      </c>
      <c r="P743" t="s">
        <v>3229</v>
      </c>
      <c r="Q743" t="str">
        <f>IF(ISNUMBER(P743), "Yes","No")</f>
        <v>No</v>
      </c>
      <c r="R743" t="s">
        <v>1657</v>
      </c>
    </row>
    <row r="744" spans="1:18" x14ac:dyDescent="0.2">
      <c r="A744" t="s">
        <v>220</v>
      </c>
      <c r="B744" t="e" vm="70">
        <v>#VALUE!</v>
      </c>
      <c r="C744" t="s">
        <v>221</v>
      </c>
      <c r="D744" t="str" cm="1">
        <f t="array" ref="D744">_FV(B744,"Industry")</f>
        <v>Software &amp; IT Services</v>
      </c>
      <c r="E744">
        <v>0.24</v>
      </c>
      <c r="F744">
        <v>0.18</v>
      </c>
      <c r="G744" s="4">
        <v>20000000</v>
      </c>
      <c r="H744" s="7">
        <v>0.25</v>
      </c>
      <c r="I744" s="4" cm="1">
        <f t="array" ref="I744">_FV(B744,"Market cap",TRUE)</f>
        <v>212357300</v>
      </c>
      <c r="J744" s="4">
        <v>128000000</v>
      </c>
      <c r="K744" t="str">
        <f>IF(OR(J744="None", ISERROR(J744)),
   IF(I744&gt;50000000000,"5-Large Cap",
      IF(AND(I744&gt;10000000000,I744&lt;=50000000000),"4-Upper Mid-Cap",
         IF(AND(I744&gt;2000000000,I744&lt;=10000000000),"3-Mid Cap",
            IF(AND(I744&gt;300000000,I744&lt;=2000000000),"2-Small Cap",
               IF(I744&lt;=300000000,"1-Micro Cap","None"))))),
   IF(J744&gt;50000000000,"5-Large Cap",
      IF(AND(J744&gt;10000000000,J744&lt;=50000000000),"4-Upper Mid-Cap",
         IF(AND(J744&gt;2000000000,J744&lt;=10000000000),"3-Mid Cap",
            IF(AND(J744&gt;300000000,J744&lt;=2000000000),"2-Small Cap",
               IF(J744&lt;=300000000,"1-Micro Cap","None"))))))</f>
        <v>1-Micro Cap</v>
      </c>
      <c r="L744" s="1">
        <v>45131</v>
      </c>
      <c r="M744" s="8" t="s">
        <v>3124</v>
      </c>
      <c r="N744">
        <f>YEAR(L744)</f>
        <v>2023</v>
      </c>
      <c r="O744">
        <f xml:space="preserve"> MONTH(L744)</f>
        <v>7</v>
      </c>
      <c r="P744" t="s">
        <v>3229</v>
      </c>
      <c r="Q744" t="str">
        <f>IF(ISNUMBER(P744), "Yes","No")</f>
        <v>No</v>
      </c>
      <c r="R744" t="s">
        <v>1920</v>
      </c>
    </row>
    <row r="745" spans="1:18" x14ac:dyDescent="0.2">
      <c r="A745" t="s">
        <v>1530</v>
      </c>
      <c r="B745" t="e" vm="311">
        <v>#VALUE!</v>
      </c>
      <c r="C745" t="s">
        <v>1531</v>
      </c>
      <c r="D745" t="str" cm="1">
        <f t="array" ref="D745">_FV(B745,"Industry")</f>
        <v>Computers, Phones &amp; Household Electronics</v>
      </c>
      <c r="E745">
        <v>0.20499999999999999</v>
      </c>
      <c r="F745">
        <v>0.17</v>
      </c>
      <c r="G745" s="4">
        <v>5000000</v>
      </c>
      <c r="H745" s="7">
        <v>0.17100000000000001</v>
      </c>
      <c r="I745" s="4" cm="1">
        <f t="array" ref="I745">_FV(B745,"Market cap",TRUE)</f>
        <v>18390510</v>
      </c>
      <c r="J745" s="4">
        <v>31600000</v>
      </c>
      <c r="K745" t="str">
        <f>IF(OR(J745="None", ISERROR(J745)),
   IF(I745&gt;50000000000,"5-Large Cap",
      IF(AND(I745&gt;10000000000,I745&lt;=50000000000),"4-Upper Mid-Cap",
         IF(AND(I745&gt;2000000000,I745&lt;=10000000000),"3-Mid Cap",
            IF(AND(I745&gt;300000000,I745&lt;=2000000000),"2-Small Cap",
               IF(I745&lt;=300000000,"1-Micro Cap","None"))))),
   IF(J745&gt;50000000000,"5-Large Cap",
      IF(AND(J745&gt;10000000000,J745&lt;=50000000000),"4-Upper Mid-Cap",
         IF(AND(J745&gt;2000000000,J745&lt;=10000000000),"3-Mid Cap",
            IF(AND(J745&gt;300000000,J745&lt;=2000000000),"2-Small Cap",
               IF(J745&lt;=300000000,"1-Micro Cap","None"))))))</f>
        <v>1-Micro Cap</v>
      </c>
      <c r="L745" s="1">
        <v>44991</v>
      </c>
      <c r="M745" s="8" t="s">
        <v>3124</v>
      </c>
      <c r="N745">
        <f>YEAR(L745)</f>
        <v>2023</v>
      </c>
      <c r="O745">
        <f xml:space="preserve"> MONTH(L745)</f>
        <v>3</v>
      </c>
      <c r="P745" t="s">
        <v>3229</v>
      </c>
      <c r="Q745" t="str">
        <f>IF(ISNUMBER(P745), "Yes","No")</f>
        <v>No</v>
      </c>
      <c r="R745" t="s">
        <v>1628</v>
      </c>
    </row>
    <row r="746" spans="1:18" x14ac:dyDescent="0.2">
      <c r="A746" t="s">
        <v>192</v>
      </c>
      <c r="B746" t="e" vm="96">
        <v>#VALUE!</v>
      </c>
      <c r="C746" t="s">
        <v>193</v>
      </c>
      <c r="D746" t="str" cm="1">
        <f t="array" ref="D746">_FV(B746,"Industry")</f>
        <v>Metals &amp; Mining</v>
      </c>
      <c r="E746">
        <v>0.22</v>
      </c>
      <c r="F746">
        <v>0.17</v>
      </c>
      <c r="G746" s="4">
        <v>40000000</v>
      </c>
      <c r="H746" s="7">
        <v>0.22699999999999998</v>
      </c>
      <c r="I746" s="4" cm="1">
        <f t="array" ref="I746">_FV(B746,"Market cap",TRUE)</f>
        <v>75428690</v>
      </c>
      <c r="J746" s="4">
        <v>405200000</v>
      </c>
      <c r="K746" t="str">
        <f>IF(OR(J746="None", ISERROR(J746)),
   IF(I746&gt;50000000000,"5-Large Cap",
      IF(AND(I746&gt;10000000000,I746&lt;=50000000000),"4-Upper Mid-Cap",
         IF(AND(I746&gt;2000000000,I746&lt;=10000000000),"3-Mid Cap",
            IF(AND(I746&gt;300000000,I746&lt;=2000000000),"2-Small Cap",
               IF(I746&lt;=300000000,"1-Micro Cap","None"))))),
   IF(J746&gt;50000000000,"5-Large Cap",
      IF(AND(J746&gt;10000000000,J746&lt;=50000000000),"4-Upper Mid-Cap",
         IF(AND(J746&gt;2000000000,J746&lt;=10000000000),"3-Mid Cap",
            IF(AND(J746&gt;300000000,J746&lt;=2000000000),"2-Small Cap",
               IF(J746&lt;=300000000,"1-Micro Cap","None"))))))</f>
        <v>2-Small Cap</v>
      </c>
      <c r="L746" s="1">
        <v>45079</v>
      </c>
      <c r="M746" s="8" t="s">
        <v>3124</v>
      </c>
      <c r="N746">
        <f>YEAR(L746)</f>
        <v>2023</v>
      </c>
      <c r="O746">
        <f xml:space="preserve"> MONTH(L746)</f>
        <v>6</v>
      </c>
      <c r="P746" t="s">
        <v>3229</v>
      </c>
      <c r="Q746" t="str">
        <f>IF(ISNUMBER(P746), "Yes","No")</f>
        <v>No</v>
      </c>
      <c r="R746" t="s">
        <v>1852</v>
      </c>
    </row>
    <row r="747" spans="1:18" x14ac:dyDescent="0.2">
      <c r="A747" t="s">
        <v>1873</v>
      </c>
      <c r="B747" t="e" vm="509">
        <v>#VALUE!</v>
      </c>
      <c r="C747" t="s">
        <v>1874</v>
      </c>
      <c r="D747" t="str" cm="1">
        <f t="array" ref="D747">_FV(B747,"Industry")</f>
        <v>Uranium</v>
      </c>
      <c r="E747">
        <v>0.18</v>
      </c>
      <c r="F747">
        <v>0.17</v>
      </c>
      <c r="G747" s="4">
        <v>2500000</v>
      </c>
      <c r="H747" s="7">
        <v>9.4E-2</v>
      </c>
      <c r="I747" s="4" cm="1">
        <f t="array" ref="I747">_FV(B747,"Market cap",TRUE)</f>
        <v>12404190</v>
      </c>
      <c r="J747" s="4">
        <v>24400000</v>
      </c>
      <c r="K747" t="str">
        <f>IF(OR(J747="None", ISERROR(J747)),
   IF(I747&gt;50000000000,"5-Large Cap",
      IF(AND(I747&gt;10000000000,I747&lt;=50000000000),"4-Upper Mid-Cap",
         IF(AND(I747&gt;2000000000,I747&lt;=10000000000),"3-Mid Cap",
            IF(AND(I747&gt;300000000,I747&lt;=2000000000),"2-Small Cap",
               IF(I747&lt;=300000000,"1-Micro Cap","None"))))),
   IF(J747&gt;50000000000,"5-Large Cap",
      IF(AND(J747&gt;10000000000,J747&lt;=50000000000),"4-Upper Mid-Cap",
         IF(AND(J747&gt;2000000000,J747&lt;=10000000000),"3-Mid Cap",
            IF(AND(J747&gt;300000000,J747&lt;=2000000000),"2-Small Cap",
               IF(J747&lt;=300000000,"1-Micro Cap","None"))))))</f>
        <v>1-Micro Cap</v>
      </c>
      <c r="L747" s="1">
        <v>45097</v>
      </c>
      <c r="M747" s="8" t="s">
        <v>3124</v>
      </c>
      <c r="N747">
        <f>YEAR(L747)</f>
        <v>2023</v>
      </c>
      <c r="O747">
        <f xml:space="preserve"> MONTH(L747)</f>
        <v>6</v>
      </c>
      <c r="P747" t="s">
        <v>3229</v>
      </c>
      <c r="Q747" t="str">
        <f>IF(ISNUMBER(P747), "Yes","No")</f>
        <v>No</v>
      </c>
      <c r="R747" t="s">
        <v>1875</v>
      </c>
    </row>
    <row r="748" spans="1:18" x14ac:dyDescent="0.2">
      <c r="A748" t="s">
        <v>2243</v>
      </c>
      <c r="B748" t="e" vm="119">
        <v>#VALUE!</v>
      </c>
      <c r="C748" t="s">
        <v>40</v>
      </c>
      <c r="D748" t="str" cm="1">
        <f t="array" ref="D748">_FV(B748,"Industry")</f>
        <v>Metals &amp; Mining</v>
      </c>
      <c r="E748">
        <v>0.2</v>
      </c>
      <c r="F748">
        <v>0.16</v>
      </c>
      <c r="G748" s="4">
        <v>20000000</v>
      </c>
      <c r="H748" s="7">
        <v>0.2</v>
      </c>
      <c r="I748" s="4" cm="1">
        <f t="array" ref="I748">_FV(B748,"Market cap",TRUE)</f>
        <v>308041100</v>
      </c>
      <c r="J748" s="4">
        <v>412000000</v>
      </c>
      <c r="K748" t="str">
        <f>IF(OR(J748="None", ISERROR(J748)),
   IF(I748&gt;50000000000,"5-Large Cap",
      IF(AND(I748&gt;10000000000,I748&lt;=50000000000),"4-Upper Mid-Cap",
         IF(AND(I748&gt;2000000000,I748&lt;=10000000000),"3-Mid Cap",
            IF(AND(I748&gt;300000000,I748&lt;=2000000000),"2-Small Cap",
               IF(I748&lt;=300000000,"1-Micro Cap","None"))))),
   IF(J748&gt;50000000000,"5-Large Cap",
      IF(AND(J748&gt;10000000000,J748&lt;=50000000000),"4-Upper Mid-Cap",
         IF(AND(J748&gt;2000000000,J748&lt;=10000000000),"3-Mid Cap",
            IF(AND(J748&gt;300000000,J748&lt;=2000000000),"2-Small Cap",
               IF(J748&lt;=300000000,"1-Micro Cap","None"))))))</f>
        <v>2-Small Cap</v>
      </c>
      <c r="L748" s="1">
        <v>45273</v>
      </c>
      <c r="M748" s="8" t="s">
        <v>3124</v>
      </c>
      <c r="N748">
        <f>YEAR(L748)</f>
        <v>2023</v>
      </c>
      <c r="O748">
        <f xml:space="preserve"> MONTH(L748)</f>
        <v>12</v>
      </c>
      <c r="P748">
        <v>2</v>
      </c>
      <c r="Q748" t="str">
        <f>IF(ISNUMBER(P748), "Yes","No")</f>
        <v>Yes</v>
      </c>
      <c r="R748" t="s">
        <v>2244</v>
      </c>
    </row>
    <row r="749" spans="1:18" x14ac:dyDescent="0.2">
      <c r="A749" t="s">
        <v>177</v>
      </c>
      <c r="B749" t="e" vm="510">
        <v>#VALUE!</v>
      </c>
      <c r="C749" t="s">
        <v>178</v>
      </c>
      <c r="D749" t="str" cm="1">
        <f t="array" ref="D749">_FV(B749,"Industry")</f>
        <v>Metals &amp; Mining</v>
      </c>
      <c r="E749">
        <v>0.2</v>
      </c>
      <c r="F749">
        <v>0.16</v>
      </c>
      <c r="G749" s="4">
        <v>3500000</v>
      </c>
      <c r="H749" s="7">
        <v>0.2</v>
      </c>
      <c r="I749" s="4" cm="1">
        <f t="array" ref="I749">_FV(B749,"Market cap",TRUE)</f>
        <v>17853100</v>
      </c>
      <c r="J749" s="4">
        <v>32100000</v>
      </c>
      <c r="K749" t="str">
        <f>IF(OR(J749="None", ISERROR(J749)),
   IF(I749&gt;50000000000,"5-Large Cap",
      IF(AND(I749&gt;10000000000,I749&lt;=50000000000),"4-Upper Mid-Cap",
         IF(AND(I749&gt;2000000000,I749&lt;=10000000000),"3-Mid Cap",
            IF(AND(I749&gt;300000000,I749&lt;=2000000000),"2-Small Cap",
               IF(I749&lt;=300000000,"1-Micro Cap","None"))))),
   IF(J749&gt;50000000000,"5-Large Cap",
      IF(AND(J749&gt;10000000000,J749&lt;=50000000000),"4-Upper Mid-Cap",
         IF(AND(J749&gt;2000000000,J749&lt;=10000000000),"3-Mid Cap",
            IF(AND(J749&gt;300000000,J749&lt;=2000000000),"2-Small Cap",
               IF(J749&lt;=300000000,"1-Micro Cap","None"))))))</f>
        <v>1-Micro Cap</v>
      </c>
      <c r="L749" s="1">
        <v>45190</v>
      </c>
      <c r="M749" s="8" t="s">
        <v>3124</v>
      </c>
      <c r="N749">
        <f>YEAR(L749)</f>
        <v>2023</v>
      </c>
      <c r="O749">
        <f xml:space="preserve"> MONTH(L749)</f>
        <v>9</v>
      </c>
      <c r="P749" t="s">
        <v>3229</v>
      </c>
      <c r="Q749" t="str">
        <f>IF(ISNUMBER(P749), "Yes","No")</f>
        <v>No</v>
      </c>
      <c r="R749" t="s">
        <v>2050</v>
      </c>
    </row>
    <row r="750" spans="1:18" x14ac:dyDescent="0.2">
      <c r="A750" t="s">
        <v>1590</v>
      </c>
      <c r="B750" t="e" vm="511">
        <v>#VALUE!</v>
      </c>
      <c r="C750" t="s">
        <v>1591</v>
      </c>
      <c r="D750" t="str" cm="1">
        <f t="array" ref="D750">_FV(B750,"Industry")</f>
        <v>Metals &amp; Mining</v>
      </c>
      <c r="E750">
        <v>0.185</v>
      </c>
      <c r="F750">
        <v>0.16</v>
      </c>
      <c r="G750" s="4">
        <v>15000000</v>
      </c>
      <c r="H750" s="7">
        <v>0.13500000000000001</v>
      </c>
      <c r="I750" s="4" cm="1">
        <f t="array" ref="I750">_FV(B750,"Market cap",TRUE)</f>
        <v>59342190</v>
      </c>
      <c r="J750" s="4">
        <v>174200000</v>
      </c>
      <c r="K750" t="str">
        <f>IF(OR(J750="None", ISERROR(J750)),
   IF(I750&gt;50000000000,"5-Large Cap",
      IF(AND(I750&gt;10000000000,I750&lt;=50000000000),"4-Upper Mid-Cap",
         IF(AND(I750&gt;2000000000,I750&lt;=10000000000),"3-Mid Cap",
            IF(AND(I750&gt;300000000,I750&lt;=2000000000),"2-Small Cap",
               IF(I750&lt;=300000000,"1-Micro Cap","None"))))),
   IF(J750&gt;50000000000,"5-Large Cap",
      IF(AND(J750&gt;10000000000,J750&lt;=50000000000),"4-Upper Mid-Cap",
         IF(AND(J750&gt;2000000000,J750&lt;=10000000000),"3-Mid Cap",
            IF(AND(J750&gt;300000000,J750&lt;=2000000000),"2-Small Cap",
               IF(J750&lt;=300000000,"1-Micro Cap","None"))))))</f>
        <v>1-Micro Cap</v>
      </c>
      <c r="L750" s="1">
        <v>44979</v>
      </c>
      <c r="M750" s="8" t="s">
        <v>3124</v>
      </c>
      <c r="N750">
        <f>YEAR(L750)</f>
        <v>2023</v>
      </c>
      <c r="O750">
        <f xml:space="preserve"> MONTH(L750)</f>
        <v>2</v>
      </c>
      <c r="P750" t="s">
        <v>3229</v>
      </c>
      <c r="Q750" t="str">
        <f>IF(ISNUMBER(P750), "Yes","No")</f>
        <v>No</v>
      </c>
      <c r="R750" t="s">
        <v>1592</v>
      </c>
    </row>
    <row r="751" spans="1:18" x14ac:dyDescent="0.2">
      <c r="A751" t="s">
        <v>318</v>
      </c>
      <c r="B751" t="e" vm="512">
        <v>#VALUE!</v>
      </c>
      <c r="C751" t="s">
        <v>30</v>
      </c>
      <c r="D751" t="str" cm="1">
        <f t="array" ref="D751">_FV(B751,"Industry")</f>
        <v>Metals &amp; Mining</v>
      </c>
      <c r="E751">
        <v>0.19500000000000001</v>
      </c>
      <c r="F751">
        <v>0.16</v>
      </c>
      <c r="G751" s="4">
        <v>12000000</v>
      </c>
      <c r="H751" s="7">
        <v>0.17899999999999999</v>
      </c>
      <c r="I751" s="4" cm="1">
        <f t="array" ref="I751">_FV(B751,"Market cap",TRUE)</f>
        <v>129923600</v>
      </c>
      <c r="J751" s="4" t="s">
        <v>3229</v>
      </c>
      <c r="K751" t="str">
        <f>IF(OR(J751="None", ISERROR(J751)),
   IF(I751&gt;50000000000,"5-Large Cap",
      IF(AND(I751&gt;10000000000,I751&lt;=50000000000),"4-Upper Mid-Cap",
         IF(AND(I751&gt;2000000000,I751&lt;=10000000000),"3-Mid Cap",
            IF(AND(I751&gt;300000000,I751&lt;=2000000000),"2-Small Cap",
               IF(I751&lt;=300000000,"1-Micro Cap","None"))))),
   IF(J751&gt;50000000000,"5-Large Cap",
      IF(AND(J751&gt;10000000000,J751&lt;=50000000000),"4-Upper Mid-Cap",
         IF(AND(J751&gt;2000000000,J751&lt;=10000000000),"3-Mid Cap",
            IF(AND(J751&gt;300000000,J751&lt;=2000000000),"2-Small Cap",
               IF(J751&lt;=300000000,"1-Micro Cap","None"))))))</f>
        <v>1-Micro Cap</v>
      </c>
      <c r="L751" s="1">
        <v>44965</v>
      </c>
      <c r="M751" s="8" t="s">
        <v>3124</v>
      </c>
      <c r="N751">
        <f>YEAR(L751)</f>
        <v>2023</v>
      </c>
      <c r="O751">
        <f xml:space="preserve"> MONTH(L751)</f>
        <v>2</v>
      </c>
      <c r="P751" t="s">
        <v>3229</v>
      </c>
      <c r="Q751" t="str">
        <f>IF(ISNUMBER(P751), "Yes","No")</f>
        <v>No</v>
      </c>
      <c r="R751" t="s">
        <v>1571</v>
      </c>
    </row>
    <row r="752" spans="1:18" x14ac:dyDescent="0.2">
      <c r="A752" t="s">
        <v>1783</v>
      </c>
      <c r="B752" t="e" vm="513">
        <v>#VALUE!</v>
      </c>
      <c r="C752" t="s">
        <v>1784</v>
      </c>
      <c r="D752" t="str" cm="1">
        <f t="array" ref="D752">_FV(B752,"Industry")</f>
        <v>Metals &amp; Mining</v>
      </c>
      <c r="E752">
        <v>0.16</v>
      </c>
      <c r="F752">
        <v>0.15</v>
      </c>
      <c r="G752" s="4">
        <v>5000000</v>
      </c>
      <c r="H752" s="7">
        <v>7.0000000000000007E-2</v>
      </c>
      <c r="I752" s="4" cm="1">
        <f t="array" ref="I752">_FV(B752,"Market cap",TRUE)</f>
        <v>5621700</v>
      </c>
      <c r="J752" s="4">
        <v>30200000</v>
      </c>
      <c r="K752" t="str">
        <f>IF(OR(J752="None", ISERROR(J752)),
   IF(I752&gt;50000000000,"5-Large Cap",
      IF(AND(I752&gt;10000000000,I752&lt;=50000000000),"4-Upper Mid-Cap",
         IF(AND(I752&gt;2000000000,I752&lt;=10000000000),"3-Mid Cap",
            IF(AND(I752&gt;300000000,I752&lt;=2000000000),"2-Small Cap",
               IF(I752&lt;=300000000,"1-Micro Cap","None"))))),
   IF(J752&gt;50000000000,"5-Large Cap",
      IF(AND(J752&gt;10000000000,J752&lt;=50000000000),"4-Upper Mid-Cap",
         IF(AND(J752&gt;2000000000,J752&lt;=10000000000),"3-Mid Cap",
            IF(AND(J752&gt;300000000,J752&lt;=2000000000),"2-Small Cap",
               IF(J752&lt;=300000000,"1-Micro Cap","None"))))))</f>
        <v>1-Micro Cap</v>
      </c>
      <c r="L752" s="1">
        <v>45056</v>
      </c>
      <c r="M752" s="8" t="s">
        <v>3124</v>
      </c>
      <c r="N752">
        <f>YEAR(L752)</f>
        <v>2023</v>
      </c>
      <c r="O752">
        <f xml:space="preserve"> MONTH(L752)</f>
        <v>5</v>
      </c>
      <c r="P752">
        <v>2</v>
      </c>
      <c r="Q752" t="str">
        <f>IF(ISNUMBER(P752), "Yes","No")</f>
        <v>Yes</v>
      </c>
      <c r="R752" t="s">
        <v>1785</v>
      </c>
    </row>
    <row r="753" spans="1:18" x14ac:dyDescent="0.2">
      <c r="A753" t="s">
        <v>3176</v>
      </c>
      <c r="B753" t="e" vm="345">
        <v>#VALUE!</v>
      </c>
      <c r="C753" t="s">
        <v>1142</v>
      </c>
      <c r="D753" t="str" cm="1">
        <f t="array" ref="D753">_FV(B753,"Industry")</f>
        <v>Metals &amp; Mining</v>
      </c>
      <c r="E753">
        <v>0.23</v>
      </c>
      <c r="F753">
        <v>0.15</v>
      </c>
      <c r="G753" s="4">
        <v>18000000</v>
      </c>
      <c r="H753" s="7">
        <v>0.34799999999999998</v>
      </c>
      <c r="I753" s="4" cm="1">
        <f t="array" ref="I753">_FV(B753,"Market cap",TRUE)</f>
        <v>44401550</v>
      </c>
      <c r="J753" s="4">
        <v>142400000</v>
      </c>
      <c r="K753" t="str">
        <f>IF(OR(J753="None", ISERROR(J753)),
   IF(I753&gt;50000000000,"5-Large Cap",
      IF(AND(I753&gt;10000000000,I753&lt;=50000000000),"4-Upper Mid-Cap",
         IF(AND(I753&gt;2000000000,I753&lt;=10000000000),"3-Mid Cap",
            IF(AND(I753&gt;300000000,I753&lt;=2000000000),"2-Small Cap",
               IF(I753&lt;=300000000,"1-Micro Cap","None"))))),
   IF(J753&gt;50000000000,"5-Large Cap",
      IF(AND(J753&gt;10000000000,J753&lt;=50000000000),"4-Upper Mid-Cap",
         IF(AND(J753&gt;2000000000,J753&lt;=10000000000),"3-Mid Cap",
            IF(AND(J753&gt;300000000,J753&lt;=2000000000),"2-Small Cap",
               IF(J753&lt;=300000000,"1-Micro Cap","None"))))))</f>
        <v>1-Micro Cap</v>
      </c>
      <c r="L753" s="1">
        <v>45035</v>
      </c>
      <c r="M753" s="8" t="s">
        <v>3124</v>
      </c>
      <c r="N753">
        <f>YEAR(L753)</f>
        <v>2023</v>
      </c>
      <c r="O753">
        <f xml:space="preserve"> MONTH(L753)</f>
        <v>4</v>
      </c>
      <c r="P753" t="s">
        <v>3229</v>
      </c>
      <c r="Q753" t="str">
        <f>IF(ISNUMBER(P753), "Yes","No")</f>
        <v>No</v>
      </c>
      <c r="R753" t="s">
        <v>1720</v>
      </c>
    </row>
    <row r="754" spans="1:18" x14ac:dyDescent="0.2">
      <c r="A754" t="s">
        <v>3176</v>
      </c>
      <c r="B754" t="e" vm="345">
        <v>#VALUE!</v>
      </c>
      <c r="C754" t="s">
        <v>1142</v>
      </c>
      <c r="D754" t="str" cm="1">
        <f t="array" ref="D754">_FV(B754,"Industry")</f>
        <v>Metals &amp; Mining</v>
      </c>
      <c r="E754">
        <v>0.23</v>
      </c>
      <c r="F754">
        <v>0.15</v>
      </c>
      <c r="G754" s="4">
        <v>18000000</v>
      </c>
      <c r="H754" s="7">
        <v>0.34799999999999998</v>
      </c>
      <c r="I754" s="4" cm="1">
        <f t="array" ref="I754">_FV(B754,"Market cap",TRUE)</f>
        <v>44401550</v>
      </c>
      <c r="J754" s="4">
        <v>142400000</v>
      </c>
      <c r="K754" t="str">
        <f>IF(OR(J754="None", ISERROR(J754)),
   IF(I754&gt;50000000000,"5-Large Cap",
      IF(AND(I754&gt;10000000000,I754&lt;=50000000000),"4-Upper Mid-Cap",
         IF(AND(I754&gt;2000000000,I754&lt;=10000000000),"3-Mid Cap",
            IF(AND(I754&gt;300000000,I754&lt;=2000000000),"2-Small Cap",
               IF(I754&lt;=300000000,"1-Micro Cap","None"))))),
   IF(J754&gt;50000000000,"5-Large Cap",
      IF(AND(J754&gt;10000000000,J754&lt;=50000000000),"4-Upper Mid-Cap",
         IF(AND(J754&gt;2000000000,J754&lt;=10000000000),"3-Mid Cap",
            IF(AND(J754&gt;300000000,J754&lt;=2000000000),"2-Small Cap",
               IF(J754&lt;=300000000,"1-Micro Cap","None"))))))</f>
        <v>1-Micro Cap</v>
      </c>
      <c r="L754" s="1">
        <v>45035</v>
      </c>
      <c r="M754" s="8" t="s">
        <v>3124</v>
      </c>
      <c r="N754">
        <f>YEAR(L754)</f>
        <v>2023</v>
      </c>
      <c r="O754">
        <f xml:space="preserve"> MONTH(L754)</f>
        <v>4</v>
      </c>
      <c r="P754" t="s">
        <v>3229</v>
      </c>
      <c r="Q754" t="str">
        <f>IF(ISNUMBER(P754), "Yes","No")</f>
        <v>No</v>
      </c>
      <c r="R754" t="s">
        <v>1723</v>
      </c>
    </row>
    <row r="755" spans="1:18" x14ac:dyDescent="0.2">
      <c r="A755" t="s">
        <v>1520</v>
      </c>
      <c r="B755" t="e" vm="332">
        <v>#VALUE!</v>
      </c>
      <c r="C755" t="s">
        <v>1521</v>
      </c>
      <c r="D755" t="str" cm="1">
        <f t="array" ref="D755">_FV(B755,"Industry")</f>
        <v>Metals &amp; Mining</v>
      </c>
      <c r="E755">
        <v>0.14000000000000001</v>
      </c>
      <c r="F755">
        <v>0.15</v>
      </c>
      <c r="G755" s="4">
        <v>4000000</v>
      </c>
      <c r="H755" s="7">
        <v>0</v>
      </c>
      <c r="I755" s="4" cm="1">
        <f t="array" ref="I755">_FV(B755,"Market cap",TRUE)</f>
        <v>11416440</v>
      </c>
      <c r="J755" s="4">
        <v>10640000</v>
      </c>
      <c r="K755" t="str">
        <f>IF(OR(J755="None", ISERROR(J755)),
   IF(I755&gt;50000000000,"5-Large Cap",
      IF(AND(I755&gt;10000000000,I755&lt;=50000000000),"4-Upper Mid-Cap",
         IF(AND(I755&gt;2000000000,I755&lt;=10000000000),"3-Mid Cap",
            IF(AND(I755&gt;300000000,I755&lt;=2000000000),"2-Small Cap",
               IF(I755&lt;=300000000,"1-Micro Cap","None"))))),
   IF(J755&gt;50000000000,"5-Large Cap",
      IF(AND(J755&gt;10000000000,J755&lt;=50000000000),"4-Upper Mid-Cap",
         IF(AND(J755&gt;2000000000,J755&lt;=10000000000),"3-Mid Cap",
            IF(AND(J755&gt;300000000,J755&lt;=2000000000),"2-Small Cap",
               IF(J755&lt;=300000000,"1-Micro Cap","None"))))))</f>
        <v>1-Micro Cap</v>
      </c>
      <c r="L755" s="1">
        <v>44978</v>
      </c>
      <c r="M755" s="8" t="s">
        <v>3124</v>
      </c>
      <c r="N755">
        <f>YEAR(L755)</f>
        <v>2023</v>
      </c>
      <c r="O755">
        <f xml:space="preserve"> MONTH(L755)</f>
        <v>2</v>
      </c>
      <c r="P755">
        <v>4</v>
      </c>
      <c r="Q755" t="str">
        <f>IF(ISNUMBER(P755), "Yes","No")</f>
        <v>Yes</v>
      </c>
      <c r="R755" t="s">
        <v>1589</v>
      </c>
    </row>
    <row r="756" spans="1:18" x14ac:dyDescent="0.2">
      <c r="A756" t="s">
        <v>1154</v>
      </c>
      <c r="B756" t="e" vm="300">
        <v>#VALUE!</v>
      </c>
      <c r="C756" t="s">
        <v>1155</v>
      </c>
      <c r="D756" t="str" cm="1">
        <f t="array" ref="D756">_FV(B756,"Industry")</f>
        <v>Metals &amp; Mining</v>
      </c>
      <c r="E756">
        <v>0.17499999999999999</v>
      </c>
      <c r="F756">
        <v>0.15</v>
      </c>
      <c r="G756" s="4">
        <v>2000000</v>
      </c>
      <c r="H756" s="7">
        <v>0.14300000000000002</v>
      </c>
      <c r="I756" s="4" cm="1">
        <f t="array" ref="I756">_FV(B756,"Market cap",TRUE)</f>
        <v>10729560</v>
      </c>
      <c r="J756" s="4">
        <v>20500000</v>
      </c>
      <c r="K756" t="str">
        <f>IF(OR(J756="None", ISERROR(J756)),
   IF(I756&gt;50000000000,"5-Large Cap",
      IF(AND(I756&gt;10000000000,I756&lt;=50000000000),"4-Upper Mid-Cap",
         IF(AND(I756&gt;2000000000,I756&lt;=10000000000),"3-Mid Cap",
            IF(AND(I756&gt;300000000,I756&lt;=2000000000),"2-Small Cap",
               IF(I756&lt;=300000000,"1-Micro Cap","None"))))),
   IF(J756&gt;50000000000,"5-Large Cap",
      IF(AND(J756&gt;10000000000,J756&lt;=50000000000),"4-Upper Mid-Cap",
         IF(AND(J756&gt;2000000000,J756&lt;=10000000000),"3-Mid Cap",
            IF(AND(J756&gt;300000000,J756&lt;=2000000000),"2-Small Cap",
               IF(J756&lt;=300000000,"1-Micro Cap","None"))))))</f>
        <v>1-Micro Cap</v>
      </c>
      <c r="L756" s="1">
        <v>44958</v>
      </c>
      <c r="M756" s="8" t="s">
        <v>3124</v>
      </c>
      <c r="N756">
        <f>YEAR(L756)</f>
        <v>2023</v>
      </c>
      <c r="O756">
        <f xml:space="preserve"> MONTH(L756)</f>
        <v>2</v>
      </c>
      <c r="P756" t="s">
        <v>3229</v>
      </c>
      <c r="Q756" t="str">
        <f>IF(ISNUMBER(P756), "Yes","No")</f>
        <v>No</v>
      </c>
      <c r="R756" t="s">
        <v>1553</v>
      </c>
    </row>
    <row r="757" spans="1:18" x14ac:dyDescent="0.2">
      <c r="A757" t="s">
        <v>688</v>
      </c>
      <c r="B757" t="e" vm="63">
        <v>#VALUE!</v>
      </c>
      <c r="C757" t="s">
        <v>689</v>
      </c>
      <c r="D757" t="str" cm="1">
        <f t="array" ref="D757">_FV(B757,"Industry")</f>
        <v>Oil &amp; Gas Related Equipment and Services</v>
      </c>
      <c r="E757">
        <v>0.18</v>
      </c>
      <c r="F757">
        <v>0.15</v>
      </c>
      <c r="G757" s="6">
        <v>6000000</v>
      </c>
      <c r="H757" s="7">
        <v>0.16699999999999998</v>
      </c>
      <c r="I757" s="4" cm="1">
        <f t="array" ref="I757">_FV(B757,"Market cap",TRUE)</f>
        <v>15704030</v>
      </c>
      <c r="J757" s="4">
        <v>40470000</v>
      </c>
      <c r="K757" t="str">
        <f>IF(OR(J757="None", ISERROR(J757)),
   IF(I757&gt;50000000000,"5-Large Cap",
      IF(AND(I757&gt;10000000000,I757&lt;=50000000000),"4-Upper Mid-Cap",
         IF(AND(I757&gt;2000000000,I757&lt;=10000000000),"3-Mid Cap",
            IF(AND(I757&gt;300000000,I757&lt;=2000000000),"2-Small Cap",
               IF(I757&lt;=300000000,"1-Micro Cap","None"))))),
   IF(J757&gt;50000000000,"5-Large Cap",
      IF(AND(J757&gt;10000000000,J757&lt;=50000000000),"4-Upper Mid-Cap",
         IF(AND(J757&gt;2000000000,J757&lt;=10000000000),"3-Mid Cap",
            IF(AND(J757&gt;300000000,J757&lt;=2000000000),"2-Small Cap",
               IF(J757&lt;=300000000,"1-Micro Cap","None"))))))</f>
        <v>1-Micro Cap</v>
      </c>
      <c r="L757" s="1">
        <v>45140</v>
      </c>
      <c r="M757" s="8" t="s">
        <v>3124</v>
      </c>
      <c r="N757">
        <f>YEAR(L757)</f>
        <v>2023</v>
      </c>
      <c r="O757">
        <f xml:space="preserve"> MONTH(L757)</f>
        <v>8</v>
      </c>
      <c r="P757" t="s">
        <v>3229</v>
      </c>
      <c r="Q757" t="str">
        <f>IF(ISNUMBER(P757), "Yes","No")</f>
        <v>No</v>
      </c>
      <c r="R757" t="s">
        <v>1945</v>
      </c>
    </row>
    <row r="758" spans="1:18" x14ac:dyDescent="0.2">
      <c r="A758" t="s">
        <v>1887</v>
      </c>
      <c r="B758" t="e" vm="514">
        <v>#VALUE!</v>
      </c>
      <c r="C758" t="s">
        <v>1888</v>
      </c>
      <c r="D758" t="str" cm="1">
        <f t="array" ref="D758">_FV(B758,"Industry")</f>
        <v>Software &amp; IT Services</v>
      </c>
      <c r="E758">
        <v>0.2</v>
      </c>
      <c r="F758">
        <v>0.15</v>
      </c>
      <c r="G758" s="4">
        <v>500000</v>
      </c>
      <c r="H758" s="7">
        <v>0.25</v>
      </c>
      <c r="I758" s="4" cm="1">
        <f t="array" ref="I758">_FV(B758,"Market cap",TRUE)</f>
        <v>12128660</v>
      </c>
      <c r="J758" s="4">
        <v>12600000</v>
      </c>
      <c r="K758" t="str">
        <f>IF(OR(J758="None", ISERROR(J758)),
   IF(I758&gt;50000000000,"5-Large Cap",
      IF(AND(I758&gt;10000000000,I758&lt;=50000000000),"4-Upper Mid-Cap",
         IF(AND(I758&gt;2000000000,I758&lt;=10000000000),"3-Mid Cap",
            IF(AND(I758&gt;300000000,I758&lt;=2000000000),"2-Small Cap",
               IF(I758&lt;=300000000,"1-Micro Cap","None"))))),
   IF(J758&gt;50000000000,"5-Large Cap",
      IF(AND(J758&gt;10000000000,J758&lt;=50000000000),"4-Upper Mid-Cap",
         IF(AND(J758&gt;2000000000,J758&lt;=10000000000),"3-Mid Cap",
            IF(AND(J758&gt;300000000,J758&lt;=2000000000),"2-Small Cap",
               IF(J758&lt;=300000000,"1-Micro Cap","None"))))))</f>
        <v>1-Micro Cap</v>
      </c>
      <c r="L758" s="1">
        <v>45105</v>
      </c>
      <c r="M758" s="8" t="s">
        <v>3124</v>
      </c>
      <c r="N758">
        <f>YEAR(L758)</f>
        <v>2023</v>
      </c>
      <c r="O758">
        <f xml:space="preserve"> MONTH(L758)</f>
        <v>6</v>
      </c>
      <c r="P758" t="s">
        <v>3229</v>
      </c>
      <c r="Q758" t="str">
        <f>IF(ISNUMBER(P758), "Yes","No")</f>
        <v>No</v>
      </c>
      <c r="R758" t="s">
        <v>1889</v>
      </c>
    </row>
    <row r="759" spans="1:18" x14ac:dyDescent="0.2">
      <c r="A759" t="s">
        <v>2228</v>
      </c>
      <c r="B759" t="e" vm="515">
        <v>#VALUE!</v>
      </c>
      <c r="C759" t="s">
        <v>2229</v>
      </c>
      <c r="D759" t="str" cm="1">
        <f t="array" ref="D759">_FV(B759,"Industry")</f>
        <v>Metals &amp; Mining</v>
      </c>
      <c r="E759">
        <v>0.16</v>
      </c>
      <c r="F759">
        <v>0.14000000000000001</v>
      </c>
      <c r="G759" s="4">
        <v>2000000</v>
      </c>
      <c r="H759" s="7">
        <v>0.125</v>
      </c>
      <c r="I759" s="4" cm="1">
        <f t="array" ref="I759">_FV(B759,"Market cap",TRUE)</f>
        <v>9579950</v>
      </c>
      <c r="J759" s="4">
        <v>18400000</v>
      </c>
      <c r="K759" t="str">
        <f>IF(OR(J759="None", ISERROR(J759)),
   IF(I759&gt;50000000000,"5-Large Cap",
      IF(AND(I759&gt;10000000000,I759&lt;=50000000000),"4-Upper Mid-Cap",
         IF(AND(I759&gt;2000000000,I759&lt;=10000000000),"3-Mid Cap",
            IF(AND(I759&gt;300000000,I759&lt;=2000000000),"2-Small Cap",
               IF(I759&lt;=300000000,"1-Micro Cap","None"))))),
   IF(J759&gt;50000000000,"5-Large Cap",
      IF(AND(J759&gt;10000000000,J759&lt;=50000000000),"4-Upper Mid-Cap",
         IF(AND(J759&gt;2000000000,J759&lt;=10000000000),"3-Mid Cap",
            IF(AND(J759&gt;300000000,J759&lt;=2000000000),"2-Small Cap",
               IF(J759&lt;=300000000,"1-Micro Cap","None"))))))</f>
        <v>1-Micro Cap</v>
      </c>
      <c r="L759" s="1">
        <v>45267</v>
      </c>
      <c r="M759" s="8" t="s">
        <v>3124</v>
      </c>
      <c r="N759">
        <f>YEAR(L759)</f>
        <v>2023</v>
      </c>
      <c r="O759">
        <f xml:space="preserve"> MONTH(L759)</f>
        <v>12</v>
      </c>
      <c r="P759">
        <v>2</v>
      </c>
      <c r="Q759" t="str">
        <f>IF(ISNUMBER(P759), "Yes","No")</f>
        <v>Yes</v>
      </c>
      <c r="R759" t="s">
        <v>2230</v>
      </c>
    </row>
    <row r="760" spans="1:18" x14ac:dyDescent="0.2">
      <c r="A760" t="s">
        <v>1194</v>
      </c>
      <c r="B760" t="e" vm="516">
        <v>#VALUE!</v>
      </c>
      <c r="C760" t="s">
        <v>1195</v>
      </c>
      <c r="D760" t="str" cm="1">
        <f t="array" ref="D760">_FV(B760,"Industry")</f>
        <v>Metals &amp; Mining</v>
      </c>
      <c r="E760">
        <v>0.16500000000000001</v>
      </c>
      <c r="F760">
        <v>0.14000000000000001</v>
      </c>
      <c r="G760" s="6">
        <v>4500000</v>
      </c>
      <c r="H760" s="7">
        <v>0.152</v>
      </c>
      <c r="I760" s="4" cm="1">
        <f t="array" ref="I760">_FV(B760,"Market cap",TRUE)</f>
        <v>6527710</v>
      </c>
      <c r="J760" s="4">
        <v>33000000</v>
      </c>
      <c r="K760" t="str">
        <f>IF(OR(J760="None", ISERROR(J760)),
   IF(I760&gt;50000000000,"5-Large Cap",
      IF(AND(I760&gt;10000000000,I760&lt;=50000000000),"4-Upper Mid-Cap",
         IF(AND(I760&gt;2000000000,I760&lt;=10000000000),"3-Mid Cap",
            IF(AND(I760&gt;300000000,I760&lt;=2000000000),"2-Small Cap",
               IF(I760&lt;=300000000,"1-Micro Cap","None"))))),
   IF(J760&gt;50000000000,"5-Large Cap",
      IF(AND(J760&gt;10000000000,J760&lt;=50000000000),"4-Upper Mid-Cap",
         IF(AND(J760&gt;2000000000,J760&lt;=10000000000),"3-Mid Cap",
            IF(AND(J760&gt;300000000,J760&lt;=2000000000),"2-Small Cap",
               IF(J760&lt;=300000000,"1-Micro Cap","None"))))))</f>
        <v>1-Micro Cap</v>
      </c>
      <c r="L760" s="1">
        <v>45205</v>
      </c>
      <c r="M760" s="8" t="s">
        <v>3124</v>
      </c>
      <c r="N760">
        <f>YEAR(L760)</f>
        <v>2023</v>
      </c>
      <c r="O760">
        <f xml:space="preserve"> MONTH(L760)</f>
        <v>10</v>
      </c>
      <c r="P760" t="s">
        <v>3229</v>
      </c>
      <c r="Q760" t="str">
        <f>IF(ISNUMBER(P760), "Yes","No")</f>
        <v>No</v>
      </c>
      <c r="R760" t="s">
        <v>2066</v>
      </c>
    </row>
    <row r="761" spans="1:18" x14ac:dyDescent="0.2">
      <c r="A761" t="s">
        <v>1161</v>
      </c>
      <c r="B761" t="e" vm="344">
        <v>#VALUE!</v>
      </c>
      <c r="C761" t="s">
        <v>1162</v>
      </c>
      <c r="D761" t="str" cm="1">
        <f t="array" ref="D761">_FV(B761,"Industry")</f>
        <v>Metals &amp; Mining</v>
      </c>
      <c r="E761">
        <v>0.16</v>
      </c>
      <c r="F761">
        <v>0.14000000000000001</v>
      </c>
      <c r="G761" s="4">
        <v>7700000</v>
      </c>
      <c r="H761" s="7">
        <v>0.125</v>
      </c>
      <c r="I761" s="4" cm="1">
        <f t="array" ref="I761">_FV(B761,"Market cap",TRUE)</f>
        <v>27999900</v>
      </c>
      <c r="J761" s="4">
        <v>47800000</v>
      </c>
      <c r="K761" t="str">
        <f>IF(OR(J761="None", ISERROR(J761)),
   IF(I761&gt;50000000000,"5-Large Cap",
      IF(AND(I761&gt;10000000000,I761&lt;=50000000000),"4-Upper Mid-Cap",
         IF(AND(I761&gt;2000000000,I761&lt;=10000000000),"3-Mid Cap",
            IF(AND(I761&gt;300000000,I761&lt;=2000000000),"2-Small Cap",
               IF(I761&lt;=300000000,"1-Micro Cap","None"))))),
   IF(J761&gt;50000000000,"5-Large Cap",
      IF(AND(J761&gt;10000000000,J761&lt;=50000000000),"4-Upper Mid-Cap",
         IF(AND(J761&gt;2000000000,J761&lt;=10000000000),"3-Mid Cap",
            IF(AND(J761&gt;300000000,J761&lt;=2000000000),"2-Small Cap",
               IF(J761&lt;=300000000,"1-Micro Cap","None"))))))</f>
        <v>1-Micro Cap</v>
      </c>
      <c r="L761" s="1">
        <v>45118</v>
      </c>
      <c r="M761" s="8" t="s">
        <v>3124</v>
      </c>
      <c r="N761">
        <f>YEAR(L761)</f>
        <v>2023</v>
      </c>
      <c r="O761">
        <f xml:space="preserve"> MONTH(L761)</f>
        <v>7</v>
      </c>
      <c r="P761" t="s">
        <v>3229</v>
      </c>
      <c r="Q761" t="str">
        <f>IF(ISNUMBER(P761), "Yes","No")</f>
        <v>No</v>
      </c>
      <c r="R761" t="s">
        <v>1908</v>
      </c>
    </row>
    <row r="762" spans="1:18" x14ac:dyDescent="0.2">
      <c r="A762" t="s">
        <v>1468</v>
      </c>
      <c r="B762" t="e" vm="318">
        <v>#VALUE!</v>
      </c>
      <c r="C762" t="s">
        <v>1469</v>
      </c>
      <c r="D762" t="str" cm="1">
        <f t="array" ref="D762">_FV(B762,"Industry")</f>
        <v>Metals &amp; Mining</v>
      </c>
      <c r="E762">
        <v>0.16500000000000001</v>
      </c>
      <c r="F762">
        <v>0.14000000000000001</v>
      </c>
      <c r="G762" s="4">
        <v>27000000</v>
      </c>
      <c r="H762" s="7">
        <v>0.152</v>
      </c>
      <c r="I762" s="4" cm="1">
        <f t="array" ref="I762">_FV(B762,"Market cap",TRUE)</f>
        <v>25100570</v>
      </c>
      <c r="J762" s="4">
        <v>132500000</v>
      </c>
      <c r="K762" t="str">
        <f>IF(OR(J762="None", ISERROR(J762)),
   IF(I762&gt;50000000000,"5-Large Cap",
      IF(AND(I762&gt;10000000000,I762&lt;=50000000000),"4-Upper Mid-Cap",
         IF(AND(I762&gt;2000000000,I762&lt;=10000000000),"3-Mid Cap",
            IF(AND(I762&gt;300000000,I762&lt;=2000000000),"2-Small Cap",
               IF(I762&lt;=300000000,"1-Micro Cap","None"))))),
   IF(J762&gt;50000000000,"5-Large Cap",
      IF(AND(J762&gt;10000000000,J762&lt;=50000000000),"4-Upper Mid-Cap",
         IF(AND(J762&gt;2000000000,J762&lt;=10000000000),"3-Mid Cap",
            IF(AND(J762&gt;300000000,J762&lt;=2000000000),"2-Small Cap",
               IF(J762&lt;=300000000,"1-Micro Cap","None"))))))</f>
        <v>1-Micro Cap</v>
      </c>
      <c r="L762" s="1">
        <v>45051</v>
      </c>
      <c r="M762" s="8" t="s">
        <v>3124</v>
      </c>
      <c r="N762">
        <f>YEAR(L762)</f>
        <v>2023</v>
      </c>
      <c r="O762">
        <f xml:space="preserve"> MONTH(L762)</f>
        <v>5</v>
      </c>
      <c r="P762">
        <v>3</v>
      </c>
      <c r="Q762" t="str">
        <f>IF(ISNUMBER(P762), "Yes","No")</f>
        <v>Yes</v>
      </c>
      <c r="R762" t="s">
        <v>1776</v>
      </c>
    </row>
    <row r="763" spans="1:18" x14ac:dyDescent="0.2">
      <c r="A763" t="s">
        <v>1959</v>
      </c>
      <c r="B763" t="e" vm="517">
        <v>#VALUE!</v>
      </c>
      <c r="C763" t="s">
        <v>1960</v>
      </c>
      <c r="D763" t="str" cm="1">
        <f t="array" ref="D763">_FV(B763,"Industry")</f>
        <v>Metals &amp; Mining</v>
      </c>
      <c r="E763">
        <v>0.17</v>
      </c>
      <c r="F763">
        <v>0.13500000000000001</v>
      </c>
      <c r="G763" s="4">
        <v>7000000</v>
      </c>
      <c r="H763" s="7">
        <v>0.20600000000000002</v>
      </c>
      <c r="I763" s="4" cm="1">
        <f t="array" ref="I763">_FV(B763,"Market cap",TRUE)</f>
        <v>37555280</v>
      </c>
      <c r="J763" s="4">
        <v>108250000</v>
      </c>
      <c r="K763" t="str">
        <f>IF(OR(J763="None", ISERROR(J763)),
   IF(I763&gt;50000000000,"5-Large Cap",
      IF(AND(I763&gt;10000000000,I763&lt;=50000000000),"4-Upper Mid-Cap",
         IF(AND(I763&gt;2000000000,I763&lt;=10000000000),"3-Mid Cap",
            IF(AND(I763&gt;300000000,I763&lt;=2000000000),"2-Small Cap",
               IF(I763&lt;=300000000,"1-Micro Cap","None"))))),
   IF(J763&gt;50000000000,"5-Large Cap",
      IF(AND(J763&gt;10000000000,J763&lt;=50000000000),"4-Upper Mid-Cap",
         IF(AND(J763&gt;2000000000,J763&lt;=10000000000),"3-Mid Cap",
            IF(AND(J763&gt;300000000,J763&lt;=2000000000),"2-Small Cap",
               IF(J763&lt;=300000000,"1-Micro Cap","None"))))))</f>
        <v>1-Micro Cap</v>
      </c>
      <c r="L763" s="1">
        <v>45149</v>
      </c>
      <c r="M763" s="8" t="s">
        <v>3124</v>
      </c>
      <c r="N763">
        <f>YEAR(L763)</f>
        <v>2023</v>
      </c>
      <c r="O763">
        <f xml:space="preserve"> MONTH(L763)</f>
        <v>8</v>
      </c>
      <c r="P763" t="s">
        <v>3229</v>
      </c>
      <c r="Q763" t="str">
        <f>IF(ISNUMBER(P763), "Yes","No")</f>
        <v>No</v>
      </c>
      <c r="R763" t="s">
        <v>1961</v>
      </c>
    </row>
    <row r="764" spans="1:18" x14ac:dyDescent="0.2">
      <c r="A764" t="s">
        <v>1609</v>
      </c>
      <c r="B764" t="e" vm="518">
        <v>#VALUE!</v>
      </c>
      <c r="C764" t="s">
        <v>1026</v>
      </c>
      <c r="D764" t="str" cm="1">
        <f t="array" ref="D764">_FV(B764,"Industry")</f>
        <v>Metals &amp; Mining</v>
      </c>
      <c r="E764">
        <v>0.16</v>
      </c>
      <c r="F764">
        <v>0.13500000000000001</v>
      </c>
      <c r="G764" s="4">
        <v>2500000</v>
      </c>
      <c r="H764" s="7">
        <v>0.156</v>
      </c>
      <c r="I764" s="4" cm="1">
        <f t="array" ref="I764">_FV(B764,"Market cap",TRUE)</f>
        <v>16477820</v>
      </c>
      <c r="J764" s="4">
        <v>10100000</v>
      </c>
      <c r="K764" t="str">
        <f>IF(OR(J764="None", ISERROR(J764)),
   IF(I764&gt;50000000000,"5-Large Cap",
      IF(AND(I764&gt;10000000000,I764&lt;=50000000000),"4-Upper Mid-Cap",
         IF(AND(I764&gt;2000000000,I764&lt;=10000000000),"3-Mid Cap",
            IF(AND(I764&gt;300000000,I764&lt;=2000000000),"2-Small Cap",
               IF(I764&lt;=300000000,"1-Micro Cap","None"))))),
   IF(J764&gt;50000000000,"5-Large Cap",
      IF(AND(J764&gt;10000000000,J764&lt;=50000000000),"4-Upper Mid-Cap",
         IF(AND(J764&gt;2000000000,J764&lt;=10000000000),"3-Mid Cap",
            IF(AND(J764&gt;300000000,J764&lt;=2000000000),"2-Small Cap",
               IF(J764&lt;=300000000,"1-Micro Cap","None"))))))</f>
        <v>1-Micro Cap</v>
      </c>
      <c r="L764" s="1">
        <v>44985</v>
      </c>
      <c r="M764" s="8" t="s">
        <v>3124</v>
      </c>
      <c r="N764">
        <f>YEAR(L764)</f>
        <v>2023</v>
      </c>
      <c r="O764">
        <f xml:space="preserve"> MONTH(L764)</f>
        <v>2</v>
      </c>
      <c r="P764">
        <v>2</v>
      </c>
      <c r="Q764" t="str">
        <f>IF(ISNUMBER(P764), "Yes","No")</f>
        <v>Yes</v>
      </c>
      <c r="R764" t="s">
        <v>1610</v>
      </c>
    </row>
    <row r="765" spans="1:18" x14ac:dyDescent="0.2">
      <c r="A765" t="s">
        <v>1849</v>
      </c>
      <c r="B765" t="e" vm="328">
        <v>#VALUE!</v>
      </c>
      <c r="C765" t="s">
        <v>1373</v>
      </c>
      <c r="D765" t="str" cm="1">
        <f t="array" ref="D765">_FV(B765,"Industry")</f>
        <v>Chemicals</v>
      </c>
      <c r="E765">
        <v>0.17</v>
      </c>
      <c r="F765">
        <v>0.13</v>
      </c>
      <c r="G765" s="4">
        <v>12000000</v>
      </c>
      <c r="H765" s="7">
        <v>0.23530000000000001</v>
      </c>
      <c r="I765" s="4" cm="1">
        <f t="array" ref="I765">_FV(B765,"Market cap",TRUE)</f>
        <v>20190400</v>
      </c>
      <c r="J765" s="4">
        <v>43900000</v>
      </c>
      <c r="K765" t="str">
        <f>IF(OR(J765="None", ISERROR(J765)),
   IF(I765&gt;50000000000,"5-Large Cap",
      IF(AND(I765&gt;10000000000,I765&lt;=50000000000),"4-Upper Mid-Cap",
         IF(AND(I765&gt;2000000000,I765&lt;=10000000000),"3-Mid Cap",
            IF(AND(I765&gt;300000000,I765&lt;=2000000000),"2-Small Cap",
               IF(I765&lt;=300000000,"1-Micro Cap","None"))))),
   IF(J765&gt;50000000000,"5-Large Cap",
      IF(AND(J765&gt;10000000000,J765&lt;=50000000000),"4-Upper Mid-Cap",
         IF(AND(J765&gt;2000000000,J765&lt;=10000000000),"3-Mid Cap",
            IF(AND(J765&gt;300000000,J765&lt;=2000000000),"2-Small Cap",
               IF(J765&lt;=300000000,"1-Micro Cap","None"))))))</f>
        <v>1-Micro Cap</v>
      </c>
      <c r="L765" s="1">
        <v>45271</v>
      </c>
      <c r="M765" s="8" t="s">
        <v>3124</v>
      </c>
      <c r="N765">
        <f>YEAR(L765)</f>
        <v>2023</v>
      </c>
      <c r="O765">
        <f xml:space="preserve"> MONTH(L765)</f>
        <v>12</v>
      </c>
      <c r="P765">
        <v>1</v>
      </c>
      <c r="Q765" t="str">
        <f>IF(ISNUMBER(P765), "Yes","No")</f>
        <v>Yes</v>
      </c>
      <c r="R765" t="s">
        <v>2236</v>
      </c>
    </row>
    <row r="766" spans="1:18" x14ac:dyDescent="0.2">
      <c r="A766" t="s">
        <v>2067</v>
      </c>
      <c r="B766" t="e" vm="311">
        <v>#VALUE!</v>
      </c>
      <c r="C766" t="s">
        <v>1531</v>
      </c>
      <c r="D766" t="str" cm="1">
        <f t="array" ref="D766">_FV(B766,"Industry")</f>
        <v>Computers, Phones &amp; Household Electronics</v>
      </c>
      <c r="E766">
        <v>0.13500000000000001</v>
      </c>
      <c r="F766">
        <v>0.13</v>
      </c>
      <c r="G766" s="4">
        <v>10000000</v>
      </c>
      <c r="H766" s="7">
        <v>3.7000000000000005E-2</v>
      </c>
      <c r="I766" s="4" cm="1">
        <f t="array" ref="I766">_FV(B766,"Market cap",TRUE)</f>
        <v>18390510</v>
      </c>
      <c r="J766" s="4">
        <v>27470000</v>
      </c>
      <c r="K766" t="str">
        <f>IF(OR(J766="None", ISERROR(J766)),
   IF(I766&gt;50000000000,"5-Large Cap",
      IF(AND(I766&gt;10000000000,I766&lt;=50000000000),"4-Upper Mid-Cap",
         IF(AND(I766&gt;2000000000,I766&lt;=10000000000),"3-Mid Cap",
            IF(AND(I766&gt;300000000,I766&lt;=2000000000),"2-Small Cap",
               IF(I766&lt;=300000000,"1-Micro Cap","None"))))),
   IF(J766&gt;50000000000,"5-Large Cap",
      IF(AND(J766&gt;10000000000,J766&lt;=50000000000),"4-Upper Mid-Cap",
         IF(AND(J766&gt;2000000000,J766&lt;=10000000000),"3-Mid Cap",
            IF(AND(J766&gt;300000000,J766&lt;=2000000000),"2-Small Cap",
               IF(J766&lt;=300000000,"1-Micro Cap","None"))))))</f>
        <v>1-Micro Cap</v>
      </c>
      <c r="L766" s="1">
        <v>45210</v>
      </c>
      <c r="M766" s="8" t="s">
        <v>3124</v>
      </c>
      <c r="N766">
        <f>YEAR(L766)</f>
        <v>2023</v>
      </c>
      <c r="O766">
        <f xml:space="preserve"> MONTH(L766)</f>
        <v>10</v>
      </c>
      <c r="P766" t="s">
        <v>3229</v>
      </c>
      <c r="Q766" t="str">
        <f>IF(ISNUMBER(P766), "Yes","No")</f>
        <v>No</v>
      </c>
      <c r="R766" t="s">
        <v>2068</v>
      </c>
    </row>
    <row r="767" spans="1:18" x14ac:dyDescent="0.2">
      <c r="A767" t="s">
        <v>1815</v>
      </c>
      <c r="B767" t="e" vm="519">
        <v>#VALUE!</v>
      </c>
      <c r="C767" t="s">
        <v>1816</v>
      </c>
      <c r="D767" t="str" cm="1">
        <f t="array" ref="D767">_FV(B767,"Industry")</f>
        <v>Healthcare Equipment &amp; Supplies</v>
      </c>
      <c r="E767">
        <v>0.155</v>
      </c>
      <c r="F767">
        <v>0.13</v>
      </c>
      <c r="G767" s="4">
        <v>20000000</v>
      </c>
      <c r="H767" s="7">
        <v>0.161</v>
      </c>
      <c r="I767" s="4" cm="1">
        <f t="array" ref="I767">_FV(B767,"Market cap",TRUE)</f>
        <v>105262800</v>
      </c>
      <c r="J767" s="4">
        <v>277000000</v>
      </c>
      <c r="K767" t="str">
        <f>IF(OR(J767="None", ISERROR(J767)),
   IF(I767&gt;50000000000,"5-Large Cap",
      IF(AND(I767&gt;10000000000,I767&lt;=50000000000),"4-Upper Mid-Cap",
         IF(AND(I767&gt;2000000000,I767&lt;=10000000000),"3-Mid Cap",
            IF(AND(I767&gt;300000000,I767&lt;=2000000000),"2-Small Cap",
               IF(I767&lt;=300000000,"1-Micro Cap","None"))))),
   IF(J767&gt;50000000000,"5-Large Cap",
      IF(AND(J767&gt;10000000000,J767&lt;=50000000000),"4-Upper Mid-Cap",
         IF(AND(J767&gt;2000000000,J767&lt;=10000000000),"3-Mid Cap",
            IF(AND(J767&gt;300000000,J767&lt;=2000000000),"2-Small Cap",
               IF(J767&lt;=300000000,"1-Micro Cap","None"))))))</f>
        <v>1-Micro Cap</v>
      </c>
      <c r="L767" s="1">
        <v>45064</v>
      </c>
      <c r="M767" s="8" t="s">
        <v>3124</v>
      </c>
      <c r="N767">
        <f>YEAR(L767)</f>
        <v>2023</v>
      </c>
      <c r="O767">
        <f xml:space="preserve"> MONTH(L767)</f>
        <v>5</v>
      </c>
      <c r="P767" t="s">
        <v>3229</v>
      </c>
      <c r="Q767" t="str">
        <f>IF(ISNUMBER(P767), "Yes","No")</f>
        <v>No</v>
      </c>
      <c r="R767" t="s">
        <v>1817</v>
      </c>
    </row>
    <row r="768" spans="1:18" x14ac:dyDescent="0.2">
      <c r="A768" t="s">
        <v>1164</v>
      </c>
      <c r="B768" t="e" vm="334">
        <v>#VALUE!</v>
      </c>
      <c r="C768" t="s">
        <v>1165</v>
      </c>
      <c r="D768" t="str" cm="1">
        <f t="array" ref="D768">_FV(B768,"Industry")</f>
        <v>Metals &amp; Mining</v>
      </c>
      <c r="E768">
        <v>0.15</v>
      </c>
      <c r="F768">
        <v>0.13</v>
      </c>
      <c r="G768" s="4">
        <v>2500000</v>
      </c>
      <c r="H768" s="7">
        <v>0.13</v>
      </c>
      <c r="I768" s="4" cm="1">
        <f t="array" ref="I768">_FV(B768,"Market cap",TRUE)</f>
        <v>19591190</v>
      </c>
      <c r="J768" s="4">
        <v>13500000</v>
      </c>
      <c r="K768" t="str">
        <f>IF(OR(J768="None", ISERROR(J768)),
   IF(I768&gt;50000000000,"5-Large Cap",
      IF(AND(I768&gt;10000000000,I768&lt;=50000000000),"4-Upper Mid-Cap",
         IF(AND(I768&gt;2000000000,I768&lt;=10000000000),"3-Mid Cap",
            IF(AND(I768&gt;300000000,I768&lt;=2000000000),"2-Small Cap",
               IF(I768&lt;=300000000,"1-Micro Cap","None"))))),
   IF(J768&gt;50000000000,"5-Large Cap",
      IF(AND(J768&gt;10000000000,J768&lt;=50000000000),"4-Upper Mid-Cap",
         IF(AND(J768&gt;2000000000,J768&lt;=10000000000),"3-Mid Cap",
            IF(AND(J768&gt;300000000,J768&lt;=2000000000),"2-Small Cap",
               IF(J768&lt;=300000000,"1-Micro Cap","None"))))))</f>
        <v>1-Micro Cap</v>
      </c>
      <c r="L768" s="1">
        <v>45044</v>
      </c>
      <c r="M768" s="8" t="s">
        <v>3124</v>
      </c>
      <c r="N768">
        <f>YEAR(L768)</f>
        <v>2023</v>
      </c>
      <c r="O768">
        <f xml:space="preserve"> MONTH(L768)</f>
        <v>4</v>
      </c>
      <c r="P768" t="s">
        <v>3229</v>
      </c>
      <c r="Q768" t="str">
        <f>IF(ISNUMBER(P768), "Yes","No")</f>
        <v>No</v>
      </c>
      <c r="R768" t="s">
        <v>1744</v>
      </c>
    </row>
    <row r="769" spans="1:18" x14ac:dyDescent="0.2">
      <c r="A769" t="s">
        <v>1736</v>
      </c>
      <c r="B769" t="e" vm="520">
        <v>#VALUE!</v>
      </c>
      <c r="C769" t="s">
        <v>1737</v>
      </c>
      <c r="D769" t="str" cm="1">
        <f t="array" ref="D769">_FV(B769,"Industry")</f>
        <v>Metals &amp; Mining</v>
      </c>
      <c r="E769">
        <v>0.14499999999999999</v>
      </c>
      <c r="F769">
        <v>0.13</v>
      </c>
      <c r="G769" s="4">
        <v>3000000</v>
      </c>
      <c r="H769" s="7">
        <v>0.1</v>
      </c>
      <c r="I769" s="4" cm="1">
        <f t="array" ref="I769">_FV(B769,"Market cap",TRUE)</f>
        <v>8739980</v>
      </c>
      <c r="J769" s="4">
        <v>14600000</v>
      </c>
      <c r="K769" t="str">
        <f>IF(OR(J769="None", ISERROR(J769)),
   IF(I769&gt;50000000000,"5-Large Cap",
      IF(AND(I769&gt;10000000000,I769&lt;=50000000000),"4-Upper Mid-Cap",
         IF(AND(I769&gt;2000000000,I769&lt;=10000000000),"3-Mid Cap",
            IF(AND(I769&gt;300000000,I769&lt;=2000000000),"2-Small Cap",
               IF(I769&lt;=300000000,"1-Micro Cap","None"))))),
   IF(J769&gt;50000000000,"5-Large Cap",
      IF(AND(J769&gt;10000000000,J769&lt;=50000000000),"4-Upper Mid-Cap",
         IF(AND(J769&gt;2000000000,J769&lt;=10000000000),"3-Mid Cap",
            IF(AND(J769&gt;300000000,J769&lt;=2000000000),"2-Small Cap",
               IF(J769&lt;=300000000,"1-Micro Cap","None"))))))</f>
        <v>1-Micro Cap</v>
      </c>
      <c r="L769" s="1">
        <v>45043</v>
      </c>
      <c r="M769" s="8" t="s">
        <v>3124</v>
      </c>
      <c r="N769">
        <f>YEAR(L769)</f>
        <v>2023</v>
      </c>
      <c r="O769">
        <f xml:space="preserve"> MONTH(L769)</f>
        <v>4</v>
      </c>
      <c r="P769">
        <v>2</v>
      </c>
      <c r="Q769" t="str">
        <f>IF(ISNUMBER(P769), "Yes","No")</f>
        <v>Yes</v>
      </c>
      <c r="R769" t="s">
        <v>1738</v>
      </c>
    </row>
    <row r="770" spans="1:18" x14ac:dyDescent="0.2">
      <c r="A770" t="s">
        <v>881</v>
      </c>
      <c r="B770" t="e" vm="134">
        <v>#VALUE!</v>
      </c>
      <c r="C770" t="s">
        <v>393</v>
      </c>
      <c r="D770" t="str" cm="1">
        <f t="array" ref="D770">_FV(B770,"Industry")</f>
        <v>Oil &amp; Gas</v>
      </c>
      <c r="E770">
        <v>0.155</v>
      </c>
      <c r="F770">
        <v>0.13</v>
      </c>
      <c r="G770" s="4">
        <v>10000000</v>
      </c>
      <c r="H770" s="7">
        <v>0.161</v>
      </c>
      <c r="I770" s="4" cm="1">
        <f t="array" ref="I770">_FV(B770,"Market cap",TRUE)</f>
        <v>117054200</v>
      </c>
      <c r="J770" s="4">
        <v>200000000</v>
      </c>
      <c r="K770" t="str">
        <f>IF(OR(J770="None", ISERROR(J770)),
   IF(I770&gt;50000000000,"5-Large Cap",
      IF(AND(I770&gt;10000000000,I770&lt;=50000000000),"4-Upper Mid-Cap",
         IF(AND(I770&gt;2000000000,I770&lt;=10000000000),"3-Mid Cap",
            IF(AND(I770&gt;300000000,I770&lt;=2000000000),"2-Small Cap",
               IF(I770&lt;=300000000,"1-Micro Cap","None"))))),
   IF(J770&gt;50000000000,"5-Large Cap",
      IF(AND(J770&gt;10000000000,J770&lt;=50000000000),"4-Upper Mid-Cap",
         IF(AND(J770&gt;2000000000,J770&lt;=10000000000),"3-Mid Cap",
            IF(AND(J770&gt;300000000,J770&lt;=2000000000),"2-Small Cap",
               IF(J770&lt;=300000000,"1-Micro Cap","None"))))))</f>
        <v>1-Micro Cap</v>
      </c>
      <c r="L770" s="1">
        <v>45281</v>
      </c>
      <c r="M770" s="8" t="s">
        <v>3124</v>
      </c>
      <c r="N770">
        <f>YEAR(L770)</f>
        <v>2023</v>
      </c>
      <c r="O770">
        <f xml:space="preserve"> MONTH(L770)</f>
        <v>12</v>
      </c>
      <c r="P770">
        <v>2</v>
      </c>
      <c r="Q770" t="str">
        <f>IF(ISNUMBER(P770), "Yes","No")</f>
        <v>Yes</v>
      </c>
      <c r="R770" t="s">
        <v>2263</v>
      </c>
    </row>
    <row r="771" spans="1:18" x14ac:dyDescent="0.2">
      <c r="A771" t="s">
        <v>1572</v>
      </c>
      <c r="B771" t="e" vm="314">
        <v>#VALUE!</v>
      </c>
      <c r="C771" t="s">
        <v>928</v>
      </c>
      <c r="D771" t="str" cm="1">
        <f t="array" ref="D771">_FV(B771,"Industry")</f>
        <v>Specialty Retailers</v>
      </c>
      <c r="E771">
        <v>0.16</v>
      </c>
      <c r="F771">
        <v>0.13</v>
      </c>
      <c r="G771" s="4">
        <v>4000000</v>
      </c>
      <c r="H771" s="7">
        <v>0.1875</v>
      </c>
      <c r="I771" s="4" cm="1">
        <f t="array" ref="I771">_FV(B771,"Market cap",TRUE)</f>
        <v>30671290</v>
      </c>
      <c r="J771" s="4">
        <v>51000000</v>
      </c>
      <c r="K771" t="str">
        <f>IF(OR(J771="None", ISERROR(J771)),
   IF(I771&gt;50000000000,"5-Large Cap",
      IF(AND(I771&gt;10000000000,I771&lt;=50000000000),"4-Upper Mid-Cap",
         IF(AND(I771&gt;2000000000,I771&lt;=10000000000),"3-Mid Cap",
            IF(AND(I771&gt;300000000,I771&lt;=2000000000),"2-Small Cap",
               IF(I771&lt;=300000000,"1-Micro Cap","None"))))),
   IF(J771&gt;50000000000,"5-Large Cap",
      IF(AND(J771&gt;10000000000,J771&lt;=50000000000),"4-Upper Mid-Cap",
         IF(AND(J771&gt;2000000000,J771&lt;=10000000000),"3-Mid Cap",
            IF(AND(J771&gt;300000000,J771&lt;=2000000000),"2-Small Cap",
               IF(J771&lt;=300000000,"1-Micro Cap","None"))))))</f>
        <v>1-Micro Cap</v>
      </c>
      <c r="L771" s="1">
        <v>44966</v>
      </c>
      <c r="M771" s="8" t="s">
        <v>3124</v>
      </c>
      <c r="N771">
        <f>YEAR(L771)</f>
        <v>2023</v>
      </c>
      <c r="O771">
        <f xml:space="preserve"> MONTH(L771)</f>
        <v>2</v>
      </c>
      <c r="P771" t="s">
        <v>3229</v>
      </c>
      <c r="Q771" t="str">
        <f>IF(ISNUMBER(P771), "Yes","No")</f>
        <v>No</v>
      </c>
      <c r="R771" t="s">
        <v>1573</v>
      </c>
    </row>
    <row r="772" spans="1:18" x14ac:dyDescent="0.2">
      <c r="A772" t="s">
        <v>128</v>
      </c>
      <c r="B772" t="e" vm="271">
        <v>#VALUE!</v>
      </c>
      <c r="C772" t="s">
        <v>129</v>
      </c>
      <c r="D772" t="str" cm="1">
        <f t="array" ref="D772">_FV(B772,"Industry")</f>
        <v>Food &amp; Tobacco</v>
      </c>
      <c r="E772">
        <v>0.16500000000000001</v>
      </c>
      <c r="F772">
        <v>0.125</v>
      </c>
      <c r="G772" s="4">
        <v>14000000</v>
      </c>
      <c r="H772" s="7">
        <v>0.24199999999999999</v>
      </c>
      <c r="I772" s="4" cm="1">
        <f t="array" ref="I772">_FV(B772,"Market cap",TRUE)</f>
        <v>107175600</v>
      </c>
      <c r="J772" s="4">
        <v>124300000</v>
      </c>
      <c r="K772" t="str">
        <f>IF(OR(J772="None", ISERROR(J772)),
   IF(I772&gt;50000000000,"5-Large Cap",
      IF(AND(I772&gt;10000000000,I772&lt;=50000000000),"4-Upper Mid-Cap",
         IF(AND(I772&gt;2000000000,I772&lt;=10000000000),"3-Mid Cap",
            IF(AND(I772&gt;300000000,I772&lt;=2000000000),"2-Small Cap",
               IF(I772&lt;=300000000,"1-Micro Cap","None"))))),
   IF(J772&gt;50000000000,"5-Large Cap",
      IF(AND(J772&gt;10000000000,J772&lt;=50000000000),"4-Upper Mid-Cap",
         IF(AND(J772&gt;2000000000,J772&lt;=10000000000),"3-Mid Cap",
            IF(AND(J772&gt;300000000,J772&lt;=2000000000),"2-Small Cap",
               IF(J772&lt;=300000000,"1-Micro Cap","None"))))))</f>
        <v>1-Micro Cap</v>
      </c>
      <c r="L772" s="1">
        <v>45252</v>
      </c>
      <c r="M772" s="8" t="s">
        <v>3124</v>
      </c>
      <c r="N772">
        <f>YEAR(L772)</f>
        <v>2023</v>
      </c>
      <c r="O772">
        <f xml:space="preserve"> MONTH(L772)</f>
        <v>11</v>
      </c>
      <c r="P772" t="s">
        <v>3229</v>
      </c>
      <c r="Q772" t="str">
        <f>IF(ISNUMBER(P772), "Yes","No")</f>
        <v>No</v>
      </c>
      <c r="R772" t="s">
        <v>2178</v>
      </c>
    </row>
    <row r="773" spans="1:18" x14ac:dyDescent="0.2">
      <c r="A773" t="s">
        <v>809</v>
      </c>
      <c r="B773" t="e" vm="50">
        <v>#VALUE!</v>
      </c>
      <c r="C773" t="s">
        <v>136</v>
      </c>
      <c r="D773" t="str" cm="1">
        <f t="array" ref="D773">_FV(B773,"Industry")</f>
        <v>Metals &amp; Mining</v>
      </c>
      <c r="E773">
        <v>0.16</v>
      </c>
      <c r="F773">
        <v>0.125</v>
      </c>
      <c r="G773" s="4">
        <v>6000000</v>
      </c>
      <c r="H773" s="7">
        <v>0.21899999999999997</v>
      </c>
      <c r="I773" s="4" cm="1">
        <f t="array" ref="I773">_FV(B773,"Market cap",TRUE)</f>
        <v>74132370</v>
      </c>
      <c r="J773" s="4">
        <v>25800000</v>
      </c>
      <c r="K773" t="str">
        <f>IF(OR(J773="None", ISERROR(J773)),
   IF(I773&gt;50000000000,"5-Large Cap",
      IF(AND(I773&gt;10000000000,I773&lt;=50000000000),"4-Upper Mid-Cap",
         IF(AND(I773&gt;2000000000,I773&lt;=10000000000),"3-Mid Cap",
            IF(AND(I773&gt;300000000,I773&lt;=2000000000),"2-Small Cap",
               IF(I773&lt;=300000000,"1-Micro Cap","None"))))),
   IF(J773&gt;50000000000,"5-Large Cap",
      IF(AND(J773&gt;10000000000,J773&lt;=50000000000),"4-Upper Mid-Cap",
         IF(AND(J773&gt;2000000000,J773&lt;=10000000000),"3-Mid Cap",
            IF(AND(J773&gt;300000000,J773&lt;=2000000000),"2-Small Cap",
               IF(J773&lt;=300000000,"1-Micro Cap","None"))))))</f>
        <v>1-Micro Cap</v>
      </c>
      <c r="L773" s="1">
        <v>45212</v>
      </c>
      <c r="M773" s="8" t="s">
        <v>3124</v>
      </c>
      <c r="N773">
        <f>YEAR(L773)</f>
        <v>2023</v>
      </c>
      <c r="O773">
        <f xml:space="preserve"> MONTH(L773)</f>
        <v>10</v>
      </c>
      <c r="P773" t="s">
        <v>3229</v>
      </c>
      <c r="Q773" t="str">
        <f>IF(ISNUMBER(P773), "Yes","No")</f>
        <v>No</v>
      </c>
      <c r="R773" t="s">
        <v>2075</v>
      </c>
    </row>
    <row r="774" spans="1:18" x14ac:dyDescent="0.2">
      <c r="A774" t="s">
        <v>1682</v>
      </c>
      <c r="B774" t="e" vm="521">
        <v>#VALUE!</v>
      </c>
      <c r="C774" t="s">
        <v>1683</v>
      </c>
      <c r="D774" t="str" cm="1">
        <f t="array" ref="D774">_FV(B774,"Industry")</f>
        <v>Metals &amp; Mining</v>
      </c>
      <c r="E774">
        <v>0.14499999999999999</v>
      </c>
      <c r="F774">
        <v>0.125</v>
      </c>
      <c r="G774" s="4">
        <v>20000000</v>
      </c>
      <c r="H774" s="7">
        <v>0.13800000000000001</v>
      </c>
      <c r="I774" s="4" cm="1">
        <f t="array" ref="I774">_FV(B774,"Market cap",TRUE)</f>
        <v>170411800</v>
      </c>
      <c r="J774" s="4">
        <v>221500000</v>
      </c>
      <c r="K774" t="str">
        <f>IF(OR(J774="None", ISERROR(J774)),
   IF(I774&gt;50000000000,"5-Large Cap",
      IF(AND(I774&gt;10000000000,I774&lt;=50000000000),"4-Upper Mid-Cap",
         IF(AND(I774&gt;2000000000,I774&lt;=10000000000),"3-Mid Cap",
            IF(AND(I774&gt;300000000,I774&lt;=2000000000),"2-Small Cap",
               IF(I774&lt;=300000000,"1-Micro Cap","None"))))),
   IF(J774&gt;50000000000,"5-Large Cap",
      IF(AND(J774&gt;10000000000,J774&lt;=50000000000),"4-Upper Mid-Cap",
         IF(AND(J774&gt;2000000000,J774&lt;=10000000000),"3-Mid Cap",
            IF(AND(J774&gt;300000000,J774&lt;=2000000000),"2-Small Cap",
               IF(J774&lt;=300000000,"1-Micro Cap","None"))))))</f>
        <v>1-Micro Cap</v>
      </c>
      <c r="L774" s="1">
        <v>45019</v>
      </c>
      <c r="M774" s="8" t="s">
        <v>3124</v>
      </c>
      <c r="N774">
        <f>YEAR(L774)</f>
        <v>2023</v>
      </c>
      <c r="O774">
        <f xml:space="preserve"> MONTH(L774)</f>
        <v>4</v>
      </c>
      <c r="P774" t="s">
        <v>3229</v>
      </c>
      <c r="Q774" t="str">
        <f>IF(ISNUMBER(P774), "Yes","No")</f>
        <v>No</v>
      </c>
      <c r="R774" t="s">
        <v>1684</v>
      </c>
    </row>
    <row r="775" spans="1:18" x14ac:dyDescent="0.2">
      <c r="A775" t="s">
        <v>1387</v>
      </c>
      <c r="B775" t="e" vm="326">
        <v>#VALUE!</v>
      </c>
      <c r="C775" t="s">
        <v>1388</v>
      </c>
      <c r="D775" t="str" cm="1">
        <f t="array" ref="D775">_FV(B775,"Industry")</f>
        <v>Metals &amp; Mining</v>
      </c>
      <c r="E775">
        <v>0.11</v>
      </c>
      <c r="F775">
        <v>0.12</v>
      </c>
      <c r="G775" s="4">
        <v>2000000</v>
      </c>
      <c r="H775" s="7">
        <v>0</v>
      </c>
      <c r="I775" s="4" cm="1">
        <f t="array" ref="I775">_FV(B775,"Market cap",TRUE)</f>
        <v>25625930</v>
      </c>
      <c r="J775" s="4">
        <v>16100000.000000002</v>
      </c>
      <c r="K775" t="str">
        <f>IF(OR(J775="None", ISERROR(J775)),
   IF(I775&gt;50000000000,"5-Large Cap",
      IF(AND(I775&gt;10000000000,I775&lt;=50000000000),"4-Upper Mid-Cap",
         IF(AND(I775&gt;2000000000,I775&lt;=10000000000),"3-Mid Cap",
            IF(AND(I775&gt;300000000,I775&lt;=2000000000),"2-Small Cap",
               IF(I775&lt;=300000000,"1-Micro Cap","None"))))),
   IF(J775&gt;50000000000,"5-Large Cap",
      IF(AND(J775&gt;10000000000,J775&lt;=50000000000),"4-Upper Mid-Cap",
         IF(AND(J775&gt;2000000000,J775&lt;=10000000000),"3-Mid Cap",
            IF(AND(J775&gt;300000000,J775&lt;=2000000000),"2-Small Cap",
               IF(J775&lt;=300000000,"1-Micro Cap","None"))))))</f>
        <v>1-Micro Cap</v>
      </c>
      <c r="L775" s="1">
        <v>45257</v>
      </c>
      <c r="M775" s="8" t="s">
        <v>3124</v>
      </c>
      <c r="N775">
        <f>YEAR(L775)</f>
        <v>2023</v>
      </c>
      <c r="O775">
        <f xml:space="preserve"> MONTH(L775)</f>
        <v>11</v>
      </c>
      <c r="P775" t="s">
        <v>3229</v>
      </c>
      <c r="Q775" t="str">
        <f>IF(ISNUMBER(P775), "Yes","No")</f>
        <v>No</v>
      </c>
      <c r="R775" t="s">
        <v>2194</v>
      </c>
    </row>
    <row r="776" spans="1:18" x14ac:dyDescent="0.2">
      <c r="A776" t="s">
        <v>2156</v>
      </c>
      <c r="B776" t="e" vm="491">
        <v>#VALUE!</v>
      </c>
      <c r="C776" t="s">
        <v>1740</v>
      </c>
      <c r="D776" t="str" cm="1">
        <f t="array" ref="D776">_FV(B776,"Industry")</f>
        <v>Metals &amp; Mining</v>
      </c>
      <c r="E776">
        <v>0.155</v>
      </c>
      <c r="F776">
        <v>0.12</v>
      </c>
      <c r="G776" s="6">
        <v>12500000</v>
      </c>
      <c r="H776" s="7">
        <v>0.22600000000000001</v>
      </c>
      <c r="I776" s="4" cm="1">
        <f t="array" ref="I776">_FV(B776,"Market cap",TRUE)</f>
        <v>43414460</v>
      </c>
      <c r="J776" s="4">
        <v>40300000</v>
      </c>
      <c r="K776" t="str">
        <f>IF(OR(J776="None", ISERROR(J776)),
   IF(I776&gt;50000000000,"5-Large Cap",
      IF(AND(I776&gt;10000000000,I776&lt;=50000000000),"4-Upper Mid-Cap",
         IF(AND(I776&gt;2000000000,I776&lt;=10000000000),"3-Mid Cap",
            IF(AND(I776&gt;300000000,I776&lt;=2000000000),"2-Small Cap",
               IF(I776&lt;=300000000,"1-Micro Cap","None"))))),
   IF(J776&gt;50000000000,"5-Large Cap",
      IF(AND(J776&gt;10000000000,J776&lt;=50000000000),"4-Upper Mid-Cap",
         IF(AND(J776&gt;2000000000,J776&lt;=10000000000),"3-Mid Cap",
            IF(AND(J776&gt;300000000,J776&lt;=2000000000),"2-Small Cap",
               IF(J776&lt;=300000000,"1-Micro Cap","None"))))))</f>
        <v>1-Micro Cap</v>
      </c>
      <c r="L776" s="1">
        <v>45245</v>
      </c>
      <c r="M776" s="8" t="s">
        <v>3124</v>
      </c>
      <c r="N776">
        <f>YEAR(L776)</f>
        <v>2023</v>
      </c>
      <c r="O776">
        <f xml:space="preserve"> MONTH(L776)</f>
        <v>11</v>
      </c>
      <c r="P776" t="s">
        <v>3229</v>
      </c>
      <c r="Q776" t="str">
        <f>IF(ISNUMBER(P776), "Yes","No")</f>
        <v>No</v>
      </c>
      <c r="R776" t="s">
        <v>2157</v>
      </c>
    </row>
    <row r="777" spans="1:18" x14ac:dyDescent="0.2">
      <c r="A777" t="s">
        <v>2006</v>
      </c>
      <c r="B777" t="e" vm="522">
        <v>#VALUE!</v>
      </c>
      <c r="C777" t="s">
        <v>2007</v>
      </c>
      <c r="D777" t="str" cm="1">
        <f t="array" ref="D777">_FV(B777,"Industry")</f>
        <v>Metals &amp; Mining</v>
      </c>
      <c r="E777">
        <v>0.14000000000000001</v>
      </c>
      <c r="F777">
        <v>0.12</v>
      </c>
      <c r="G777" s="6">
        <v>4050000</v>
      </c>
      <c r="H777" s="7">
        <v>0.14300000000000002</v>
      </c>
      <c r="I777" s="4" cm="1">
        <f t="array" ref="I777">_FV(B777,"Market cap",TRUE)</f>
        <v>30909590</v>
      </c>
      <c r="J777" s="4">
        <v>14300000</v>
      </c>
      <c r="K777" t="str">
        <f>IF(OR(J777="None", ISERROR(J777)),
   IF(I777&gt;50000000000,"5-Large Cap",
      IF(AND(I777&gt;10000000000,I777&lt;=50000000000),"4-Upper Mid-Cap",
         IF(AND(I777&gt;2000000000,I777&lt;=10000000000),"3-Mid Cap",
            IF(AND(I777&gt;300000000,I777&lt;=2000000000),"2-Small Cap",
               IF(I777&lt;=300000000,"1-Micro Cap","None"))))),
   IF(J777&gt;50000000000,"5-Large Cap",
      IF(AND(J777&gt;10000000000,J777&lt;=50000000000),"4-Upper Mid-Cap",
         IF(AND(J777&gt;2000000000,J777&lt;=10000000000),"3-Mid Cap",
            IF(AND(J777&gt;300000000,J777&lt;=2000000000),"2-Small Cap",
               IF(J777&lt;=300000000,"1-Micro Cap","None"))))))</f>
        <v>1-Micro Cap</v>
      </c>
      <c r="L777" s="1">
        <v>45166</v>
      </c>
      <c r="M777" s="8" t="s">
        <v>3124</v>
      </c>
      <c r="N777">
        <f>YEAR(L777)</f>
        <v>2023</v>
      </c>
      <c r="O777">
        <f xml:space="preserve"> MONTH(L777)</f>
        <v>8</v>
      </c>
      <c r="P777" t="s">
        <v>3229</v>
      </c>
      <c r="Q777" t="str">
        <f>IF(ISNUMBER(P777), "Yes","No")</f>
        <v>No</v>
      </c>
      <c r="R777" t="s">
        <v>2008</v>
      </c>
    </row>
    <row r="778" spans="1:18" x14ac:dyDescent="0.2">
      <c r="A778" t="s">
        <v>1921</v>
      </c>
      <c r="B778" t="e" vm="523">
        <v>#VALUE!</v>
      </c>
      <c r="C778" t="s">
        <v>1922</v>
      </c>
      <c r="D778" t="str" cm="1">
        <f t="array" ref="D778">_FV(B778,"Industry")</f>
        <v>Metals &amp; Mining</v>
      </c>
      <c r="E778">
        <v>0.13500000000000001</v>
      </c>
      <c r="F778">
        <v>0.12</v>
      </c>
      <c r="G778" s="4">
        <v>1400000</v>
      </c>
      <c r="H778" s="7">
        <v>0.111</v>
      </c>
      <c r="I778" s="4" cm="1">
        <f t="array" ref="I778">_FV(B778,"Market cap",TRUE)</f>
        <v>10387230</v>
      </c>
      <c r="J778" s="4">
        <v>4120000</v>
      </c>
      <c r="K778" t="str">
        <f>IF(OR(J778="None", ISERROR(J778)),
   IF(I778&gt;50000000000,"5-Large Cap",
      IF(AND(I778&gt;10000000000,I778&lt;=50000000000),"4-Upper Mid-Cap",
         IF(AND(I778&gt;2000000000,I778&lt;=10000000000),"3-Mid Cap",
            IF(AND(I778&gt;300000000,I778&lt;=2000000000),"2-Small Cap",
               IF(I778&lt;=300000000,"1-Micro Cap","None"))))),
   IF(J778&gt;50000000000,"5-Large Cap",
      IF(AND(J778&gt;10000000000,J778&lt;=50000000000),"4-Upper Mid-Cap",
         IF(AND(J778&gt;2000000000,J778&lt;=10000000000),"3-Mid Cap",
            IF(AND(J778&gt;300000000,J778&lt;=2000000000),"2-Small Cap",
               IF(J778&lt;=300000000,"1-Micro Cap","None"))))))</f>
        <v>1-Micro Cap</v>
      </c>
      <c r="L778" s="1">
        <v>45134</v>
      </c>
      <c r="M778" s="8" t="s">
        <v>3124</v>
      </c>
      <c r="N778">
        <f>YEAR(L778)</f>
        <v>2023</v>
      </c>
      <c r="O778">
        <f xml:space="preserve"> MONTH(L778)</f>
        <v>7</v>
      </c>
      <c r="P778" t="s">
        <v>3229</v>
      </c>
      <c r="Q778" t="str">
        <f>IF(ISNUMBER(P778), "Yes","No")</f>
        <v>No</v>
      </c>
      <c r="R778" t="s">
        <v>1923</v>
      </c>
    </row>
    <row r="779" spans="1:18" x14ac:dyDescent="0.2">
      <c r="A779" t="s">
        <v>1911</v>
      </c>
      <c r="B779" t="e" vm="68">
        <v>#VALUE!</v>
      </c>
      <c r="C779" t="s">
        <v>132</v>
      </c>
      <c r="D779" t="str" cm="1">
        <f t="array" ref="D779">_FV(B779,"Industry")</f>
        <v>Metals &amp; Mining</v>
      </c>
      <c r="E779">
        <v>0.14499999999999999</v>
      </c>
      <c r="F779">
        <v>0.12</v>
      </c>
      <c r="G779" s="4">
        <v>5000000</v>
      </c>
      <c r="H779" s="7">
        <v>0.17199999999999999</v>
      </c>
      <c r="I779" s="4" cm="1">
        <f t="array" ref="I779">_FV(B779,"Market cap",TRUE)</f>
        <v>53977420</v>
      </c>
      <c r="J779" s="4">
        <v>150000000</v>
      </c>
      <c r="K779" t="str">
        <f>IF(OR(J779="None", ISERROR(J779)),
   IF(I779&gt;50000000000,"5-Large Cap",
      IF(AND(I779&gt;10000000000,I779&lt;=50000000000),"4-Upper Mid-Cap",
         IF(AND(I779&gt;2000000000,I779&lt;=10000000000),"3-Mid Cap",
            IF(AND(I779&gt;300000000,I779&lt;=2000000000),"2-Small Cap",
               IF(I779&lt;=300000000,"1-Micro Cap","None"))))),
   IF(J779&gt;50000000000,"5-Large Cap",
      IF(AND(J779&gt;10000000000,J779&lt;=50000000000),"4-Upper Mid-Cap",
         IF(AND(J779&gt;2000000000,J779&lt;=10000000000),"3-Mid Cap",
            IF(AND(J779&gt;300000000,J779&lt;=2000000000),"2-Small Cap",
               IF(J779&lt;=300000000,"1-Micro Cap","None"))))))</f>
        <v>1-Micro Cap</v>
      </c>
      <c r="L779" s="1">
        <v>45121</v>
      </c>
      <c r="M779" s="8" t="s">
        <v>3124</v>
      </c>
      <c r="N779">
        <f>YEAR(L779)</f>
        <v>2023</v>
      </c>
      <c r="O779">
        <f xml:space="preserve"> MONTH(L779)</f>
        <v>7</v>
      </c>
      <c r="P779" t="s">
        <v>3229</v>
      </c>
      <c r="Q779" t="str">
        <f>IF(ISNUMBER(P779), "Yes","No")</f>
        <v>No</v>
      </c>
      <c r="R779" t="s">
        <v>1912</v>
      </c>
    </row>
    <row r="780" spans="1:18" x14ac:dyDescent="0.2">
      <c r="A780" t="s">
        <v>1867</v>
      </c>
      <c r="B780" t="e" vm="524">
        <v>#VALUE!</v>
      </c>
      <c r="C780" t="s">
        <v>81</v>
      </c>
      <c r="D780" t="str" cm="1">
        <f t="array" ref="D780">_FV(B780,"Industry")</f>
        <v>Metals &amp; Mining</v>
      </c>
      <c r="E780">
        <v>0.16</v>
      </c>
      <c r="F780">
        <v>0.12</v>
      </c>
      <c r="G780" s="6">
        <v>11000000</v>
      </c>
      <c r="H780" s="7">
        <v>0.25</v>
      </c>
      <c r="I780" s="4" cm="1">
        <f t="array" ref="I780">_FV(B780,"Market cap",TRUE)</f>
        <v>77636030</v>
      </c>
      <c r="J780" s="4">
        <v>177100000</v>
      </c>
      <c r="K780" t="str">
        <f>IF(OR(J780="None", ISERROR(J780)),
   IF(I780&gt;50000000000,"5-Large Cap",
      IF(AND(I780&gt;10000000000,I780&lt;=50000000000),"4-Upper Mid-Cap",
         IF(AND(I780&gt;2000000000,I780&lt;=10000000000),"3-Mid Cap",
            IF(AND(I780&gt;300000000,I780&lt;=2000000000),"2-Small Cap",
               IF(I780&lt;=300000000,"1-Micro Cap","None"))))),
   IF(J780&gt;50000000000,"5-Large Cap",
      IF(AND(J780&gt;10000000000,J780&lt;=50000000000),"4-Upper Mid-Cap",
         IF(AND(J780&gt;2000000000,J780&lt;=10000000000),"3-Mid Cap",
            IF(AND(J780&gt;300000000,J780&lt;=2000000000),"2-Small Cap",
               IF(J780&lt;=300000000,"1-Micro Cap","None"))))))</f>
        <v>1-Micro Cap</v>
      </c>
      <c r="L780" s="1">
        <v>45090</v>
      </c>
      <c r="M780" s="8" t="s">
        <v>3124</v>
      </c>
      <c r="N780">
        <f>YEAR(L780)</f>
        <v>2023</v>
      </c>
      <c r="O780">
        <f xml:space="preserve"> MONTH(L780)</f>
        <v>6</v>
      </c>
      <c r="P780" t="s">
        <v>3229</v>
      </c>
      <c r="Q780" t="str">
        <f>IF(ISNUMBER(P780), "Yes","No")</f>
        <v>No</v>
      </c>
      <c r="R780" t="s">
        <v>1868</v>
      </c>
    </row>
    <row r="781" spans="1:18" x14ac:dyDescent="0.2">
      <c r="A781" t="s">
        <v>84</v>
      </c>
      <c r="B781" t="e" vm="118">
        <v>#VALUE!</v>
      </c>
      <c r="C781" t="s">
        <v>85</v>
      </c>
      <c r="D781" t="str" cm="1">
        <f t="array" ref="D781">_FV(B781,"Industry")</f>
        <v>Metals &amp; Mining</v>
      </c>
      <c r="E781">
        <v>0.14000000000000001</v>
      </c>
      <c r="F781">
        <v>0.12</v>
      </c>
      <c r="G781" s="4">
        <v>5000000</v>
      </c>
      <c r="H781" s="7">
        <v>0.14300000000000002</v>
      </c>
      <c r="I781" s="4" cm="1">
        <f t="array" ref="I781">_FV(B781,"Market cap",TRUE)</f>
        <v>32605780</v>
      </c>
      <c r="J781" s="4">
        <v>50000000</v>
      </c>
      <c r="K781" t="str">
        <f>IF(OR(J781="None", ISERROR(J781)),
   IF(I781&gt;50000000000,"5-Large Cap",
      IF(AND(I781&gt;10000000000,I781&lt;=50000000000),"4-Upper Mid-Cap",
         IF(AND(I781&gt;2000000000,I781&lt;=10000000000),"3-Mid Cap",
            IF(AND(I781&gt;300000000,I781&lt;=2000000000),"2-Small Cap",
               IF(I781&lt;=300000000,"1-Micro Cap","None"))))),
   IF(J781&gt;50000000000,"5-Large Cap",
      IF(AND(J781&gt;10000000000,J781&lt;=50000000000),"4-Upper Mid-Cap",
         IF(AND(J781&gt;2000000000,J781&lt;=10000000000),"3-Mid Cap",
            IF(AND(J781&gt;300000000,J781&lt;=2000000000),"2-Small Cap",
               IF(J781&lt;=300000000,"1-Micro Cap","None"))))))</f>
        <v>1-Micro Cap</v>
      </c>
      <c r="L781" s="1">
        <v>44980</v>
      </c>
      <c r="M781" s="8" t="s">
        <v>3124</v>
      </c>
      <c r="N781">
        <f>YEAR(L781)</f>
        <v>2023</v>
      </c>
      <c r="O781">
        <f xml:space="preserve"> MONTH(L781)</f>
        <v>2</v>
      </c>
      <c r="P781" t="s">
        <v>3229</v>
      </c>
      <c r="Q781" t="str">
        <f>IF(ISNUMBER(P781), "Yes","No")</f>
        <v>No</v>
      </c>
      <c r="R781" t="s">
        <v>1599</v>
      </c>
    </row>
    <row r="782" spans="1:18" x14ac:dyDescent="0.2">
      <c r="A782" t="s">
        <v>1064</v>
      </c>
      <c r="B782" t="e" vm="134">
        <v>#VALUE!</v>
      </c>
      <c r="C782" t="s">
        <v>393</v>
      </c>
      <c r="D782" t="str" cm="1">
        <f t="array" ref="D782">_FV(B782,"Industry")</f>
        <v>Oil &amp; Gas</v>
      </c>
      <c r="E782">
        <v>0.13500000000000001</v>
      </c>
      <c r="F782">
        <v>0.12</v>
      </c>
      <c r="G782" s="6">
        <v>10500000</v>
      </c>
      <c r="H782" s="7">
        <v>0.111</v>
      </c>
      <c r="I782" s="4" cm="1">
        <f t="array" ref="I782">_FV(B782,"Market cap",TRUE)</f>
        <v>117054200</v>
      </c>
      <c r="J782" s="4">
        <v>129699999.99999999</v>
      </c>
      <c r="K782" t="str">
        <f>IF(OR(J782="None", ISERROR(J782)),
   IF(I782&gt;50000000000,"5-Large Cap",
      IF(AND(I782&gt;10000000000,I782&lt;=50000000000),"4-Upper Mid-Cap",
         IF(AND(I782&gt;2000000000,I782&lt;=10000000000),"3-Mid Cap",
            IF(AND(I782&gt;300000000,I782&lt;=2000000000),"2-Small Cap",
               IF(I782&lt;=300000000,"1-Micro Cap","None"))))),
   IF(J782&gt;50000000000,"5-Large Cap",
      IF(AND(J782&gt;10000000000,J782&lt;=50000000000),"4-Upper Mid-Cap",
         IF(AND(J782&gt;2000000000,J782&lt;=10000000000),"3-Mid Cap",
            IF(AND(J782&gt;300000000,J782&lt;=2000000000),"2-Small Cap",
               IF(J782&lt;=300000000,"1-Micro Cap","None"))))))</f>
        <v>1-Micro Cap</v>
      </c>
      <c r="L782" s="1">
        <v>45082</v>
      </c>
      <c r="M782" s="8" t="s">
        <v>3124</v>
      </c>
      <c r="N782">
        <f>YEAR(L782)</f>
        <v>2023</v>
      </c>
      <c r="O782">
        <f xml:space="preserve"> MONTH(L782)</f>
        <v>6</v>
      </c>
      <c r="P782">
        <v>2</v>
      </c>
      <c r="Q782" t="str">
        <f>IF(ISNUMBER(P782), "Yes","No")</f>
        <v>Yes</v>
      </c>
      <c r="R782" t="s">
        <v>1851</v>
      </c>
    </row>
    <row r="783" spans="1:18" x14ac:dyDescent="0.2">
      <c r="A783" t="s">
        <v>1064</v>
      </c>
      <c r="B783" t="e" vm="134">
        <v>#VALUE!</v>
      </c>
      <c r="C783" t="s">
        <v>393</v>
      </c>
      <c r="D783" t="str" cm="1">
        <f t="array" ref="D783">_FV(B783,"Industry")</f>
        <v>Oil &amp; Gas</v>
      </c>
      <c r="E783">
        <v>0.15</v>
      </c>
      <c r="F783">
        <v>0.12</v>
      </c>
      <c r="G783" s="4">
        <v>10000000</v>
      </c>
      <c r="H783" s="7">
        <v>0.2</v>
      </c>
      <c r="I783" s="4" cm="1">
        <f t="array" ref="I783">_FV(B783,"Market cap",TRUE)</f>
        <v>117054200</v>
      </c>
      <c r="J783" s="4">
        <v>133199999.99999999</v>
      </c>
      <c r="K783" t="str">
        <f>IF(OR(J783="None", ISERROR(J783)),
   IF(I783&gt;50000000000,"5-Large Cap",
      IF(AND(I783&gt;10000000000,I783&lt;=50000000000),"4-Upper Mid-Cap",
         IF(AND(I783&gt;2000000000,I783&lt;=10000000000),"3-Mid Cap",
            IF(AND(I783&gt;300000000,I783&lt;=2000000000),"2-Small Cap",
               IF(I783&lt;=300000000,"1-Micro Cap","None"))))),
   IF(J783&gt;50000000000,"5-Large Cap",
      IF(AND(J783&gt;10000000000,J783&lt;=50000000000),"4-Upper Mid-Cap",
         IF(AND(J783&gt;2000000000,J783&lt;=10000000000),"3-Mid Cap",
            IF(AND(J783&gt;300000000,J783&lt;=2000000000),"2-Small Cap",
               IF(J783&lt;=300000000,"1-Micro Cap","None"))))))</f>
        <v>1-Micro Cap</v>
      </c>
      <c r="L783" s="1">
        <v>45021</v>
      </c>
      <c r="M783" s="8" t="s">
        <v>3124</v>
      </c>
      <c r="N783">
        <f>YEAR(L783)</f>
        <v>2023</v>
      </c>
      <c r="O783">
        <f xml:space="preserve"> MONTH(L783)</f>
        <v>4</v>
      </c>
      <c r="P783">
        <v>2</v>
      </c>
      <c r="Q783" t="str">
        <f>IF(ISNUMBER(P783), "Yes","No")</f>
        <v>Yes</v>
      </c>
      <c r="R783" t="s">
        <v>1696</v>
      </c>
    </row>
    <row r="784" spans="1:18" x14ac:dyDescent="0.2">
      <c r="A784" t="s">
        <v>460</v>
      </c>
      <c r="B784" t="e" vm="101">
        <v>#VALUE!</v>
      </c>
      <c r="C784" t="s">
        <v>461</v>
      </c>
      <c r="D784" t="str" cm="1">
        <f t="array" ref="D784">_FV(B784,"Industry")</f>
        <v>Oil &amp; Gas</v>
      </c>
      <c r="E784">
        <v>0.13500000000000001</v>
      </c>
      <c r="F784">
        <v>0.115</v>
      </c>
      <c r="G784" s="4">
        <v>6000000</v>
      </c>
      <c r="H784" s="7">
        <v>0.14800000000000002</v>
      </c>
      <c r="I784" s="4" cm="1">
        <f t="array" ref="I784">_FV(B784,"Market cap",TRUE)</f>
        <v>36632250</v>
      </c>
      <c r="J784" s="4">
        <v>80500000</v>
      </c>
      <c r="K784" t="str">
        <f>IF(OR(J784="None", ISERROR(J784)),
   IF(I784&gt;50000000000,"5-Large Cap",
      IF(AND(I784&gt;10000000000,I784&lt;=50000000000),"4-Upper Mid-Cap",
         IF(AND(I784&gt;2000000000,I784&lt;=10000000000),"3-Mid Cap",
            IF(AND(I784&gt;300000000,I784&lt;=2000000000),"2-Small Cap",
               IF(I784&lt;=300000000,"1-Micro Cap","None"))))),
   IF(J784&gt;50000000000,"5-Large Cap",
      IF(AND(J784&gt;10000000000,J784&lt;=50000000000),"4-Upper Mid-Cap",
         IF(AND(J784&gt;2000000000,J784&lt;=10000000000),"3-Mid Cap",
            IF(AND(J784&gt;300000000,J784&lt;=2000000000),"2-Small Cap",
               IF(J784&lt;=300000000,"1-Micro Cap","None"))))))</f>
        <v>1-Micro Cap</v>
      </c>
      <c r="L784" s="1">
        <v>45243</v>
      </c>
      <c r="M784" s="8" t="s">
        <v>3124</v>
      </c>
      <c r="N784">
        <f>YEAR(L784)</f>
        <v>2023</v>
      </c>
      <c r="O784">
        <f xml:space="preserve"> MONTH(L784)</f>
        <v>11</v>
      </c>
      <c r="P784" t="s">
        <v>3229</v>
      </c>
      <c r="Q784" t="str">
        <f>IF(ISNUMBER(P784), "Yes","No")</f>
        <v>No</v>
      </c>
      <c r="R784" t="s">
        <v>2145</v>
      </c>
    </row>
    <row r="785" spans="1:18" x14ac:dyDescent="0.2">
      <c r="A785" t="s">
        <v>2012</v>
      </c>
      <c r="B785" t="e" vm="525">
        <v>#VALUE!</v>
      </c>
      <c r="C785" t="s">
        <v>2013</v>
      </c>
      <c r="D785" t="str" cm="1">
        <f t="array" ref="D785">_FV(B785,"Industry")</f>
        <v>Coal</v>
      </c>
      <c r="E785">
        <v>0.13</v>
      </c>
      <c r="F785">
        <v>0.11</v>
      </c>
      <c r="G785" s="4">
        <v>4000000</v>
      </c>
      <c r="H785" s="7">
        <v>0.154</v>
      </c>
      <c r="I785" s="4" cm="1">
        <f t="array" ref="I785">_FV(B785,"Market cap",TRUE)</f>
        <v>55336940</v>
      </c>
      <c r="J785" s="4">
        <v>45200000</v>
      </c>
      <c r="K785" t="str">
        <f>IF(OR(J785="None", ISERROR(J785)),
   IF(I785&gt;50000000000,"5-Large Cap",
      IF(AND(I785&gt;10000000000,I785&lt;=50000000000),"4-Upper Mid-Cap",
         IF(AND(I785&gt;2000000000,I785&lt;=10000000000),"3-Mid Cap",
            IF(AND(I785&gt;300000000,I785&lt;=2000000000),"2-Small Cap",
               IF(I785&lt;=300000000,"1-Micro Cap","None"))))),
   IF(J785&gt;50000000000,"5-Large Cap",
      IF(AND(J785&gt;10000000000,J785&lt;=50000000000),"4-Upper Mid-Cap",
         IF(AND(J785&gt;2000000000,J785&lt;=10000000000),"3-Mid Cap",
            IF(AND(J785&gt;300000000,J785&lt;=2000000000),"2-Small Cap",
               IF(J785&lt;=300000000,"1-Micro Cap","None"))))))</f>
        <v>1-Micro Cap</v>
      </c>
      <c r="L785" s="1">
        <v>45168</v>
      </c>
      <c r="M785" s="8" t="s">
        <v>3124</v>
      </c>
      <c r="N785">
        <f>YEAR(L785)</f>
        <v>2023</v>
      </c>
      <c r="O785">
        <f xml:space="preserve"> MONTH(L785)</f>
        <v>8</v>
      </c>
      <c r="P785" t="s">
        <v>3229</v>
      </c>
      <c r="Q785" t="str">
        <f>IF(ISNUMBER(P785), "Yes","No")</f>
        <v>No</v>
      </c>
      <c r="R785" t="s">
        <v>2014</v>
      </c>
    </row>
    <row r="786" spans="1:18" x14ac:dyDescent="0.2">
      <c r="A786" t="s">
        <v>517</v>
      </c>
      <c r="B786" t="e" vm="91">
        <v>#VALUE!</v>
      </c>
      <c r="C786" t="s">
        <v>35</v>
      </c>
      <c r="D786" t="str" cm="1">
        <f t="array" ref="D786">_FV(B786,"Industry")</f>
        <v>Metals &amp; Mining</v>
      </c>
      <c r="E786">
        <v>0.15</v>
      </c>
      <c r="F786">
        <v>0.11</v>
      </c>
      <c r="G786" s="4">
        <v>30000000</v>
      </c>
      <c r="H786" s="7">
        <v>0.26700000000000002</v>
      </c>
      <c r="I786" s="4" cm="1">
        <f t="array" ref="I786">_FV(B786,"Market cap",TRUE)</f>
        <v>140402800</v>
      </c>
      <c r="J786" s="4">
        <v>104200000</v>
      </c>
      <c r="K786" t="str">
        <f>IF(OR(J786="None", ISERROR(J786)),
   IF(I786&gt;50000000000,"5-Large Cap",
      IF(AND(I786&gt;10000000000,I786&lt;=50000000000),"4-Upper Mid-Cap",
         IF(AND(I786&gt;2000000000,I786&lt;=10000000000),"3-Mid Cap",
            IF(AND(I786&gt;300000000,I786&lt;=2000000000),"2-Small Cap",
               IF(I786&lt;=300000000,"1-Micro Cap","None"))))),
   IF(J786&gt;50000000000,"5-Large Cap",
      IF(AND(J786&gt;10000000000,J786&lt;=50000000000),"4-Upper Mid-Cap",
         IF(AND(J786&gt;2000000000,J786&lt;=10000000000),"3-Mid Cap",
            IF(AND(J786&gt;300000000,J786&lt;=2000000000),"2-Small Cap",
               IF(J786&lt;=300000000,"1-Micro Cap","None"))))))</f>
        <v>1-Micro Cap</v>
      </c>
      <c r="L786" s="1">
        <v>45257</v>
      </c>
      <c r="M786" s="8" t="s">
        <v>3124</v>
      </c>
      <c r="N786">
        <f>YEAR(L786)</f>
        <v>2023</v>
      </c>
      <c r="O786">
        <f xml:space="preserve"> MONTH(L786)</f>
        <v>11</v>
      </c>
      <c r="P786" t="s">
        <v>3229</v>
      </c>
      <c r="Q786" t="str">
        <f>IF(ISNUMBER(P786), "Yes","No")</f>
        <v>No</v>
      </c>
      <c r="R786" t="s">
        <v>2193</v>
      </c>
    </row>
    <row r="787" spans="1:18" x14ac:dyDescent="0.2">
      <c r="A787" t="s">
        <v>1164</v>
      </c>
      <c r="B787" t="e" vm="334">
        <v>#VALUE!</v>
      </c>
      <c r="C787" t="s">
        <v>1165</v>
      </c>
      <c r="D787" t="str" cm="1">
        <f t="array" ref="D787">_FV(B787,"Industry")</f>
        <v>Metals &amp; Mining</v>
      </c>
      <c r="E787">
        <v>0.13</v>
      </c>
      <c r="F787">
        <v>0.11</v>
      </c>
      <c r="G787" s="6">
        <v>2500000</v>
      </c>
      <c r="H787" s="7">
        <v>0.15380000000000002</v>
      </c>
      <c r="I787" s="4" cm="1">
        <f t="array" ref="I787">_FV(B787,"Market cap",TRUE)</f>
        <v>19591190</v>
      </c>
      <c r="J787" s="4">
        <v>22200000</v>
      </c>
      <c r="K787" t="str">
        <f>IF(OR(J787="None", ISERROR(J787)),
   IF(I787&gt;50000000000,"5-Large Cap",
      IF(AND(I787&gt;10000000000,I787&lt;=50000000000),"4-Upper Mid-Cap",
         IF(AND(I787&gt;2000000000,I787&lt;=10000000000),"3-Mid Cap",
            IF(AND(I787&gt;300000000,I787&lt;=2000000000),"2-Small Cap",
               IF(I787&lt;=300000000,"1-Micro Cap","None"))))),
   IF(J787&gt;50000000000,"5-Large Cap",
      IF(AND(J787&gt;10000000000,J787&lt;=50000000000),"4-Upper Mid-Cap",
         IF(AND(J787&gt;2000000000,J787&lt;=10000000000),"3-Mid Cap",
            IF(AND(J787&gt;300000000,J787&lt;=2000000000),"2-Small Cap",
               IF(J787&lt;=300000000,"1-Micro Cap","None"))))))</f>
        <v>1-Micro Cap</v>
      </c>
      <c r="L787" s="1">
        <v>45161</v>
      </c>
      <c r="M787" s="8" t="s">
        <v>3124</v>
      </c>
      <c r="N787">
        <f>YEAR(L787)</f>
        <v>2023</v>
      </c>
      <c r="O787">
        <f xml:space="preserve"> MONTH(L787)</f>
        <v>8</v>
      </c>
      <c r="P787" t="s">
        <v>3229</v>
      </c>
      <c r="Q787" t="str">
        <f>IF(ISNUMBER(P787), "Yes","No")</f>
        <v>No</v>
      </c>
      <c r="R787" t="s">
        <v>1988</v>
      </c>
    </row>
    <row r="788" spans="1:18" x14ac:dyDescent="0.2">
      <c r="A788" t="s">
        <v>3135</v>
      </c>
      <c r="B788" t="e" vm="87">
        <v>#VALUE!</v>
      </c>
      <c r="C788" t="s">
        <v>309</v>
      </c>
      <c r="D788" t="str" cm="1">
        <f t="array" ref="D788">_FV(B788,"Industry")</f>
        <v>Metals &amp; Mining</v>
      </c>
      <c r="E788">
        <v>0.13500000000000001</v>
      </c>
      <c r="F788">
        <v>0.11</v>
      </c>
      <c r="G788" s="4">
        <v>25000000</v>
      </c>
      <c r="H788" s="7">
        <v>0.185</v>
      </c>
      <c r="I788" s="4" cm="1">
        <f t="array" ref="I788">_FV(B788,"Market cap",TRUE)</f>
        <v>45466410</v>
      </c>
      <c r="J788" s="4">
        <v>98600000</v>
      </c>
      <c r="K788" t="str">
        <f>IF(OR(J788="None", ISERROR(J788)),
   IF(I788&gt;50000000000,"5-Large Cap",
      IF(AND(I788&gt;10000000000,I788&lt;=50000000000),"4-Upper Mid-Cap",
         IF(AND(I788&gt;2000000000,I788&lt;=10000000000),"3-Mid Cap",
            IF(AND(I788&gt;300000000,I788&lt;=2000000000),"2-Small Cap",
               IF(I788&lt;=300000000,"1-Micro Cap","None"))))),
   IF(J788&gt;50000000000,"5-Large Cap",
      IF(AND(J788&gt;10000000000,J788&lt;=50000000000),"4-Upper Mid-Cap",
         IF(AND(J788&gt;2000000000,J788&lt;=10000000000),"3-Mid Cap",
            IF(AND(J788&gt;300000000,J788&lt;=2000000000),"2-Small Cap",
               IF(J788&lt;=300000000,"1-Micro Cap","None"))))))</f>
        <v>1-Micro Cap</v>
      </c>
      <c r="L788" s="1">
        <v>44960</v>
      </c>
      <c r="M788" s="8" t="s">
        <v>3124</v>
      </c>
      <c r="N788">
        <f>YEAR(L788)</f>
        <v>2023</v>
      </c>
      <c r="O788">
        <f xml:space="preserve"> MONTH(L788)</f>
        <v>2</v>
      </c>
      <c r="P788">
        <v>1</v>
      </c>
      <c r="Q788" t="str">
        <f>IF(ISNUMBER(P788), "Yes","No")</f>
        <v>Yes</v>
      </c>
      <c r="R788" t="s">
        <v>1559</v>
      </c>
    </row>
    <row r="789" spans="1:18" x14ac:dyDescent="0.2">
      <c r="A789" t="s">
        <v>3135</v>
      </c>
      <c r="B789" t="e" vm="87">
        <v>#VALUE!</v>
      </c>
      <c r="C789" t="s">
        <v>309</v>
      </c>
      <c r="D789" t="str" cm="1">
        <f t="array" ref="D789">_FV(B789,"Industry")</f>
        <v>Metals &amp; Mining</v>
      </c>
      <c r="E789">
        <v>0.13500000000000001</v>
      </c>
      <c r="F789">
        <v>0.11</v>
      </c>
      <c r="G789" s="4">
        <v>25000000</v>
      </c>
      <c r="H789" s="7">
        <v>0.185</v>
      </c>
      <c r="I789" s="4" cm="1">
        <f t="array" ref="I789">_FV(B789,"Market cap",TRUE)</f>
        <v>45466410</v>
      </c>
      <c r="J789" s="4">
        <v>98600000</v>
      </c>
      <c r="K789" t="str">
        <f>IF(OR(J789="None", ISERROR(J789)),
   IF(I789&gt;50000000000,"5-Large Cap",
      IF(AND(I789&gt;10000000000,I789&lt;=50000000000),"4-Upper Mid-Cap",
         IF(AND(I789&gt;2000000000,I789&lt;=10000000000),"3-Mid Cap",
            IF(AND(I789&gt;300000000,I789&lt;=2000000000),"2-Small Cap",
               IF(I789&lt;=300000000,"1-Micro Cap","None"))))),
   IF(J789&gt;50000000000,"5-Large Cap",
      IF(AND(J789&gt;10000000000,J789&lt;=50000000000),"4-Upper Mid-Cap",
         IF(AND(J789&gt;2000000000,J789&lt;=10000000000),"3-Mid Cap",
            IF(AND(J789&gt;300000000,J789&lt;=2000000000),"2-Small Cap",
               IF(J789&lt;=300000000,"1-Micro Cap","None"))))))</f>
        <v>1-Micro Cap</v>
      </c>
      <c r="L789" s="1">
        <v>44960</v>
      </c>
      <c r="M789" s="8" t="s">
        <v>3124</v>
      </c>
      <c r="N789">
        <f>YEAR(L789)</f>
        <v>2023</v>
      </c>
      <c r="O789">
        <f xml:space="preserve"> MONTH(L789)</f>
        <v>2</v>
      </c>
      <c r="P789">
        <v>1</v>
      </c>
      <c r="Q789" t="str">
        <f>IF(ISNUMBER(P789), "Yes","No")</f>
        <v>Yes</v>
      </c>
      <c r="R789" t="s">
        <v>1562</v>
      </c>
    </row>
    <row r="790" spans="1:18" x14ac:dyDescent="0.2">
      <c r="A790" t="s">
        <v>249</v>
      </c>
      <c r="B790" t="e" vm="327">
        <v>#VALUE!</v>
      </c>
      <c r="C790" t="s">
        <v>250</v>
      </c>
      <c r="D790" t="str" cm="1">
        <f t="array" ref="D790">_FV(B790,"Industry")</f>
        <v>Metals &amp; Mining</v>
      </c>
      <c r="E790">
        <v>0.11</v>
      </c>
      <c r="F790">
        <v>0.105</v>
      </c>
      <c r="G790" s="4">
        <v>30000000</v>
      </c>
      <c r="H790" s="7">
        <v>4.4999999999999998E-2</v>
      </c>
      <c r="I790" s="4" cm="1">
        <f t="array" ref="I790">_FV(B790,"Market cap",TRUE)</f>
        <v>476241300</v>
      </c>
      <c r="J790" s="4">
        <v>242200000</v>
      </c>
      <c r="K790" t="str">
        <f>IF(OR(J790="None", ISERROR(J790)),
   IF(I790&gt;50000000000,"5-Large Cap",
      IF(AND(I790&gt;10000000000,I790&lt;=50000000000),"4-Upper Mid-Cap",
         IF(AND(I790&gt;2000000000,I790&lt;=10000000000),"3-Mid Cap",
            IF(AND(I790&gt;300000000,I790&lt;=2000000000),"2-Small Cap",
               IF(I790&lt;=300000000,"1-Micro Cap","None"))))),
   IF(J790&gt;50000000000,"5-Large Cap",
      IF(AND(J790&gt;10000000000,J790&lt;=50000000000),"4-Upper Mid-Cap",
         IF(AND(J790&gt;2000000000,J790&lt;=10000000000),"3-Mid Cap",
            IF(AND(J790&gt;300000000,J790&lt;=2000000000),"2-Small Cap",
               IF(J790&lt;=300000000,"1-Micro Cap","None"))))))</f>
        <v>1-Micro Cap</v>
      </c>
      <c r="L790" s="1">
        <v>45033</v>
      </c>
      <c r="M790" s="8" t="s">
        <v>3124</v>
      </c>
      <c r="N790">
        <f>YEAR(L790)</f>
        <v>2023</v>
      </c>
      <c r="O790">
        <f xml:space="preserve"> MONTH(L790)</f>
        <v>4</v>
      </c>
      <c r="P790" t="s">
        <v>3229</v>
      </c>
      <c r="Q790" t="str">
        <f>IF(ISNUMBER(P790), "Yes","No")</f>
        <v>No</v>
      </c>
      <c r="R790" t="s">
        <v>1711</v>
      </c>
    </row>
    <row r="791" spans="1:18" x14ac:dyDescent="0.2">
      <c r="A791" t="s">
        <v>1233</v>
      </c>
      <c r="B791" t="e" vm="329">
        <v>#VALUE!</v>
      </c>
      <c r="C791" t="s">
        <v>1234</v>
      </c>
      <c r="D791" t="str" cm="1">
        <f t="array" ref="D791">_FV(B791,"Industry")</f>
        <v>Food &amp; Tobacco</v>
      </c>
      <c r="E791">
        <v>0.15</v>
      </c>
      <c r="F791">
        <v>0.1</v>
      </c>
      <c r="G791" s="4">
        <v>1600000</v>
      </c>
      <c r="H791" s="7">
        <v>0.33299999999999996</v>
      </c>
      <c r="I791" s="4" cm="1">
        <f t="array" ref="I791">_FV(B791,"Market cap",TRUE)</f>
        <v>139677200</v>
      </c>
      <c r="J791" s="4">
        <v>11100000</v>
      </c>
      <c r="K791" t="str">
        <f>IF(OR(J791="None", ISERROR(J791)),
   IF(I791&gt;50000000000,"5-Large Cap",
      IF(AND(I791&gt;10000000000,I791&lt;=50000000000),"4-Upper Mid-Cap",
         IF(AND(I791&gt;2000000000,I791&lt;=10000000000),"3-Mid Cap",
            IF(AND(I791&gt;300000000,I791&lt;=2000000000),"2-Small Cap",
               IF(I791&lt;=300000000,"1-Micro Cap","None"))))),
   IF(J791&gt;50000000000,"5-Large Cap",
      IF(AND(J791&gt;10000000000,J791&lt;=50000000000),"4-Upper Mid-Cap",
         IF(AND(J791&gt;2000000000,J791&lt;=10000000000),"3-Mid Cap",
            IF(AND(J791&gt;300000000,J791&lt;=2000000000),"2-Small Cap",
               IF(J791&lt;=300000000,"1-Micro Cap","None"))))))</f>
        <v>1-Micro Cap</v>
      </c>
      <c r="L791" s="1">
        <v>44985</v>
      </c>
      <c r="M791" s="8" t="s">
        <v>3124</v>
      </c>
      <c r="N791">
        <f>YEAR(L791)</f>
        <v>2023</v>
      </c>
      <c r="O791">
        <f xml:space="preserve"> MONTH(L791)</f>
        <v>2</v>
      </c>
      <c r="P791">
        <v>2</v>
      </c>
      <c r="Q791" t="str">
        <f>IF(ISNUMBER(P791), "Yes","No")</f>
        <v>Yes</v>
      </c>
      <c r="R791" t="s">
        <v>1617</v>
      </c>
    </row>
    <row r="792" spans="1:18" x14ac:dyDescent="0.2">
      <c r="A792" t="s">
        <v>1996</v>
      </c>
      <c r="B792" t="e" vm="526">
        <v>#VALUE!</v>
      </c>
      <c r="C792" t="s">
        <v>1997</v>
      </c>
      <c r="D792" t="str" cm="1">
        <f t="array" ref="D792">_FV(B792,"Industry")</f>
        <v>Healthcare Equipment &amp; Supplies</v>
      </c>
      <c r="E792">
        <v>0.115</v>
      </c>
      <c r="F792">
        <v>0.1</v>
      </c>
      <c r="G792" s="4">
        <v>2000000</v>
      </c>
      <c r="H792" s="7">
        <v>0.13</v>
      </c>
      <c r="I792" s="4" cm="1">
        <f t="array" ref="I792">_FV(B792,"Market cap",TRUE)</f>
        <v>38426630</v>
      </c>
      <c r="J792" s="4">
        <v>24520000</v>
      </c>
      <c r="K792" t="str">
        <f>IF(OR(J792="None", ISERROR(J792)),
   IF(I792&gt;50000000000,"5-Large Cap",
      IF(AND(I792&gt;10000000000,I792&lt;=50000000000),"4-Upper Mid-Cap",
         IF(AND(I792&gt;2000000000,I792&lt;=10000000000),"3-Mid Cap",
            IF(AND(I792&gt;300000000,I792&lt;=2000000000),"2-Small Cap",
               IF(I792&lt;=300000000,"1-Micro Cap","None"))))),
   IF(J792&gt;50000000000,"5-Large Cap",
      IF(AND(J792&gt;10000000000,J792&lt;=50000000000),"4-Upper Mid-Cap",
         IF(AND(J792&gt;2000000000,J792&lt;=10000000000),"3-Mid Cap",
            IF(AND(J792&gt;300000000,J792&lt;=2000000000),"2-Small Cap",
               IF(J792&lt;=300000000,"1-Micro Cap","None"))))))</f>
        <v>1-Micro Cap</v>
      </c>
      <c r="L792" s="1">
        <v>45163</v>
      </c>
      <c r="M792" s="8" t="s">
        <v>3124</v>
      </c>
      <c r="N792">
        <f>YEAR(L792)</f>
        <v>2023</v>
      </c>
      <c r="O792">
        <f xml:space="preserve"> MONTH(L792)</f>
        <v>8</v>
      </c>
      <c r="P792" t="s">
        <v>3229</v>
      </c>
      <c r="Q792" t="str">
        <f>IF(ISNUMBER(P792), "Yes","No")</f>
        <v>No</v>
      </c>
      <c r="R792" t="s">
        <v>1998</v>
      </c>
    </row>
    <row r="793" spans="1:18" x14ac:dyDescent="0.2">
      <c r="A793" t="s">
        <v>1209</v>
      </c>
      <c r="B793" t="e" vm="299">
        <v>#VALUE!</v>
      </c>
      <c r="C793" t="s">
        <v>360</v>
      </c>
      <c r="D793" t="str" cm="1">
        <f t="array" ref="D793">_FV(B793,"Industry")</f>
        <v>Metals &amp; Mining</v>
      </c>
      <c r="E793">
        <v>0.12</v>
      </c>
      <c r="F793">
        <v>0.1</v>
      </c>
      <c r="G793" s="4">
        <v>2500000</v>
      </c>
      <c r="H793" s="7">
        <v>0.16670000000000001</v>
      </c>
      <c r="I793" s="4" cm="1">
        <f t="array" ref="I793">_FV(B793,"Market cap",TRUE)</f>
        <v>29851280</v>
      </c>
      <c r="J793" s="4">
        <v>59000000</v>
      </c>
      <c r="K793" t="str">
        <f>IF(OR(J793="None", ISERROR(J793)),
   IF(I793&gt;50000000000,"5-Large Cap",
      IF(AND(I793&gt;10000000000,I793&lt;=50000000000),"4-Upper Mid-Cap",
         IF(AND(I793&gt;2000000000,I793&lt;=10000000000),"3-Mid Cap",
            IF(AND(I793&gt;300000000,I793&lt;=2000000000),"2-Small Cap",
               IF(I793&lt;=300000000,"1-Micro Cap","None"))))),
   IF(J793&gt;50000000000,"5-Large Cap",
      IF(AND(J793&gt;10000000000,J793&lt;=50000000000),"4-Upper Mid-Cap",
         IF(AND(J793&gt;2000000000,J793&lt;=10000000000),"3-Mid Cap",
            IF(AND(J793&gt;300000000,J793&lt;=2000000000),"2-Small Cap",
               IF(J793&lt;=300000000,"1-Micro Cap","None"))))))</f>
        <v>1-Micro Cap</v>
      </c>
      <c r="L793" s="1">
        <v>45188</v>
      </c>
      <c r="M793" s="8" t="s">
        <v>3124</v>
      </c>
      <c r="N793">
        <f>YEAR(L793)</f>
        <v>2023</v>
      </c>
      <c r="O793">
        <f xml:space="preserve"> MONTH(L793)</f>
        <v>9</v>
      </c>
      <c r="P793" t="s">
        <v>3229</v>
      </c>
      <c r="Q793" t="str">
        <f>IF(ISNUMBER(P793), "Yes","No")</f>
        <v>No</v>
      </c>
    </row>
    <row r="794" spans="1:18" x14ac:dyDescent="0.2">
      <c r="A794" t="s">
        <v>1724</v>
      </c>
      <c r="B794" t="e" vm="309">
        <v>#VALUE!</v>
      </c>
      <c r="C794" t="s">
        <v>1264</v>
      </c>
      <c r="D794" t="str" cm="1">
        <f t="array" ref="D794">_FV(B794,"Industry")</f>
        <v>Metals &amp; Mining</v>
      </c>
      <c r="E794">
        <v>0.1</v>
      </c>
      <c r="F794">
        <v>0.1</v>
      </c>
      <c r="G794" s="4">
        <v>2700000</v>
      </c>
      <c r="H794" s="7">
        <v>0</v>
      </c>
      <c r="I794" s="4" cm="1">
        <f t="array" ref="I794">_FV(B794,"Market cap",TRUE)</f>
        <v>1737200</v>
      </c>
      <c r="J794" s="4">
        <v>2980000</v>
      </c>
      <c r="K794" t="str">
        <f>IF(OR(J794="None", ISERROR(J794)),
   IF(I794&gt;50000000000,"5-Large Cap",
      IF(AND(I794&gt;10000000000,I794&lt;=50000000000),"4-Upper Mid-Cap",
         IF(AND(I794&gt;2000000000,I794&lt;=10000000000),"3-Mid Cap",
            IF(AND(I794&gt;300000000,I794&lt;=2000000000),"2-Small Cap",
               IF(I794&lt;=300000000,"1-Micro Cap","None"))))),
   IF(J794&gt;50000000000,"5-Large Cap",
      IF(AND(J794&gt;10000000000,J794&lt;=50000000000),"4-Upper Mid-Cap",
         IF(AND(J794&gt;2000000000,J794&lt;=10000000000),"3-Mid Cap",
            IF(AND(J794&gt;300000000,J794&lt;=2000000000),"2-Small Cap",
               IF(J794&lt;=300000000,"1-Micro Cap","None"))))))</f>
        <v>1-Micro Cap</v>
      </c>
      <c r="L794" s="1">
        <v>45037</v>
      </c>
      <c r="M794" s="8" t="s">
        <v>3124</v>
      </c>
      <c r="N794">
        <f>YEAR(L794)</f>
        <v>2023</v>
      </c>
      <c r="O794">
        <f xml:space="preserve"> MONTH(L794)</f>
        <v>4</v>
      </c>
      <c r="P794">
        <v>1</v>
      </c>
      <c r="Q794" t="str">
        <f>IF(ISNUMBER(P794), "Yes","No")</f>
        <v>Yes</v>
      </c>
      <c r="R794" t="s">
        <v>1725</v>
      </c>
    </row>
    <row r="795" spans="1:18" x14ac:dyDescent="0.2">
      <c r="A795" t="s">
        <v>3178</v>
      </c>
      <c r="B795" t="e" vm="527">
        <v>#VALUE!</v>
      </c>
      <c r="C795" t="s">
        <v>1671</v>
      </c>
      <c r="D795" t="str" cm="1">
        <f t="array" ref="D795">_FV(B795,"Industry")</f>
        <v>Metals &amp; Mining</v>
      </c>
      <c r="E795">
        <v>0.105</v>
      </c>
      <c r="F795">
        <v>0.1</v>
      </c>
      <c r="G795" s="4">
        <v>1500000</v>
      </c>
      <c r="H795" s="7">
        <v>0.05</v>
      </c>
      <c r="I795" s="4" cm="1">
        <f t="array" ref="I795">_FV(B795,"Market cap",TRUE)</f>
        <v>8640950</v>
      </c>
      <c r="J795" s="4">
        <v>3940000</v>
      </c>
      <c r="K795" t="str">
        <f>IF(OR(J795="None", ISERROR(J795)),
   IF(I795&gt;50000000000,"5-Large Cap",
      IF(AND(I795&gt;10000000000,I795&lt;=50000000000),"4-Upper Mid-Cap",
         IF(AND(I795&gt;2000000000,I795&lt;=10000000000),"3-Mid Cap",
            IF(AND(I795&gt;300000000,I795&lt;=2000000000),"2-Small Cap",
               IF(I795&lt;=300000000,"1-Micro Cap","None"))))),
   IF(J795&gt;50000000000,"5-Large Cap",
      IF(AND(J795&gt;10000000000,J795&lt;=50000000000),"4-Upper Mid-Cap",
         IF(AND(J795&gt;2000000000,J795&lt;=10000000000),"3-Mid Cap",
            IF(AND(J795&gt;300000000,J795&lt;=2000000000),"2-Small Cap",
               IF(J795&lt;=300000000,"1-Micro Cap","None"))))))</f>
        <v>1-Micro Cap</v>
      </c>
      <c r="L795" s="1">
        <v>45016</v>
      </c>
      <c r="M795" s="8" t="s">
        <v>3124</v>
      </c>
      <c r="N795">
        <f>YEAR(L795)</f>
        <v>2023</v>
      </c>
      <c r="O795">
        <f xml:space="preserve"> MONTH(L795)</f>
        <v>3</v>
      </c>
      <c r="P795">
        <v>2</v>
      </c>
      <c r="Q795" t="str">
        <f>IF(ISNUMBER(P795), "Yes","No")</f>
        <v>Yes</v>
      </c>
      <c r="R795" t="s">
        <v>1672</v>
      </c>
    </row>
    <row r="796" spans="1:18" x14ac:dyDescent="0.2">
      <c r="A796" t="s">
        <v>3178</v>
      </c>
      <c r="B796" t="e" vm="527">
        <v>#VALUE!</v>
      </c>
      <c r="C796" t="s">
        <v>1671</v>
      </c>
      <c r="D796" t="str" cm="1">
        <f t="array" ref="D796">_FV(B796,"Industry")</f>
        <v>Metals &amp; Mining</v>
      </c>
      <c r="E796">
        <v>0.105</v>
      </c>
      <c r="F796">
        <v>0.1</v>
      </c>
      <c r="G796" s="4">
        <v>1500000</v>
      </c>
      <c r="H796" s="7">
        <v>0.05</v>
      </c>
      <c r="I796" s="4" cm="1">
        <f t="array" ref="I796">_FV(B796,"Market cap",TRUE)</f>
        <v>8640950</v>
      </c>
      <c r="J796" s="4">
        <v>3940000</v>
      </c>
      <c r="K796" t="str">
        <f>IF(OR(J796="None", ISERROR(J796)),
   IF(I796&gt;50000000000,"5-Large Cap",
      IF(AND(I796&gt;10000000000,I796&lt;=50000000000),"4-Upper Mid-Cap",
         IF(AND(I796&gt;2000000000,I796&lt;=10000000000),"3-Mid Cap",
            IF(AND(I796&gt;300000000,I796&lt;=2000000000),"2-Small Cap",
               IF(I796&lt;=300000000,"1-Micro Cap","None"))))),
   IF(J796&gt;50000000000,"5-Large Cap",
      IF(AND(J796&gt;10000000000,J796&lt;=50000000000),"4-Upper Mid-Cap",
         IF(AND(J796&gt;2000000000,J796&lt;=10000000000),"3-Mid Cap",
            IF(AND(J796&gt;300000000,J796&lt;=2000000000),"2-Small Cap",
               IF(J796&lt;=300000000,"1-Micro Cap","None"))))))</f>
        <v>1-Micro Cap</v>
      </c>
      <c r="L796" s="1">
        <v>45016</v>
      </c>
      <c r="M796" s="8" t="s">
        <v>3124</v>
      </c>
      <c r="N796">
        <f>YEAR(L796)</f>
        <v>2023</v>
      </c>
      <c r="O796">
        <f xml:space="preserve"> MONTH(L796)</f>
        <v>3</v>
      </c>
      <c r="P796">
        <v>2</v>
      </c>
      <c r="Q796" t="str">
        <f>IF(ISNUMBER(P796), "Yes","No")</f>
        <v>Yes</v>
      </c>
      <c r="R796" t="s">
        <v>1676</v>
      </c>
    </row>
    <row r="797" spans="1:18" x14ac:dyDescent="0.2">
      <c r="A797" t="s">
        <v>3179</v>
      </c>
      <c r="B797" t="e" vm="360">
        <v>#VALUE!</v>
      </c>
      <c r="C797" t="s">
        <v>1403</v>
      </c>
      <c r="D797" t="str" cm="1">
        <f t="array" ref="D797">_FV(B797,"Industry")</f>
        <v>Metals &amp; Mining</v>
      </c>
      <c r="E797">
        <v>0.1</v>
      </c>
      <c r="F797">
        <v>0.1</v>
      </c>
      <c r="G797" s="4">
        <v>24000000</v>
      </c>
      <c r="H797" s="7">
        <v>0.16699999999999998</v>
      </c>
      <c r="I797" s="4" cm="1">
        <f t="array" ref="I797">_FV(B797,"Market cap",TRUE)</f>
        <v>87083250</v>
      </c>
      <c r="J797" s="4">
        <v>5160000</v>
      </c>
      <c r="K797" t="str">
        <f>IF(OR(J797="None", ISERROR(J797)),
   IF(I797&gt;50000000000,"5-Large Cap",
      IF(AND(I797&gt;10000000000,I797&lt;=50000000000),"4-Upper Mid-Cap",
         IF(AND(I797&gt;2000000000,I797&lt;=10000000000),"3-Mid Cap",
            IF(AND(I797&gt;300000000,I797&lt;=2000000000),"2-Small Cap",
               IF(I797&lt;=300000000,"1-Micro Cap","None"))))),
   IF(J797&gt;50000000000,"5-Large Cap",
      IF(AND(J797&gt;10000000000,J797&lt;=50000000000),"4-Upper Mid-Cap",
         IF(AND(J797&gt;2000000000,J797&lt;=10000000000),"3-Mid Cap",
            IF(AND(J797&gt;300000000,J797&lt;=2000000000),"2-Small Cap",
               IF(J797&lt;=300000000,"1-Micro Cap","None"))))))</f>
        <v>1-Micro Cap</v>
      </c>
      <c r="L797" s="1">
        <v>44984</v>
      </c>
      <c r="M797" s="8" t="s">
        <v>3124</v>
      </c>
      <c r="N797">
        <f>YEAR(L797)</f>
        <v>2023</v>
      </c>
      <c r="O797">
        <f xml:space="preserve"> MONTH(L797)</f>
        <v>2</v>
      </c>
      <c r="P797">
        <v>2</v>
      </c>
      <c r="Q797" t="str">
        <f>IF(ISNUMBER(P797), "Yes","No")</f>
        <v>Yes</v>
      </c>
      <c r="R797" t="s">
        <v>1604</v>
      </c>
    </row>
    <row r="798" spans="1:18" x14ac:dyDescent="0.2">
      <c r="A798" t="s">
        <v>3179</v>
      </c>
      <c r="B798" t="e" vm="360">
        <v>#VALUE!</v>
      </c>
      <c r="C798" t="s">
        <v>1403</v>
      </c>
      <c r="D798" t="str" cm="1">
        <f t="array" ref="D798">_FV(B798,"Industry")</f>
        <v>Metals &amp; Mining</v>
      </c>
      <c r="E798">
        <v>0.1</v>
      </c>
      <c r="F798">
        <v>0.1</v>
      </c>
      <c r="G798" s="4">
        <v>24000000</v>
      </c>
      <c r="H798" s="7">
        <v>0.16699999999999998</v>
      </c>
      <c r="I798" s="4" cm="1">
        <f t="array" ref="I798">_FV(B798,"Market cap",TRUE)</f>
        <v>87083250</v>
      </c>
      <c r="J798" s="4">
        <v>5160000</v>
      </c>
      <c r="K798" t="str">
        <f>IF(OR(J798="None", ISERROR(J798)),
   IF(I798&gt;50000000000,"5-Large Cap",
      IF(AND(I798&gt;10000000000,I798&lt;=50000000000),"4-Upper Mid-Cap",
         IF(AND(I798&gt;2000000000,I798&lt;=10000000000),"3-Mid Cap",
            IF(AND(I798&gt;300000000,I798&lt;=2000000000),"2-Small Cap",
               IF(I798&lt;=300000000,"1-Micro Cap","None"))))),
   IF(J798&gt;50000000000,"5-Large Cap",
      IF(AND(J798&gt;10000000000,J798&lt;=50000000000),"4-Upper Mid-Cap",
         IF(AND(J798&gt;2000000000,J798&lt;=10000000000),"3-Mid Cap",
            IF(AND(J798&gt;300000000,J798&lt;=2000000000),"2-Small Cap",
               IF(J798&lt;=300000000,"1-Micro Cap","None"))))))</f>
        <v>1-Micro Cap</v>
      </c>
      <c r="L798" s="1">
        <v>44984</v>
      </c>
      <c r="M798" s="8" t="s">
        <v>3124</v>
      </c>
      <c r="N798">
        <f>YEAR(L798)</f>
        <v>2023</v>
      </c>
      <c r="O798">
        <f xml:space="preserve"> MONTH(L798)</f>
        <v>2</v>
      </c>
      <c r="P798">
        <v>2</v>
      </c>
      <c r="Q798" t="str">
        <f>IF(ISNUMBER(P798), "Yes","No")</f>
        <v>Yes</v>
      </c>
      <c r="R798" t="s">
        <v>1616</v>
      </c>
    </row>
    <row r="799" spans="1:18" x14ac:dyDescent="0.2">
      <c r="A799" t="s">
        <v>834</v>
      </c>
      <c r="B799" t="e" vm="224">
        <v>#VALUE!</v>
      </c>
      <c r="C799" t="s">
        <v>263</v>
      </c>
      <c r="D799" t="str" cm="1">
        <f t="array" ref="D799">_FV(B799,"Industry")</f>
        <v>Oil &amp; Gas</v>
      </c>
      <c r="E799">
        <v>0.115</v>
      </c>
      <c r="F799">
        <v>0.1</v>
      </c>
      <c r="G799" s="4">
        <v>3000000</v>
      </c>
      <c r="H799" s="7">
        <v>0.13</v>
      </c>
      <c r="I799" s="4" cm="1">
        <f t="array" ref="I799">_FV(B799,"Market cap",TRUE)</f>
        <v>14921620</v>
      </c>
      <c r="J799" s="4">
        <v>41800000</v>
      </c>
      <c r="K799" t="str">
        <f>IF(OR(J799="None", ISERROR(J799)),
   IF(I799&gt;50000000000,"5-Large Cap",
      IF(AND(I799&gt;10000000000,I799&lt;=50000000000),"4-Upper Mid-Cap",
         IF(AND(I799&gt;2000000000,I799&lt;=10000000000),"3-Mid Cap",
            IF(AND(I799&gt;300000000,I799&lt;=2000000000),"2-Small Cap",
               IF(I799&lt;=300000000,"1-Micro Cap","None"))))),
   IF(J799&gt;50000000000,"5-Large Cap",
      IF(AND(J799&gt;10000000000,J799&lt;=50000000000),"4-Upper Mid-Cap",
         IF(AND(J799&gt;2000000000,J799&lt;=10000000000),"3-Mid Cap",
            IF(AND(J799&gt;300000000,J799&lt;=2000000000),"2-Small Cap",
               IF(J799&lt;=300000000,"1-Micro Cap","None"))))))</f>
        <v>1-Micro Cap</v>
      </c>
      <c r="L799" s="1">
        <v>45250</v>
      </c>
      <c r="M799" s="8" t="s">
        <v>3124</v>
      </c>
      <c r="N799">
        <f>YEAR(L799)</f>
        <v>2023</v>
      </c>
      <c r="O799">
        <f xml:space="preserve"> MONTH(L799)</f>
        <v>11</v>
      </c>
      <c r="P799">
        <v>2</v>
      </c>
      <c r="Q799" t="str">
        <f>IF(ISNUMBER(P799), "Yes","No")</f>
        <v>Yes</v>
      </c>
      <c r="R799" t="s">
        <v>2168</v>
      </c>
    </row>
    <row r="800" spans="1:18" x14ac:dyDescent="0.2">
      <c r="A800" t="s">
        <v>1981</v>
      </c>
      <c r="B800" t="e" vm="138">
        <v>#VALUE!</v>
      </c>
      <c r="C800" t="s">
        <v>745</v>
      </c>
      <c r="D800" t="str" cm="1">
        <f t="array" ref="D800">_FV(B800,"Industry")</f>
        <v>Chemicals</v>
      </c>
      <c r="E800">
        <v>0.11</v>
      </c>
      <c r="F800">
        <v>0.09</v>
      </c>
      <c r="G800" s="4">
        <v>4000000</v>
      </c>
      <c r="H800" s="7">
        <v>0.182</v>
      </c>
      <c r="I800" s="4" cm="1">
        <f t="array" ref="I800">_FV(B800,"Market cap",TRUE)</f>
        <v>16473790</v>
      </c>
      <c r="J800" s="4">
        <v>59000000</v>
      </c>
      <c r="K800" t="str">
        <f>IF(OR(J800="None", ISERROR(J800)),
   IF(I800&gt;50000000000,"5-Large Cap",
      IF(AND(I800&gt;10000000000,I800&lt;=50000000000),"4-Upper Mid-Cap",
         IF(AND(I800&gt;2000000000,I800&lt;=10000000000),"3-Mid Cap",
            IF(AND(I800&gt;300000000,I800&lt;=2000000000),"2-Small Cap",
               IF(I800&lt;=300000000,"1-Micro Cap","None"))))),
   IF(J800&gt;50000000000,"5-Large Cap",
      IF(AND(J800&gt;10000000000,J800&lt;=50000000000),"4-Upper Mid-Cap",
         IF(AND(J800&gt;2000000000,J800&lt;=10000000000),"3-Mid Cap",
            IF(AND(J800&gt;300000000,J800&lt;=2000000000),"2-Small Cap",
               IF(J800&lt;=300000000,"1-Micro Cap","None"))))))</f>
        <v>1-Micro Cap</v>
      </c>
      <c r="L800" s="1">
        <v>45159</v>
      </c>
      <c r="M800" s="8" t="s">
        <v>3124</v>
      </c>
      <c r="N800">
        <f>YEAR(L800)</f>
        <v>2023</v>
      </c>
      <c r="O800">
        <f xml:space="preserve"> MONTH(L800)</f>
        <v>8</v>
      </c>
      <c r="P800" t="s">
        <v>3229</v>
      </c>
      <c r="Q800" t="str">
        <f>IF(ISNUMBER(P800), "Yes","No")</f>
        <v>No</v>
      </c>
      <c r="R800" t="s">
        <v>1982</v>
      </c>
    </row>
    <row r="801" spans="1:18" x14ac:dyDescent="0.2">
      <c r="A801" t="s">
        <v>595</v>
      </c>
      <c r="B801" t="e" vm="69">
        <v>#VALUE!</v>
      </c>
      <c r="C801" t="s">
        <v>596</v>
      </c>
      <c r="D801" t="str" cm="1">
        <f t="array" ref="D801">_FV(B801,"Industry")</f>
        <v>Healthcare Providers &amp; Services</v>
      </c>
      <c r="E801">
        <v>0.11</v>
      </c>
      <c r="F801">
        <v>0.09</v>
      </c>
      <c r="G801" s="4">
        <v>1000000</v>
      </c>
      <c r="H801" s="7">
        <v>0.182</v>
      </c>
      <c r="I801" s="4" cm="1">
        <f t="array" ref="I801">_FV(B801,"Market cap",TRUE)</f>
        <v>16082580</v>
      </c>
      <c r="J801" s="4">
        <v>46900000</v>
      </c>
      <c r="K801" t="str">
        <f>IF(OR(J801="None", ISERROR(J801)),
   IF(I801&gt;50000000000,"5-Large Cap",
      IF(AND(I801&gt;10000000000,I801&lt;=50000000000),"4-Upper Mid-Cap",
         IF(AND(I801&gt;2000000000,I801&lt;=10000000000),"3-Mid Cap",
            IF(AND(I801&gt;300000000,I801&lt;=2000000000),"2-Small Cap",
               IF(I801&lt;=300000000,"1-Micro Cap","None"))))),
   IF(J801&gt;50000000000,"5-Large Cap",
      IF(AND(J801&gt;10000000000,J801&lt;=50000000000),"4-Upper Mid-Cap",
         IF(AND(J801&gt;2000000000,J801&lt;=10000000000),"3-Mid Cap",
            IF(AND(J801&gt;300000000,J801&lt;=2000000000),"2-Small Cap",
               IF(J801&lt;=300000000,"1-Micro Cap","None"))))))</f>
        <v>1-Micro Cap</v>
      </c>
      <c r="L801" s="1">
        <v>45246</v>
      </c>
      <c r="M801" s="8" t="s">
        <v>3124</v>
      </c>
      <c r="N801">
        <f>YEAR(L801)</f>
        <v>2023</v>
      </c>
      <c r="O801">
        <f xml:space="preserve"> MONTH(L801)</f>
        <v>11</v>
      </c>
      <c r="P801">
        <v>2</v>
      </c>
      <c r="Q801" t="str">
        <f>IF(ISNUMBER(P801), "Yes","No")</f>
        <v>Yes</v>
      </c>
      <c r="R801" t="s">
        <v>2158</v>
      </c>
    </row>
    <row r="802" spans="1:18" x14ac:dyDescent="0.2">
      <c r="A802" t="s">
        <v>192</v>
      </c>
      <c r="B802" t="e" vm="96">
        <v>#VALUE!</v>
      </c>
      <c r="C802" t="s">
        <v>193</v>
      </c>
      <c r="D802" t="str" cm="1">
        <f t="array" ref="D802">_FV(B802,"Industry")</f>
        <v>Metals &amp; Mining</v>
      </c>
      <c r="E802">
        <v>0.11</v>
      </c>
      <c r="F802">
        <v>0.09</v>
      </c>
      <c r="G802" s="4">
        <v>16800000</v>
      </c>
      <c r="H802" s="7">
        <v>0.182</v>
      </c>
      <c r="I802" s="4" cm="1">
        <f t="array" ref="I802">_FV(B802,"Market cap",TRUE)</f>
        <v>75428690</v>
      </c>
      <c r="J802" s="4">
        <v>249200000</v>
      </c>
      <c r="K802" t="str">
        <f>IF(OR(J802="None", ISERROR(J802)),
   IF(I802&gt;50000000000,"5-Large Cap",
      IF(AND(I802&gt;10000000000,I802&lt;=50000000000),"4-Upper Mid-Cap",
         IF(AND(I802&gt;2000000000,I802&lt;=10000000000),"3-Mid Cap",
            IF(AND(I802&gt;300000000,I802&lt;=2000000000),"2-Small Cap",
               IF(I802&lt;=300000000,"1-Micro Cap","None"))))),
   IF(J802&gt;50000000000,"5-Large Cap",
      IF(AND(J802&gt;10000000000,J802&lt;=50000000000),"4-Upper Mid-Cap",
         IF(AND(J802&gt;2000000000,J802&lt;=10000000000),"3-Mid Cap",
            IF(AND(J802&gt;300000000,J802&lt;=2000000000),"2-Small Cap",
               IF(J802&lt;=300000000,"1-Micro Cap","None"))))))</f>
        <v>1-Micro Cap</v>
      </c>
      <c r="L802" s="1">
        <v>45232</v>
      </c>
      <c r="M802" s="8" t="s">
        <v>3124</v>
      </c>
      <c r="N802">
        <f>YEAR(L802)</f>
        <v>2023</v>
      </c>
      <c r="O802">
        <f xml:space="preserve"> MONTH(L802)</f>
        <v>11</v>
      </c>
      <c r="P802" t="s">
        <v>3229</v>
      </c>
      <c r="Q802" t="str">
        <f>IF(ISNUMBER(P802), "Yes","No")</f>
        <v>No</v>
      </c>
      <c r="R802" t="s">
        <v>2121</v>
      </c>
    </row>
    <row r="803" spans="1:18" x14ac:dyDescent="0.2">
      <c r="A803" t="s">
        <v>3173</v>
      </c>
      <c r="B803" t="e" vm="528">
        <v>#VALUE!</v>
      </c>
      <c r="C803" t="s">
        <v>1895</v>
      </c>
      <c r="D803" t="str" cm="1">
        <f t="array" ref="D803">_FV(B803,"Industry")</f>
        <v>Metals &amp; Mining</v>
      </c>
      <c r="E803">
        <v>0.11</v>
      </c>
      <c r="F803">
        <v>0.09</v>
      </c>
      <c r="G803" s="4">
        <v>5000000</v>
      </c>
      <c r="H803" s="7">
        <v>0.182</v>
      </c>
      <c r="I803" s="4" cm="1">
        <f t="array" ref="I803">_FV(B803,"Market cap",TRUE)</f>
        <v>22212370</v>
      </c>
      <c r="J803" s="4">
        <v>7560000</v>
      </c>
      <c r="K803" t="str">
        <f>IF(OR(J803="None", ISERROR(J803)),
   IF(I803&gt;50000000000,"5-Large Cap",
      IF(AND(I803&gt;10000000000,I803&lt;=50000000000),"4-Upper Mid-Cap",
         IF(AND(I803&gt;2000000000,I803&lt;=10000000000),"3-Mid Cap",
            IF(AND(I803&gt;300000000,I803&lt;=2000000000),"2-Small Cap",
               IF(I803&lt;=300000000,"1-Micro Cap","None"))))),
   IF(J803&gt;50000000000,"5-Large Cap",
      IF(AND(J803&gt;10000000000,J803&lt;=50000000000),"4-Upper Mid-Cap",
         IF(AND(J803&gt;2000000000,J803&lt;=10000000000),"3-Mid Cap",
            IF(AND(J803&gt;300000000,J803&lt;=2000000000),"2-Small Cap",
               IF(J803&lt;=300000000,"1-Micro Cap","None"))))))</f>
        <v>1-Micro Cap</v>
      </c>
      <c r="L803" s="1">
        <v>45110</v>
      </c>
      <c r="M803" s="8" t="s">
        <v>3124</v>
      </c>
      <c r="N803">
        <f>YEAR(L803)</f>
        <v>2023</v>
      </c>
      <c r="O803">
        <f xml:space="preserve"> MONTH(L803)</f>
        <v>7</v>
      </c>
      <c r="P803" t="s">
        <v>3229</v>
      </c>
      <c r="Q803" t="str">
        <f>IF(ISNUMBER(P803), "Yes","No")</f>
        <v>No</v>
      </c>
      <c r="R803" t="s">
        <v>1896</v>
      </c>
    </row>
    <row r="804" spans="1:18" x14ac:dyDescent="0.2">
      <c r="A804" t="s">
        <v>3202</v>
      </c>
      <c r="B804" t="e" vm="528">
        <v>#VALUE!</v>
      </c>
      <c r="C804" t="s">
        <v>1895</v>
      </c>
      <c r="D804" t="str" cm="1">
        <f t="array" ref="D804">_FV(B804,"Industry")</f>
        <v>Metals &amp; Mining</v>
      </c>
      <c r="E804">
        <v>0.11</v>
      </c>
      <c r="F804">
        <v>0.09</v>
      </c>
      <c r="G804" s="4">
        <v>5000000</v>
      </c>
      <c r="H804" s="7">
        <v>0.182</v>
      </c>
      <c r="I804" s="4" cm="1">
        <f t="array" ref="I804">_FV(B804,"Market cap",TRUE)</f>
        <v>22212370</v>
      </c>
      <c r="J804" s="4">
        <v>7560000</v>
      </c>
      <c r="K804" t="str">
        <f>IF(OR(J804="None", ISERROR(J804)),
   IF(I804&gt;50000000000,"5-Large Cap",
      IF(AND(I804&gt;10000000000,I804&lt;=50000000000),"4-Upper Mid-Cap",
         IF(AND(I804&gt;2000000000,I804&lt;=10000000000),"3-Mid Cap",
            IF(AND(I804&gt;300000000,I804&lt;=2000000000),"2-Small Cap",
               IF(I804&lt;=300000000,"1-Micro Cap","None"))))),
   IF(J804&gt;50000000000,"5-Large Cap",
      IF(AND(J804&gt;10000000000,J804&lt;=50000000000),"4-Upper Mid-Cap",
         IF(AND(J804&gt;2000000000,J804&lt;=10000000000),"3-Mid Cap",
            IF(AND(J804&gt;300000000,J804&lt;=2000000000),"2-Small Cap",
               IF(J804&lt;=300000000,"1-Micro Cap","None"))))))</f>
        <v>1-Micro Cap</v>
      </c>
      <c r="L804" s="1">
        <v>45110</v>
      </c>
      <c r="M804" s="8" t="s">
        <v>3124</v>
      </c>
      <c r="N804">
        <f>YEAR(L804)</f>
        <v>2023</v>
      </c>
      <c r="O804">
        <f xml:space="preserve"> MONTH(L804)</f>
        <v>7</v>
      </c>
      <c r="P804" t="s">
        <v>3229</v>
      </c>
      <c r="Q804" t="str">
        <f>IF(ISNUMBER(P804), "Yes","No")</f>
        <v>No</v>
      </c>
      <c r="R804" t="s">
        <v>1900</v>
      </c>
    </row>
    <row r="805" spans="1:18" x14ac:dyDescent="0.2">
      <c r="A805" t="s">
        <v>1110</v>
      </c>
      <c r="B805" t="e" vm="335">
        <v>#VALUE!</v>
      </c>
      <c r="C805" t="s">
        <v>1111</v>
      </c>
      <c r="D805" t="str" cm="1">
        <f t="array" ref="D805">_FV(B805,"Industry")</f>
        <v>Metals &amp; Mining</v>
      </c>
      <c r="E805">
        <v>0.115</v>
      </c>
      <c r="F805">
        <v>0.09</v>
      </c>
      <c r="G805" s="4">
        <v>3000000</v>
      </c>
      <c r="H805" s="7">
        <v>0.217</v>
      </c>
      <c r="I805" s="4" cm="1">
        <f t="array" ref="I805">_FV(B805,"Market cap",TRUE)</f>
        <v>9792760</v>
      </c>
      <c r="J805" s="4">
        <v>37500000</v>
      </c>
      <c r="K805" t="str">
        <f>IF(OR(J805="None", ISERROR(J805)),
   IF(I805&gt;50000000000,"5-Large Cap",
      IF(AND(I805&gt;10000000000,I805&lt;=50000000000),"4-Upper Mid-Cap",
         IF(AND(I805&gt;2000000000,I805&lt;=10000000000),"3-Mid Cap",
            IF(AND(I805&gt;300000000,I805&lt;=2000000000),"2-Small Cap",
               IF(I805&lt;=300000000,"1-Micro Cap","None"))))),
   IF(J805&gt;50000000000,"5-Large Cap",
      IF(AND(J805&gt;10000000000,J805&lt;=50000000000),"4-Upper Mid-Cap",
         IF(AND(J805&gt;2000000000,J805&lt;=10000000000),"3-Mid Cap",
            IF(AND(J805&gt;300000000,J805&lt;=2000000000),"2-Small Cap",
               IF(J805&lt;=300000000,"1-Micro Cap","None"))))))</f>
        <v>1-Micro Cap</v>
      </c>
      <c r="L805" s="1">
        <v>45104</v>
      </c>
      <c r="M805" s="8" t="s">
        <v>3124</v>
      </c>
      <c r="N805">
        <f>YEAR(L805)</f>
        <v>2023</v>
      </c>
      <c r="O805">
        <f xml:space="preserve"> MONTH(L805)</f>
        <v>6</v>
      </c>
      <c r="P805">
        <v>2</v>
      </c>
      <c r="Q805" t="str">
        <f>IF(ISNUMBER(P805), "Yes","No")</f>
        <v>Yes</v>
      </c>
      <c r="R805" t="s">
        <v>1886</v>
      </c>
    </row>
    <row r="806" spans="1:18" x14ac:dyDescent="0.2">
      <c r="A806" t="s">
        <v>1841</v>
      </c>
      <c r="B806" t="e" vm="529">
        <v>#VALUE!</v>
      </c>
      <c r="C806" t="s">
        <v>1842</v>
      </c>
      <c r="D806" t="str" cm="1">
        <f t="array" ref="D806">_FV(B806,"Industry")</f>
        <v>Metals &amp; Mining</v>
      </c>
      <c r="E806">
        <v>0.115</v>
      </c>
      <c r="F806">
        <v>0.09</v>
      </c>
      <c r="G806" s="4">
        <v>10000000</v>
      </c>
      <c r="H806" s="7">
        <v>0.217</v>
      </c>
      <c r="I806" s="4" cm="1">
        <f t="array" ref="I806">_FV(B806,"Market cap",TRUE)</f>
        <v>312939500</v>
      </c>
      <c r="J806" s="4">
        <v>142300000</v>
      </c>
      <c r="K806" t="str">
        <f>IF(OR(J806="None", ISERROR(J806)),
   IF(I806&gt;50000000000,"5-Large Cap",
      IF(AND(I806&gt;10000000000,I806&lt;=50000000000),"4-Upper Mid-Cap",
         IF(AND(I806&gt;2000000000,I806&lt;=10000000000),"3-Mid Cap",
            IF(AND(I806&gt;300000000,I806&lt;=2000000000),"2-Small Cap",
               IF(I806&lt;=300000000,"1-Micro Cap","None"))))),
   IF(J806&gt;50000000000,"5-Large Cap",
      IF(AND(J806&gt;10000000000,J806&lt;=50000000000),"4-Upper Mid-Cap",
         IF(AND(J806&gt;2000000000,J806&lt;=10000000000),"3-Mid Cap",
            IF(AND(J806&gt;300000000,J806&lt;=2000000000),"2-Small Cap",
               IF(J806&lt;=300000000,"1-Micro Cap","None"))))))</f>
        <v>1-Micro Cap</v>
      </c>
      <c r="L806" s="1">
        <v>45077</v>
      </c>
      <c r="M806" s="8" t="s">
        <v>3124</v>
      </c>
      <c r="N806">
        <f>YEAR(L806)</f>
        <v>2023</v>
      </c>
      <c r="O806">
        <f xml:space="preserve"> MONTH(L806)</f>
        <v>5</v>
      </c>
      <c r="P806" t="s">
        <v>3229</v>
      </c>
      <c r="Q806" t="str">
        <f>IF(ISNUMBER(P806), "Yes","No")</f>
        <v>No</v>
      </c>
      <c r="R806" t="s">
        <v>1843</v>
      </c>
    </row>
    <row r="807" spans="1:18" x14ac:dyDescent="0.2">
      <c r="A807" t="s">
        <v>837</v>
      </c>
      <c r="B807" t="e" vm="76">
        <v>#VALUE!</v>
      </c>
      <c r="C807" t="s">
        <v>818</v>
      </c>
      <c r="D807" t="str" cm="1">
        <f t="array" ref="D807">_FV(B807,"Industry")</f>
        <v>Metals &amp; Mining</v>
      </c>
      <c r="E807">
        <v>9.7000000000000003E-2</v>
      </c>
      <c r="F807">
        <v>0.09</v>
      </c>
      <c r="G807" s="4">
        <v>1000000</v>
      </c>
      <c r="H807" s="7">
        <v>7.2000000000000008E-2</v>
      </c>
      <c r="I807" s="4" cm="1">
        <f t="array" ref="I807">_FV(B807,"Market cap",TRUE)</f>
        <v>25879770</v>
      </c>
      <c r="J807" s="4">
        <v>11200000</v>
      </c>
      <c r="K807" t="str">
        <f>IF(OR(J807="None", ISERROR(J807)),
   IF(I807&gt;50000000000,"5-Large Cap",
      IF(AND(I807&gt;10000000000,I807&lt;=50000000000),"4-Upper Mid-Cap",
         IF(AND(I807&gt;2000000000,I807&lt;=10000000000),"3-Mid Cap",
            IF(AND(I807&gt;300000000,I807&lt;=2000000000),"2-Small Cap",
               IF(I807&lt;=300000000,"1-Micro Cap","None"))))),
   IF(J807&gt;50000000000,"5-Large Cap",
      IF(AND(J807&gt;10000000000,J807&lt;=50000000000),"4-Upper Mid-Cap",
         IF(AND(J807&gt;2000000000,J807&lt;=10000000000),"3-Mid Cap",
            IF(AND(J807&gt;300000000,J807&lt;=2000000000),"2-Small Cap",
               IF(J807&lt;=300000000,"1-Micro Cap","None"))))))</f>
        <v>1-Micro Cap</v>
      </c>
      <c r="L807" s="1">
        <v>44950</v>
      </c>
      <c r="M807" s="8" t="s">
        <v>3124</v>
      </c>
      <c r="N807">
        <f>YEAR(L807)</f>
        <v>2023</v>
      </c>
      <c r="O807">
        <f xml:space="preserve"> MONTH(L807)</f>
        <v>1</v>
      </c>
      <c r="P807">
        <v>2</v>
      </c>
      <c r="Q807" t="str">
        <f>IF(ISNUMBER(P807), "Yes","No")</f>
        <v>Yes</v>
      </c>
    </row>
    <row r="808" spans="1:18" x14ac:dyDescent="0.2">
      <c r="A808" t="s">
        <v>258</v>
      </c>
      <c r="B808" t="e" vm="85">
        <v>#VALUE!</v>
      </c>
      <c r="C808" t="s">
        <v>27</v>
      </c>
      <c r="D808" t="str" cm="1">
        <f t="array" ref="D808">_FV(B808,"Industry")</f>
        <v>Metals &amp; Mining</v>
      </c>
      <c r="E808">
        <v>0.10249999999999999</v>
      </c>
      <c r="F808">
        <v>8.5000000000000006E-2</v>
      </c>
      <c r="G808" s="4">
        <v>5000000</v>
      </c>
      <c r="H808" s="7">
        <v>0.17100000000000001</v>
      </c>
      <c r="I808" s="4" cm="1">
        <f t="array" ref="I808">_FV(B808,"Market cap",TRUE)</f>
        <v>61540070</v>
      </c>
      <c r="J808" s="4">
        <v>42600000</v>
      </c>
      <c r="K808" t="str">
        <f>IF(OR(J808="None", ISERROR(J808)),
   IF(I808&gt;50000000000,"5-Large Cap",
      IF(AND(I808&gt;10000000000,I808&lt;=50000000000),"4-Upper Mid-Cap",
         IF(AND(I808&gt;2000000000,I808&lt;=10000000000),"3-Mid Cap",
            IF(AND(I808&gt;300000000,I808&lt;=2000000000),"2-Small Cap",
               IF(I808&lt;=300000000,"1-Micro Cap","None"))))),
   IF(J808&gt;50000000000,"5-Large Cap",
      IF(AND(J808&gt;10000000000,J808&lt;=50000000000),"4-Upper Mid-Cap",
         IF(AND(J808&gt;2000000000,J808&lt;=10000000000),"3-Mid Cap",
            IF(AND(J808&gt;300000000,J808&lt;=2000000000),"2-Small Cap",
               IF(J808&lt;=300000000,"1-Micro Cap","None"))))))</f>
        <v>1-Micro Cap</v>
      </c>
      <c r="L808" s="1">
        <v>45099</v>
      </c>
      <c r="M808" s="8" t="s">
        <v>3124</v>
      </c>
      <c r="N808">
        <f>YEAR(L808)</f>
        <v>2023</v>
      </c>
      <c r="O808">
        <f xml:space="preserve"> MONTH(L808)</f>
        <v>6</v>
      </c>
      <c r="P808">
        <v>2</v>
      </c>
      <c r="Q808" t="str">
        <f>IF(ISNUMBER(P808), "Yes","No")</f>
        <v>Yes</v>
      </c>
      <c r="R808" t="s">
        <v>1883</v>
      </c>
    </row>
    <row r="809" spans="1:18" x14ac:dyDescent="0.2">
      <c r="A809" t="s">
        <v>438</v>
      </c>
      <c r="B809" t="e" vm="60">
        <v>#VALUE!</v>
      </c>
      <c r="C809" t="s">
        <v>16</v>
      </c>
      <c r="D809" t="str" cm="1">
        <f t="array" ref="D809">_FV(B809,"Industry")</f>
        <v>Oil &amp; Gas</v>
      </c>
      <c r="E809">
        <v>0.1</v>
      </c>
      <c r="F809">
        <v>8.5000000000000006E-2</v>
      </c>
      <c r="G809" s="4">
        <v>10000000</v>
      </c>
      <c r="H809" s="7">
        <v>0.15</v>
      </c>
      <c r="I809" s="4" cm="1">
        <f t="array" ref="I809">_FV(B809,"Market cap",TRUE)</f>
        <v>51462860</v>
      </c>
      <c r="J809" s="4">
        <v>105600000</v>
      </c>
      <c r="K809" t="str">
        <f>IF(OR(J809="None", ISERROR(J809)),
   IF(I809&gt;50000000000,"5-Large Cap",
      IF(AND(I809&gt;10000000000,I809&lt;=50000000000),"4-Upper Mid-Cap",
         IF(AND(I809&gt;2000000000,I809&lt;=10000000000),"3-Mid Cap",
            IF(AND(I809&gt;300000000,I809&lt;=2000000000),"2-Small Cap",
               IF(I809&lt;=300000000,"1-Micro Cap","None"))))),
   IF(J809&gt;50000000000,"5-Large Cap",
      IF(AND(J809&gt;10000000000,J809&lt;=50000000000),"4-Upper Mid-Cap",
         IF(AND(J809&gt;2000000000,J809&lt;=10000000000),"3-Mid Cap",
            IF(AND(J809&gt;300000000,J809&lt;=2000000000),"2-Small Cap",
               IF(J809&lt;=300000000,"1-Micro Cap","None"))))))</f>
        <v>1-Micro Cap</v>
      </c>
      <c r="L809" s="1">
        <v>45271</v>
      </c>
      <c r="M809" s="8" t="s">
        <v>3124</v>
      </c>
      <c r="N809">
        <f>YEAR(L809)</f>
        <v>2023</v>
      </c>
      <c r="O809">
        <f xml:space="preserve"> MONTH(L809)</f>
        <v>12</v>
      </c>
      <c r="P809">
        <v>3</v>
      </c>
      <c r="Q809" t="str">
        <f>IF(ISNUMBER(P809), "Yes","No")</f>
        <v>Yes</v>
      </c>
      <c r="R809" t="s">
        <v>2237</v>
      </c>
    </row>
    <row r="810" spans="1:18" x14ac:dyDescent="0.2">
      <c r="A810" t="s">
        <v>1968</v>
      </c>
      <c r="B810" t="e" vm="530">
        <v>#VALUE!</v>
      </c>
      <c r="C810" t="s">
        <v>1969</v>
      </c>
      <c r="D810" t="str" cm="1">
        <f t="array" ref="D810">_FV(B810,"Industry")</f>
        <v>Biotechnology &amp; Medical Research</v>
      </c>
      <c r="E810">
        <v>9.4E-2</v>
      </c>
      <c r="F810">
        <v>8.4000000000000005E-2</v>
      </c>
      <c r="G810" s="4">
        <v>30000000</v>
      </c>
      <c r="H810" s="7">
        <v>0.10640000000000001</v>
      </c>
      <c r="I810" s="4" cm="1">
        <f t="array" ref="I810">_FV(B810,"Market cap",TRUE)</f>
        <v>275925000</v>
      </c>
      <c r="J810" s="4">
        <v>603800000</v>
      </c>
      <c r="K810" t="str">
        <f>IF(OR(J810="None", ISERROR(J810)),
   IF(I810&gt;50000000000,"5-Large Cap",
      IF(AND(I810&gt;10000000000,I810&lt;=50000000000),"4-Upper Mid-Cap",
         IF(AND(I810&gt;2000000000,I810&lt;=10000000000),"3-Mid Cap",
            IF(AND(I810&gt;300000000,I810&lt;=2000000000),"2-Small Cap",
               IF(I810&lt;=300000000,"1-Micro Cap","None"))))),
   IF(J810&gt;50000000000,"5-Large Cap",
      IF(AND(J810&gt;10000000000,J810&lt;=50000000000),"4-Upper Mid-Cap",
         IF(AND(J810&gt;2000000000,J810&lt;=10000000000),"3-Mid Cap",
            IF(AND(J810&gt;300000000,J810&lt;=2000000000),"2-Small Cap",
               IF(J810&lt;=300000000,"1-Micro Cap","None"))))))</f>
        <v>2-Small Cap</v>
      </c>
      <c r="L810" s="1">
        <v>45154</v>
      </c>
      <c r="M810" s="8" t="s">
        <v>3124</v>
      </c>
      <c r="N810">
        <f>YEAR(L810)</f>
        <v>2023</v>
      </c>
      <c r="O810">
        <f xml:space="preserve"> MONTH(L810)</f>
        <v>8</v>
      </c>
      <c r="P810">
        <v>1</v>
      </c>
      <c r="Q810" t="str">
        <f>IF(ISNUMBER(P810), "Yes","No")</f>
        <v>Yes</v>
      </c>
      <c r="R810" t="s">
        <v>1970</v>
      </c>
    </row>
    <row r="811" spans="1:18" x14ac:dyDescent="0.2">
      <c r="A811" t="s">
        <v>1706</v>
      </c>
      <c r="B811" t="e" vm="531">
        <v>#VALUE!</v>
      </c>
      <c r="C811" t="s">
        <v>1707</v>
      </c>
      <c r="D811" t="str" cm="1">
        <f t="array" ref="D811">_FV(B811,"Industry")</f>
        <v>Telecommunications Services</v>
      </c>
      <c r="E811">
        <v>0.1</v>
      </c>
      <c r="F811">
        <v>8.3000000000000004E-2</v>
      </c>
      <c r="G811" s="6">
        <v>5300000</v>
      </c>
      <c r="H811" s="7">
        <v>0.17</v>
      </c>
      <c r="I811" s="4" cm="1">
        <f t="array" ref="I811">_FV(B811,"Market cap",TRUE)</f>
        <v>18626380</v>
      </c>
      <c r="J811" s="4">
        <v>29600000</v>
      </c>
      <c r="K811" t="str">
        <f>IF(OR(J811="None", ISERROR(J811)),
   IF(I811&gt;50000000000,"5-Large Cap",
      IF(AND(I811&gt;10000000000,I811&lt;=50000000000),"4-Upper Mid-Cap",
         IF(AND(I811&gt;2000000000,I811&lt;=10000000000),"3-Mid Cap",
            IF(AND(I811&gt;300000000,I811&lt;=2000000000),"2-Small Cap",
               IF(I811&lt;=300000000,"1-Micro Cap","None"))))),
   IF(J811&gt;50000000000,"5-Large Cap",
      IF(AND(J811&gt;10000000000,J811&lt;=50000000000),"4-Upper Mid-Cap",
         IF(AND(J811&gt;2000000000,J811&lt;=10000000000),"3-Mid Cap",
            IF(AND(J811&gt;300000000,J811&lt;=2000000000),"2-Small Cap",
               IF(J811&lt;=300000000,"1-Micro Cap","None"))))))</f>
        <v>1-Micro Cap</v>
      </c>
      <c r="L811" s="1">
        <v>45030</v>
      </c>
      <c r="M811" s="8" t="s">
        <v>3124</v>
      </c>
      <c r="N811">
        <f>YEAR(L811)</f>
        <v>2023</v>
      </c>
      <c r="O811">
        <f xml:space="preserve"> MONTH(L811)</f>
        <v>4</v>
      </c>
      <c r="P811" t="s">
        <v>3229</v>
      </c>
      <c r="Q811" t="str">
        <f>IF(ISNUMBER(P811), "Yes","No")</f>
        <v>No</v>
      </c>
      <c r="R811" t="s">
        <v>1708</v>
      </c>
    </row>
    <row r="812" spans="1:18" x14ac:dyDescent="0.2">
      <c r="A812" t="s">
        <v>1979</v>
      </c>
      <c r="B812" t="e" vm="532">
        <v>#VALUE!</v>
      </c>
      <c r="C812" t="s">
        <v>1751</v>
      </c>
      <c r="D812" t="str" cm="1">
        <f t="array" ref="D812">_FV(B812,"Industry")</f>
        <v>Biotechnology &amp; Medical Research</v>
      </c>
      <c r="E812">
        <v>6.6000000000000003E-2</v>
      </c>
      <c r="F812">
        <v>0.08</v>
      </c>
      <c r="G812" s="4">
        <v>3200000</v>
      </c>
      <c r="H812" s="7">
        <v>0</v>
      </c>
      <c r="I812" s="4" cm="1">
        <f t="array" ref="I812">_FV(B812,"Market cap",TRUE)</f>
        <v>242820500</v>
      </c>
      <c r="J812" s="4">
        <v>25600000</v>
      </c>
      <c r="K812" t="str">
        <f>IF(OR(J812="None", ISERROR(J812)),
   IF(I812&gt;50000000000,"5-Large Cap",
      IF(AND(I812&gt;10000000000,I812&lt;=50000000000),"4-Upper Mid-Cap",
         IF(AND(I812&gt;2000000000,I812&lt;=10000000000),"3-Mid Cap",
            IF(AND(I812&gt;300000000,I812&lt;=2000000000),"2-Small Cap",
               IF(I812&lt;=300000000,"1-Micro Cap","None"))))),
   IF(J812&gt;50000000000,"5-Large Cap",
      IF(AND(J812&gt;10000000000,J812&lt;=50000000000),"4-Upper Mid-Cap",
         IF(AND(J812&gt;2000000000,J812&lt;=10000000000),"3-Mid Cap",
            IF(AND(J812&gt;300000000,J812&lt;=2000000000),"2-Small Cap",
               IF(J812&lt;=300000000,"1-Micro Cap","None"))))))</f>
        <v>1-Micro Cap</v>
      </c>
      <c r="L812" s="1">
        <v>45159</v>
      </c>
      <c r="M812" s="8" t="s">
        <v>3124</v>
      </c>
      <c r="N812">
        <f>YEAR(L812)</f>
        <v>2023</v>
      </c>
      <c r="O812">
        <f xml:space="preserve"> MONTH(L812)</f>
        <v>8</v>
      </c>
      <c r="P812">
        <v>2</v>
      </c>
      <c r="Q812" t="str">
        <f>IF(ISNUMBER(P812), "Yes","No")</f>
        <v>Yes</v>
      </c>
      <c r="R812" t="s">
        <v>1980</v>
      </c>
    </row>
    <row r="813" spans="1:18" x14ac:dyDescent="0.2">
      <c r="A813" t="s">
        <v>1750</v>
      </c>
      <c r="B813" t="e" vm="532">
        <v>#VALUE!</v>
      </c>
      <c r="C813" t="s">
        <v>1751</v>
      </c>
      <c r="D813" t="str" cm="1">
        <f t="array" ref="D813">_FV(B813,"Industry")</f>
        <v>Biotechnology &amp; Medical Research</v>
      </c>
      <c r="E813">
        <v>9.7000000000000003E-2</v>
      </c>
      <c r="F813">
        <v>0.08</v>
      </c>
      <c r="G813" s="4">
        <v>20500000</v>
      </c>
      <c r="H813" s="7">
        <v>0.17499999999999999</v>
      </c>
      <c r="I813" s="4" cm="1">
        <f t="array" ref="I813">_FV(B813,"Market cap",TRUE)</f>
        <v>242820500</v>
      </c>
      <c r="J813" s="4">
        <v>31100000</v>
      </c>
      <c r="K813" t="str">
        <f>IF(OR(J813="None", ISERROR(J813)),
   IF(I813&gt;50000000000,"5-Large Cap",
      IF(AND(I813&gt;10000000000,I813&lt;=50000000000),"4-Upper Mid-Cap",
         IF(AND(I813&gt;2000000000,I813&lt;=10000000000),"3-Mid Cap",
            IF(AND(I813&gt;300000000,I813&lt;=2000000000),"2-Small Cap",
               IF(I813&lt;=300000000,"1-Micro Cap","None"))))),
   IF(J813&gt;50000000000,"5-Large Cap",
      IF(AND(J813&gt;10000000000,J813&lt;=50000000000),"4-Upper Mid-Cap",
         IF(AND(J813&gt;2000000000,J813&lt;=10000000000),"3-Mid Cap",
            IF(AND(J813&gt;300000000,J813&lt;=2000000000),"2-Small Cap",
               IF(J813&lt;=300000000,"1-Micro Cap","None"))))))</f>
        <v>1-Micro Cap</v>
      </c>
      <c r="L813" s="1">
        <v>45048</v>
      </c>
      <c r="M813" s="8" t="s">
        <v>3124</v>
      </c>
      <c r="N813">
        <f>YEAR(L813)</f>
        <v>2023</v>
      </c>
      <c r="O813">
        <f xml:space="preserve"> MONTH(L813)</f>
        <v>5</v>
      </c>
      <c r="P813">
        <v>2</v>
      </c>
      <c r="Q813" t="str">
        <f>IF(ISNUMBER(P813), "Yes","No")</f>
        <v>Yes</v>
      </c>
      <c r="R813" t="s">
        <v>1752</v>
      </c>
    </row>
    <row r="814" spans="1:18" x14ac:dyDescent="0.2">
      <c r="A814" t="s">
        <v>1839</v>
      </c>
      <c r="B814" t="e" vm="532">
        <v>#VALUE!</v>
      </c>
      <c r="C814" t="s">
        <v>1751</v>
      </c>
      <c r="D814" t="str" cm="1">
        <f t="array" ref="D814">_FV(B814,"Industry")</f>
        <v>Biotechnology &amp; Medical Research</v>
      </c>
      <c r="E814">
        <v>9.7000000000000003E-2</v>
      </c>
      <c r="F814">
        <v>0.08</v>
      </c>
      <c r="G814" s="4">
        <v>20500000</v>
      </c>
      <c r="H814" s="7">
        <v>0.17499999999999999</v>
      </c>
      <c r="I814" s="4" cm="1">
        <f t="array" ref="I814">_FV(B814,"Market cap",TRUE)</f>
        <v>242820500</v>
      </c>
      <c r="J814" s="4">
        <v>31100000</v>
      </c>
      <c r="K814" t="str">
        <f>IF(OR(J814="None", ISERROR(J814)),
   IF(I814&gt;50000000000,"5-Large Cap",
      IF(AND(I814&gt;10000000000,I814&lt;=50000000000),"4-Upper Mid-Cap",
         IF(AND(I814&gt;2000000000,I814&lt;=10000000000),"3-Mid Cap",
            IF(AND(I814&gt;300000000,I814&lt;=2000000000),"2-Small Cap",
               IF(I814&lt;=300000000,"1-Micro Cap","None"))))),
   IF(J814&gt;50000000000,"5-Large Cap",
      IF(AND(J814&gt;10000000000,J814&lt;=50000000000),"4-Upper Mid-Cap",
         IF(AND(J814&gt;2000000000,J814&lt;=10000000000),"3-Mid Cap",
            IF(AND(J814&gt;300000000,J814&lt;=2000000000),"2-Small Cap",
               IF(J814&lt;=300000000,"1-Micro Cap","None"))))))</f>
        <v>1-Micro Cap</v>
      </c>
      <c r="L814" s="1">
        <v>45048</v>
      </c>
      <c r="M814" s="8" t="s">
        <v>3124</v>
      </c>
      <c r="N814">
        <f>YEAR(L814)</f>
        <v>2023</v>
      </c>
      <c r="O814">
        <f xml:space="preserve"> MONTH(L814)</f>
        <v>5</v>
      </c>
      <c r="P814">
        <v>2</v>
      </c>
      <c r="Q814" t="str">
        <f>IF(ISNUMBER(P814), "Yes","No")</f>
        <v>Yes</v>
      </c>
      <c r="R814" t="s">
        <v>1840</v>
      </c>
    </row>
    <row r="815" spans="1:18" x14ac:dyDescent="0.2">
      <c r="A815" t="s">
        <v>1646</v>
      </c>
      <c r="B815" t="e" vm="533">
        <v>#VALUE!</v>
      </c>
      <c r="C815" t="s">
        <v>242</v>
      </c>
      <c r="D815" t="str" cm="1">
        <f t="array" ref="D815">_FV(B815,"Industry")</f>
        <v>Chemicals</v>
      </c>
      <c r="E815">
        <v>7.3999999999999996E-2</v>
      </c>
      <c r="F815">
        <v>0.08</v>
      </c>
      <c r="G815" s="4">
        <v>1000000</v>
      </c>
      <c r="H815" s="7">
        <v>5.4000000000000006E-2</v>
      </c>
      <c r="I815" s="4" cm="1">
        <f t="array" ref="I815">_FV(B815,"Market cap",TRUE)</f>
        <v>17304270</v>
      </c>
      <c r="J815" s="4">
        <v>16900000</v>
      </c>
      <c r="K815" t="str">
        <f>IF(OR(J815="None", ISERROR(J815)),
   IF(I815&gt;50000000000,"5-Large Cap",
      IF(AND(I815&gt;10000000000,I815&lt;=50000000000),"4-Upper Mid-Cap",
         IF(AND(I815&gt;2000000000,I815&lt;=10000000000),"3-Mid Cap",
            IF(AND(I815&gt;300000000,I815&lt;=2000000000),"2-Small Cap",
               IF(I815&lt;=300000000,"1-Micro Cap","None"))))),
   IF(J815&gt;50000000000,"5-Large Cap",
      IF(AND(J815&gt;10000000000,J815&lt;=50000000000),"4-Upper Mid-Cap",
         IF(AND(J815&gt;2000000000,J815&lt;=10000000000),"3-Mid Cap",
            IF(AND(J815&gt;300000000,J815&lt;=2000000000),"2-Small Cap",
               IF(J815&lt;=300000000,"1-Micro Cap","None"))))))</f>
        <v>1-Micro Cap</v>
      </c>
      <c r="L815" s="1">
        <v>45029</v>
      </c>
      <c r="M815" s="8" t="s">
        <v>3124</v>
      </c>
      <c r="N815">
        <f>YEAR(L815)</f>
        <v>2023</v>
      </c>
      <c r="O815">
        <f xml:space="preserve"> MONTH(L815)</f>
        <v>4</v>
      </c>
      <c r="P815">
        <v>1</v>
      </c>
      <c r="Q815" t="str">
        <f>IF(ISNUMBER(P815), "Yes","No")</f>
        <v>Yes</v>
      </c>
      <c r="R815" t="s">
        <v>1705</v>
      </c>
    </row>
    <row r="816" spans="1:18" x14ac:dyDescent="0.2">
      <c r="A816" t="s">
        <v>1646</v>
      </c>
      <c r="B816" t="e" vm="533">
        <v>#VALUE!</v>
      </c>
      <c r="C816" t="s">
        <v>242</v>
      </c>
      <c r="D816" t="str" cm="1">
        <f t="array" ref="D816">_FV(B816,"Industry")</f>
        <v>Chemicals</v>
      </c>
      <c r="E816">
        <v>8.5999999999999993E-2</v>
      </c>
      <c r="F816">
        <v>0.08</v>
      </c>
      <c r="G816" s="4">
        <v>2600000</v>
      </c>
      <c r="H816" s="7">
        <v>7.0000000000000007E-2</v>
      </c>
      <c r="I816" s="4" cm="1">
        <f t="array" ref="I816">_FV(B816,"Market cap",TRUE)</f>
        <v>17304270</v>
      </c>
      <c r="J816" s="4">
        <v>18200000</v>
      </c>
      <c r="K816" t="str">
        <f>IF(OR(J816="None", ISERROR(J816)),
   IF(I816&gt;50000000000,"5-Large Cap",
      IF(AND(I816&gt;10000000000,I816&lt;=50000000000),"4-Upper Mid-Cap",
         IF(AND(I816&gt;2000000000,I816&lt;=10000000000),"3-Mid Cap",
            IF(AND(I816&gt;300000000,I816&lt;=2000000000),"2-Small Cap",
               IF(I816&lt;=300000000,"1-Micro Cap","None"))))),
   IF(J816&gt;50000000000,"5-Large Cap",
      IF(AND(J816&gt;10000000000,J816&lt;=50000000000),"4-Upper Mid-Cap",
         IF(AND(J816&gt;2000000000,J816&lt;=10000000000),"3-Mid Cap",
            IF(AND(J816&gt;300000000,J816&lt;=2000000000),"2-Small Cap",
               IF(J816&lt;=300000000,"1-Micro Cap","None"))))))</f>
        <v>1-Micro Cap</v>
      </c>
      <c r="L816" s="1">
        <v>45005</v>
      </c>
      <c r="M816" s="8" t="s">
        <v>3124</v>
      </c>
      <c r="N816">
        <f>YEAR(L816)</f>
        <v>2023</v>
      </c>
      <c r="O816">
        <f xml:space="preserve"> MONTH(L816)</f>
        <v>3</v>
      </c>
      <c r="P816">
        <v>2</v>
      </c>
      <c r="Q816" t="str">
        <f>IF(ISNUMBER(P816), "Yes","No")</f>
        <v>Yes</v>
      </c>
      <c r="R816" t="s">
        <v>1647</v>
      </c>
    </row>
    <row r="817" spans="1:18" x14ac:dyDescent="0.2">
      <c r="A817" t="s">
        <v>1574</v>
      </c>
      <c r="B817" t="e" vm="533">
        <v>#VALUE!</v>
      </c>
      <c r="C817" t="s">
        <v>242</v>
      </c>
      <c r="D817" t="str" cm="1">
        <f t="array" ref="D817">_FV(B817,"Industry")</f>
        <v>Chemicals</v>
      </c>
      <c r="E817">
        <v>0.115</v>
      </c>
      <c r="F817">
        <v>0.08</v>
      </c>
      <c r="G817" s="4">
        <v>2600000</v>
      </c>
      <c r="H817" s="7">
        <v>0.30399999999999999</v>
      </c>
      <c r="I817" s="4" cm="1">
        <f t="array" ref="I817">_FV(B817,"Market cap",TRUE)</f>
        <v>17304270</v>
      </c>
      <c r="J817" s="4">
        <v>18200000</v>
      </c>
      <c r="K817" t="str">
        <f>IF(OR(J817="None", ISERROR(J817)),
   IF(I817&gt;50000000000,"5-Large Cap",
      IF(AND(I817&gt;10000000000,I817&lt;=50000000000),"4-Upper Mid-Cap",
         IF(AND(I817&gt;2000000000,I817&lt;=10000000000),"3-Mid Cap",
            IF(AND(I817&gt;300000000,I817&lt;=2000000000),"2-Small Cap",
               IF(I817&lt;=300000000,"1-Micro Cap","None"))))),
   IF(J817&gt;50000000000,"5-Large Cap",
      IF(AND(J817&gt;10000000000,J817&lt;=50000000000),"4-Upper Mid-Cap",
         IF(AND(J817&gt;2000000000,J817&lt;=10000000000),"3-Mid Cap",
            IF(AND(J817&gt;300000000,J817&lt;=2000000000),"2-Small Cap",
               IF(J817&lt;=300000000,"1-Micro Cap","None"))))))</f>
        <v>1-Micro Cap</v>
      </c>
      <c r="L817" s="1">
        <v>44967</v>
      </c>
      <c r="M817" s="8" t="s">
        <v>3124</v>
      </c>
      <c r="N817">
        <f>YEAR(L817)</f>
        <v>2023</v>
      </c>
      <c r="O817">
        <f xml:space="preserve"> MONTH(L817)</f>
        <v>2</v>
      </c>
      <c r="P817">
        <v>2</v>
      </c>
      <c r="Q817" t="str">
        <f>IF(ISNUMBER(P817), "Yes","No")</f>
        <v>Yes</v>
      </c>
      <c r="R817" t="s">
        <v>1575</v>
      </c>
    </row>
    <row r="818" spans="1:18" x14ac:dyDescent="0.2">
      <c r="A818" t="s">
        <v>1622</v>
      </c>
      <c r="B818" t="e" vm="534">
        <v>#VALUE!</v>
      </c>
      <c r="C818" t="s">
        <v>1623</v>
      </c>
      <c r="D818" t="str" cm="1">
        <f t="array" ref="D818">_FV(B818,"Industry")</f>
        <v>Food &amp; Tobacco</v>
      </c>
      <c r="E818">
        <v>9.0999999999999998E-2</v>
      </c>
      <c r="F818">
        <v>0.08</v>
      </c>
      <c r="G818" s="4">
        <v>24900000</v>
      </c>
      <c r="H818" s="7">
        <v>0.121</v>
      </c>
      <c r="I818" s="4" cm="1">
        <f t="array" ref="I818">_FV(B818,"Market cap",TRUE)</f>
        <v>132088300</v>
      </c>
      <c r="J818" s="4">
        <v>183100000</v>
      </c>
      <c r="K818" t="str">
        <f>IF(OR(J818="None", ISERROR(J818)),
   IF(I818&gt;50000000000,"5-Large Cap",
      IF(AND(I818&gt;10000000000,I818&lt;=50000000000),"4-Upper Mid-Cap",
         IF(AND(I818&gt;2000000000,I818&lt;=10000000000),"3-Mid Cap",
            IF(AND(I818&gt;300000000,I818&lt;=2000000000),"2-Small Cap",
               IF(I818&lt;=300000000,"1-Micro Cap","None"))))),
   IF(J818&gt;50000000000,"5-Large Cap",
      IF(AND(J818&gt;10000000000,J818&lt;=50000000000),"4-Upper Mid-Cap",
         IF(AND(J818&gt;2000000000,J818&lt;=10000000000),"3-Mid Cap",
            IF(AND(J818&gt;300000000,J818&lt;=2000000000),"2-Small Cap",
               IF(J818&lt;=300000000,"1-Micro Cap","None"))))))</f>
        <v>1-Micro Cap</v>
      </c>
      <c r="L818" s="1">
        <v>44987</v>
      </c>
      <c r="M818" s="8" t="s">
        <v>3124</v>
      </c>
      <c r="N818">
        <f>YEAR(L818)</f>
        <v>2023</v>
      </c>
      <c r="O818">
        <f xml:space="preserve"> MONTH(L818)</f>
        <v>3</v>
      </c>
      <c r="P818" t="s">
        <v>3229</v>
      </c>
      <c r="Q818" t="str">
        <f>IF(ISNUMBER(P818), "Yes","No")</f>
        <v>No</v>
      </c>
      <c r="R818" t="s">
        <v>1624</v>
      </c>
    </row>
    <row r="819" spans="1:18" x14ac:dyDescent="0.2">
      <c r="A819" t="s">
        <v>1566</v>
      </c>
      <c r="B819" t="e" vm="288">
        <v>#VALUE!</v>
      </c>
      <c r="C819" t="s">
        <v>1227</v>
      </c>
      <c r="D819" t="str" cm="1">
        <f t="array" ref="D819">_FV(B819,"Industry")</f>
        <v>Healthcare Equipment &amp; Supplies</v>
      </c>
      <c r="E819">
        <v>0.13500000000000001</v>
      </c>
      <c r="F819">
        <v>0.08</v>
      </c>
      <c r="G819" s="4">
        <v>4000000</v>
      </c>
      <c r="H819" s="7">
        <v>0.40700000000000003</v>
      </c>
      <c r="I819" s="4" cm="1">
        <f t="array" ref="I819">_FV(B819,"Market cap",TRUE)</f>
        <v>42549210</v>
      </c>
      <c r="J819" s="4">
        <v>19300000</v>
      </c>
      <c r="K819" t="str">
        <f>IF(OR(J819="None", ISERROR(J819)),
   IF(I819&gt;50000000000,"5-Large Cap",
      IF(AND(I819&gt;10000000000,I819&lt;=50000000000),"4-Upper Mid-Cap",
         IF(AND(I819&gt;2000000000,I819&lt;=10000000000),"3-Mid Cap",
            IF(AND(I819&gt;300000000,I819&lt;=2000000000),"2-Small Cap",
               IF(I819&lt;=300000000,"1-Micro Cap","None"))))),
   IF(J819&gt;50000000000,"5-Large Cap",
      IF(AND(J819&gt;10000000000,J819&lt;=50000000000),"4-Upper Mid-Cap",
         IF(AND(J819&gt;2000000000,J819&lt;=10000000000),"3-Mid Cap",
            IF(AND(J819&gt;300000000,J819&lt;=2000000000),"2-Small Cap",
               IF(J819&lt;=300000000,"1-Micro Cap","None"))))))</f>
        <v>1-Micro Cap</v>
      </c>
      <c r="L819" s="1">
        <v>45278</v>
      </c>
      <c r="M819" s="8" t="s">
        <v>3124</v>
      </c>
      <c r="N819">
        <f>YEAR(L819)</f>
        <v>2023</v>
      </c>
      <c r="O819">
        <f xml:space="preserve"> MONTH(L819)</f>
        <v>12</v>
      </c>
      <c r="P819">
        <v>3</v>
      </c>
      <c r="Q819" t="str">
        <f>IF(ISNUMBER(P819), "Yes","No")</f>
        <v>Yes</v>
      </c>
      <c r="R819" t="s">
        <v>2256</v>
      </c>
    </row>
    <row r="820" spans="1:18" x14ac:dyDescent="0.2">
      <c r="A820" t="s">
        <v>2051</v>
      </c>
      <c r="B820" t="e" vm="535">
        <v>#VALUE!</v>
      </c>
      <c r="C820" t="s">
        <v>173</v>
      </c>
      <c r="D820" t="str" cm="1">
        <f t="array" ref="D820">_FV(B820,"Industry")</f>
        <v>Hotels &amp; Entertainment Services</v>
      </c>
      <c r="E820">
        <v>8.5999999999999993E-2</v>
      </c>
      <c r="F820">
        <v>0.08</v>
      </c>
      <c r="G820" s="4">
        <v>1650000</v>
      </c>
      <c r="H820" s="7">
        <v>6.9800000000000001E-2</v>
      </c>
      <c r="I820" s="4" cm="1">
        <f t="array" ref="I820">_FV(B820,"Market cap",TRUE)</f>
        <v>477160</v>
      </c>
      <c r="J820" s="4">
        <v>17500000</v>
      </c>
      <c r="K820" t="str">
        <f>IF(OR(J820="None", ISERROR(J820)),
   IF(I820&gt;50000000000,"5-Large Cap",
      IF(AND(I820&gt;10000000000,I820&lt;=50000000000),"4-Upper Mid-Cap",
         IF(AND(I820&gt;2000000000,I820&lt;=10000000000),"3-Mid Cap",
            IF(AND(I820&gt;300000000,I820&lt;=2000000000),"2-Small Cap",
               IF(I820&lt;=300000000,"1-Micro Cap","None"))))),
   IF(J820&gt;50000000000,"5-Large Cap",
      IF(AND(J820&gt;10000000000,J820&lt;=50000000000),"4-Upper Mid-Cap",
         IF(AND(J820&gt;2000000000,J820&lt;=10000000000),"3-Mid Cap",
            IF(AND(J820&gt;300000000,J820&lt;=2000000000),"2-Small Cap",
               IF(J820&lt;=300000000,"1-Micro Cap","None"))))))</f>
        <v>1-Micro Cap</v>
      </c>
      <c r="L820" s="1">
        <v>45191</v>
      </c>
      <c r="M820" s="8" t="s">
        <v>3124</v>
      </c>
      <c r="N820">
        <f>YEAR(L820)</f>
        <v>2023</v>
      </c>
      <c r="O820">
        <f xml:space="preserve"> MONTH(L820)</f>
        <v>9</v>
      </c>
      <c r="P820" t="s">
        <v>3229</v>
      </c>
      <c r="Q820" t="str">
        <f>IF(ISNUMBER(P820), "Yes","No")</f>
        <v>No</v>
      </c>
      <c r="R820" t="s">
        <v>2052</v>
      </c>
    </row>
    <row r="821" spans="1:18" x14ac:dyDescent="0.2">
      <c r="A821" t="s">
        <v>2047</v>
      </c>
      <c r="B821" t="e" vm="536">
        <v>#VALUE!</v>
      </c>
      <c r="C821" t="s">
        <v>2048</v>
      </c>
      <c r="D821" t="str" cm="1">
        <f t="array" ref="D821">_FV(B821,"Industry")</f>
        <v>Metals &amp; Mining</v>
      </c>
      <c r="E821">
        <v>9.1999999999999998E-2</v>
      </c>
      <c r="F821">
        <v>0.08</v>
      </c>
      <c r="G821" s="4">
        <v>920000</v>
      </c>
      <c r="H821" s="7">
        <v>0.13</v>
      </c>
      <c r="I821" s="4" cm="1">
        <f t="array" ref="I821">_FV(B821,"Market cap",TRUE)</f>
        <v>2811590</v>
      </c>
      <c r="J821" s="4">
        <v>5310000</v>
      </c>
      <c r="K821" t="str">
        <f>IF(OR(J821="None", ISERROR(J821)),
   IF(I821&gt;50000000000,"5-Large Cap",
      IF(AND(I821&gt;10000000000,I821&lt;=50000000000),"4-Upper Mid-Cap",
         IF(AND(I821&gt;2000000000,I821&lt;=10000000000),"3-Mid Cap",
            IF(AND(I821&gt;300000000,I821&lt;=2000000000),"2-Small Cap",
               IF(I821&lt;=300000000,"1-Micro Cap","None"))))),
   IF(J821&gt;50000000000,"5-Large Cap",
      IF(AND(J821&gt;10000000000,J821&lt;=50000000000),"4-Upper Mid-Cap",
         IF(AND(J821&gt;2000000000,J821&lt;=10000000000),"3-Mid Cap",
            IF(AND(J821&gt;300000000,J821&lt;=2000000000),"2-Small Cap",
               IF(J821&lt;=300000000,"1-Micro Cap","None"))))))</f>
        <v>1-Micro Cap</v>
      </c>
      <c r="L821" s="1">
        <v>45190</v>
      </c>
      <c r="M821" s="8" t="s">
        <v>3124</v>
      </c>
      <c r="N821">
        <f>YEAR(L821)</f>
        <v>2023</v>
      </c>
      <c r="O821">
        <f xml:space="preserve"> MONTH(L821)</f>
        <v>9</v>
      </c>
      <c r="P821">
        <v>1</v>
      </c>
      <c r="Q821" t="str">
        <f>IF(ISNUMBER(P821), "Yes","No")</f>
        <v>Yes</v>
      </c>
      <c r="R821" t="s">
        <v>2049</v>
      </c>
    </row>
    <row r="822" spans="1:18" x14ac:dyDescent="0.2">
      <c r="A822" t="s">
        <v>896</v>
      </c>
      <c r="B822" t="e" vm="186">
        <v>#VALUE!</v>
      </c>
      <c r="C822" t="s">
        <v>25</v>
      </c>
      <c r="D822" t="str" cm="1">
        <f t="array" ref="D822">_FV(B822,"Industry")</f>
        <v>Oil &amp; Gas</v>
      </c>
      <c r="E822">
        <v>0.01</v>
      </c>
      <c r="F822">
        <v>0.08</v>
      </c>
      <c r="G822" s="4">
        <v>500000</v>
      </c>
      <c r="H822" s="7">
        <v>0.2</v>
      </c>
      <c r="I822" s="4" cm="1">
        <f t="array" ref="I822">_FV(B822,"Market cap",TRUE)</f>
        <v>23444360</v>
      </c>
      <c r="J822" s="4">
        <v>2690000</v>
      </c>
      <c r="K822" t="str">
        <f>IF(OR(J822="None", ISERROR(J822)),
   IF(I822&gt;50000000000,"5-Large Cap",
      IF(AND(I822&gt;10000000000,I822&lt;=50000000000),"4-Upper Mid-Cap",
         IF(AND(I822&gt;2000000000,I822&lt;=10000000000),"3-Mid Cap",
            IF(AND(I822&gt;300000000,I822&lt;=2000000000),"2-Small Cap",
               IF(I822&lt;=300000000,"1-Micro Cap","None"))))),
   IF(J822&gt;50000000000,"5-Large Cap",
      IF(AND(J822&gt;10000000000,J822&lt;=50000000000),"4-Upper Mid-Cap",
         IF(AND(J822&gt;2000000000,J822&lt;=10000000000),"3-Mid Cap",
            IF(AND(J822&gt;300000000,J822&lt;=2000000000),"2-Small Cap",
               IF(J822&lt;=300000000,"1-Micro Cap","None"))))))</f>
        <v>1-Micro Cap</v>
      </c>
      <c r="L822" s="1">
        <v>45229</v>
      </c>
      <c r="M822" s="8" t="s">
        <v>3124</v>
      </c>
      <c r="N822">
        <f>YEAR(L822)</f>
        <v>2023</v>
      </c>
      <c r="O822">
        <f xml:space="preserve"> MONTH(L822)</f>
        <v>10</v>
      </c>
      <c r="P822" t="s">
        <v>3229</v>
      </c>
      <c r="Q822" t="str">
        <f>IF(ISNUMBER(P822), "Yes","No")</f>
        <v>No</v>
      </c>
      <c r="R822" t="s">
        <v>2101</v>
      </c>
    </row>
    <row r="823" spans="1:18" x14ac:dyDescent="0.2">
      <c r="A823" t="s">
        <v>1942</v>
      </c>
      <c r="B823" t="e" vm="537">
        <v>#VALUE!</v>
      </c>
      <c r="C823" t="s">
        <v>1943</v>
      </c>
      <c r="D823" t="str" cm="1">
        <f t="array" ref="D823">_FV(B823,"Industry")</f>
        <v>Pharmaceuticals</v>
      </c>
      <c r="E823">
        <v>0.11</v>
      </c>
      <c r="F823">
        <v>0.08</v>
      </c>
      <c r="G823" s="4">
        <v>1500000</v>
      </c>
      <c r="H823" s="7">
        <v>0.27300000000000002</v>
      </c>
      <c r="I823" s="4" cm="1">
        <f t="array" ref="I823">_FV(B823,"Market cap",TRUE)</f>
        <v>4610800</v>
      </c>
      <c r="J823" s="4">
        <v>16800000</v>
      </c>
      <c r="K823" t="str">
        <f>IF(OR(J823="None", ISERROR(J823)),
   IF(I823&gt;50000000000,"5-Large Cap",
      IF(AND(I823&gt;10000000000,I823&lt;=50000000000),"4-Upper Mid-Cap",
         IF(AND(I823&gt;2000000000,I823&lt;=10000000000),"3-Mid Cap",
            IF(AND(I823&gt;300000000,I823&lt;=2000000000),"2-Small Cap",
               IF(I823&lt;=300000000,"1-Micro Cap","None"))))),
   IF(J823&gt;50000000000,"5-Large Cap",
      IF(AND(J823&gt;10000000000,J823&lt;=50000000000),"4-Upper Mid-Cap",
         IF(AND(J823&gt;2000000000,J823&lt;=10000000000),"3-Mid Cap",
            IF(AND(J823&gt;300000000,J823&lt;=2000000000),"2-Small Cap",
               IF(J823&lt;=300000000,"1-Micro Cap","None"))))))</f>
        <v>1-Micro Cap</v>
      </c>
      <c r="L823" s="1">
        <v>45140</v>
      </c>
      <c r="M823" s="8" t="s">
        <v>3124</v>
      </c>
      <c r="N823">
        <f>YEAR(L823)</f>
        <v>2023</v>
      </c>
      <c r="O823">
        <f xml:space="preserve"> MONTH(L823)</f>
        <v>8</v>
      </c>
      <c r="P823">
        <v>2</v>
      </c>
      <c r="Q823" t="str">
        <f>IF(ISNUMBER(P823), "Yes","No")</f>
        <v>Yes</v>
      </c>
      <c r="R823" t="s">
        <v>1944</v>
      </c>
    </row>
    <row r="824" spans="1:18" x14ac:dyDescent="0.2">
      <c r="A824" t="s">
        <v>2113</v>
      </c>
      <c r="B824" t="e" vm="538">
        <v>#VALUE!</v>
      </c>
      <c r="C824" t="s">
        <v>2114</v>
      </c>
      <c r="D824" t="str" cm="1">
        <f t="array" ref="D824">_FV(B824,"Industry")</f>
        <v>Water Utilities</v>
      </c>
      <c r="E824">
        <v>0.14000000000000001</v>
      </c>
      <c r="F824">
        <v>0.08</v>
      </c>
      <c r="G824" s="4">
        <v>40700000</v>
      </c>
      <c r="H824" s="7">
        <v>0.42899999999999999</v>
      </c>
      <c r="I824" s="4" cm="1">
        <f t="array" ref="I824">_FV(B824,"Market cap",TRUE)</f>
        <v>73505720</v>
      </c>
      <c r="J824" s="4">
        <v>91100000</v>
      </c>
      <c r="K824" t="str">
        <f>IF(OR(J824="None", ISERROR(J824)),
   IF(I824&gt;50000000000,"5-Large Cap",
      IF(AND(I824&gt;10000000000,I824&lt;=50000000000),"4-Upper Mid-Cap",
         IF(AND(I824&gt;2000000000,I824&lt;=10000000000),"3-Mid Cap",
            IF(AND(I824&gt;300000000,I824&lt;=2000000000),"2-Small Cap",
               IF(I824&lt;=300000000,"1-Micro Cap","None"))))),
   IF(J824&gt;50000000000,"5-Large Cap",
      IF(AND(J824&gt;10000000000,J824&lt;=50000000000),"4-Upper Mid-Cap",
         IF(AND(J824&gt;2000000000,J824&lt;=10000000000),"3-Mid Cap",
            IF(AND(J824&gt;300000000,J824&lt;=2000000000),"2-Small Cap",
               IF(J824&lt;=300000000,"1-Micro Cap","None"))))))</f>
        <v>1-Micro Cap</v>
      </c>
      <c r="L824" s="1">
        <v>45232</v>
      </c>
      <c r="M824" s="8" t="s">
        <v>3124</v>
      </c>
      <c r="N824">
        <f>YEAR(L824)</f>
        <v>2023</v>
      </c>
      <c r="O824">
        <f xml:space="preserve"> MONTH(L824)</f>
        <v>11</v>
      </c>
      <c r="P824" t="s">
        <v>3229</v>
      </c>
      <c r="Q824" t="str">
        <f>IF(ISNUMBER(P824), "Yes","No")</f>
        <v>No</v>
      </c>
      <c r="R824" t="s">
        <v>2115</v>
      </c>
    </row>
    <row r="825" spans="1:18" x14ac:dyDescent="0.2">
      <c r="A825" t="s">
        <v>2042</v>
      </c>
      <c r="B825" t="e" vm="539">
        <v>#VALUE!</v>
      </c>
      <c r="C825" t="s">
        <v>2043</v>
      </c>
      <c r="D825" t="str" cm="1">
        <f t="array" ref="D825">_FV(B825,"Industry")</f>
        <v>Metals &amp; Mining</v>
      </c>
      <c r="E825">
        <v>0.09</v>
      </c>
      <c r="F825">
        <v>7.4999999999999997E-2</v>
      </c>
      <c r="G825" s="4">
        <v>1430000</v>
      </c>
      <c r="H825" s="7">
        <v>0.16670000000000001</v>
      </c>
      <c r="I825" s="4" cm="1">
        <f t="array" ref="I825">_FV(B825,"Market cap",TRUE)</f>
        <v>11832690</v>
      </c>
      <c r="J825" s="4">
        <v>11430000</v>
      </c>
      <c r="K825" t="str">
        <f>IF(OR(J825="None", ISERROR(J825)),
   IF(I825&gt;50000000000,"5-Large Cap",
      IF(AND(I825&gt;10000000000,I825&lt;=50000000000),"4-Upper Mid-Cap",
         IF(AND(I825&gt;2000000000,I825&lt;=10000000000),"3-Mid Cap",
            IF(AND(I825&gt;300000000,I825&lt;=2000000000),"2-Small Cap",
               IF(I825&lt;=300000000,"1-Micro Cap","None"))))),
   IF(J825&gt;50000000000,"5-Large Cap",
      IF(AND(J825&gt;10000000000,J825&lt;=50000000000),"4-Upper Mid-Cap",
         IF(AND(J825&gt;2000000000,J825&lt;=10000000000),"3-Mid Cap",
            IF(AND(J825&gt;300000000,J825&lt;=2000000000),"2-Small Cap",
               IF(J825&lt;=300000000,"1-Micro Cap","None"))))))</f>
        <v>1-Micro Cap</v>
      </c>
      <c r="L825" s="1">
        <v>45187</v>
      </c>
      <c r="M825" s="8" t="s">
        <v>3124</v>
      </c>
      <c r="N825">
        <f>YEAR(L825)</f>
        <v>2023</v>
      </c>
      <c r="O825">
        <f xml:space="preserve"> MONTH(L825)</f>
        <v>9</v>
      </c>
      <c r="P825">
        <v>2</v>
      </c>
      <c r="Q825" t="str">
        <f>IF(ISNUMBER(P825), "Yes","No")</f>
        <v>Yes</v>
      </c>
      <c r="R825" t="s">
        <v>2044</v>
      </c>
    </row>
    <row r="826" spans="1:18" x14ac:dyDescent="0.2">
      <c r="A826" t="s">
        <v>1154</v>
      </c>
      <c r="B826" t="e" vm="300">
        <v>#VALUE!</v>
      </c>
      <c r="C826" t="s">
        <v>1155</v>
      </c>
      <c r="D826" t="str" cm="1">
        <f t="array" ref="D826">_FV(B826,"Industry")</f>
        <v>Metals &amp; Mining</v>
      </c>
      <c r="E826">
        <v>8.6999999999999994E-2</v>
      </c>
      <c r="F826">
        <v>7.4999999999999997E-2</v>
      </c>
      <c r="G826" s="4">
        <v>1500000</v>
      </c>
      <c r="H826" s="7">
        <v>0.13800000000000001</v>
      </c>
      <c r="I826" s="4" cm="1">
        <f t="array" ref="I826">_FV(B826,"Market cap",TRUE)</f>
        <v>10729560</v>
      </c>
      <c r="J826" s="4">
        <v>12500000</v>
      </c>
      <c r="K826" t="str">
        <f>IF(OR(J826="None", ISERROR(J826)),
   IF(I826&gt;50000000000,"5-Large Cap",
      IF(AND(I826&gt;10000000000,I826&lt;=50000000000),"4-Upper Mid-Cap",
         IF(AND(I826&gt;2000000000,I826&lt;=10000000000),"3-Mid Cap",
            IF(AND(I826&gt;300000000,I826&lt;=2000000000),"2-Small Cap",
               IF(I826&lt;=300000000,"1-Micro Cap","None"))))),
   IF(J826&gt;50000000000,"5-Large Cap",
      IF(AND(J826&gt;10000000000,J826&lt;=50000000000),"4-Upper Mid-Cap",
         IF(AND(J826&gt;2000000000,J826&lt;=10000000000),"3-Mid Cap",
            IF(AND(J826&gt;300000000,J826&lt;=2000000000),"2-Small Cap",
               IF(J826&lt;=300000000,"1-Micro Cap","None"))))))</f>
        <v>1-Micro Cap</v>
      </c>
      <c r="L826" s="1">
        <v>45177</v>
      </c>
      <c r="M826" s="8" t="s">
        <v>3124</v>
      </c>
      <c r="N826">
        <f>YEAR(L826)</f>
        <v>2023</v>
      </c>
      <c r="O826">
        <f xml:space="preserve"> MONTH(L826)</f>
        <v>9</v>
      </c>
      <c r="P826">
        <v>2</v>
      </c>
      <c r="Q826" t="str">
        <f>IF(ISNUMBER(P826), "Yes","No")</f>
        <v>Yes</v>
      </c>
      <c r="R826" t="s">
        <v>2035</v>
      </c>
    </row>
    <row r="827" spans="1:18" x14ac:dyDescent="0.2">
      <c r="A827" t="s">
        <v>425</v>
      </c>
      <c r="B827" t="e" vm="64">
        <v>#VALUE!</v>
      </c>
      <c r="C827" t="s">
        <v>426</v>
      </c>
      <c r="D827" t="str" cm="1">
        <f t="array" ref="D827">_FV(B827,"Industry")</f>
        <v>Software &amp; IT Services</v>
      </c>
      <c r="E827">
        <v>9.7000000000000003E-2</v>
      </c>
      <c r="F827">
        <v>7.4999999999999997E-2</v>
      </c>
      <c r="G827" s="4">
        <v>5000000</v>
      </c>
      <c r="H827" s="7">
        <v>0.22699999999999998</v>
      </c>
      <c r="I827" s="4" cm="1">
        <f t="array" ref="I827">_FV(B827,"Market cap",TRUE)</f>
        <v>88634880</v>
      </c>
      <c r="J827" s="4">
        <v>123200000</v>
      </c>
      <c r="K827" t="str">
        <f>IF(OR(J827="None", ISERROR(J827)),
   IF(I827&gt;50000000000,"5-Large Cap",
      IF(AND(I827&gt;10000000000,I827&lt;=50000000000),"4-Upper Mid-Cap",
         IF(AND(I827&gt;2000000000,I827&lt;=10000000000),"3-Mid Cap",
            IF(AND(I827&gt;300000000,I827&lt;=2000000000),"2-Small Cap",
               IF(I827&lt;=300000000,"1-Micro Cap","None"))))),
   IF(J827&gt;50000000000,"5-Large Cap",
      IF(AND(J827&gt;10000000000,J827&lt;=50000000000),"4-Upper Mid-Cap",
         IF(AND(J827&gt;2000000000,J827&lt;=10000000000),"3-Mid Cap",
            IF(AND(J827&gt;300000000,J827&lt;=2000000000),"2-Small Cap",
               IF(J827&lt;=300000000,"1-Micro Cap","None"))))))</f>
        <v>1-Micro Cap</v>
      </c>
      <c r="L827" s="1">
        <v>45230</v>
      </c>
      <c r="M827" s="8" t="s">
        <v>3124</v>
      </c>
      <c r="N827">
        <f>YEAR(L827)</f>
        <v>2023</v>
      </c>
      <c r="O827">
        <f xml:space="preserve"> MONTH(L827)</f>
        <v>10</v>
      </c>
      <c r="P827" t="s">
        <v>3229</v>
      </c>
      <c r="Q827" t="str">
        <f>IF(ISNUMBER(P827), "Yes","No")</f>
        <v>No</v>
      </c>
      <c r="R827" t="s">
        <v>2112</v>
      </c>
    </row>
    <row r="828" spans="1:18" x14ac:dyDescent="0.2">
      <c r="A828" t="s">
        <v>1477</v>
      </c>
      <c r="B828" t="e" vm="103">
        <v>#VALUE!</v>
      </c>
      <c r="C828" t="s">
        <v>32</v>
      </c>
      <c r="D828" t="str" cm="1">
        <f t="array" ref="D828">_FV(B828,"Industry")</f>
        <v>Uranium</v>
      </c>
      <c r="E828">
        <v>0.12</v>
      </c>
      <c r="F828">
        <v>7.4999999999999997E-2</v>
      </c>
      <c r="G828" s="4">
        <v>50000000</v>
      </c>
      <c r="H828" s="7">
        <v>0.375</v>
      </c>
      <c r="I828" s="4" cm="1">
        <f t="array" ref="I828">_FV(B828,"Market cap",TRUE)</f>
        <v>174003400</v>
      </c>
      <c r="J828" s="4">
        <v>150900000</v>
      </c>
      <c r="K828" t="str">
        <f>IF(OR(J828="None", ISERROR(J828)),
   IF(I828&gt;50000000000,"5-Large Cap",
      IF(AND(I828&gt;10000000000,I828&lt;=50000000000),"4-Upper Mid-Cap",
         IF(AND(I828&gt;2000000000,I828&lt;=10000000000),"3-Mid Cap",
            IF(AND(I828&gt;300000000,I828&lt;=2000000000),"2-Small Cap",
               IF(I828&lt;=300000000,"1-Micro Cap","None"))))),
   IF(J828&gt;50000000000,"5-Large Cap",
      IF(AND(J828&gt;10000000000,J828&lt;=50000000000),"4-Upper Mid-Cap",
         IF(AND(J828&gt;2000000000,J828&lt;=10000000000),"3-Mid Cap",
            IF(AND(J828&gt;300000000,J828&lt;=2000000000),"2-Small Cap",
               IF(J828&lt;=300000000,"1-Micro Cap","None"))))))</f>
        <v>1-Micro Cap</v>
      </c>
      <c r="L828" s="1">
        <v>45247</v>
      </c>
      <c r="M828" s="8" t="s">
        <v>3124</v>
      </c>
      <c r="N828">
        <f>YEAR(L828)</f>
        <v>2023</v>
      </c>
      <c r="O828">
        <f xml:space="preserve"> MONTH(L828)</f>
        <v>11</v>
      </c>
      <c r="P828">
        <v>2</v>
      </c>
      <c r="Q828" t="str">
        <f>IF(ISNUMBER(P828), "Yes","No")</f>
        <v>Yes</v>
      </c>
      <c r="R828" t="s">
        <v>2166</v>
      </c>
    </row>
    <row r="829" spans="1:18" x14ac:dyDescent="0.2">
      <c r="A829" t="s">
        <v>1560</v>
      </c>
      <c r="B829" t="e" vm="540">
        <v>#VALUE!</v>
      </c>
      <c r="C829" t="s">
        <v>155</v>
      </c>
      <c r="D829" t="str" cm="1">
        <f t="array" ref="D829">_FV(B829,"Industry")</f>
        <v>Machinery, Equipment &amp; Components</v>
      </c>
      <c r="E829">
        <v>8.3000000000000004E-2</v>
      </c>
      <c r="F829">
        <v>7.1999999999999995E-2</v>
      </c>
      <c r="G829" s="4">
        <v>3000000</v>
      </c>
      <c r="H829" s="7">
        <v>0.13300000000000001</v>
      </c>
      <c r="I829" s="4" cm="1">
        <f t="array" ref="I829">_FV(B829,"Market cap",TRUE)</f>
        <v>75265020</v>
      </c>
      <c r="J829" s="4">
        <v>15600000</v>
      </c>
      <c r="K829" t="str">
        <f>IF(OR(J829="None", ISERROR(J829)),
   IF(I829&gt;50000000000,"5-Large Cap",
      IF(AND(I829&gt;10000000000,I829&lt;=50000000000),"4-Upper Mid-Cap",
         IF(AND(I829&gt;2000000000,I829&lt;=10000000000),"3-Mid Cap",
            IF(AND(I829&gt;300000000,I829&lt;=2000000000),"2-Small Cap",
               IF(I829&lt;=300000000,"1-Micro Cap","None"))))),
   IF(J829&gt;50000000000,"5-Large Cap",
      IF(AND(J829&gt;10000000000,J829&lt;=50000000000),"4-Upper Mid-Cap",
         IF(AND(J829&gt;2000000000,J829&lt;=10000000000),"3-Mid Cap",
            IF(AND(J829&gt;300000000,J829&lt;=2000000000),"2-Small Cap",
               IF(J829&lt;=300000000,"1-Micro Cap","None"))))))</f>
        <v>1-Micro Cap</v>
      </c>
      <c r="L829" s="1">
        <v>44963</v>
      </c>
      <c r="M829" s="8" t="s">
        <v>3124</v>
      </c>
      <c r="N829">
        <f>YEAR(L829)</f>
        <v>2023</v>
      </c>
      <c r="O829">
        <f xml:space="preserve"> MONTH(L829)</f>
        <v>2</v>
      </c>
      <c r="P829" t="s">
        <v>3229</v>
      </c>
      <c r="Q829" t="str">
        <f>IF(ISNUMBER(P829), "Yes","No")</f>
        <v>No</v>
      </c>
      <c r="R829" t="s">
        <v>1561</v>
      </c>
    </row>
    <row r="830" spans="1:18" x14ac:dyDescent="0.2">
      <c r="A830" t="s">
        <v>1122</v>
      </c>
      <c r="B830" t="e" vm="298">
        <v>#VALUE!</v>
      </c>
      <c r="C830" t="s">
        <v>1123</v>
      </c>
      <c r="D830" t="str" cm="1">
        <f t="array" ref="D830">_FV(B830,"Industry")</f>
        <v>Metals &amp; Mining</v>
      </c>
      <c r="E830">
        <v>7.6999999999999999E-2</v>
      </c>
      <c r="F830">
        <v>7.1999999999999995E-2</v>
      </c>
      <c r="G830" s="4">
        <v>3000000</v>
      </c>
      <c r="H830" s="7">
        <v>0.04</v>
      </c>
      <c r="I830" s="4" cm="1">
        <f t="array" ref="I830">_FV(B830,"Market cap",TRUE)</f>
        <v>20463610</v>
      </c>
      <c r="J830" s="4">
        <v>25200000</v>
      </c>
      <c r="K830" t="str">
        <f>IF(OR(J830="None", ISERROR(J830)),
   IF(I830&gt;50000000000,"5-Large Cap",
      IF(AND(I830&gt;10000000000,I830&lt;=50000000000),"4-Upper Mid-Cap",
         IF(AND(I830&gt;2000000000,I830&lt;=10000000000),"3-Mid Cap",
            IF(AND(I830&gt;300000000,I830&lt;=2000000000),"2-Small Cap",
               IF(I830&lt;=300000000,"1-Micro Cap","None"))))),
   IF(J830&gt;50000000000,"5-Large Cap",
      IF(AND(J830&gt;10000000000,J830&lt;=50000000000),"4-Upper Mid-Cap",
         IF(AND(J830&gt;2000000000,J830&lt;=10000000000),"3-Mid Cap",
            IF(AND(J830&gt;300000000,J830&lt;=2000000000),"2-Small Cap",
               IF(J830&lt;=300000000,"1-Micro Cap","None"))))))</f>
        <v>1-Micro Cap</v>
      </c>
      <c r="L830" s="1">
        <v>45057</v>
      </c>
      <c r="M830" s="8" t="s">
        <v>3124</v>
      </c>
      <c r="N830">
        <f>YEAR(L830)</f>
        <v>2023</v>
      </c>
      <c r="O830">
        <f xml:space="preserve"> MONTH(L830)</f>
        <v>5</v>
      </c>
      <c r="P830" t="s">
        <v>3229</v>
      </c>
      <c r="Q830" t="str">
        <f>IF(ISNUMBER(P830), "Yes","No")</f>
        <v>No</v>
      </c>
      <c r="R830" t="s">
        <v>1789</v>
      </c>
    </row>
    <row r="831" spans="1:18" x14ac:dyDescent="0.2">
      <c r="A831" t="s">
        <v>1734</v>
      </c>
      <c r="B831" t="e" vm="541">
        <v>#VALUE!</v>
      </c>
      <c r="C831" t="s">
        <v>146</v>
      </c>
      <c r="D831" t="str" cm="1">
        <f t="array" ref="D831">_FV(B831,"Industry")</f>
        <v>Metals &amp; Mining</v>
      </c>
      <c r="E831">
        <v>8.1000000000000003E-2</v>
      </c>
      <c r="F831">
        <v>7.1999999999999995E-2</v>
      </c>
      <c r="G831" s="4">
        <v>3000000</v>
      </c>
      <c r="H831" s="7">
        <v>0.111</v>
      </c>
      <c r="I831" s="4" cm="1">
        <f t="array" ref="I831">_FV(B831,"Market cap",TRUE)</f>
        <v>174041700</v>
      </c>
      <c r="J831" s="4">
        <v>53900000</v>
      </c>
      <c r="K831" t="str">
        <f>IF(OR(J831="None", ISERROR(J831)),
   IF(I831&gt;50000000000,"5-Large Cap",
      IF(AND(I831&gt;10000000000,I831&lt;=50000000000),"4-Upper Mid-Cap",
         IF(AND(I831&gt;2000000000,I831&lt;=10000000000),"3-Mid Cap",
            IF(AND(I831&gt;300000000,I831&lt;=2000000000),"2-Small Cap",
               IF(I831&lt;=300000000,"1-Micro Cap","None"))))),
   IF(J831&gt;50000000000,"5-Large Cap",
      IF(AND(J831&gt;10000000000,J831&lt;=50000000000),"4-Upper Mid-Cap",
         IF(AND(J831&gt;2000000000,J831&lt;=10000000000),"3-Mid Cap",
            IF(AND(J831&gt;300000000,J831&lt;=2000000000),"2-Small Cap",
               IF(J831&lt;=300000000,"1-Micro Cap","None"))))))</f>
        <v>1-Micro Cap</v>
      </c>
      <c r="L831" s="1">
        <v>45042</v>
      </c>
      <c r="M831" s="8" t="s">
        <v>3124</v>
      </c>
      <c r="N831">
        <f>YEAR(L831)</f>
        <v>2023</v>
      </c>
      <c r="O831">
        <f xml:space="preserve"> MONTH(L831)</f>
        <v>4</v>
      </c>
      <c r="P831" t="s">
        <v>3229</v>
      </c>
      <c r="Q831" t="str">
        <f>IF(ISNUMBER(P831), "Yes","No")</f>
        <v>No</v>
      </c>
      <c r="R831" t="s">
        <v>1735</v>
      </c>
    </row>
    <row r="832" spans="1:18" x14ac:dyDescent="0.2">
      <c r="A832" t="s">
        <v>2218</v>
      </c>
      <c r="B832" t="e" vm="542">
        <v>#VALUE!</v>
      </c>
      <c r="C832" t="s">
        <v>2219</v>
      </c>
      <c r="D832" t="str" cm="1">
        <f t="array" ref="D832">_FV(B832,"Industry")</f>
        <v>Metals &amp; Mining</v>
      </c>
      <c r="E832">
        <v>7.8E-2</v>
      </c>
      <c r="F832">
        <v>7.0999999999999994E-2</v>
      </c>
      <c r="G832" s="4">
        <v>3000000</v>
      </c>
      <c r="H832" s="7">
        <v>0.09</v>
      </c>
      <c r="I832" s="4" cm="1">
        <f t="array" ref="I832">_FV(B832,"Market cap",TRUE)</f>
        <v>211418300</v>
      </c>
      <c r="J832" s="4">
        <v>122600000</v>
      </c>
      <c r="K832" t="str">
        <f>IF(OR(J832="None", ISERROR(J832)),
   IF(I832&gt;50000000000,"5-Large Cap",
      IF(AND(I832&gt;10000000000,I832&lt;=50000000000),"4-Upper Mid-Cap",
         IF(AND(I832&gt;2000000000,I832&lt;=10000000000),"3-Mid Cap",
            IF(AND(I832&gt;300000000,I832&lt;=2000000000),"2-Small Cap",
               IF(I832&lt;=300000000,"1-Micro Cap","None"))))),
   IF(J832&gt;50000000000,"5-Large Cap",
      IF(AND(J832&gt;10000000000,J832&lt;=50000000000),"4-Upper Mid-Cap",
         IF(AND(J832&gt;2000000000,J832&lt;=10000000000),"3-Mid Cap",
            IF(AND(J832&gt;300000000,J832&lt;=2000000000),"2-Small Cap",
               IF(J832&lt;=300000000,"1-Micro Cap","None"))))))</f>
        <v>1-Micro Cap</v>
      </c>
      <c r="L832" s="1">
        <v>45267</v>
      </c>
      <c r="M832" s="8" t="s">
        <v>3124</v>
      </c>
      <c r="N832">
        <f>YEAR(L832)</f>
        <v>2023</v>
      </c>
      <c r="O832">
        <f xml:space="preserve"> MONTH(L832)</f>
        <v>12</v>
      </c>
      <c r="P832">
        <v>2</v>
      </c>
      <c r="Q832" t="str">
        <f>IF(ISNUMBER(P832), "Yes","No")</f>
        <v>Yes</v>
      </c>
      <c r="R832" t="s">
        <v>2220</v>
      </c>
    </row>
    <row r="833" spans="1:18" x14ac:dyDescent="0.2">
      <c r="A833" t="s">
        <v>856</v>
      </c>
      <c r="B833" t="e" vm="95">
        <v>#VALUE!</v>
      </c>
      <c r="C833" t="s">
        <v>857</v>
      </c>
      <c r="D833" t="str" cm="1">
        <f t="array" ref="D833">_FV(B833,"Industry")</f>
        <v>Chemicals</v>
      </c>
      <c r="E833">
        <v>9.2999999999999999E-2</v>
      </c>
      <c r="F833">
        <v>7.0000000000000007E-2</v>
      </c>
      <c r="G833" s="4">
        <v>10000000</v>
      </c>
      <c r="H833" s="7">
        <v>0.247</v>
      </c>
      <c r="I833" s="4" cm="1">
        <f t="array" ref="I833">_FV(B833,"Market cap",TRUE)</f>
        <v>148755300</v>
      </c>
      <c r="J833" s="4">
        <v>162410000</v>
      </c>
      <c r="K833" t="str">
        <f>IF(OR(J833="None", ISERROR(J833)),
   IF(I833&gt;50000000000,"5-Large Cap",
      IF(AND(I833&gt;10000000000,I833&lt;=50000000000),"4-Upper Mid-Cap",
         IF(AND(I833&gt;2000000000,I833&lt;=10000000000),"3-Mid Cap",
            IF(AND(I833&gt;300000000,I833&lt;=2000000000),"2-Small Cap",
               IF(I833&lt;=300000000,"1-Micro Cap","None"))))),
   IF(J833&gt;50000000000,"5-Large Cap",
      IF(AND(J833&gt;10000000000,J833&lt;=50000000000),"4-Upper Mid-Cap",
         IF(AND(J833&gt;2000000000,J833&lt;=10000000000),"3-Mid Cap",
            IF(AND(J833&gt;300000000,J833&lt;=2000000000),"2-Small Cap",
               IF(J833&lt;=300000000,"1-Micro Cap","None"))))))</f>
        <v>1-Micro Cap</v>
      </c>
      <c r="L833" s="1">
        <v>45156</v>
      </c>
      <c r="M833" s="8" t="s">
        <v>3124</v>
      </c>
      <c r="N833">
        <f>YEAR(L833)</f>
        <v>2023</v>
      </c>
      <c r="O833">
        <f xml:space="preserve"> MONTH(L833)</f>
        <v>8</v>
      </c>
      <c r="P833">
        <v>2</v>
      </c>
      <c r="Q833" t="str">
        <f>IF(ISNUMBER(P833), "Yes","No")</f>
        <v>Yes</v>
      </c>
      <c r="R833" t="s">
        <v>1975</v>
      </c>
    </row>
    <row r="834" spans="1:18" x14ac:dyDescent="0.2">
      <c r="A834" t="s">
        <v>728</v>
      </c>
      <c r="B834" t="e" vm="35">
        <v>#VALUE!</v>
      </c>
      <c r="C834" t="s">
        <v>729</v>
      </c>
      <c r="D834" t="str" cm="1">
        <f t="array" ref="D834">_FV(B834,"Industry")</f>
        <v>Healthcare Equipment &amp; Supplies</v>
      </c>
      <c r="E834">
        <v>7.4999999999999997E-2</v>
      </c>
      <c r="F834">
        <v>7.0000000000000007E-2</v>
      </c>
      <c r="G834" s="4">
        <v>2500000</v>
      </c>
      <c r="H834" s="7">
        <v>6.6699999999999995E-2</v>
      </c>
      <c r="I834" s="4" cm="1">
        <f t="array" ref="I834">_FV(B834,"Market cap",TRUE)</f>
        <v>14885250</v>
      </c>
      <c r="J834" s="4" t="s">
        <v>3229</v>
      </c>
      <c r="K834" t="str">
        <f>IF(OR(J834="None", ISERROR(J834)),
   IF(I834&gt;50000000000,"5-Large Cap",
      IF(AND(I834&gt;10000000000,I834&lt;=50000000000),"4-Upper Mid-Cap",
         IF(AND(I834&gt;2000000000,I834&lt;=10000000000),"3-Mid Cap",
            IF(AND(I834&gt;300000000,I834&lt;=2000000000),"2-Small Cap",
               IF(I834&lt;=300000000,"1-Micro Cap","None"))))),
   IF(J834&gt;50000000000,"5-Large Cap",
      IF(AND(J834&gt;10000000000,J834&lt;=50000000000),"4-Upper Mid-Cap",
         IF(AND(J834&gt;2000000000,J834&lt;=10000000000),"3-Mid Cap",
            IF(AND(J834&gt;300000000,J834&lt;=2000000000),"2-Small Cap",
               IF(J834&lt;=300000000,"1-Micro Cap","None"))))))</f>
        <v>1-Micro Cap</v>
      </c>
      <c r="L834" s="1">
        <v>45118</v>
      </c>
      <c r="M834" s="8" t="s">
        <v>3124</v>
      </c>
      <c r="N834">
        <f>YEAR(L834)</f>
        <v>2023</v>
      </c>
      <c r="O834">
        <f xml:space="preserve"> MONTH(L834)</f>
        <v>7</v>
      </c>
      <c r="P834">
        <v>2</v>
      </c>
      <c r="Q834" t="str">
        <f>IF(ISNUMBER(P834), "Yes","No")</f>
        <v>Yes</v>
      </c>
      <c r="R834" t="s">
        <v>1901</v>
      </c>
    </row>
    <row r="835" spans="1:18" x14ac:dyDescent="0.2">
      <c r="A835" t="s">
        <v>2037</v>
      </c>
      <c r="B835" t="e" vm="305">
        <v>#VALUE!</v>
      </c>
      <c r="C835" t="s">
        <v>1015</v>
      </c>
      <c r="D835" t="str" cm="1">
        <f t="array" ref="D835">_FV(B835,"Industry")</f>
        <v>Homebuilding &amp; Construction Supplies</v>
      </c>
      <c r="E835">
        <v>0.06</v>
      </c>
      <c r="F835">
        <v>7.0000000000000007E-2</v>
      </c>
      <c r="G835" s="6">
        <v>1350000</v>
      </c>
      <c r="H835" s="7">
        <v>0</v>
      </c>
      <c r="I835" s="4" cm="1">
        <f t="array" ref="I835">_FV(B835,"Market cap",TRUE)</f>
        <v>22392110</v>
      </c>
      <c r="J835" s="4">
        <v>7840000</v>
      </c>
      <c r="K835" t="str">
        <f>IF(OR(J835="None", ISERROR(J835)),
   IF(I835&gt;50000000000,"5-Large Cap",
      IF(AND(I835&gt;10000000000,I835&lt;=50000000000),"4-Upper Mid-Cap",
         IF(AND(I835&gt;2000000000,I835&lt;=10000000000),"3-Mid Cap",
            IF(AND(I835&gt;300000000,I835&lt;=2000000000),"2-Small Cap",
               IF(I835&lt;=300000000,"1-Micro Cap","None"))))),
   IF(J835&gt;50000000000,"5-Large Cap",
      IF(AND(J835&gt;10000000000,J835&lt;=50000000000),"4-Upper Mid-Cap",
         IF(AND(J835&gt;2000000000,J835&lt;=10000000000),"3-Mid Cap",
            IF(AND(J835&gt;300000000,J835&lt;=2000000000),"2-Small Cap",
               IF(J835&lt;=300000000,"1-Micro Cap","None"))))))</f>
        <v>1-Micro Cap</v>
      </c>
      <c r="L835" s="1">
        <v>45181</v>
      </c>
      <c r="M835" s="8" t="s">
        <v>3124</v>
      </c>
      <c r="N835">
        <f>YEAR(L835)</f>
        <v>2023</v>
      </c>
      <c r="O835">
        <f xml:space="preserve"> MONTH(L835)</f>
        <v>9</v>
      </c>
      <c r="P835" t="s">
        <v>3229</v>
      </c>
      <c r="Q835" t="str">
        <f>IF(ISNUMBER(P835), "Yes","No")</f>
        <v>No</v>
      </c>
      <c r="R835" t="s">
        <v>2038</v>
      </c>
    </row>
    <row r="836" spans="1:18" x14ac:dyDescent="0.2">
      <c r="A836" t="s">
        <v>1909</v>
      </c>
      <c r="B836" t="e" vm="129">
        <v>#VALUE!</v>
      </c>
      <c r="C836" t="s">
        <v>831</v>
      </c>
      <c r="D836" t="str" cm="1">
        <f t="array" ref="D836">_FV(B836,"Industry")</f>
        <v>Machinery, Equipment &amp; Components</v>
      </c>
      <c r="E836">
        <v>9.6000000000000002E-2</v>
      </c>
      <c r="F836">
        <v>7.0000000000000007E-2</v>
      </c>
      <c r="G836" s="4">
        <v>2000000</v>
      </c>
      <c r="H836" s="7">
        <v>0.27100000000000002</v>
      </c>
      <c r="I836" s="4" cm="1">
        <f t="array" ref="I836">_FV(B836,"Market cap",TRUE)</f>
        <v>90114140</v>
      </c>
      <c r="J836" s="4">
        <v>135500000</v>
      </c>
      <c r="K836" t="str">
        <f>IF(OR(J836="None", ISERROR(J836)),
   IF(I836&gt;50000000000,"5-Large Cap",
      IF(AND(I836&gt;10000000000,I836&lt;=50000000000),"4-Upper Mid-Cap",
         IF(AND(I836&gt;2000000000,I836&lt;=10000000000),"3-Mid Cap",
            IF(AND(I836&gt;300000000,I836&lt;=2000000000),"2-Small Cap",
               IF(I836&lt;=300000000,"1-Micro Cap","None"))))),
   IF(J836&gt;50000000000,"5-Large Cap",
      IF(AND(J836&gt;10000000000,J836&lt;=50000000000),"4-Upper Mid-Cap",
         IF(AND(J836&gt;2000000000,J836&lt;=10000000000),"3-Mid Cap",
            IF(AND(J836&gt;300000000,J836&lt;=2000000000),"2-Small Cap",
               IF(J836&lt;=300000000,"1-Micro Cap","None"))))))</f>
        <v>1-Micro Cap</v>
      </c>
      <c r="L836" s="1">
        <v>45120</v>
      </c>
      <c r="M836" s="8" t="s">
        <v>3124</v>
      </c>
      <c r="N836">
        <f>YEAR(L836)</f>
        <v>2023</v>
      </c>
      <c r="O836">
        <f xml:space="preserve"> MONTH(L836)</f>
        <v>7</v>
      </c>
      <c r="P836" t="s">
        <v>3229</v>
      </c>
      <c r="Q836" t="str">
        <f>IF(ISNUMBER(P836), "Yes","No")</f>
        <v>No</v>
      </c>
      <c r="R836" t="s">
        <v>1910</v>
      </c>
    </row>
    <row r="837" spans="1:18" x14ac:dyDescent="0.2">
      <c r="A837" t="s">
        <v>2211</v>
      </c>
      <c r="B837" t="e" vm="543">
        <v>#VALUE!</v>
      </c>
      <c r="C837" t="s">
        <v>135</v>
      </c>
      <c r="D837" t="str" cm="1">
        <f t="array" ref="D837">_FV(B837,"Industry")</f>
        <v>Metals &amp; Mining</v>
      </c>
      <c r="E837">
        <v>8.6999999999999994E-2</v>
      </c>
      <c r="F837">
        <v>7.0000000000000007E-2</v>
      </c>
      <c r="G837" s="4">
        <v>10200000</v>
      </c>
      <c r="H837" s="7">
        <v>0.19500000000000001</v>
      </c>
      <c r="I837" s="4" cm="1">
        <f t="array" ref="I837">_FV(B837,"Market cap",TRUE)</f>
        <v>17254910</v>
      </c>
      <c r="J837" s="4">
        <v>41200000</v>
      </c>
      <c r="K837" t="str">
        <f>IF(OR(J837="None", ISERROR(J837)),
   IF(I837&gt;50000000000,"5-Large Cap",
      IF(AND(I837&gt;10000000000,I837&lt;=50000000000),"4-Upper Mid-Cap",
         IF(AND(I837&gt;2000000000,I837&lt;=10000000000),"3-Mid Cap",
            IF(AND(I837&gt;300000000,I837&lt;=2000000000),"2-Small Cap",
               IF(I837&lt;=300000000,"1-Micro Cap","None"))))),
   IF(J837&gt;50000000000,"5-Large Cap",
      IF(AND(J837&gt;10000000000,J837&lt;=50000000000),"4-Upper Mid-Cap",
         IF(AND(J837&gt;2000000000,J837&lt;=10000000000),"3-Mid Cap",
            IF(AND(J837&gt;300000000,J837&lt;=2000000000),"2-Small Cap",
               IF(J837&lt;=300000000,"1-Micro Cap","None"))))))</f>
        <v>1-Micro Cap</v>
      </c>
      <c r="L837" s="1">
        <v>45266</v>
      </c>
      <c r="M837" s="8" t="s">
        <v>3124</v>
      </c>
      <c r="N837">
        <f>YEAR(L837)</f>
        <v>2023</v>
      </c>
      <c r="O837">
        <f xml:space="preserve"> MONTH(L837)</f>
        <v>12</v>
      </c>
      <c r="P837" t="s">
        <v>3229</v>
      </c>
      <c r="Q837" t="str">
        <f>IF(ISNUMBER(P837), "Yes","No")</f>
        <v>No</v>
      </c>
      <c r="R837" t="s">
        <v>2212</v>
      </c>
    </row>
    <row r="838" spans="1:18" x14ac:dyDescent="0.2">
      <c r="A838" t="s">
        <v>2081</v>
      </c>
      <c r="B838" t="e" vm="312">
        <v>#VALUE!</v>
      </c>
      <c r="C838" t="s">
        <v>1331</v>
      </c>
      <c r="D838" t="str" cm="1">
        <f t="array" ref="D838">_FV(B838,"Industry")</f>
        <v>Metals &amp; Mining</v>
      </c>
      <c r="E838">
        <v>0.125</v>
      </c>
      <c r="F838">
        <v>7.0000000000000007E-2</v>
      </c>
      <c r="G838" s="4">
        <v>6260000</v>
      </c>
      <c r="H838" s="7">
        <v>0.44</v>
      </c>
      <c r="I838" s="4" cm="1">
        <f t="array" ref="I838">_FV(B838,"Market cap",TRUE)</f>
        <v>247492000</v>
      </c>
      <c r="J838" s="4">
        <v>8410000</v>
      </c>
      <c r="K838" t="str">
        <f>IF(OR(J838="None", ISERROR(J838)),
   IF(I838&gt;50000000000,"5-Large Cap",
      IF(AND(I838&gt;10000000000,I838&lt;=50000000000),"4-Upper Mid-Cap",
         IF(AND(I838&gt;2000000000,I838&lt;=10000000000),"3-Mid Cap",
            IF(AND(I838&gt;300000000,I838&lt;=2000000000),"2-Small Cap",
               IF(I838&lt;=300000000,"1-Micro Cap","None"))))),
   IF(J838&gt;50000000000,"5-Large Cap",
      IF(AND(J838&gt;10000000000,J838&lt;=50000000000),"4-Upper Mid-Cap",
         IF(AND(J838&gt;2000000000,J838&lt;=10000000000),"3-Mid Cap",
            IF(AND(J838&gt;300000000,J838&lt;=2000000000),"2-Small Cap",
               IF(J838&lt;=300000000,"1-Micro Cap","None"))))))</f>
        <v>1-Micro Cap</v>
      </c>
      <c r="L838" s="1">
        <v>45216</v>
      </c>
      <c r="M838" s="8" t="s">
        <v>3124</v>
      </c>
      <c r="N838">
        <f>YEAR(L838)</f>
        <v>2023</v>
      </c>
      <c r="O838">
        <f xml:space="preserve"> MONTH(L838)</f>
        <v>10</v>
      </c>
      <c r="P838" t="s">
        <v>3229</v>
      </c>
      <c r="Q838" t="str">
        <f>IF(ISNUMBER(P838), "Yes","No")</f>
        <v>No</v>
      </c>
      <c r="R838" t="s">
        <v>2082</v>
      </c>
    </row>
    <row r="839" spans="1:18" x14ac:dyDescent="0.2">
      <c r="A839" t="s">
        <v>2023</v>
      </c>
      <c r="B839" t="e" vm="544">
        <v>#VALUE!</v>
      </c>
      <c r="C839" t="s">
        <v>2024</v>
      </c>
      <c r="D839" t="str" cm="1">
        <f t="array" ref="D839">_FV(B839,"Industry")</f>
        <v>Metals &amp; Mining</v>
      </c>
      <c r="E839">
        <v>0.08</v>
      </c>
      <c r="F839">
        <v>7.0000000000000007E-2</v>
      </c>
      <c r="G839" s="6">
        <v>6200000</v>
      </c>
      <c r="H839" s="7">
        <v>0.125</v>
      </c>
      <c r="I839" s="4" cm="1">
        <f t="array" ref="I839">_FV(B839,"Market cap",TRUE)</f>
        <v>46828420</v>
      </c>
      <c r="J839" s="4">
        <v>34500000</v>
      </c>
      <c r="K839" t="str">
        <f>IF(OR(J839="None", ISERROR(J839)),
   IF(I839&gt;50000000000,"5-Large Cap",
      IF(AND(I839&gt;10000000000,I839&lt;=50000000000),"4-Upper Mid-Cap",
         IF(AND(I839&gt;2000000000,I839&lt;=10000000000),"3-Mid Cap",
            IF(AND(I839&gt;300000000,I839&lt;=2000000000),"2-Small Cap",
               IF(I839&lt;=300000000,"1-Micro Cap","None"))))),
   IF(J839&gt;50000000000,"5-Large Cap",
      IF(AND(J839&gt;10000000000,J839&lt;=50000000000),"4-Upper Mid-Cap",
         IF(AND(J839&gt;2000000000,J839&lt;=10000000000),"3-Mid Cap",
            IF(AND(J839&gt;300000000,J839&lt;=2000000000),"2-Small Cap",
               IF(J839&lt;=300000000,"1-Micro Cap","None"))))))</f>
        <v>1-Micro Cap</v>
      </c>
      <c r="L839" s="1">
        <v>45173</v>
      </c>
      <c r="M839" s="8" t="s">
        <v>3124</v>
      </c>
      <c r="N839">
        <f>YEAR(L839)</f>
        <v>2023</v>
      </c>
      <c r="O839">
        <f xml:space="preserve"> MONTH(L839)</f>
        <v>9</v>
      </c>
      <c r="P839" t="s">
        <v>3229</v>
      </c>
      <c r="Q839" t="str">
        <f>IF(ISNUMBER(P839), "Yes","No")</f>
        <v>No</v>
      </c>
      <c r="R839" t="s">
        <v>2025</v>
      </c>
    </row>
    <row r="840" spans="1:18" x14ac:dyDescent="0.2">
      <c r="A840" t="s">
        <v>2020</v>
      </c>
      <c r="B840" t="e" vm="545">
        <v>#VALUE!</v>
      </c>
      <c r="C840" t="s">
        <v>2021</v>
      </c>
      <c r="D840" t="str" cm="1">
        <f t="array" ref="D840">_FV(B840,"Industry")</f>
        <v>Metals &amp; Mining</v>
      </c>
      <c r="E840">
        <v>8.5999999999999993E-2</v>
      </c>
      <c r="F840">
        <v>7.0000000000000007E-2</v>
      </c>
      <c r="G840" s="4">
        <v>2000000</v>
      </c>
      <c r="H840" s="7">
        <v>0.18600000000000003</v>
      </c>
      <c r="I840" s="4" cm="1">
        <f t="array" ref="I840">_FV(B840,"Market cap",TRUE)</f>
        <v>23707180</v>
      </c>
      <c r="J840" s="4">
        <v>16500000</v>
      </c>
      <c r="K840" t="str">
        <f>IF(OR(J840="None", ISERROR(J840)),
   IF(I840&gt;50000000000,"5-Large Cap",
      IF(AND(I840&gt;10000000000,I840&lt;=50000000000),"4-Upper Mid-Cap",
         IF(AND(I840&gt;2000000000,I840&lt;=10000000000),"3-Mid Cap",
            IF(AND(I840&gt;300000000,I840&lt;=2000000000),"2-Small Cap",
               IF(I840&lt;=300000000,"1-Micro Cap","None"))))),
   IF(J840&gt;50000000000,"5-Large Cap",
      IF(AND(J840&gt;10000000000,J840&lt;=50000000000),"4-Upper Mid-Cap",
         IF(AND(J840&gt;2000000000,J840&lt;=10000000000),"3-Mid Cap",
            IF(AND(J840&gt;300000000,J840&lt;=2000000000),"2-Small Cap",
               IF(J840&lt;=300000000,"1-Micro Cap","None"))))))</f>
        <v>1-Micro Cap</v>
      </c>
      <c r="L840" s="1">
        <v>45170</v>
      </c>
      <c r="M840" s="8" t="s">
        <v>3124</v>
      </c>
      <c r="N840">
        <f>YEAR(L840)</f>
        <v>2023</v>
      </c>
      <c r="O840">
        <f xml:space="preserve"> MONTH(L840)</f>
        <v>9</v>
      </c>
      <c r="P840">
        <v>2</v>
      </c>
      <c r="Q840" t="str">
        <f>IF(ISNUMBER(P840), "Yes","No")</f>
        <v>Yes</v>
      </c>
      <c r="R840" t="s">
        <v>2022</v>
      </c>
    </row>
    <row r="841" spans="1:18" x14ac:dyDescent="0.2">
      <c r="A841" t="s">
        <v>3164</v>
      </c>
      <c r="B841" t="e" vm="546">
        <v>#VALUE!</v>
      </c>
      <c r="C841" t="s">
        <v>880</v>
      </c>
      <c r="D841" t="str" cm="1">
        <f t="array" ref="D841">_FV(B841,"Industry")</f>
        <v>Metals &amp; Mining</v>
      </c>
      <c r="E841">
        <v>8.5000000000000006E-2</v>
      </c>
      <c r="F841">
        <v>7.0000000000000007E-2</v>
      </c>
      <c r="G841" s="4">
        <v>2000000</v>
      </c>
      <c r="H841" s="7">
        <v>0.17600000000000002</v>
      </c>
      <c r="I841" s="4" cm="1">
        <f t="array" ref="I841">_FV(B841,"Market cap",TRUE)</f>
        <v>8528110</v>
      </c>
      <c r="J841" s="4">
        <v>7500000</v>
      </c>
      <c r="K841" t="str">
        <f>IF(OR(J841="None", ISERROR(J841)),
   IF(I841&gt;50000000000,"5-Large Cap",
      IF(AND(I841&gt;10000000000,I841&lt;=50000000000),"4-Upper Mid-Cap",
         IF(AND(I841&gt;2000000000,I841&lt;=10000000000),"3-Mid Cap",
            IF(AND(I841&gt;300000000,I841&lt;=2000000000),"2-Small Cap",
               IF(I841&lt;=300000000,"1-Micro Cap","None"))))),
   IF(J841&gt;50000000000,"5-Large Cap",
      IF(AND(J841&gt;10000000000,J841&lt;=50000000000),"4-Upper Mid-Cap",
         IF(AND(J841&gt;2000000000,J841&lt;=10000000000),"3-Mid Cap",
            IF(AND(J841&gt;300000000,J841&lt;=2000000000),"2-Small Cap",
               IF(J841&lt;=300000000,"1-Micro Cap","None"))))))</f>
        <v>1-Micro Cap</v>
      </c>
      <c r="L841" s="1">
        <v>45160</v>
      </c>
      <c r="M841" s="8" t="s">
        <v>3124</v>
      </c>
      <c r="N841">
        <f>YEAR(L841)</f>
        <v>2023</v>
      </c>
      <c r="O841">
        <f xml:space="preserve"> MONTH(L841)</f>
        <v>8</v>
      </c>
      <c r="P841" t="s">
        <v>3229</v>
      </c>
      <c r="Q841" t="str">
        <f>IF(ISNUMBER(P841), "Yes","No")</f>
        <v>No</v>
      </c>
      <c r="R841" t="s">
        <v>1984</v>
      </c>
    </row>
    <row r="842" spans="1:18" x14ac:dyDescent="0.2">
      <c r="A842" t="s">
        <v>3164</v>
      </c>
      <c r="B842" t="e" vm="546">
        <v>#VALUE!</v>
      </c>
      <c r="C842" t="s">
        <v>880</v>
      </c>
      <c r="D842" t="str" cm="1">
        <f t="array" ref="D842">_FV(B842,"Industry")</f>
        <v>Metals &amp; Mining</v>
      </c>
      <c r="E842">
        <v>8.5000000000000006E-2</v>
      </c>
      <c r="F842">
        <v>7.0000000000000007E-2</v>
      </c>
      <c r="G842" s="4">
        <v>2000000</v>
      </c>
      <c r="H842" s="7">
        <v>0.17600000000000002</v>
      </c>
      <c r="I842" s="4" cm="1">
        <f t="array" ref="I842">_FV(B842,"Market cap",TRUE)</f>
        <v>8528110</v>
      </c>
      <c r="J842" s="4">
        <v>7500000</v>
      </c>
      <c r="K842" t="str">
        <f>IF(OR(J842="None", ISERROR(J842)),
   IF(I842&gt;50000000000,"5-Large Cap",
      IF(AND(I842&gt;10000000000,I842&lt;=50000000000),"4-Upper Mid-Cap",
         IF(AND(I842&gt;2000000000,I842&lt;=10000000000),"3-Mid Cap",
            IF(AND(I842&gt;300000000,I842&lt;=2000000000),"2-Small Cap",
               IF(I842&lt;=300000000,"1-Micro Cap","None"))))),
   IF(J842&gt;50000000000,"5-Large Cap",
      IF(AND(J842&gt;10000000000,J842&lt;=50000000000),"4-Upper Mid-Cap",
         IF(AND(J842&gt;2000000000,J842&lt;=10000000000),"3-Mid Cap",
            IF(AND(J842&gt;300000000,J842&lt;=2000000000),"2-Small Cap",
               IF(J842&lt;=300000000,"1-Micro Cap","None"))))))</f>
        <v>1-Micro Cap</v>
      </c>
      <c r="L842" s="1">
        <v>45160</v>
      </c>
      <c r="M842" s="8" t="s">
        <v>3124</v>
      </c>
      <c r="N842">
        <f>YEAR(L842)</f>
        <v>2023</v>
      </c>
      <c r="O842">
        <f xml:space="preserve"> MONTH(L842)</f>
        <v>8</v>
      </c>
      <c r="P842" t="s">
        <v>3229</v>
      </c>
      <c r="Q842" t="str">
        <f>IF(ISNUMBER(P842), "Yes","No")</f>
        <v>No</v>
      </c>
      <c r="R842" t="s">
        <v>1992</v>
      </c>
    </row>
    <row r="843" spans="1:18" x14ac:dyDescent="0.2">
      <c r="A843" t="s">
        <v>1854</v>
      </c>
      <c r="B843" t="e" vm="547">
        <v>#VALUE!</v>
      </c>
      <c r="C843" t="s">
        <v>1275</v>
      </c>
      <c r="D843" t="str" cm="1">
        <f t="array" ref="D843">_FV(B843,"Industry")</f>
        <v>Metals &amp; Mining</v>
      </c>
      <c r="E843">
        <v>8.1000000000000003E-2</v>
      </c>
      <c r="F843">
        <v>7.0000000000000007E-2</v>
      </c>
      <c r="G843" s="4">
        <v>1500000</v>
      </c>
      <c r="H843" s="7">
        <v>0.13600000000000001</v>
      </c>
      <c r="I843" s="4" cm="1">
        <f t="array" ref="I843">_FV(B843,"Market cap",TRUE)</f>
        <v>5394630</v>
      </c>
      <c r="J843" s="4">
        <v>5200000</v>
      </c>
      <c r="K843" t="str">
        <f>IF(OR(J843="None", ISERROR(J843)),
   IF(I843&gt;50000000000,"5-Large Cap",
      IF(AND(I843&gt;10000000000,I843&lt;=50000000000),"4-Upper Mid-Cap",
         IF(AND(I843&gt;2000000000,I843&lt;=10000000000),"3-Mid Cap",
            IF(AND(I843&gt;300000000,I843&lt;=2000000000),"2-Small Cap",
               IF(I843&lt;=300000000,"1-Micro Cap","None"))))),
   IF(J843&gt;50000000000,"5-Large Cap",
      IF(AND(J843&gt;10000000000,J843&lt;=50000000000),"4-Upper Mid-Cap",
         IF(AND(J843&gt;2000000000,J843&lt;=10000000000),"3-Mid Cap",
            IF(AND(J843&gt;300000000,J843&lt;=2000000000),"2-Small Cap",
               IF(J843&lt;=300000000,"1-Micro Cap","None"))))))</f>
        <v>1-Micro Cap</v>
      </c>
      <c r="L843" s="1">
        <v>45084</v>
      </c>
      <c r="M843" s="8" t="s">
        <v>3124</v>
      </c>
      <c r="N843">
        <f>YEAR(L843)</f>
        <v>2023</v>
      </c>
      <c r="O843">
        <f xml:space="preserve"> MONTH(L843)</f>
        <v>6</v>
      </c>
      <c r="P843">
        <v>3</v>
      </c>
      <c r="Q843" t="str">
        <f>IF(ISNUMBER(P843), "Yes","No")</f>
        <v>Yes</v>
      </c>
      <c r="R843" t="s">
        <v>1855</v>
      </c>
    </row>
    <row r="844" spans="1:18" x14ac:dyDescent="0.2">
      <c r="A844" t="s">
        <v>438</v>
      </c>
      <c r="B844" t="e" vm="60">
        <v>#VALUE!</v>
      </c>
      <c r="C844" t="s">
        <v>16</v>
      </c>
      <c r="D844" t="str" cm="1">
        <f t="array" ref="D844">_FV(B844,"Industry")</f>
        <v>Oil &amp; Gas</v>
      </c>
      <c r="E844">
        <v>8.2000000000000003E-2</v>
      </c>
      <c r="F844">
        <v>7.0000000000000007E-2</v>
      </c>
      <c r="G844" s="6">
        <v>7500000</v>
      </c>
      <c r="H844" s="7">
        <v>0.14599999999999999</v>
      </c>
      <c r="I844" s="4" cm="1">
        <f t="array" ref="I844">_FV(B844,"Market cap",TRUE)</f>
        <v>51462860</v>
      </c>
      <c r="J844" s="4">
        <v>76400000</v>
      </c>
      <c r="K844" t="str">
        <f>IF(OR(J844="None", ISERROR(J844)),
   IF(I844&gt;50000000000,"5-Large Cap",
      IF(AND(I844&gt;10000000000,I844&lt;=50000000000),"4-Upper Mid-Cap",
         IF(AND(I844&gt;2000000000,I844&lt;=10000000000),"3-Mid Cap",
            IF(AND(I844&gt;300000000,I844&lt;=2000000000),"2-Small Cap",
               IF(I844&lt;=300000000,"1-Micro Cap","None"))))),
   IF(J844&gt;50000000000,"5-Large Cap",
      IF(AND(J844&gt;10000000000,J844&lt;=50000000000),"4-Upper Mid-Cap",
         IF(AND(J844&gt;2000000000,J844&lt;=10000000000),"3-Mid Cap",
            IF(AND(J844&gt;300000000,J844&lt;=2000000000),"2-Small Cap",
               IF(J844&lt;=300000000,"1-Micro Cap","None"))))))</f>
        <v>1-Micro Cap</v>
      </c>
      <c r="L844" s="1">
        <v>45163</v>
      </c>
      <c r="M844" s="8" t="s">
        <v>3124</v>
      </c>
      <c r="N844">
        <f>YEAR(L844)</f>
        <v>2023</v>
      </c>
      <c r="O844">
        <f xml:space="preserve"> MONTH(L844)</f>
        <v>8</v>
      </c>
      <c r="P844">
        <v>2</v>
      </c>
      <c r="Q844" t="str">
        <f>IF(ISNUMBER(P844), "Yes","No")</f>
        <v>Yes</v>
      </c>
      <c r="R844" t="s">
        <v>2001</v>
      </c>
    </row>
    <row r="845" spans="1:18" x14ac:dyDescent="0.2">
      <c r="A845" t="s">
        <v>1546</v>
      </c>
      <c r="B845" t="e" vm="548">
        <v>#VALUE!</v>
      </c>
      <c r="C845" t="s">
        <v>1547</v>
      </c>
      <c r="D845" t="str" cm="1">
        <f t="array" ref="D845">_FV(B845,"Industry")</f>
        <v>Real Estate Operations</v>
      </c>
      <c r="E845">
        <v>7.9000000000000001E-2</v>
      </c>
      <c r="F845">
        <v>7.0000000000000007E-2</v>
      </c>
      <c r="G845" s="4">
        <v>3000000</v>
      </c>
      <c r="H845" s="7">
        <v>0.114</v>
      </c>
      <c r="I845" s="4" cm="1">
        <f t="array" ref="I845">_FV(B845,"Market cap",TRUE)</f>
        <v>20816770</v>
      </c>
      <c r="J845" s="4">
        <v>13900000</v>
      </c>
      <c r="K845" t="str">
        <f>IF(OR(J845="None", ISERROR(J845)),
   IF(I845&gt;50000000000,"5-Large Cap",
      IF(AND(I845&gt;10000000000,I845&lt;=50000000000),"4-Upper Mid-Cap",
         IF(AND(I845&gt;2000000000,I845&lt;=10000000000),"3-Mid Cap",
            IF(AND(I845&gt;300000000,I845&lt;=2000000000),"2-Small Cap",
               IF(I845&lt;=300000000,"1-Micro Cap","None"))))),
   IF(J845&gt;50000000000,"5-Large Cap",
      IF(AND(J845&gt;10000000000,J845&lt;=50000000000),"4-Upper Mid-Cap",
         IF(AND(J845&gt;2000000000,J845&lt;=10000000000),"3-Mid Cap",
            IF(AND(J845&gt;300000000,J845&lt;=2000000000),"2-Small Cap",
               IF(J845&lt;=300000000,"1-Micro Cap","None"))))))</f>
        <v>1-Micro Cap</v>
      </c>
      <c r="L845" s="1">
        <v>44958</v>
      </c>
      <c r="M845" s="8" t="s">
        <v>3124</v>
      </c>
      <c r="N845">
        <f>YEAR(L845)</f>
        <v>2023</v>
      </c>
      <c r="O845">
        <f xml:space="preserve"> MONTH(L845)</f>
        <v>2</v>
      </c>
      <c r="P845" t="s">
        <v>3229</v>
      </c>
      <c r="Q845" t="str">
        <f>IF(ISNUMBER(P845), "Yes","No")</f>
        <v>No</v>
      </c>
      <c r="R845" t="s">
        <v>1548</v>
      </c>
    </row>
    <row r="846" spans="1:18" x14ac:dyDescent="0.2">
      <c r="A846" t="s">
        <v>1144</v>
      </c>
      <c r="B846" t="e" vm="369">
        <v>#VALUE!</v>
      </c>
      <c r="C846" t="s">
        <v>1145</v>
      </c>
      <c r="D846" t="str" cm="1">
        <f t="array" ref="D846">_FV(B846,"Industry")</f>
        <v>Software &amp; IT Services</v>
      </c>
      <c r="E846">
        <v>7.4999999999999997E-2</v>
      </c>
      <c r="F846">
        <v>6.8000000000000005E-2</v>
      </c>
      <c r="G846" s="4">
        <v>750000</v>
      </c>
      <c r="H846" s="7">
        <v>9.3000000000000013E-2</v>
      </c>
      <c r="I846" s="4" cm="1">
        <f t="array" ref="I846">_FV(B846,"Market cap",TRUE)</f>
        <v>7915750</v>
      </c>
      <c r="J846" s="4">
        <v>13500000</v>
      </c>
      <c r="K846" t="str">
        <f>IF(OR(J846="None", ISERROR(J846)),
   IF(I846&gt;50000000000,"5-Large Cap",
      IF(AND(I846&gt;10000000000,I846&lt;=50000000000),"4-Upper Mid-Cap",
         IF(AND(I846&gt;2000000000,I846&lt;=10000000000),"3-Mid Cap",
            IF(AND(I846&gt;300000000,I846&lt;=2000000000),"2-Small Cap",
               IF(I846&lt;=300000000,"1-Micro Cap","None"))))),
   IF(J846&gt;50000000000,"5-Large Cap",
      IF(AND(J846&gt;10000000000,J846&lt;=50000000000),"4-Upper Mid-Cap",
         IF(AND(J846&gt;2000000000,J846&lt;=10000000000),"3-Mid Cap",
            IF(AND(J846&gt;300000000,J846&lt;=2000000000),"2-Small Cap",
               IF(J846&lt;=300000000,"1-Micro Cap","None"))))))</f>
        <v>1-Micro Cap</v>
      </c>
      <c r="L846" s="1">
        <v>45030</v>
      </c>
      <c r="M846" s="8" t="s">
        <v>3124</v>
      </c>
      <c r="N846">
        <f>YEAR(L846)</f>
        <v>2023</v>
      </c>
      <c r="O846">
        <f xml:space="preserve"> MONTH(L846)</f>
        <v>4</v>
      </c>
      <c r="P846" t="s">
        <v>3229</v>
      </c>
      <c r="Q846" t="str">
        <f>IF(ISNUMBER(P846), "Yes","No")</f>
        <v>No</v>
      </c>
      <c r="R846" t="s">
        <v>1709</v>
      </c>
    </row>
    <row r="847" spans="1:18" x14ac:dyDescent="0.2">
      <c r="A847" t="s">
        <v>1107</v>
      </c>
      <c r="B847" t="e" vm="337">
        <v>#VALUE!</v>
      </c>
      <c r="C847" t="s">
        <v>1108</v>
      </c>
      <c r="D847" t="str" cm="1">
        <f t="array" ref="D847">_FV(B847,"Industry")</f>
        <v>Software &amp; IT Services</v>
      </c>
      <c r="E847">
        <v>8.5999999999999993E-2</v>
      </c>
      <c r="F847">
        <v>6.8000000000000005E-2</v>
      </c>
      <c r="G847" s="4">
        <v>2000000</v>
      </c>
      <c r="H847" s="7">
        <v>0.20899999999999999</v>
      </c>
      <c r="I847" s="4" cm="1">
        <f t="array" ref="I847">_FV(B847,"Market cap",TRUE)</f>
        <v>6775080</v>
      </c>
      <c r="J847" s="4">
        <v>12600000</v>
      </c>
      <c r="K847" t="str">
        <f>IF(OR(J847="None", ISERROR(J847)),
   IF(I847&gt;50000000000,"5-Large Cap",
      IF(AND(I847&gt;10000000000,I847&lt;=50000000000),"4-Upper Mid-Cap",
         IF(AND(I847&gt;2000000000,I847&lt;=10000000000),"3-Mid Cap",
            IF(AND(I847&gt;300000000,I847&lt;=2000000000),"2-Small Cap",
               IF(I847&lt;=300000000,"1-Micro Cap","None"))))),
   IF(J847&gt;50000000000,"5-Large Cap",
      IF(AND(J847&gt;10000000000,J847&lt;=50000000000),"4-Upper Mid-Cap",
         IF(AND(J847&gt;2000000000,J847&lt;=10000000000),"3-Mid Cap",
            IF(AND(J847&gt;300000000,J847&lt;=2000000000),"2-Small Cap",
               IF(J847&lt;=300000000,"1-Micro Cap","None"))))))</f>
        <v>1-Micro Cap</v>
      </c>
      <c r="L847" s="1">
        <v>44943</v>
      </c>
      <c r="M847" s="8" t="s">
        <v>3124</v>
      </c>
      <c r="N847">
        <f>YEAR(L847)</f>
        <v>2023</v>
      </c>
      <c r="O847">
        <f xml:space="preserve"> MONTH(L847)</f>
        <v>1</v>
      </c>
      <c r="P847">
        <v>2</v>
      </c>
      <c r="Q847" t="str">
        <f>IF(ISNUMBER(P847), "Yes","No")</f>
        <v>Yes</v>
      </c>
      <c r="R847" t="s">
        <v>1535</v>
      </c>
    </row>
    <row r="848" spans="1:18" x14ac:dyDescent="0.2">
      <c r="A848" t="s">
        <v>3174</v>
      </c>
      <c r="B848" t="e" vm="549">
        <v>#VALUE!</v>
      </c>
      <c r="C848" t="s">
        <v>1847</v>
      </c>
      <c r="D848" t="str" cm="1">
        <f t="array" ref="D848">_FV(B848,"Industry")</f>
        <v>Biotechnology &amp; Medical Research</v>
      </c>
      <c r="E848">
        <v>9.6000000000000002E-2</v>
      </c>
      <c r="F848">
        <v>6.5000000000000002E-2</v>
      </c>
      <c r="G848" s="4">
        <v>5000000</v>
      </c>
      <c r="H848" s="7">
        <v>0.32299999999999995</v>
      </c>
      <c r="I848" s="4" cm="1">
        <f t="array" ref="I848">_FV(B848,"Market cap",TRUE)</f>
        <v>49431820</v>
      </c>
      <c r="J848" s="4">
        <v>23400000</v>
      </c>
      <c r="K848" t="str">
        <f>IF(OR(J848="None", ISERROR(J848)),
   IF(I848&gt;50000000000,"5-Large Cap",
      IF(AND(I848&gt;10000000000,I848&lt;=50000000000),"4-Upper Mid-Cap",
         IF(AND(I848&gt;2000000000,I848&lt;=10000000000),"3-Mid Cap",
            IF(AND(I848&gt;300000000,I848&lt;=2000000000),"2-Small Cap",
               IF(I848&lt;=300000000,"1-Micro Cap","None"))))),
   IF(J848&gt;50000000000,"5-Large Cap",
      IF(AND(J848&gt;10000000000,J848&lt;=50000000000),"4-Upper Mid-Cap",
         IF(AND(J848&gt;2000000000,J848&lt;=10000000000),"3-Mid Cap",
            IF(AND(J848&gt;300000000,J848&lt;=2000000000),"2-Small Cap",
               IF(J848&lt;=300000000,"1-Micro Cap","None"))))))</f>
        <v>1-Micro Cap</v>
      </c>
      <c r="L848" s="1">
        <v>45078</v>
      </c>
      <c r="M848" s="8" t="s">
        <v>3124</v>
      </c>
      <c r="N848">
        <f>YEAR(L848)</f>
        <v>2023</v>
      </c>
      <c r="O848">
        <f xml:space="preserve"> MONTH(L848)</f>
        <v>6</v>
      </c>
      <c r="P848" t="s">
        <v>3229</v>
      </c>
      <c r="Q848" t="str">
        <f>IF(ISNUMBER(P848), "Yes","No")</f>
        <v>No</v>
      </c>
      <c r="R848" t="s">
        <v>1848</v>
      </c>
    </row>
    <row r="849" spans="1:18" x14ac:dyDescent="0.2">
      <c r="A849" t="s">
        <v>3174</v>
      </c>
      <c r="B849" t="e" vm="549">
        <v>#VALUE!</v>
      </c>
      <c r="C849" t="s">
        <v>1847</v>
      </c>
      <c r="D849" t="str" cm="1">
        <f t="array" ref="D849">_FV(B849,"Industry")</f>
        <v>Biotechnology &amp; Medical Research</v>
      </c>
      <c r="E849">
        <v>9.6000000000000002E-2</v>
      </c>
      <c r="F849">
        <v>6.5000000000000002E-2</v>
      </c>
      <c r="G849" s="4">
        <v>5000000</v>
      </c>
      <c r="H849" s="7">
        <v>0.32299999999999995</v>
      </c>
      <c r="I849" s="4" cm="1">
        <f t="array" ref="I849">_FV(B849,"Market cap",TRUE)</f>
        <v>49431820</v>
      </c>
      <c r="J849" s="4">
        <v>23400000</v>
      </c>
      <c r="K849" t="str">
        <f>IF(OR(J849="None", ISERROR(J849)),
   IF(I849&gt;50000000000,"5-Large Cap",
      IF(AND(I849&gt;10000000000,I849&lt;=50000000000),"4-Upper Mid-Cap",
         IF(AND(I849&gt;2000000000,I849&lt;=10000000000),"3-Mid Cap",
            IF(AND(I849&gt;300000000,I849&lt;=2000000000),"2-Small Cap",
               IF(I849&lt;=300000000,"1-Micro Cap","None"))))),
   IF(J849&gt;50000000000,"5-Large Cap",
      IF(AND(J849&gt;10000000000,J849&lt;=50000000000),"4-Upper Mid-Cap",
         IF(AND(J849&gt;2000000000,J849&lt;=10000000000),"3-Mid Cap",
            IF(AND(J849&gt;300000000,J849&lt;=2000000000),"2-Small Cap",
               IF(J849&lt;=300000000,"1-Micro Cap","None"))))))</f>
        <v>1-Micro Cap</v>
      </c>
      <c r="L849" s="1">
        <v>45078</v>
      </c>
      <c r="M849" s="8" t="s">
        <v>3124</v>
      </c>
      <c r="N849">
        <f>YEAR(L849)</f>
        <v>2023</v>
      </c>
      <c r="O849">
        <f xml:space="preserve"> MONTH(L849)</f>
        <v>6</v>
      </c>
      <c r="P849" t="s">
        <v>3229</v>
      </c>
      <c r="Q849" t="str">
        <f>IF(ISNUMBER(P849), "Yes","No")</f>
        <v>No</v>
      </c>
      <c r="R849" t="s">
        <v>1853</v>
      </c>
    </row>
    <row r="850" spans="1:18" x14ac:dyDescent="0.2">
      <c r="A850" t="s">
        <v>1905</v>
      </c>
      <c r="B850" t="e" vm="550">
        <v>#VALUE!</v>
      </c>
      <c r="C850" t="s">
        <v>1906</v>
      </c>
      <c r="D850" t="str" cm="1">
        <f t="array" ref="D850">_FV(B850,"Industry")</f>
        <v>Metals &amp; Mining</v>
      </c>
      <c r="E850">
        <v>7.1999999999999995E-2</v>
      </c>
      <c r="F850">
        <v>6.5000000000000002E-2</v>
      </c>
      <c r="G850" s="4">
        <v>2000000</v>
      </c>
      <c r="H850" s="7">
        <v>9.6999999999999989E-2</v>
      </c>
      <c r="I850" s="4" cm="1">
        <f t="array" ref="I850">_FV(B850,"Market cap",TRUE)</f>
        <v>47082880</v>
      </c>
      <c r="J850" s="4">
        <v>16600000.000000002</v>
      </c>
      <c r="K850" t="str">
        <f>IF(OR(J850="None", ISERROR(J850)),
   IF(I850&gt;50000000000,"5-Large Cap",
      IF(AND(I850&gt;10000000000,I850&lt;=50000000000),"4-Upper Mid-Cap",
         IF(AND(I850&gt;2000000000,I850&lt;=10000000000),"3-Mid Cap",
            IF(AND(I850&gt;300000000,I850&lt;=2000000000),"2-Small Cap",
               IF(I850&lt;=300000000,"1-Micro Cap","None"))))),
   IF(J850&gt;50000000000,"5-Large Cap",
      IF(AND(J850&gt;10000000000,J850&lt;=50000000000),"4-Upper Mid-Cap",
         IF(AND(J850&gt;2000000000,J850&lt;=10000000000),"3-Mid Cap",
            IF(AND(J850&gt;300000000,J850&lt;=2000000000),"2-Small Cap",
               IF(J850&lt;=300000000,"1-Micro Cap","None"))))))</f>
        <v>1-Micro Cap</v>
      </c>
      <c r="L850" s="1">
        <v>45118</v>
      </c>
      <c r="M850" s="8" t="s">
        <v>3124</v>
      </c>
      <c r="N850">
        <f>YEAR(L850)</f>
        <v>2023</v>
      </c>
      <c r="O850">
        <f xml:space="preserve"> MONTH(L850)</f>
        <v>7</v>
      </c>
      <c r="P850" t="s">
        <v>3229</v>
      </c>
      <c r="Q850" t="str">
        <f>IF(ISNUMBER(P850), "Yes","No")</f>
        <v>No</v>
      </c>
      <c r="R850" t="s">
        <v>1907</v>
      </c>
    </row>
    <row r="851" spans="1:18" x14ac:dyDescent="0.2">
      <c r="A851" t="s">
        <v>756</v>
      </c>
      <c r="B851" t="e" vm="551">
        <v>#VALUE!</v>
      </c>
      <c r="C851" t="s">
        <v>78</v>
      </c>
      <c r="D851" t="str" cm="1">
        <f t="array" ref="D851">_FV(B851,"Industry")</f>
        <v>Metals &amp; Mining</v>
      </c>
      <c r="E851">
        <v>7.0000000000000007E-2</v>
      </c>
      <c r="F851">
        <v>6.2E-2</v>
      </c>
      <c r="G851" s="4">
        <v>2500000</v>
      </c>
      <c r="H851" s="7">
        <v>0.1142</v>
      </c>
      <c r="I851" s="4" cm="1">
        <f t="array" ref="I851">_FV(B851,"Market cap",TRUE)</f>
        <v>9811690</v>
      </c>
      <c r="J851" s="4">
        <v>15800000</v>
      </c>
      <c r="K851" t="str">
        <f>IF(OR(J851="None", ISERROR(J851)),
   IF(I851&gt;50000000000,"5-Large Cap",
      IF(AND(I851&gt;10000000000,I851&lt;=50000000000),"4-Upper Mid-Cap",
         IF(AND(I851&gt;2000000000,I851&lt;=10000000000),"3-Mid Cap",
            IF(AND(I851&gt;300000000,I851&lt;=2000000000),"2-Small Cap",
               IF(I851&lt;=300000000,"1-Micro Cap","None"))))),
   IF(J851&gt;50000000000,"5-Large Cap",
      IF(AND(J851&gt;10000000000,J851&lt;=50000000000),"4-Upper Mid-Cap",
         IF(AND(J851&gt;2000000000,J851&lt;=10000000000),"3-Mid Cap",
            IF(AND(J851&gt;300000000,J851&lt;=2000000000),"2-Small Cap",
               IF(J851&lt;=300000000,"1-Micro Cap","None"))))))</f>
        <v>1-Micro Cap</v>
      </c>
      <c r="L851" s="1">
        <v>44949</v>
      </c>
      <c r="M851" s="8" t="s">
        <v>3124</v>
      </c>
      <c r="N851">
        <f>YEAR(L851)</f>
        <v>2023</v>
      </c>
      <c r="O851">
        <f xml:space="preserve"> MONTH(L851)</f>
        <v>1</v>
      </c>
      <c r="P851">
        <v>3</v>
      </c>
      <c r="Q851" t="str">
        <f>IF(ISNUMBER(P851), "Yes","No")</f>
        <v>Yes</v>
      </c>
      <c r="R851" t="s">
        <v>1539</v>
      </c>
    </row>
    <row r="852" spans="1:18" x14ac:dyDescent="0.2">
      <c r="A852" t="s">
        <v>446</v>
      </c>
      <c r="B852" t="e" vm="90">
        <v>#VALUE!</v>
      </c>
      <c r="C852" t="s">
        <v>447</v>
      </c>
      <c r="D852" t="str" cm="1">
        <f t="array" ref="D852">_FV(B852,"Industry")</f>
        <v>Construction &amp; Engineering</v>
      </c>
      <c r="E852">
        <v>8.2000000000000003E-2</v>
      </c>
      <c r="F852">
        <v>0.06</v>
      </c>
      <c r="G852" s="4">
        <v>1000000</v>
      </c>
      <c r="H852" s="7">
        <v>0.26829999999999998</v>
      </c>
      <c r="I852" s="4" cm="1">
        <f t="array" ref="I852">_FV(B852,"Market cap",TRUE)</f>
        <v>39192530</v>
      </c>
      <c r="J852" s="4">
        <v>18200000</v>
      </c>
      <c r="K852" t="str">
        <f>IF(OR(J852="None", ISERROR(J852)),
   IF(I852&gt;50000000000,"5-Large Cap",
      IF(AND(I852&gt;10000000000,I852&lt;=50000000000),"4-Upper Mid-Cap",
         IF(AND(I852&gt;2000000000,I852&lt;=10000000000),"3-Mid Cap",
            IF(AND(I852&gt;300000000,I852&lt;=2000000000),"2-Small Cap",
               IF(I852&lt;=300000000,"1-Micro Cap","None"))))),
   IF(J852&gt;50000000000,"5-Large Cap",
      IF(AND(J852&gt;10000000000,J852&lt;=50000000000),"4-Upper Mid-Cap",
         IF(AND(J852&gt;2000000000,J852&lt;=10000000000),"3-Mid Cap",
            IF(AND(J852&gt;300000000,J852&lt;=2000000000),"2-Small Cap",
               IF(J852&lt;=300000000,"1-Micro Cap","None"))))))</f>
        <v>1-Micro Cap</v>
      </c>
      <c r="L852" s="1">
        <v>45246</v>
      </c>
      <c r="M852" s="8" t="s">
        <v>3124</v>
      </c>
      <c r="N852">
        <f>YEAR(L852)</f>
        <v>2023</v>
      </c>
      <c r="O852">
        <f xml:space="preserve"> MONTH(L852)</f>
        <v>11</v>
      </c>
      <c r="P852" t="s">
        <v>3229</v>
      </c>
      <c r="Q852" t="str">
        <f>IF(ISNUMBER(P852), "Yes","No")</f>
        <v>No</v>
      </c>
      <c r="R852" t="s">
        <v>2164</v>
      </c>
    </row>
    <row r="853" spans="1:18" x14ac:dyDescent="0.2">
      <c r="A853" t="s">
        <v>2225</v>
      </c>
      <c r="B853" t="e" vm="359">
        <v>#VALUE!</v>
      </c>
      <c r="C853" t="s">
        <v>1513</v>
      </c>
      <c r="D853" t="str" cm="1">
        <f t="array" ref="D853">_FV(B853,"Industry")</f>
        <v>Metals &amp; Mining</v>
      </c>
      <c r="E853">
        <v>6.4000000000000001E-2</v>
      </c>
      <c r="F853">
        <v>0.06</v>
      </c>
      <c r="G853" s="4">
        <v>4000000</v>
      </c>
      <c r="H853" s="7">
        <v>6.3E-2</v>
      </c>
      <c r="I853" s="4" cm="1">
        <f t="array" ref="I853">_FV(B853,"Market cap",TRUE)</f>
        <v>6794230</v>
      </c>
      <c r="J853" s="4">
        <v>8700000</v>
      </c>
      <c r="K853" t="str">
        <f>IF(OR(J853="None", ISERROR(J853)),
   IF(I853&gt;50000000000,"5-Large Cap",
      IF(AND(I853&gt;10000000000,I853&lt;=50000000000),"4-Upper Mid-Cap",
         IF(AND(I853&gt;2000000000,I853&lt;=10000000000),"3-Mid Cap",
            IF(AND(I853&gt;300000000,I853&lt;=2000000000),"2-Small Cap",
               IF(I853&lt;=300000000,"1-Micro Cap","None"))))),
   IF(J853&gt;50000000000,"5-Large Cap",
      IF(AND(J853&gt;10000000000,J853&lt;=50000000000),"4-Upper Mid-Cap",
         IF(AND(J853&gt;2000000000,J853&lt;=10000000000),"3-Mid Cap",
            IF(AND(J853&gt;300000000,J853&lt;=2000000000),"2-Small Cap",
               IF(J853&lt;=300000000,"1-Micro Cap","None"))))))</f>
        <v>1-Micro Cap</v>
      </c>
      <c r="L853" s="1">
        <v>45268</v>
      </c>
      <c r="M853" s="8" t="s">
        <v>3124</v>
      </c>
      <c r="N853">
        <f>YEAR(L853)</f>
        <v>2023</v>
      </c>
      <c r="O853">
        <f xml:space="preserve"> MONTH(L853)</f>
        <v>12</v>
      </c>
      <c r="P853" t="s">
        <v>3229</v>
      </c>
      <c r="Q853" t="str">
        <f>IF(ISNUMBER(P853), "Yes","No")</f>
        <v>No</v>
      </c>
      <c r="R853" t="s">
        <v>2226</v>
      </c>
    </row>
    <row r="854" spans="1:18" x14ac:dyDescent="0.2">
      <c r="A854" t="s">
        <v>963</v>
      </c>
      <c r="B854" t="e" vm="338">
        <v>#VALUE!</v>
      </c>
      <c r="C854" t="s">
        <v>108</v>
      </c>
      <c r="D854" t="str" cm="1">
        <f t="array" ref="D854">_FV(B854,"Industry")</f>
        <v>Metals &amp; Mining</v>
      </c>
      <c r="E854">
        <v>7.0000000000000007E-2</v>
      </c>
      <c r="F854">
        <v>0.06</v>
      </c>
      <c r="G854" s="4">
        <v>30000000</v>
      </c>
      <c r="H854" s="7">
        <v>0.20499999999999999</v>
      </c>
      <c r="I854" s="4" cm="1">
        <f t="array" ref="I854">_FV(B854,"Market cap",TRUE)</f>
        <v>709943400</v>
      </c>
      <c r="J854" s="4">
        <v>362200000</v>
      </c>
      <c r="K854" t="str">
        <f>IF(OR(J854="None", ISERROR(J854)),
   IF(I854&gt;50000000000,"5-Large Cap",
      IF(AND(I854&gt;10000000000,I854&lt;=50000000000),"4-Upper Mid-Cap",
         IF(AND(I854&gt;2000000000,I854&lt;=10000000000),"3-Mid Cap",
            IF(AND(I854&gt;300000000,I854&lt;=2000000000),"2-Small Cap",
               IF(I854&lt;=300000000,"1-Micro Cap","None"))))),
   IF(J854&gt;50000000000,"5-Large Cap",
      IF(AND(J854&gt;10000000000,J854&lt;=50000000000),"4-Upper Mid-Cap",
         IF(AND(J854&gt;2000000000,J854&lt;=10000000000),"3-Mid Cap",
            IF(AND(J854&gt;300000000,J854&lt;=2000000000),"2-Small Cap",
               IF(J854&lt;=300000000,"1-Micro Cap","None"))))))</f>
        <v>2-Small Cap</v>
      </c>
      <c r="L854" s="1">
        <v>45145</v>
      </c>
      <c r="M854" s="8" t="s">
        <v>3124</v>
      </c>
      <c r="N854">
        <f>YEAR(L854)</f>
        <v>2023</v>
      </c>
      <c r="O854">
        <f xml:space="preserve"> MONTH(L854)</f>
        <v>8</v>
      </c>
      <c r="P854" t="s">
        <v>3229</v>
      </c>
      <c r="Q854" t="str">
        <f>IF(ISNUMBER(P854), "Yes","No")</f>
        <v>No</v>
      </c>
      <c r="R854" t="s">
        <v>1956</v>
      </c>
    </row>
    <row r="855" spans="1:18" x14ac:dyDescent="0.2">
      <c r="A855" t="s">
        <v>1914</v>
      </c>
      <c r="B855" t="e" vm="552">
        <v>#VALUE!</v>
      </c>
      <c r="C855" t="s">
        <v>985</v>
      </c>
      <c r="D855" t="str" cm="1">
        <f t="array" ref="D855">_FV(B855,"Industry")</f>
        <v>Metals &amp; Mining</v>
      </c>
      <c r="E855">
        <v>6.5000000000000002E-2</v>
      </c>
      <c r="F855">
        <v>0.06</v>
      </c>
      <c r="G855" s="6">
        <v>9500000</v>
      </c>
      <c r="H855" s="7">
        <v>7.6999999999999999E-2</v>
      </c>
      <c r="I855" s="4" cm="1">
        <f t="array" ref="I855">_FV(B855,"Market cap",TRUE)</f>
        <v>15540770</v>
      </c>
      <c r="J855" s="4">
        <v>73900000</v>
      </c>
      <c r="K855" t="str">
        <f>IF(OR(J855="None", ISERROR(J855)),
   IF(I855&gt;50000000000,"5-Large Cap",
      IF(AND(I855&gt;10000000000,I855&lt;=50000000000),"4-Upper Mid-Cap",
         IF(AND(I855&gt;2000000000,I855&lt;=10000000000),"3-Mid Cap",
            IF(AND(I855&gt;300000000,I855&lt;=2000000000),"2-Small Cap",
               IF(I855&lt;=300000000,"1-Micro Cap","None"))))),
   IF(J855&gt;50000000000,"5-Large Cap",
      IF(AND(J855&gt;10000000000,J855&lt;=50000000000),"4-Upper Mid-Cap",
         IF(AND(J855&gt;2000000000,J855&lt;=10000000000),"3-Mid Cap",
            IF(AND(J855&gt;300000000,J855&lt;=2000000000),"2-Small Cap",
               IF(J855&lt;=300000000,"1-Micro Cap","None"))))))</f>
        <v>1-Micro Cap</v>
      </c>
      <c r="L855" s="1">
        <v>45128</v>
      </c>
      <c r="M855" s="8" t="s">
        <v>3124</v>
      </c>
      <c r="N855">
        <f>YEAR(L855)</f>
        <v>2023</v>
      </c>
      <c r="O855">
        <f xml:space="preserve"> MONTH(L855)</f>
        <v>7</v>
      </c>
      <c r="P855">
        <v>2</v>
      </c>
      <c r="Q855" t="str">
        <f>IF(ISNUMBER(P855), "Yes","No")</f>
        <v>Yes</v>
      </c>
      <c r="R855" t="s">
        <v>1915</v>
      </c>
    </row>
    <row r="856" spans="1:18" x14ac:dyDescent="0.2">
      <c r="A856" t="s">
        <v>1869</v>
      </c>
      <c r="B856" t="e" vm="553">
        <v>#VALUE!</v>
      </c>
      <c r="C856" t="s">
        <v>1870</v>
      </c>
      <c r="D856" t="str" cm="1">
        <f t="array" ref="D856">_FV(B856,"Industry")</f>
        <v>Metals &amp; Mining</v>
      </c>
      <c r="E856">
        <v>6.5000000000000002E-2</v>
      </c>
      <c r="F856">
        <v>0.06</v>
      </c>
      <c r="G856" s="4">
        <v>3000000</v>
      </c>
      <c r="H856" s="7">
        <v>7.6999999999999999E-2</v>
      </c>
      <c r="I856" s="4" cm="1">
        <f t="array" ref="I856">_FV(B856,"Market cap",TRUE)</f>
        <v>2640000</v>
      </c>
      <c r="J856" s="4">
        <v>4200000</v>
      </c>
      <c r="K856" t="str">
        <f>IF(OR(J856="None", ISERROR(J856)),
   IF(I856&gt;50000000000,"5-Large Cap",
      IF(AND(I856&gt;10000000000,I856&lt;=50000000000),"4-Upper Mid-Cap",
         IF(AND(I856&gt;2000000000,I856&lt;=10000000000),"3-Mid Cap",
            IF(AND(I856&gt;300000000,I856&lt;=2000000000),"2-Small Cap",
               IF(I856&lt;=300000000,"1-Micro Cap","None"))))),
   IF(J856&gt;50000000000,"5-Large Cap",
      IF(AND(J856&gt;10000000000,J856&lt;=50000000000),"4-Upper Mid-Cap",
         IF(AND(J856&gt;2000000000,J856&lt;=10000000000),"3-Mid Cap",
            IF(AND(J856&gt;300000000,J856&lt;=2000000000),"2-Small Cap",
               IF(J856&lt;=300000000,"1-Micro Cap","None"))))))</f>
        <v>1-Micro Cap</v>
      </c>
      <c r="L856" s="1">
        <v>45091</v>
      </c>
      <c r="M856" s="8" t="s">
        <v>3124</v>
      </c>
      <c r="N856">
        <f>YEAR(L856)</f>
        <v>2023</v>
      </c>
      <c r="O856">
        <f xml:space="preserve"> MONTH(L856)</f>
        <v>6</v>
      </c>
      <c r="P856" t="s">
        <v>3229</v>
      </c>
      <c r="Q856" t="str">
        <f>IF(ISNUMBER(P856), "Yes","No")</f>
        <v>No</v>
      </c>
      <c r="R856" t="s">
        <v>1871</v>
      </c>
    </row>
    <row r="857" spans="1:18" x14ac:dyDescent="0.2">
      <c r="A857" t="s">
        <v>443</v>
      </c>
      <c r="B857" t="e" vm="136">
        <v>#VALUE!</v>
      </c>
      <c r="C857" t="s">
        <v>444</v>
      </c>
      <c r="D857" t="str" cm="1">
        <f t="array" ref="D857">_FV(B857,"Industry")</f>
        <v>Metals &amp; Mining</v>
      </c>
      <c r="E857">
        <v>6.9000000000000006E-2</v>
      </c>
      <c r="F857">
        <v>0.06</v>
      </c>
      <c r="G857" s="6">
        <v>3500000</v>
      </c>
      <c r="H857" s="7">
        <v>0.13</v>
      </c>
      <c r="I857" s="4" cm="1">
        <f t="array" ref="I857">_FV(B857,"Market cap",TRUE)</f>
        <v>27520520</v>
      </c>
      <c r="J857" s="4">
        <v>55000000</v>
      </c>
      <c r="K857" t="str">
        <f>IF(OR(J857="None", ISERROR(J857)),
   IF(I857&gt;50000000000,"5-Large Cap",
      IF(AND(I857&gt;10000000000,I857&lt;=50000000000),"4-Upper Mid-Cap",
         IF(AND(I857&gt;2000000000,I857&lt;=10000000000),"3-Mid Cap",
            IF(AND(I857&gt;300000000,I857&lt;=2000000000),"2-Small Cap",
               IF(I857&lt;=300000000,"1-Micro Cap","None"))))),
   IF(J857&gt;50000000000,"5-Large Cap",
      IF(AND(J857&gt;10000000000,J857&lt;=50000000000),"4-Upper Mid-Cap",
         IF(AND(J857&gt;2000000000,J857&lt;=10000000000),"3-Mid Cap",
            IF(AND(J857&gt;300000000,J857&lt;=2000000000),"2-Small Cap",
               IF(J857&lt;=300000000,"1-Micro Cap","None"))))))</f>
        <v>1-Micro Cap</v>
      </c>
      <c r="L857" s="1">
        <v>45072</v>
      </c>
      <c r="M857" s="8" t="s">
        <v>3124</v>
      </c>
      <c r="N857">
        <f>YEAR(L857)</f>
        <v>2023</v>
      </c>
      <c r="O857">
        <f xml:space="preserve"> MONTH(L857)</f>
        <v>5</v>
      </c>
      <c r="P857" t="s">
        <v>3229</v>
      </c>
      <c r="Q857" t="str">
        <f>IF(ISNUMBER(P857), "Yes","No")</f>
        <v>No</v>
      </c>
      <c r="R857" t="s">
        <v>1837</v>
      </c>
    </row>
    <row r="858" spans="1:18" x14ac:dyDescent="0.2">
      <c r="A858" t="s">
        <v>733</v>
      </c>
      <c r="B858" t="e" vm="124">
        <v>#VALUE!</v>
      </c>
      <c r="C858" t="s">
        <v>734</v>
      </c>
      <c r="D858" t="str" cm="1">
        <f t="array" ref="D858">_FV(B858,"Industry")</f>
        <v>Metals &amp; Mining</v>
      </c>
      <c r="E858">
        <v>7.4499999999999997E-2</v>
      </c>
      <c r="F858">
        <v>0.06</v>
      </c>
      <c r="G858" s="4">
        <v>5000000</v>
      </c>
      <c r="H858" s="7">
        <v>0.19500000000000001</v>
      </c>
      <c r="I858" s="4" cm="1">
        <f t="array" ref="I858">_FV(B858,"Market cap",TRUE)</f>
        <v>13003070</v>
      </c>
      <c r="J858" s="4">
        <v>27100000</v>
      </c>
      <c r="K858" t="str">
        <f>IF(OR(J858="None", ISERROR(J858)),
   IF(I858&gt;50000000000,"5-Large Cap",
      IF(AND(I858&gt;10000000000,I858&lt;=50000000000),"4-Upper Mid-Cap",
         IF(AND(I858&gt;2000000000,I858&lt;=10000000000),"3-Mid Cap",
            IF(AND(I858&gt;300000000,I858&lt;=2000000000),"2-Small Cap",
               IF(I858&lt;=300000000,"1-Micro Cap","None"))))),
   IF(J858&gt;50000000000,"5-Large Cap",
      IF(AND(J858&gt;10000000000,J858&lt;=50000000000),"4-Upper Mid-Cap",
         IF(AND(J858&gt;2000000000,J858&lt;=10000000000),"3-Mid Cap",
            IF(AND(J858&gt;300000000,J858&lt;=2000000000),"2-Small Cap",
               IF(J858&lt;=300000000,"1-Micro Cap","None"))))))</f>
        <v>1-Micro Cap</v>
      </c>
      <c r="L858" s="1">
        <v>45070</v>
      </c>
      <c r="M858" s="8" t="s">
        <v>3124</v>
      </c>
      <c r="N858">
        <f>YEAR(L858)</f>
        <v>2023</v>
      </c>
      <c r="O858">
        <f xml:space="preserve"> MONTH(L858)</f>
        <v>5</v>
      </c>
      <c r="P858">
        <v>3</v>
      </c>
      <c r="Q858" t="str">
        <f>IF(ISNUMBER(P858), "Yes","No")</f>
        <v>Yes</v>
      </c>
    </row>
    <row r="859" spans="1:18" x14ac:dyDescent="0.2">
      <c r="A859" t="s">
        <v>3177</v>
      </c>
      <c r="B859" t="e" vm="554">
        <v>#VALUE!</v>
      </c>
      <c r="C859" t="s">
        <v>1689</v>
      </c>
      <c r="D859" t="str" cm="1">
        <f t="array" ref="D859">_FV(B859,"Industry")</f>
        <v>Metals &amp; Mining</v>
      </c>
      <c r="E859">
        <v>1E-3</v>
      </c>
      <c r="F859">
        <v>0.06</v>
      </c>
      <c r="G859" s="4">
        <v>3500000</v>
      </c>
      <c r="H859" s="7">
        <v>0.4</v>
      </c>
      <c r="I859" s="4" cm="1">
        <f t="array" ref="I859">_FV(B859,"Market cap",TRUE)</f>
        <v>3791240</v>
      </c>
      <c r="J859" s="4">
        <v>14200000</v>
      </c>
      <c r="K859" t="str">
        <f>IF(OR(J859="None", ISERROR(J859)),
   IF(I859&gt;50000000000,"5-Large Cap",
      IF(AND(I859&gt;10000000000,I859&lt;=50000000000),"4-Upper Mid-Cap",
         IF(AND(I859&gt;2000000000,I859&lt;=10000000000),"3-Mid Cap",
            IF(AND(I859&gt;300000000,I859&lt;=2000000000),"2-Small Cap",
               IF(I859&lt;=300000000,"1-Micro Cap","None"))))),
   IF(J859&gt;50000000000,"5-Large Cap",
      IF(AND(J859&gt;10000000000,J859&lt;=50000000000),"4-Upper Mid-Cap",
         IF(AND(J859&gt;2000000000,J859&lt;=10000000000),"3-Mid Cap",
            IF(AND(J859&gt;300000000,J859&lt;=2000000000),"2-Small Cap",
               IF(J859&lt;=300000000,"1-Micro Cap","None"))))))</f>
        <v>1-Micro Cap</v>
      </c>
      <c r="L859" s="1">
        <v>45020</v>
      </c>
      <c r="M859" s="8" t="s">
        <v>3124</v>
      </c>
      <c r="N859">
        <f>YEAR(L859)</f>
        <v>2023</v>
      </c>
      <c r="O859">
        <f xml:space="preserve"> MONTH(L859)</f>
        <v>4</v>
      </c>
      <c r="P859">
        <v>2</v>
      </c>
      <c r="Q859" t="str">
        <f>IF(ISNUMBER(P859), "Yes","No")</f>
        <v>Yes</v>
      </c>
      <c r="R859" t="s">
        <v>1698</v>
      </c>
    </row>
    <row r="860" spans="1:18" x14ac:dyDescent="0.2">
      <c r="A860" t="s">
        <v>3134</v>
      </c>
      <c r="B860" t="e" vm="338">
        <v>#VALUE!</v>
      </c>
      <c r="C860" t="s">
        <v>108</v>
      </c>
      <c r="D860" t="str" cm="1">
        <f t="array" ref="D860">_FV(B860,"Industry")</f>
        <v>Metals &amp; Mining</v>
      </c>
      <c r="E860">
        <v>8.7999999999999995E-2</v>
      </c>
      <c r="F860">
        <v>0.06</v>
      </c>
      <c r="G860" s="4">
        <v>75000000</v>
      </c>
      <c r="H860" s="7">
        <v>0.318</v>
      </c>
      <c r="I860" s="4" cm="1">
        <f t="array" ref="I860">_FV(B860,"Market cap",TRUE)</f>
        <v>709943400</v>
      </c>
      <c r="J860" s="4">
        <v>156540000</v>
      </c>
      <c r="K860" t="str">
        <f>IF(OR(J860="None", ISERROR(J860)),
   IF(I860&gt;50000000000,"5-Large Cap",
      IF(AND(I860&gt;10000000000,I860&lt;=50000000000),"4-Upper Mid-Cap",
         IF(AND(I860&gt;2000000000,I860&lt;=10000000000),"3-Mid Cap",
            IF(AND(I860&gt;300000000,I860&lt;=2000000000),"2-Small Cap",
               IF(I860&lt;=300000000,"1-Micro Cap","None"))))),
   IF(J860&gt;50000000000,"5-Large Cap",
      IF(AND(J860&gt;10000000000,J860&lt;=50000000000),"4-Upper Mid-Cap",
         IF(AND(J860&gt;2000000000,J860&lt;=10000000000),"3-Mid Cap",
            IF(AND(J860&gt;300000000,J860&lt;=2000000000),"2-Small Cap",
               IF(J860&lt;=300000000,"1-Micro Cap","None"))))))</f>
        <v>1-Micro Cap</v>
      </c>
      <c r="L860" s="1">
        <v>44970</v>
      </c>
      <c r="M860" s="8" t="s">
        <v>3124</v>
      </c>
      <c r="N860">
        <f>YEAR(L860)</f>
        <v>2023</v>
      </c>
      <c r="O860">
        <f xml:space="preserve"> MONTH(L860)</f>
        <v>2</v>
      </c>
      <c r="P860" t="s">
        <v>3229</v>
      </c>
      <c r="Q860" t="str">
        <f>IF(ISNUMBER(P860), "Yes","No")</f>
        <v>No</v>
      </c>
      <c r="R860" t="s">
        <v>1582</v>
      </c>
    </row>
    <row r="861" spans="1:18" x14ac:dyDescent="0.2">
      <c r="A861" t="s">
        <v>3134</v>
      </c>
      <c r="B861" t="e" vm="338">
        <v>#VALUE!</v>
      </c>
      <c r="C861" t="s">
        <v>108</v>
      </c>
      <c r="D861" t="str" cm="1">
        <f t="array" ref="D861">_FV(B861,"Industry")</f>
        <v>Metals &amp; Mining</v>
      </c>
      <c r="E861">
        <v>8.7999999999999995E-2</v>
      </c>
      <c r="F861">
        <v>0.06</v>
      </c>
      <c r="G861" s="4">
        <v>75000000</v>
      </c>
      <c r="H861" s="7">
        <v>0.318</v>
      </c>
      <c r="I861" s="4" cm="1">
        <f t="array" ref="I861">_FV(B861,"Market cap",TRUE)</f>
        <v>709943400</v>
      </c>
      <c r="J861" s="4">
        <v>156540000</v>
      </c>
      <c r="K861" t="str">
        <f>IF(OR(J861="None", ISERROR(J861)),
   IF(I861&gt;50000000000,"5-Large Cap",
      IF(AND(I861&gt;10000000000,I861&lt;=50000000000),"4-Upper Mid-Cap",
         IF(AND(I861&gt;2000000000,I861&lt;=10000000000),"3-Mid Cap",
            IF(AND(I861&gt;300000000,I861&lt;=2000000000),"2-Small Cap",
               IF(I861&lt;=300000000,"1-Micro Cap","None"))))),
   IF(J861&gt;50000000000,"5-Large Cap",
      IF(AND(J861&gt;10000000000,J861&lt;=50000000000),"4-Upper Mid-Cap",
         IF(AND(J861&gt;2000000000,J861&lt;=10000000000),"3-Mid Cap",
            IF(AND(J861&gt;300000000,J861&lt;=2000000000),"2-Small Cap",
               IF(J861&lt;=300000000,"1-Micro Cap","None"))))))</f>
        <v>1-Micro Cap</v>
      </c>
      <c r="L861" s="1">
        <v>44970</v>
      </c>
      <c r="M861" s="8" t="s">
        <v>3124</v>
      </c>
      <c r="N861">
        <f>YEAR(L861)</f>
        <v>2023</v>
      </c>
      <c r="O861">
        <f xml:space="preserve"> MONTH(L861)</f>
        <v>2</v>
      </c>
      <c r="P861" t="s">
        <v>3229</v>
      </c>
      <c r="Q861" t="str">
        <f>IF(ISNUMBER(P861), "Yes","No")</f>
        <v>No</v>
      </c>
      <c r="R861" t="s">
        <v>1583</v>
      </c>
    </row>
    <row r="862" spans="1:18" x14ac:dyDescent="0.2">
      <c r="A862" t="s">
        <v>1633</v>
      </c>
      <c r="B862" t="e" vm="555">
        <v>#VALUE!</v>
      </c>
      <c r="C862" t="s">
        <v>978</v>
      </c>
      <c r="D862" t="str" cm="1">
        <f t="array" ref="D862">_FV(B862,"Industry")</f>
        <v>Semiconductors &amp; Semiconductor Equipment</v>
      </c>
      <c r="E862">
        <v>7.4999999999999997E-2</v>
      </c>
      <c r="F862">
        <v>0.06</v>
      </c>
      <c r="G862" s="4">
        <v>10700000</v>
      </c>
      <c r="H862" s="7">
        <v>0.2</v>
      </c>
      <c r="I862" s="4" cm="1">
        <f t="array" ref="I862">_FV(B862,"Market cap",TRUE)</f>
        <v>42328560</v>
      </c>
      <c r="J862" s="4">
        <v>100460000</v>
      </c>
      <c r="K862" t="str">
        <f>IF(OR(J862="None", ISERROR(J862)),
   IF(I862&gt;50000000000,"5-Large Cap",
      IF(AND(I862&gt;10000000000,I862&lt;=50000000000),"4-Upper Mid-Cap",
         IF(AND(I862&gt;2000000000,I862&lt;=10000000000),"3-Mid Cap",
            IF(AND(I862&gt;300000000,I862&lt;=2000000000),"2-Small Cap",
               IF(I862&lt;=300000000,"1-Micro Cap","None"))))),
   IF(J862&gt;50000000000,"5-Large Cap",
      IF(AND(J862&gt;10000000000,J862&lt;=50000000000),"4-Upper Mid-Cap",
         IF(AND(J862&gt;2000000000,J862&lt;=10000000000),"3-Mid Cap",
            IF(AND(J862&gt;300000000,J862&lt;=2000000000),"2-Small Cap",
               IF(J862&lt;=300000000,"1-Micro Cap","None"))))))</f>
        <v>1-Micro Cap</v>
      </c>
      <c r="L862" s="1">
        <v>44994</v>
      </c>
      <c r="M862" s="8" t="s">
        <v>3124</v>
      </c>
      <c r="N862">
        <f>YEAR(L862)</f>
        <v>2023</v>
      </c>
      <c r="O862">
        <f xml:space="preserve"> MONTH(L862)</f>
        <v>3</v>
      </c>
      <c r="P862" t="s">
        <v>3229</v>
      </c>
      <c r="Q862" t="str">
        <f>IF(ISNUMBER(P862), "Yes","No")</f>
        <v>No</v>
      </c>
      <c r="R862" t="s">
        <v>1634</v>
      </c>
    </row>
    <row r="863" spans="1:18" x14ac:dyDescent="0.2">
      <c r="A863" t="s">
        <v>566</v>
      </c>
      <c r="B863" t="e" vm="225">
        <v>#VALUE!</v>
      </c>
      <c r="C863" t="s">
        <v>567</v>
      </c>
      <c r="D863" t="str" cm="1">
        <f t="array" ref="D863">_FV(B863,"Industry")</f>
        <v>Professional &amp; Commercial Services</v>
      </c>
      <c r="E863">
        <v>6.0999999999999999E-2</v>
      </c>
      <c r="F863">
        <v>5.8000000000000003E-2</v>
      </c>
      <c r="G863" s="4">
        <v>1200000</v>
      </c>
      <c r="H863" s="7">
        <v>0</v>
      </c>
      <c r="I863" s="4" cm="1">
        <f t="array" ref="I863">_FV(B863,"Market cap",TRUE)</f>
        <v>1910610</v>
      </c>
      <c r="J863" s="4">
        <v>3830000</v>
      </c>
      <c r="K863" t="str">
        <f>IF(OR(J863="None", ISERROR(J863)),
   IF(I863&gt;50000000000,"5-Large Cap",
      IF(AND(I863&gt;10000000000,I863&lt;=50000000000),"4-Upper Mid-Cap",
         IF(AND(I863&gt;2000000000,I863&lt;=10000000000),"3-Mid Cap",
            IF(AND(I863&gt;300000000,I863&lt;=2000000000),"2-Small Cap",
               IF(I863&lt;=300000000,"1-Micro Cap","None"))))),
   IF(J863&gt;50000000000,"5-Large Cap",
      IF(AND(J863&gt;10000000000,J863&lt;=50000000000),"4-Upper Mid-Cap",
         IF(AND(J863&gt;2000000000,J863&lt;=10000000000),"3-Mid Cap",
            IF(AND(J863&gt;300000000,J863&lt;=2000000000),"2-Small Cap",
               IF(J863&lt;=300000000,"1-Micro Cap","None"))))))</f>
        <v>1-Micro Cap</v>
      </c>
      <c r="L863" s="1">
        <v>45034</v>
      </c>
      <c r="M863" s="8" t="s">
        <v>3124</v>
      </c>
      <c r="N863">
        <f>YEAR(L863)</f>
        <v>2023</v>
      </c>
      <c r="O863">
        <f xml:space="preserve"> MONTH(L863)</f>
        <v>4</v>
      </c>
      <c r="P863" t="s">
        <v>3229</v>
      </c>
      <c r="Q863" t="str">
        <f>IF(ISNUMBER(P863), "Yes","No")</f>
        <v>No</v>
      </c>
    </row>
    <row r="864" spans="1:18" x14ac:dyDescent="0.2">
      <c r="A864" t="s">
        <v>1786</v>
      </c>
      <c r="B864" t="e" vm="556">
        <v>#VALUE!</v>
      </c>
      <c r="C864" t="s">
        <v>179</v>
      </c>
      <c r="D864" t="str" cm="1">
        <f t="array" ref="D864">_FV(B864,"Industry")</f>
        <v>Biotechnology &amp; Medical Research</v>
      </c>
      <c r="E864">
        <v>6.4000000000000001E-2</v>
      </c>
      <c r="F864">
        <v>5.5E-2</v>
      </c>
      <c r="G864" s="4">
        <v>30000000</v>
      </c>
      <c r="H864" s="7">
        <v>0.14099999999999999</v>
      </c>
      <c r="I864" s="4" cm="1">
        <f t="array" ref="I864">_FV(B864,"Market cap",TRUE)</f>
        <v>569261400</v>
      </c>
      <c r="J864" s="4">
        <v>204000000</v>
      </c>
      <c r="K864" t="str">
        <f>IF(OR(J864="None", ISERROR(J864)),
   IF(I864&gt;50000000000,"5-Large Cap",
      IF(AND(I864&gt;10000000000,I864&lt;=50000000000),"4-Upper Mid-Cap",
         IF(AND(I864&gt;2000000000,I864&lt;=10000000000),"3-Mid Cap",
            IF(AND(I864&gt;300000000,I864&lt;=2000000000),"2-Small Cap",
               IF(I864&lt;=300000000,"1-Micro Cap","None"))))),
   IF(J864&gt;50000000000,"5-Large Cap",
      IF(AND(J864&gt;10000000000,J864&lt;=50000000000),"4-Upper Mid-Cap",
         IF(AND(J864&gt;2000000000,J864&lt;=10000000000),"3-Mid Cap",
            IF(AND(J864&gt;300000000,J864&lt;=2000000000),"2-Small Cap",
               IF(J864&lt;=300000000,"1-Micro Cap","None"))))))</f>
        <v>1-Micro Cap</v>
      </c>
      <c r="L864" s="1">
        <v>45056</v>
      </c>
      <c r="M864" s="8" t="s">
        <v>3124</v>
      </c>
      <c r="N864">
        <f>YEAR(L864)</f>
        <v>2023</v>
      </c>
      <c r="O864">
        <f xml:space="preserve"> MONTH(L864)</f>
        <v>5</v>
      </c>
      <c r="P864" t="s">
        <v>3229</v>
      </c>
      <c r="Q864" t="str">
        <f>IF(ISNUMBER(P864), "Yes","No")</f>
        <v>No</v>
      </c>
      <c r="R864" t="s">
        <v>1787</v>
      </c>
    </row>
    <row r="865" spans="1:18" x14ac:dyDescent="0.2">
      <c r="A865" t="s">
        <v>1678</v>
      </c>
      <c r="B865" t="e" vm="557">
        <v>#VALUE!</v>
      </c>
      <c r="C865" t="s">
        <v>1677</v>
      </c>
      <c r="D865" t="str" cm="1">
        <f t="array" ref="D865">_FV(B865,"Industry")</f>
        <v>Healthcare Equipment &amp; Supplies</v>
      </c>
      <c r="E865">
        <v>9.1999999999999998E-2</v>
      </c>
      <c r="F865">
        <v>5.5E-2</v>
      </c>
      <c r="G865" s="4">
        <v>850000</v>
      </c>
      <c r="H865" s="7">
        <v>0.40200000000000002</v>
      </c>
      <c r="I865" s="4" cm="1">
        <f t="array" ref="I865">_FV(B865,"Market cap",TRUE)</f>
        <v>59094080</v>
      </c>
      <c r="J865" s="4">
        <v>10400000</v>
      </c>
      <c r="K865" t="str">
        <f>IF(OR(J865="None", ISERROR(J865)),
   IF(I865&gt;50000000000,"5-Large Cap",
      IF(AND(I865&gt;10000000000,I865&lt;=50000000000),"4-Upper Mid-Cap",
         IF(AND(I865&gt;2000000000,I865&lt;=10000000000),"3-Mid Cap",
            IF(AND(I865&gt;300000000,I865&lt;=2000000000),"2-Small Cap",
               IF(I865&lt;=300000000,"1-Micro Cap","None"))))),
   IF(J865&gt;50000000000,"5-Large Cap",
      IF(AND(J865&gt;10000000000,J865&lt;=50000000000),"4-Upper Mid-Cap",
         IF(AND(J865&gt;2000000000,J865&lt;=10000000000),"3-Mid Cap",
            IF(AND(J865&gt;300000000,J865&lt;=2000000000),"2-Small Cap",
               IF(J865&lt;=300000000,"1-Micro Cap","None"))))))</f>
        <v>1-Micro Cap</v>
      </c>
      <c r="L865" s="1">
        <v>45019</v>
      </c>
      <c r="M865" s="8" t="s">
        <v>3124</v>
      </c>
      <c r="N865">
        <f>YEAR(L865)</f>
        <v>2023</v>
      </c>
      <c r="O865">
        <f xml:space="preserve"> MONTH(L865)</f>
        <v>4</v>
      </c>
      <c r="P865">
        <v>10</v>
      </c>
      <c r="Q865" t="str">
        <f>IF(ISNUMBER(P865), "Yes","No")</f>
        <v>Yes</v>
      </c>
    </row>
    <row r="866" spans="1:18" x14ac:dyDescent="0.2">
      <c r="A866" t="s">
        <v>2162</v>
      </c>
      <c r="B866" t="e" vm="558">
        <v>#VALUE!</v>
      </c>
      <c r="C866" t="s">
        <v>109</v>
      </c>
      <c r="D866" t="str" cm="1">
        <f t="array" ref="D866">_FV(B866,"Industry")</f>
        <v>Metals &amp; Mining</v>
      </c>
      <c r="E866">
        <v>6.8000000000000005E-2</v>
      </c>
      <c r="F866">
        <v>5.5E-2</v>
      </c>
      <c r="G866" s="4">
        <v>10000000</v>
      </c>
      <c r="H866" s="7">
        <v>0.191</v>
      </c>
      <c r="I866" s="4" cm="1">
        <f t="array" ref="I866">_FV(B866,"Market cap",TRUE)</f>
        <v>89873290</v>
      </c>
      <c r="J866" s="4">
        <v>109700000</v>
      </c>
      <c r="K866" t="str">
        <f>IF(OR(J866="None", ISERROR(J866)),
   IF(I866&gt;50000000000,"5-Large Cap",
      IF(AND(I866&gt;10000000000,I866&lt;=50000000000),"4-Upper Mid-Cap",
         IF(AND(I866&gt;2000000000,I866&lt;=10000000000),"3-Mid Cap",
            IF(AND(I866&gt;300000000,I866&lt;=2000000000),"2-Small Cap",
               IF(I866&lt;=300000000,"1-Micro Cap","None"))))),
   IF(J866&gt;50000000000,"5-Large Cap",
      IF(AND(J866&gt;10000000000,J866&lt;=50000000000),"4-Upper Mid-Cap",
         IF(AND(J866&gt;2000000000,J866&lt;=10000000000),"3-Mid Cap",
            IF(AND(J866&gt;300000000,J866&lt;=2000000000),"2-Small Cap",
               IF(J866&lt;=300000000,"1-Micro Cap","None"))))))</f>
        <v>1-Micro Cap</v>
      </c>
      <c r="L866" s="1">
        <v>45247</v>
      </c>
      <c r="M866" s="8" t="s">
        <v>3124</v>
      </c>
      <c r="N866">
        <f>YEAR(L866)</f>
        <v>2023</v>
      </c>
      <c r="O866">
        <f xml:space="preserve"> MONTH(L866)</f>
        <v>11</v>
      </c>
      <c r="P866" t="s">
        <v>3229</v>
      </c>
      <c r="Q866" t="str">
        <f>IF(ISNUMBER(P866), "Yes","No")</f>
        <v>No</v>
      </c>
      <c r="R866" t="s">
        <v>2163</v>
      </c>
    </row>
    <row r="867" spans="1:18" x14ac:dyDescent="0.2">
      <c r="A867" t="s">
        <v>3180</v>
      </c>
      <c r="B867" t="e" vm="171">
        <v>#VALUE!</v>
      </c>
      <c r="C867" t="s">
        <v>266</v>
      </c>
      <c r="D867" t="str" cm="1">
        <f t="array" ref="D867">_FV(B867,"Industry")</f>
        <v>Metals &amp; Mining</v>
      </c>
      <c r="E867">
        <v>6.4000000000000001E-2</v>
      </c>
      <c r="F867">
        <v>5.2999999999999999E-2</v>
      </c>
      <c r="G867" s="6">
        <v>36500000</v>
      </c>
      <c r="H867" s="7">
        <v>0.17199999999999999</v>
      </c>
      <c r="I867" s="4" cm="1">
        <f t="array" ref="I867">_FV(B867,"Market cap",TRUE)</f>
        <v>85917780</v>
      </c>
      <c r="J867" s="4">
        <v>72000000</v>
      </c>
      <c r="K867" t="str">
        <f>IF(OR(J867="None", ISERROR(J867)),
   IF(I867&gt;50000000000,"5-Large Cap",
      IF(AND(I867&gt;10000000000,I867&lt;=50000000000),"4-Upper Mid-Cap",
         IF(AND(I867&gt;2000000000,I867&lt;=10000000000),"3-Mid Cap",
            IF(AND(I867&gt;300000000,I867&lt;=2000000000),"2-Small Cap",
               IF(I867&lt;=300000000,"1-Micro Cap","None"))))),
   IF(J867&gt;50000000000,"5-Large Cap",
      IF(AND(J867&gt;10000000000,J867&lt;=50000000000),"4-Upper Mid-Cap",
         IF(AND(J867&gt;2000000000,J867&lt;=10000000000),"3-Mid Cap",
            IF(AND(J867&gt;300000000,J867&lt;=2000000000),"2-Small Cap",
               IF(J867&lt;=300000000,"1-Micro Cap","None"))))))</f>
        <v>1-Micro Cap</v>
      </c>
      <c r="L867" s="1">
        <v>44984</v>
      </c>
      <c r="M867" s="8" t="s">
        <v>3124</v>
      </c>
      <c r="N867">
        <f>YEAR(L867)</f>
        <v>2023</v>
      </c>
      <c r="O867">
        <f xml:space="preserve"> MONTH(L867)</f>
        <v>2</v>
      </c>
      <c r="P867" t="s">
        <v>3229</v>
      </c>
      <c r="Q867" t="str">
        <f>IF(ISNUMBER(P867), "Yes","No")</f>
        <v>No</v>
      </c>
      <c r="R867" t="s">
        <v>1607</v>
      </c>
    </row>
    <row r="868" spans="1:18" x14ac:dyDescent="0.2">
      <c r="A868" t="s">
        <v>3180</v>
      </c>
      <c r="B868" t="e" vm="171">
        <v>#VALUE!</v>
      </c>
      <c r="C868" t="s">
        <v>266</v>
      </c>
      <c r="D868" t="str" cm="1">
        <f t="array" ref="D868">_FV(B868,"Industry")</f>
        <v>Metals &amp; Mining</v>
      </c>
      <c r="E868">
        <v>6.4000000000000001E-2</v>
      </c>
      <c r="F868">
        <v>5.2999999999999999E-2</v>
      </c>
      <c r="G868" s="6">
        <v>37000000</v>
      </c>
      <c r="H868" s="7">
        <v>0.17199999999999999</v>
      </c>
      <c r="I868" s="4" cm="1">
        <f t="array" ref="I868">_FV(B868,"Market cap",TRUE)</f>
        <v>85917780</v>
      </c>
      <c r="J868" s="4">
        <v>72000000</v>
      </c>
      <c r="K868" t="str">
        <f>IF(OR(J868="None", ISERROR(J868)),
   IF(I868&gt;50000000000,"5-Large Cap",
      IF(AND(I868&gt;10000000000,I868&lt;=50000000000),"4-Upper Mid-Cap",
         IF(AND(I868&gt;2000000000,I868&lt;=10000000000),"3-Mid Cap",
            IF(AND(I868&gt;300000000,I868&lt;=2000000000),"2-Small Cap",
               IF(I868&lt;=300000000,"1-Micro Cap","None"))))),
   IF(J868&gt;50000000000,"5-Large Cap",
      IF(AND(J868&gt;10000000000,J868&lt;=50000000000),"4-Upper Mid-Cap",
         IF(AND(J868&gt;2000000000,J868&lt;=10000000000),"3-Mid Cap",
            IF(AND(J868&gt;300000000,J868&lt;=2000000000),"2-Small Cap",
               IF(J868&lt;=300000000,"1-Micro Cap","None"))))))</f>
        <v>1-Micro Cap</v>
      </c>
      <c r="L868" s="1">
        <v>44984</v>
      </c>
      <c r="M868" s="8" t="s">
        <v>3124</v>
      </c>
      <c r="N868">
        <f>YEAR(L868)</f>
        <v>2023</v>
      </c>
      <c r="O868">
        <f xml:space="preserve"> MONTH(L868)</f>
        <v>2</v>
      </c>
      <c r="P868" t="s">
        <v>3229</v>
      </c>
      <c r="Q868" t="str">
        <f>IF(ISNUMBER(P868), "Yes","No")</f>
        <v>No</v>
      </c>
      <c r="R868" t="s">
        <v>1619</v>
      </c>
    </row>
    <row r="869" spans="1:18" x14ac:dyDescent="0.2">
      <c r="A869" t="s">
        <v>716</v>
      </c>
      <c r="B869" t="e" vm="125">
        <v>#VALUE!</v>
      </c>
      <c r="C869" t="s">
        <v>717</v>
      </c>
      <c r="D869" t="str" cm="1">
        <f t="array" ref="D869">_FV(B869,"Industry")</f>
        <v>Machinery, Equipment &amp; Components</v>
      </c>
      <c r="E869">
        <v>6.4000000000000001E-2</v>
      </c>
      <c r="F869">
        <v>5.1999999999999998E-2</v>
      </c>
      <c r="G869" s="4">
        <v>2000000</v>
      </c>
      <c r="H869" s="7">
        <v>0.187</v>
      </c>
      <c r="I869" s="4" cm="1">
        <f t="array" ref="I869">_FV(B869,"Market cap",TRUE)</f>
        <v>14279910</v>
      </c>
      <c r="J869" s="4">
        <v>16200000</v>
      </c>
      <c r="K869" t="str">
        <f>IF(OR(J869="None", ISERROR(J869)),
   IF(I869&gt;50000000000,"5-Large Cap",
      IF(AND(I869&gt;10000000000,I869&lt;=50000000000),"4-Upper Mid-Cap",
         IF(AND(I869&gt;2000000000,I869&lt;=10000000000),"3-Mid Cap",
            IF(AND(I869&gt;300000000,I869&lt;=2000000000),"2-Small Cap",
               IF(I869&lt;=300000000,"1-Micro Cap","None"))))),
   IF(J869&gt;50000000000,"5-Large Cap",
      IF(AND(J869&gt;10000000000,J869&lt;=50000000000),"4-Upper Mid-Cap",
         IF(AND(J869&gt;2000000000,J869&lt;=10000000000),"3-Mid Cap",
            IF(AND(J869&gt;300000000,J869&lt;=2000000000),"2-Small Cap",
               IF(J869&lt;=300000000,"1-Micro Cap","None"))))))</f>
        <v>1-Micro Cap</v>
      </c>
      <c r="L869" s="1">
        <v>44984</v>
      </c>
      <c r="M869" s="8" t="s">
        <v>3124</v>
      </c>
      <c r="N869">
        <f>YEAR(L869)</f>
        <v>2023</v>
      </c>
      <c r="O869">
        <f xml:space="preserve"> MONTH(L869)</f>
        <v>2</v>
      </c>
      <c r="P869" t="s">
        <v>3229</v>
      </c>
      <c r="Q869" t="str">
        <f>IF(ISNUMBER(P869), "Yes","No")</f>
        <v>No</v>
      </c>
      <c r="R869" t="s">
        <v>1608</v>
      </c>
    </row>
    <row r="870" spans="1:18" x14ac:dyDescent="0.2">
      <c r="A870" t="s">
        <v>1300</v>
      </c>
      <c r="B870" t="e" vm="347">
        <v>#VALUE!</v>
      </c>
      <c r="C870" t="s">
        <v>1301</v>
      </c>
      <c r="D870" t="str" cm="1">
        <f t="array" ref="D870">_FV(B870,"Industry")</f>
        <v>Metals &amp; Mining</v>
      </c>
      <c r="E870">
        <v>5.8000000000000003E-2</v>
      </c>
      <c r="F870">
        <v>5.1999999999999998E-2</v>
      </c>
      <c r="G870" s="4">
        <v>3500000</v>
      </c>
      <c r="H870" s="7">
        <v>0.10300000000000001</v>
      </c>
      <c r="I870" s="4" cm="1">
        <f t="array" ref="I870">_FV(B870,"Market cap",TRUE)</f>
        <v>47931420</v>
      </c>
      <c r="J870" s="4">
        <v>9200000</v>
      </c>
      <c r="K870" t="str">
        <f>IF(OR(J870="None", ISERROR(J870)),
   IF(I870&gt;50000000000,"5-Large Cap",
      IF(AND(I870&gt;10000000000,I870&lt;=50000000000),"4-Upper Mid-Cap",
         IF(AND(I870&gt;2000000000,I870&lt;=10000000000),"3-Mid Cap",
            IF(AND(I870&gt;300000000,I870&lt;=2000000000),"2-Small Cap",
               IF(I870&lt;=300000000,"1-Micro Cap","None"))))),
   IF(J870&gt;50000000000,"5-Large Cap",
      IF(AND(J870&gt;10000000000,J870&lt;=50000000000),"4-Upper Mid-Cap",
         IF(AND(J870&gt;2000000000,J870&lt;=10000000000),"3-Mid Cap",
            IF(AND(J870&gt;300000000,J870&lt;=2000000000),"2-Small Cap",
               IF(J870&lt;=300000000,"1-Micro Cap","None"))))))</f>
        <v>1-Micro Cap</v>
      </c>
      <c r="L870" s="1">
        <v>45238</v>
      </c>
      <c r="M870" s="8" t="s">
        <v>3124</v>
      </c>
      <c r="N870">
        <f>YEAR(L870)</f>
        <v>2023</v>
      </c>
      <c r="O870">
        <f xml:space="preserve"> MONTH(L870)</f>
        <v>11</v>
      </c>
      <c r="P870">
        <v>2</v>
      </c>
      <c r="Q870" t="str">
        <f>IF(ISNUMBER(P870), "Yes","No")</f>
        <v>Yes</v>
      </c>
      <c r="R870" t="s">
        <v>2135</v>
      </c>
    </row>
    <row r="871" spans="1:18" x14ac:dyDescent="0.2">
      <c r="A871" t="s">
        <v>605</v>
      </c>
      <c r="B871" t="e" vm="190">
        <v>#VALUE!</v>
      </c>
      <c r="C871" t="s">
        <v>269</v>
      </c>
      <c r="D871" t="str" cm="1">
        <f t="array" ref="D871">_FV(B871,"Industry")</f>
        <v>Uranium</v>
      </c>
      <c r="E871">
        <v>6.8000000000000005E-2</v>
      </c>
      <c r="F871">
        <v>5.1999999999999998E-2</v>
      </c>
      <c r="G871" s="4">
        <v>20000000</v>
      </c>
      <c r="H871" s="7">
        <v>0.23499999999999999</v>
      </c>
      <c r="I871" s="4" cm="1">
        <f t="array" ref="I871">_FV(B871,"Market cap",TRUE)</f>
        <v>127828800</v>
      </c>
      <c r="J871" s="4">
        <v>198400000</v>
      </c>
      <c r="K871" t="str">
        <f>IF(OR(J871="None", ISERROR(J871)),
   IF(I871&gt;50000000000,"5-Large Cap",
      IF(AND(I871&gt;10000000000,I871&lt;=50000000000),"4-Upper Mid-Cap",
         IF(AND(I871&gt;2000000000,I871&lt;=10000000000),"3-Mid Cap",
            IF(AND(I871&gt;300000000,I871&lt;=2000000000),"2-Small Cap",
               IF(I871&lt;=300000000,"1-Micro Cap","None"))))),
   IF(J871&gt;50000000000,"5-Large Cap",
      IF(AND(J871&gt;10000000000,J871&lt;=50000000000),"4-Upper Mid-Cap",
         IF(AND(J871&gt;2000000000,J871&lt;=10000000000),"3-Mid Cap",
            IF(AND(J871&gt;300000000,J871&lt;=2000000000),"2-Small Cap",
               IF(J871&lt;=300000000,"1-Micro Cap","None"))))))</f>
        <v>1-Micro Cap</v>
      </c>
      <c r="L871" s="1">
        <v>45187</v>
      </c>
      <c r="M871" s="8" t="s">
        <v>3124</v>
      </c>
      <c r="N871">
        <f>YEAR(L871)</f>
        <v>2023</v>
      </c>
      <c r="O871">
        <f xml:space="preserve"> MONTH(L871)</f>
        <v>9</v>
      </c>
      <c r="P871">
        <v>2</v>
      </c>
      <c r="Q871" t="str">
        <f>IF(ISNUMBER(P871), "Yes","No")</f>
        <v>Yes</v>
      </c>
      <c r="R871" t="s">
        <v>2045</v>
      </c>
    </row>
    <row r="872" spans="1:18" x14ac:dyDescent="0.2">
      <c r="A872" t="s">
        <v>1131</v>
      </c>
      <c r="B872" t="e" vm="415">
        <v>#VALUE!</v>
      </c>
      <c r="C872" t="s">
        <v>1132</v>
      </c>
      <c r="D872" t="str" cm="1">
        <f t="array" ref="D872">_FV(B872,"Industry")</f>
        <v>Machinery, Equipment &amp; Components</v>
      </c>
      <c r="E872">
        <v>6.4000000000000001E-2</v>
      </c>
      <c r="F872">
        <v>0.05</v>
      </c>
      <c r="G872" s="4">
        <v>5000000</v>
      </c>
      <c r="H872" s="7">
        <v>0.21899999999999997</v>
      </c>
      <c r="I872" s="4" cm="1">
        <f t="array" ref="I872">_FV(B872,"Market cap",TRUE)</f>
        <v>7378150</v>
      </c>
      <c r="J872" s="4">
        <v>19700000</v>
      </c>
      <c r="K872" t="str">
        <f>IF(OR(J872="None", ISERROR(J872)),
   IF(I872&gt;50000000000,"5-Large Cap",
      IF(AND(I872&gt;10000000000,I872&lt;=50000000000),"4-Upper Mid-Cap",
         IF(AND(I872&gt;2000000000,I872&lt;=10000000000),"3-Mid Cap",
            IF(AND(I872&gt;300000000,I872&lt;=2000000000),"2-Small Cap",
               IF(I872&lt;=300000000,"1-Micro Cap","None"))))),
   IF(J872&gt;50000000000,"5-Large Cap",
      IF(AND(J872&gt;10000000000,J872&lt;=50000000000),"4-Upper Mid-Cap",
         IF(AND(J872&gt;2000000000,J872&lt;=10000000000),"3-Mid Cap",
            IF(AND(J872&gt;300000000,J872&lt;=2000000000),"2-Small Cap",
               IF(J872&lt;=300000000,"1-Micro Cap","None"))))))</f>
        <v>1-Micro Cap</v>
      </c>
      <c r="L872" s="1">
        <v>45057</v>
      </c>
      <c r="M872" s="8" t="s">
        <v>3124</v>
      </c>
      <c r="N872">
        <f>YEAR(L872)</f>
        <v>2023</v>
      </c>
      <c r="O872">
        <f xml:space="preserve"> MONTH(L872)</f>
        <v>5</v>
      </c>
      <c r="P872">
        <v>2</v>
      </c>
      <c r="Q872" t="str">
        <f>IF(ISNUMBER(P872), "Yes","No")</f>
        <v>Yes</v>
      </c>
      <c r="R872" t="s">
        <v>1788</v>
      </c>
    </row>
    <row r="873" spans="1:18" x14ac:dyDescent="0.2">
      <c r="A873" t="s">
        <v>3203</v>
      </c>
      <c r="B873" t="e" vm="415">
        <v>#VALUE!</v>
      </c>
      <c r="C873" t="s">
        <v>1132</v>
      </c>
      <c r="D873" t="str" cm="1">
        <f t="array" ref="D873">_FV(B873,"Industry")</f>
        <v>Machinery, Equipment &amp; Components</v>
      </c>
      <c r="E873">
        <v>6.4000000000000001E-2</v>
      </c>
      <c r="F873">
        <v>0.05</v>
      </c>
      <c r="G873" s="4">
        <v>5000000</v>
      </c>
      <c r="H873" s="7">
        <v>0.21899999999999997</v>
      </c>
      <c r="I873" s="4" cm="1">
        <f t="array" ref="I873">_FV(B873,"Market cap",TRUE)</f>
        <v>7378150</v>
      </c>
      <c r="J873" s="4">
        <v>19700000</v>
      </c>
      <c r="K873" t="str">
        <f>IF(OR(J873="None", ISERROR(J873)),
   IF(I873&gt;50000000000,"5-Large Cap",
      IF(AND(I873&gt;10000000000,I873&lt;=50000000000),"4-Upper Mid-Cap",
         IF(AND(I873&gt;2000000000,I873&lt;=10000000000),"3-Mid Cap",
            IF(AND(I873&gt;300000000,I873&lt;=2000000000),"2-Small Cap",
               IF(I873&lt;=300000000,"1-Micro Cap","None"))))),
   IF(J873&gt;50000000000,"5-Large Cap",
      IF(AND(J873&gt;10000000000,J873&lt;=50000000000),"4-Upper Mid-Cap",
         IF(AND(J873&gt;2000000000,J873&lt;=10000000000),"3-Mid Cap",
            IF(AND(J873&gt;300000000,J873&lt;=2000000000),"2-Small Cap",
               IF(J873&lt;=300000000,"1-Micro Cap","None"))))))</f>
        <v>1-Micro Cap</v>
      </c>
      <c r="L873" s="1">
        <v>45057</v>
      </c>
      <c r="M873" s="8" t="s">
        <v>3124</v>
      </c>
      <c r="N873">
        <f>YEAR(L873)</f>
        <v>2023</v>
      </c>
      <c r="O873">
        <f xml:space="preserve"> MONTH(L873)</f>
        <v>5</v>
      </c>
      <c r="P873">
        <v>2</v>
      </c>
      <c r="Q873" t="str">
        <f>IF(ISNUMBER(P873), "Yes","No")</f>
        <v>Yes</v>
      </c>
      <c r="R873" t="s">
        <v>1796</v>
      </c>
    </row>
    <row r="874" spans="1:18" x14ac:dyDescent="0.2">
      <c r="A874" t="s">
        <v>2223</v>
      </c>
      <c r="B874" t="e" vm="546">
        <v>#VALUE!</v>
      </c>
      <c r="C874" t="s">
        <v>880</v>
      </c>
      <c r="D874" t="str" cm="1">
        <f t="array" ref="D874">_FV(B874,"Industry")</f>
        <v>Metals &amp; Mining</v>
      </c>
      <c r="E874">
        <v>5.2999999999999999E-2</v>
      </c>
      <c r="F874">
        <v>0.05</v>
      </c>
      <c r="G874" s="4">
        <v>2000000</v>
      </c>
      <c r="H874" s="7">
        <v>5.7000000000000002E-2</v>
      </c>
      <c r="I874" s="4" cm="1">
        <f t="array" ref="I874">_FV(B874,"Market cap",TRUE)</f>
        <v>8528110</v>
      </c>
      <c r="J874" s="4">
        <v>5670000</v>
      </c>
      <c r="K874" t="str">
        <f>IF(OR(J874="None", ISERROR(J874)),
   IF(I874&gt;50000000000,"5-Large Cap",
      IF(AND(I874&gt;10000000000,I874&lt;=50000000000),"4-Upper Mid-Cap",
         IF(AND(I874&gt;2000000000,I874&lt;=10000000000),"3-Mid Cap",
            IF(AND(I874&gt;300000000,I874&lt;=2000000000),"2-Small Cap",
               IF(I874&lt;=300000000,"1-Micro Cap","None"))))),
   IF(J874&gt;50000000000,"5-Large Cap",
      IF(AND(J874&gt;10000000000,J874&lt;=50000000000),"4-Upper Mid-Cap",
         IF(AND(J874&gt;2000000000,J874&lt;=10000000000),"3-Mid Cap",
            IF(AND(J874&gt;300000000,J874&lt;=2000000000),"2-Small Cap",
               IF(J874&lt;=300000000,"1-Micro Cap","None"))))))</f>
        <v>1-Micro Cap</v>
      </c>
      <c r="L874" s="1">
        <v>45268</v>
      </c>
      <c r="M874" s="8" t="s">
        <v>3124</v>
      </c>
      <c r="N874">
        <f>YEAR(L874)</f>
        <v>2023</v>
      </c>
      <c r="O874">
        <f xml:space="preserve"> MONTH(L874)</f>
        <v>12</v>
      </c>
      <c r="P874">
        <v>2</v>
      </c>
      <c r="Q874" t="str">
        <f>IF(ISNUMBER(P874), "Yes","No")</f>
        <v>Yes</v>
      </c>
      <c r="R874" t="s">
        <v>2224</v>
      </c>
    </row>
    <row r="875" spans="1:18" x14ac:dyDescent="0.2">
      <c r="A875" t="s">
        <v>2078</v>
      </c>
      <c r="B875" t="e" vm="559">
        <v>#VALUE!</v>
      </c>
      <c r="C875" t="s">
        <v>2079</v>
      </c>
      <c r="D875" t="str" cm="1">
        <f t="array" ref="D875">_FV(B875,"Industry")</f>
        <v>Metals &amp; Mining</v>
      </c>
      <c r="E875">
        <v>5.8000000000000003E-2</v>
      </c>
      <c r="F875">
        <v>0.05</v>
      </c>
      <c r="G875" s="4">
        <v>4000000</v>
      </c>
      <c r="H875" s="7">
        <v>0.13789999999999999</v>
      </c>
      <c r="I875" s="4" cm="1">
        <f t="array" ref="I875">_FV(B875,"Market cap",TRUE)</f>
        <v>44991270</v>
      </c>
      <c r="J875" s="4">
        <v>31200000</v>
      </c>
      <c r="K875" t="str">
        <f>IF(OR(J875="None", ISERROR(J875)),
   IF(I875&gt;50000000000,"5-Large Cap",
      IF(AND(I875&gt;10000000000,I875&lt;=50000000000),"4-Upper Mid-Cap",
         IF(AND(I875&gt;2000000000,I875&lt;=10000000000),"3-Mid Cap",
            IF(AND(I875&gt;300000000,I875&lt;=2000000000),"2-Small Cap",
               IF(I875&lt;=300000000,"1-Micro Cap","None"))))),
   IF(J875&gt;50000000000,"5-Large Cap",
      IF(AND(J875&gt;10000000000,J875&lt;=50000000000),"4-Upper Mid-Cap",
         IF(AND(J875&gt;2000000000,J875&lt;=10000000000),"3-Mid Cap",
            IF(AND(J875&gt;300000000,J875&lt;=2000000000),"2-Small Cap",
               IF(J875&lt;=300000000,"1-Micro Cap","None"))))))</f>
        <v>1-Micro Cap</v>
      </c>
      <c r="L875" s="1">
        <v>45215</v>
      </c>
      <c r="M875" s="8" t="s">
        <v>3124</v>
      </c>
      <c r="N875">
        <f>YEAR(L875)</f>
        <v>2023</v>
      </c>
      <c r="O875">
        <f xml:space="preserve"> MONTH(L875)</f>
        <v>10</v>
      </c>
      <c r="P875" t="s">
        <v>3229</v>
      </c>
      <c r="Q875" t="str">
        <f>IF(ISNUMBER(P875), "Yes","No")</f>
        <v>No</v>
      </c>
      <c r="R875" t="s">
        <v>2080</v>
      </c>
    </row>
    <row r="876" spans="1:18" x14ac:dyDescent="0.2">
      <c r="A876" t="s">
        <v>788</v>
      </c>
      <c r="B876" t="e" vm="313">
        <v>#VALUE!</v>
      </c>
      <c r="C876" t="s">
        <v>53</v>
      </c>
      <c r="D876" t="str" cm="1">
        <f t="array" ref="D876">_FV(B876,"Industry")</f>
        <v>Metals &amp; Mining</v>
      </c>
      <c r="E876">
        <v>0.05</v>
      </c>
      <c r="F876">
        <v>0.05</v>
      </c>
      <c r="G876" s="4">
        <v>3300000</v>
      </c>
      <c r="H876" s="7">
        <v>0</v>
      </c>
      <c r="I876" s="4" cm="1">
        <f t="array" ref="I876">_FV(B876,"Market cap",TRUE)</f>
        <v>25377310</v>
      </c>
      <c r="J876" s="4">
        <v>16600000.000000002</v>
      </c>
      <c r="K876" t="str">
        <f>IF(OR(J876="None", ISERROR(J876)),
   IF(I876&gt;50000000000,"5-Large Cap",
      IF(AND(I876&gt;10000000000,I876&lt;=50000000000),"4-Upper Mid-Cap",
         IF(AND(I876&gt;2000000000,I876&lt;=10000000000),"3-Mid Cap",
            IF(AND(I876&gt;300000000,I876&lt;=2000000000),"2-Small Cap",
               IF(I876&lt;=300000000,"1-Micro Cap","None"))))),
   IF(J876&gt;50000000000,"5-Large Cap",
      IF(AND(J876&gt;10000000000,J876&lt;=50000000000),"4-Upper Mid-Cap",
         IF(AND(J876&gt;2000000000,J876&lt;=10000000000),"3-Mid Cap",
            IF(AND(J876&gt;300000000,J876&lt;=2000000000),"2-Small Cap",
               IF(J876&lt;=300000000,"1-Micro Cap","None"))))))</f>
        <v>1-Micro Cap</v>
      </c>
      <c r="L876" s="1">
        <v>45196</v>
      </c>
      <c r="M876" s="8" t="s">
        <v>3124</v>
      </c>
      <c r="N876">
        <f>YEAR(L876)</f>
        <v>2023</v>
      </c>
      <c r="O876">
        <f xml:space="preserve"> MONTH(L876)</f>
        <v>9</v>
      </c>
      <c r="P876">
        <v>2</v>
      </c>
      <c r="Q876" t="str">
        <f>IF(ISNUMBER(P876), "Yes","No")</f>
        <v>Yes</v>
      </c>
      <c r="R876" t="s">
        <v>2055</v>
      </c>
    </row>
    <row r="877" spans="1:18" x14ac:dyDescent="0.2">
      <c r="A877" t="s">
        <v>1962</v>
      </c>
      <c r="B877" t="e" vm="560">
        <v>#VALUE!</v>
      </c>
      <c r="C877" t="s">
        <v>1963</v>
      </c>
      <c r="D877" t="str" cm="1">
        <f t="array" ref="D877">_FV(B877,"Industry")</f>
        <v>Metals &amp; Mining</v>
      </c>
      <c r="E877">
        <v>5.6000000000000001E-2</v>
      </c>
      <c r="F877">
        <v>0.05</v>
      </c>
      <c r="G877" s="4">
        <v>1000000</v>
      </c>
      <c r="H877" s="7">
        <v>0.10710000000000001</v>
      </c>
      <c r="I877" s="4" cm="1">
        <f t="array" ref="I877">_FV(B877,"Market cap",TRUE)</f>
        <v>3914090</v>
      </c>
      <c r="J877" s="4">
        <v>29440000</v>
      </c>
      <c r="K877" t="str">
        <f>IF(OR(J877="None", ISERROR(J877)),
   IF(I877&gt;50000000000,"5-Large Cap",
      IF(AND(I877&gt;10000000000,I877&lt;=50000000000),"4-Upper Mid-Cap",
         IF(AND(I877&gt;2000000000,I877&lt;=10000000000),"3-Mid Cap",
            IF(AND(I877&gt;300000000,I877&lt;=2000000000),"2-Small Cap",
               IF(I877&lt;=300000000,"1-Micro Cap","None"))))),
   IF(J877&gt;50000000000,"5-Large Cap",
      IF(AND(J877&gt;10000000000,J877&lt;=50000000000),"4-Upper Mid-Cap",
         IF(AND(J877&gt;2000000000,J877&lt;=10000000000),"3-Mid Cap",
            IF(AND(J877&gt;300000000,J877&lt;=2000000000),"2-Small Cap",
               IF(J877&lt;=300000000,"1-Micro Cap","None"))))))</f>
        <v>1-Micro Cap</v>
      </c>
      <c r="L877" s="1">
        <v>45152</v>
      </c>
      <c r="M877" s="8" t="s">
        <v>3124</v>
      </c>
      <c r="N877">
        <f>YEAR(L877)</f>
        <v>2023</v>
      </c>
      <c r="O877">
        <f xml:space="preserve"> MONTH(L877)</f>
        <v>8</v>
      </c>
      <c r="P877" t="s">
        <v>3229</v>
      </c>
      <c r="Q877" t="str">
        <f>IF(ISNUMBER(P877), "Yes","No")</f>
        <v>No</v>
      </c>
      <c r="R877" t="s">
        <v>1964</v>
      </c>
    </row>
    <row r="878" spans="1:18" x14ac:dyDescent="0.2">
      <c r="A878" t="s">
        <v>1503</v>
      </c>
      <c r="B878" t="e" vm="561">
        <v>#VALUE!</v>
      </c>
      <c r="C878" t="s">
        <v>1504</v>
      </c>
      <c r="D878" t="str" cm="1">
        <f t="array" ref="D878">_FV(B878,"Industry")</f>
        <v>Metals &amp; Mining</v>
      </c>
      <c r="E878">
        <v>6.7000000000000004E-2</v>
      </c>
      <c r="F878">
        <v>0.05</v>
      </c>
      <c r="G878" s="4">
        <v>1500000</v>
      </c>
      <c r="H878" s="7">
        <v>0.254</v>
      </c>
      <c r="I878" s="4" cm="1">
        <f t="array" ref="I878">_FV(B878,"Market cap",TRUE)</f>
        <v>8480120</v>
      </c>
      <c r="J878" s="4">
        <v>8060000.0000000009</v>
      </c>
      <c r="K878" t="str">
        <f>IF(OR(J878="None", ISERROR(J878)),
   IF(I878&gt;50000000000,"5-Large Cap",
      IF(AND(I878&gt;10000000000,I878&lt;=50000000000),"4-Upper Mid-Cap",
         IF(AND(I878&gt;2000000000,I878&lt;=10000000000),"3-Mid Cap",
            IF(AND(I878&gt;300000000,I878&lt;=2000000000),"2-Small Cap",
               IF(I878&lt;=300000000,"1-Micro Cap","None"))))),
   IF(J878&gt;50000000000,"5-Large Cap",
      IF(AND(J878&gt;10000000000,J878&lt;=50000000000),"4-Upper Mid-Cap",
         IF(AND(J878&gt;2000000000,J878&lt;=10000000000),"3-Mid Cap",
            IF(AND(J878&gt;300000000,J878&lt;=2000000000),"2-Small Cap",
               IF(J878&lt;=300000000,"1-Micro Cap","None"))))))</f>
        <v>1-Micro Cap</v>
      </c>
      <c r="L878" s="1">
        <v>45135</v>
      </c>
      <c r="M878" s="8" t="s">
        <v>3124</v>
      </c>
      <c r="N878">
        <f>YEAR(L878)</f>
        <v>2023</v>
      </c>
      <c r="O878">
        <f xml:space="preserve"> MONTH(L878)</f>
        <v>7</v>
      </c>
      <c r="P878">
        <v>2</v>
      </c>
      <c r="Q878" t="str">
        <f>IF(ISNUMBER(P878), "Yes","No")</f>
        <v>Yes</v>
      </c>
      <c r="R878" t="s">
        <v>1927</v>
      </c>
    </row>
    <row r="879" spans="1:18" x14ac:dyDescent="0.2">
      <c r="A879" t="s">
        <v>1897</v>
      </c>
      <c r="B879" t="e" vm="562">
        <v>#VALUE!</v>
      </c>
      <c r="C879" t="s">
        <v>1898</v>
      </c>
      <c r="D879" t="str" cm="1">
        <f t="array" ref="D879">_FV(B879,"Industry")</f>
        <v>Metals &amp; Mining</v>
      </c>
      <c r="E879">
        <v>4.8000000000000001E-2</v>
      </c>
      <c r="F879">
        <v>0.05</v>
      </c>
      <c r="G879" s="4">
        <v>2400000</v>
      </c>
      <c r="H879" s="7">
        <v>0</v>
      </c>
      <c r="I879" s="4" cm="1">
        <f t="array" ref="I879">_FV(B879,"Market cap",TRUE)</f>
        <v>2713760</v>
      </c>
      <c r="J879" s="4">
        <v>3840000</v>
      </c>
      <c r="K879" t="str">
        <f>IF(OR(J879="None", ISERROR(J879)),
   IF(I879&gt;50000000000,"5-Large Cap",
      IF(AND(I879&gt;10000000000,I879&lt;=50000000000),"4-Upper Mid-Cap",
         IF(AND(I879&gt;2000000000,I879&lt;=10000000000),"3-Mid Cap",
            IF(AND(I879&gt;300000000,I879&lt;=2000000000),"2-Small Cap",
               IF(I879&lt;=300000000,"1-Micro Cap","None"))))),
   IF(J879&gt;50000000000,"5-Large Cap",
      IF(AND(J879&gt;10000000000,J879&lt;=50000000000),"4-Upper Mid-Cap",
         IF(AND(J879&gt;2000000000,J879&lt;=10000000000),"3-Mid Cap",
            IF(AND(J879&gt;300000000,J879&lt;=2000000000),"2-Small Cap",
               IF(J879&lt;=300000000,"1-Micro Cap","None"))))))</f>
        <v>1-Micro Cap</v>
      </c>
      <c r="L879" s="1">
        <v>45111</v>
      </c>
      <c r="M879" s="8" t="s">
        <v>3124</v>
      </c>
      <c r="N879">
        <f>YEAR(L879)</f>
        <v>2023</v>
      </c>
      <c r="O879">
        <f xml:space="preserve"> MONTH(L879)</f>
        <v>7</v>
      </c>
      <c r="P879">
        <v>2</v>
      </c>
      <c r="Q879" t="str">
        <f>IF(ISNUMBER(P879), "Yes","No")</f>
        <v>Yes</v>
      </c>
      <c r="R879" t="s">
        <v>1899</v>
      </c>
    </row>
    <row r="880" spans="1:18" x14ac:dyDescent="0.2">
      <c r="A880" t="s">
        <v>1830</v>
      </c>
      <c r="B880" t="e" vm="563">
        <v>#VALUE!</v>
      </c>
      <c r="C880" t="s">
        <v>1831</v>
      </c>
      <c r="D880" t="str" cm="1">
        <f t="array" ref="D880">_FV(B880,"Industry")</f>
        <v>Metals &amp; Mining</v>
      </c>
      <c r="E880">
        <v>6.2E-2</v>
      </c>
      <c r="F880">
        <v>0.05</v>
      </c>
      <c r="G880" s="4">
        <v>1500000</v>
      </c>
      <c r="H880" s="7">
        <v>0.19399999999999998</v>
      </c>
      <c r="I880" s="4" cm="1">
        <f t="array" ref="I880">_FV(B880,"Market cap",TRUE)</f>
        <v>4967500</v>
      </c>
      <c r="J880" s="4">
        <v>1850000</v>
      </c>
      <c r="K880" t="str">
        <f>IF(OR(J880="None", ISERROR(J880)),
   IF(I880&gt;50000000000,"5-Large Cap",
      IF(AND(I880&gt;10000000000,I880&lt;=50000000000),"4-Upper Mid-Cap",
         IF(AND(I880&gt;2000000000,I880&lt;=10000000000),"3-Mid Cap",
            IF(AND(I880&gt;300000000,I880&lt;=2000000000),"2-Small Cap",
               IF(I880&lt;=300000000,"1-Micro Cap","None"))))),
   IF(J880&gt;50000000000,"5-Large Cap",
      IF(AND(J880&gt;10000000000,J880&lt;=50000000000),"4-Upper Mid-Cap",
         IF(AND(J880&gt;2000000000,J880&lt;=10000000000),"3-Mid Cap",
            IF(AND(J880&gt;300000000,J880&lt;=2000000000),"2-Small Cap",
               IF(J880&lt;=300000000,"1-Micro Cap","None"))))))</f>
        <v>1-Micro Cap</v>
      </c>
      <c r="L880" s="1">
        <v>45072</v>
      </c>
      <c r="M880" s="8" t="s">
        <v>3124</v>
      </c>
      <c r="N880">
        <f>YEAR(L880)</f>
        <v>2023</v>
      </c>
      <c r="O880">
        <f xml:space="preserve"> MONTH(L880)</f>
        <v>5</v>
      </c>
      <c r="P880">
        <v>2</v>
      </c>
      <c r="Q880" t="str">
        <f>IF(ISNUMBER(P880), "Yes","No")</f>
        <v>Yes</v>
      </c>
      <c r="R880" t="s">
        <v>1832</v>
      </c>
    </row>
    <row r="881" spans="1:18" x14ac:dyDescent="0.2">
      <c r="A881" t="s">
        <v>1126</v>
      </c>
      <c r="B881" t="e" vm="257">
        <v>#VALUE!</v>
      </c>
      <c r="C881" t="s">
        <v>1127</v>
      </c>
      <c r="D881" t="str" cm="1">
        <f t="array" ref="D881">_FV(B881,"Industry")</f>
        <v>Metals &amp; Mining</v>
      </c>
      <c r="E881">
        <v>4.3999999999999997E-2</v>
      </c>
      <c r="F881">
        <v>0.05</v>
      </c>
      <c r="G881" s="4">
        <v>5400000</v>
      </c>
      <c r="H881" s="7">
        <v>0</v>
      </c>
      <c r="I881" s="4" cm="1">
        <f t="array" ref="I881">_FV(B881,"Market cap",TRUE)</f>
        <v>12049540</v>
      </c>
      <c r="J881" s="4">
        <v>23600000</v>
      </c>
      <c r="K881" t="str">
        <f>IF(OR(J881="None", ISERROR(J881)),
   IF(I881&gt;50000000000,"5-Large Cap",
      IF(AND(I881&gt;10000000000,I881&lt;=50000000000),"4-Upper Mid-Cap",
         IF(AND(I881&gt;2000000000,I881&lt;=10000000000),"3-Mid Cap",
            IF(AND(I881&gt;300000000,I881&lt;=2000000000),"2-Small Cap",
               IF(I881&lt;=300000000,"1-Micro Cap","None"))))),
   IF(J881&gt;50000000000,"5-Large Cap",
      IF(AND(J881&gt;10000000000,J881&lt;=50000000000),"4-Upper Mid-Cap",
         IF(AND(J881&gt;2000000000,J881&lt;=10000000000),"3-Mid Cap",
            IF(AND(J881&gt;300000000,J881&lt;=2000000000),"2-Small Cap",
               IF(J881&lt;=300000000,"1-Micro Cap","None"))))))</f>
        <v>1-Micro Cap</v>
      </c>
      <c r="L881" s="1">
        <v>45034</v>
      </c>
      <c r="M881" s="8" t="s">
        <v>3124</v>
      </c>
      <c r="N881">
        <f>YEAR(L881)</f>
        <v>2023</v>
      </c>
      <c r="O881">
        <f xml:space="preserve"> MONTH(L881)</f>
        <v>4</v>
      </c>
      <c r="P881">
        <v>1</v>
      </c>
      <c r="Q881" t="str">
        <f>IF(ISNUMBER(P881), "Yes","No")</f>
        <v>Yes</v>
      </c>
      <c r="R881" t="s">
        <v>1712</v>
      </c>
    </row>
    <row r="882" spans="1:18" x14ac:dyDescent="0.2">
      <c r="A882" t="s">
        <v>1037</v>
      </c>
      <c r="B882" t="e" vm="319">
        <v>#VALUE!</v>
      </c>
      <c r="C882" t="s">
        <v>1038</v>
      </c>
      <c r="D882" t="str" cm="1">
        <f t="array" ref="D882">_FV(B882,"Industry")</f>
        <v>Metals &amp; Mining</v>
      </c>
      <c r="E882">
        <v>5.8000000000000003E-2</v>
      </c>
      <c r="F882">
        <v>0.05</v>
      </c>
      <c r="G882" s="4">
        <v>1300000</v>
      </c>
      <c r="H882" s="7">
        <v>0.13800000000000001</v>
      </c>
      <c r="I882" s="4" cm="1">
        <f t="array" ref="I882">_FV(B882,"Market cap",TRUE)</f>
        <v>1587290</v>
      </c>
      <c r="J882" s="4">
        <v>4099999.9999999995</v>
      </c>
      <c r="K882" t="str">
        <f>IF(OR(J882="None", ISERROR(J882)),
   IF(I882&gt;50000000000,"5-Large Cap",
      IF(AND(I882&gt;10000000000,I882&lt;=50000000000),"4-Upper Mid-Cap",
         IF(AND(I882&gt;2000000000,I882&lt;=10000000000),"3-Mid Cap",
            IF(AND(I882&gt;300000000,I882&lt;=2000000000),"2-Small Cap",
               IF(I882&lt;=300000000,"1-Micro Cap","None"))))),
   IF(J882&gt;50000000000,"5-Large Cap",
      IF(AND(J882&gt;10000000000,J882&lt;=50000000000),"4-Upper Mid-Cap",
         IF(AND(J882&gt;2000000000,J882&lt;=10000000000),"3-Mid Cap",
            IF(AND(J882&gt;300000000,J882&lt;=2000000000),"2-Small Cap",
               IF(J882&lt;=300000000,"1-Micro Cap","None"))))))</f>
        <v>1-Micro Cap</v>
      </c>
      <c r="L882" s="1">
        <v>44998</v>
      </c>
      <c r="M882" s="8" t="s">
        <v>3124</v>
      </c>
      <c r="N882">
        <f>YEAR(L882)</f>
        <v>2023</v>
      </c>
      <c r="O882">
        <f xml:space="preserve"> MONTH(L882)</f>
        <v>3</v>
      </c>
      <c r="P882">
        <v>1</v>
      </c>
      <c r="Q882" t="str">
        <f>IF(ISNUMBER(P882), "Yes","No")</f>
        <v>Yes</v>
      </c>
      <c r="R882" t="s">
        <v>1635</v>
      </c>
    </row>
    <row r="883" spans="1:18" x14ac:dyDescent="0.2">
      <c r="A883" t="s">
        <v>1946</v>
      </c>
      <c r="B883" t="e" vm="564">
        <v>#VALUE!</v>
      </c>
      <c r="C883" t="s">
        <v>1947</v>
      </c>
      <c r="D883" t="str" cm="1">
        <f t="array" ref="D883">_FV(B883,"Industry")</f>
        <v>Specialty Retailers</v>
      </c>
      <c r="E883">
        <v>5.2999999999999999E-2</v>
      </c>
      <c r="F883">
        <v>0.05</v>
      </c>
      <c r="G883" s="4">
        <v>25300000</v>
      </c>
      <c r="H883" s="7">
        <v>5.7000000000000002E-2</v>
      </c>
      <c r="I883" s="4" cm="1">
        <f t="array" ref="I883">_FV(B883,"Market cap",TRUE)</f>
        <v>19531090</v>
      </c>
      <c r="J883" s="4">
        <v>23000000</v>
      </c>
      <c r="K883" t="str">
        <f>IF(OR(J883="None", ISERROR(J883)),
   IF(I883&gt;50000000000,"5-Large Cap",
      IF(AND(I883&gt;10000000000,I883&lt;=50000000000),"4-Upper Mid-Cap",
         IF(AND(I883&gt;2000000000,I883&lt;=10000000000),"3-Mid Cap",
            IF(AND(I883&gt;300000000,I883&lt;=2000000000),"2-Small Cap",
               IF(I883&lt;=300000000,"1-Micro Cap","None"))))),
   IF(J883&gt;50000000000,"5-Large Cap",
      IF(AND(J883&gt;10000000000,J883&lt;=50000000000),"4-Upper Mid-Cap",
         IF(AND(J883&gt;2000000000,J883&lt;=10000000000),"3-Mid Cap",
            IF(AND(J883&gt;300000000,J883&lt;=2000000000),"2-Small Cap",
               IF(J883&lt;=300000000,"1-Micro Cap","None"))))))</f>
        <v>1-Micro Cap</v>
      </c>
      <c r="L883" s="1">
        <v>45142</v>
      </c>
      <c r="M883" s="8" t="s">
        <v>3124</v>
      </c>
      <c r="N883">
        <f>YEAR(L883)</f>
        <v>2023</v>
      </c>
      <c r="O883">
        <f xml:space="preserve"> MONTH(L883)</f>
        <v>8</v>
      </c>
      <c r="P883" t="s">
        <v>3229</v>
      </c>
      <c r="Q883" t="str">
        <f>IF(ISNUMBER(P883), "Yes","No")</f>
        <v>No</v>
      </c>
      <c r="R883" t="s">
        <v>1948</v>
      </c>
    </row>
    <row r="884" spans="1:18" x14ac:dyDescent="0.2">
      <c r="A884" t="s">
        <v>1020</v>
      </c>
      <c r="B884" t="e" vm="565">
        <v>#VALUE!</v>
      </c>
      <c r="C884" t="s">
        <v>1021</v>
      </c>
      <c r="D884" t="str" cm="1">
        <f t="array" ref="D884">_FV(B884,"Industry")</f>
        <v>Software &amp; IT Services</v>
      </c>
      <c r="E884">
        <v>0.06</v>
      </c>
      <c r="F884">
        <v>4.8000000000000001E-2</v>
      </c>
      <c r="G884" s="4">
        <v>5000000</v>
      </c>
      <c r="H884" s="7">
        <v>0.2</v>
      </c>
      <c r="I884" s="4" cm="1">
        <f t="array" ref="I884">_FV(B884,"Market cap",TRUE)</f>
        <v>72975700</v>
      </c>
      <c r="J884" s="4">
        <v>31000000</v>
      </c>
      <c r="K884" t="str">
        <f>IF(OR(J884="None", ISERROR(J884)),
   IF(I884&gt;50000000000,"5-Large Cap",
      IF(AND(I884&gt;10000000000,I884&lt;=50000000000),"4-Upper Mid-Cap",
         IF(AND(I884&gt;2000000000,I884&lt;=10000000000),"3-Mid Cap",
            IF(AND(I884&gt;300000000,I884&lt;=2000000000),"2-Small Cap",
               IF(I884&lt;=300000000,"1-Micro Cap","None"))))),
   IF(J884&gt;50000000000,"5-Large Cap",
      IF(AND(J884&gt;10000000000,J884&lt;=50000000000),"4-Upper Mid-Cap",
         IF(AND(J884&gt;2000000000,J884&lt;=10000000000),"3-Mid Cap",
            IF(AND(J884&gt;300000000,J884&lt;=2000000000),"2-Small Cap",
               IF(J884&lt;=300000000,"1-Micro Cap","None"))))))</f>
        <v>1-Micro Cap</v>
      </c>
      <c r="L884" s="1">
        <v>45058</v>
      </c>
      <c r="M884" s="8" t="s">
        <v>3124</v>
      </c>
      <c r="N884">
        <f>YEAR(L884)</f>
        <v>2023</v>
      </c>
      <c r="O884">
        <f xml:space="preserve"> MONTH(L884)</f>
        <v>5</v>
      </c>
      <c r="P884" t="s">
        <v>3229</v>
      </c>
      <c r="Q884" t="str">
        <f>IF(ISNUMBER(P884), "Yes","No")</f>
        <v>No</v>
      </c>
      <c r="R884" t="s">
        <v>1794</v>
      </c>
    </row>
    <row r="885" spans="1:18" x14ac:dyDescent="0.2">
      <c r="A885" t="s">
        <v>417</v>
      </c>
      <c r="B885" t="e" vm="208">
        <v>#VALUE!</v>
      </c>
      <c r="C885" t="s">
        <v>176</v>
      </c>
      <c r="D885" t="str" cm="1">
        <f t="array" ref="D885">_FV(B885,"Industry")</f>
        <v>Metals &amp; Mining</v>
      </c>
      <c r="E885">
        <v>5.1999999999999998E-2</v>
      </c>
      <c r="F885">
        <v>4.7E-2</v>
      </c>
      <c r="G885" s="4">
        <v>5000000</v>
      </c>
      <c r="H885" s="7">
        <v>9.6000000000000002E-2</v>
      </c>
      <c r="I885" s="4" cm="1">
        <f t="array" ref="I885">_FV(B885,"Market cap",TRUE)</f>
        <v>45213600</v>
      </c>
      <c r="J885" s="4">
        <v>174700000</v>
      </c>
      <c r="K885" t="str">
        <f>IF(OR(J885="None", ISERROR(J885)),
   IF(I885&gt;50000000000,"5-Large Cap",
      IF(AND(I885&gt;10000000000,I885&lt;=50000000000),"4-Upper Mid-Cap",
         IF(AND(I885&gt;2000000000,I885&lt;=10000000000),"3-Mid Cap",
            IF(AND(I885&gt;300000000,I885&lt;=2000000000),"2-Small Cap",
               IF(I885&lt;=300000000,"1-Micro Cap","None"))))),
   IF(J885&gt;50000000000,"5-Large Cap",
      IF(AND(J885&gt;10000000000,J885&lt;=50000000000),"4-Upper Mid-Cap",
         IF(AND(J885&gt;2000000000,J885&lt;=10000000000),"3-Mid Cap",
            IF(AND(J885&gt;300000000,J885&lt;=2000000000),"2-Small Cap",
               IF(J885&lt;=300000000,"1-Micro Cap","None"))))))</f>
        <v>1-Micro Cap</v>
      </c>
      <c r="L885" s="1">
        <v>45196</v>
      </c>
      <c r="M885" s="8" t="s">
        <v>3124</v>
      </c>
      <c r="N885">
        <f>YEAR(L885)</f>
        <v>2023</v>
      </c>
      <c r="O885">
        <f xml:space="preserve"> MONTH(L885)</f>
        <v>9</v>
      </c>
      <c r="P885" t="s">
        <v>3229</v>
      </c>
      <c r="Q885" t="str">
        <f>IF(ISNUMBER(P885), "Yes","No")</f>
        <v>No</v>
      </c>
      <c r="R885" t="s">
        <v>2056</v>
      </c>
    </row>
    <row r="886" spans="1:18" x14ac:dyDescent="0.2">
      <c r="A886" t="s">
        <v>1288</v>
      </c>
      <c r="B886" t="e" vm="393">
        <v>#VALUE!</v>
      </c>
      <c r="C886" t="s">
        <v>1289</v>
      </c>
      <c r="D886" t="str" cm="1">
        <f t="array" ref="D886">_FV(B886,"Industry")</f>
        <v>Metals &amp; Mining</v>
      </c>
      <c r="E886">
        <v>5.8000000000000003E-2</v>
      </c>
      <c r="F886">
        <v>4.5999999999999999E-2</v>
      </c>
      <c r="G886" s="4">
        <v>2500000</v>
      </c>
      <c r="H886" s="7">
        <v>0.2069</v>
      </c>
      <c r="I886" s="4" cm="1">
        <f t="array" ref="I886">_FV(B886,"Market cap",TRUE)</f>
        <v>96394290</v>
      </c>
      <c r="J886" s="4">
        <v>95200000</v>
      </c>
      <c r="K886" t="str">
        <f>IF(OR(J886="None", ISERROR(J886)),
   IF(I886&gt;50000000000,"5-Large Cap",
      IF(AND(I886&gt;10000000000,I886&lt;=50000000000),"4-Upper Mid-Cap",
         IF(AND(I886&gt;2000000000,I886&lt;=10000000000),"3-Mid Cap",
            IF(AND(I886&gt;300000000,I886&lt;=2000000000),"2-Small Cap",
               IF(I886&lt;=300000000,"1-Micro Cap","None"))))),
   IF(J886&gt;50000000000,"5-Large Cap",
      IF(AND(J886&gt;10000000000,J886&lt;=50000000000),"4-Upper Mid-Cap",
         IF(AND(J886&gt;2000000000,J886&lt;=10000000000),"3-Mid Cap",
            IF(AND(J886&gt;300000000,J886&lt;=2000000000),"2-Small Cap",
               IF(J886&lt;=300000000,"1-Micro Cap","None"))))))</f>
        <v>1-Micro Cap</v>
      </c>
      <c r="L886" s="1">
        <v>45100</v>
      </c>
      <c r="M886" s="8" t="s">
        <v>3124</v>
      </c>
      <c r="N886">
        <f>YEAR(L886)</f>
        <v>2023</v>
      </c>
      <c r="O886">
        <f xml:space="preserve"> MONTH(L886)</f>
        <v>6</v>
      </c>
      <c r="P886">
        <v>2</v>
      </c>
      <c r="Q886" t="str">
        <f>IF(ISNUMBER(P886), "Yes","No")</f>
        <v>Yes</v>
      </c>
      <c r="R886" t="s">
        <v>1882</v>
      </c>
    </row>
    <row r="887" spans="1:18" x14ac:dyDescent="0.2">
      <c r="A887" t="s">
        <v>405</v>
      </c>
      <c r="B887" t="e" vm="139">
        <v>#VALUE!</v>
      </c>
      <c r="C887" t="s">
        <v>47</v>
      </c>
      <c r="D887" t="str" cm="1">
        <f t="array" ref="D887">_FV(B887,"Industry")</f>
        <v>Chemicals</v>
      </c>
      <c r="E887">
        <v>5.7000000000000002E-2</v>
      </c>
      <c r="F887">
        <v>4.4999999999999998E-2</v>
      </c>
      <c r="G887" s="4">
        <v>1500000</v>
      </c>
      <c r="H887" s="7">
        <v>0.21050000000000002</v>
      </c>
      <c r="I887" s="4" cm="1">
        <f t="array" ref="I887">_FV(B887,"Market cap",TRUE)</f>
        <v>42229440</v>
      </c>
      <c r="J887" s="4">
        <v>27000000</v>
      </c>
      <c r="K887" t="str">
        <f>IF(OR(J887="None", ISERROR(J887)),
   IF(I887&gt;50000000000,"5-Large Cap",
      IF(AND(I887&gt;10000000000,I887&lt;=50000000000),"4-Upper Mid-Cap",
         IF(AND(I887&gt;2000000000,I887&lt;=10000000000),"3-Mid Cap",
            IF(AND(I887&gt;300000000,I887&lt;=2000000000),"2-Small Cap",
               IF(I887&lt;=300000000,"1-Micro Cap","None"))))),
   IF(J887&gt;50000000000,"5-Large Cap",
      IF(AND(J887&gt;10000000000,J887&lt;=50000000000),"4-Upper Mid-Cap",
         IF(AND(J887&gt;2000000000,J887&lt;=10000000000),"3-Mid Cap",
            IF(AND(J887&gt;300000000,J887&lt;=2000000000),"2-Small Cap",
               IF(J887&lt;=300000000,"1-Micro Cap","None"))))))</f>
        <v>1-Micro Cap</v>
      </c>
      <c r="L887" s="1">
        <v>44978</v>
      </c>
      <c r="M887" s="8" t="s">
        <v>3124</v>
      </c>
      <c r="N887">
        <f>YEAR(L887)</f>
        <v>2023</v>
      </c>
      <c r="O887">
        <f xml:space="preserve"> MONTH(L887)</f>
        <v>2</v>
      </c>
      <c r="P887" t="s">
        <v>3229</v>
      </c>
      <c r="Q887" t="str">
        <f>IF(ISNUMBER(P887), "Yes","No")</f>
        <v>No</v>
      </c>
      <c r="R887" t="s">
        <v>1587</v>
      </c>
    </row>
    <row r="888" spans="1:18" x14ac:dyDescent="0.2">
      <c r="A888" t="s">
        <v>3171</v>
      </c>
      <c r="B888" t="e" vm="566">
        <v>#VALUE!</v>
      </c>
      <c r="C888" t="s">
        <v>2026</v>
      </c>
      <c r="D888" t="str" cm="1">
        <f t="array" ref="D888">_FV(B888,"Industry")</f>
        <v>Metals &amp; Mining</v>
      </c>
      <c r="E888">
        <v>5.1999999999999998E-2</v>
      </c>
      <c r="F888">
        <v>4.4999999999999998E-2</v>
      </c>
      <c r="G888" s="4">
        <v>1400000</v>
      </c>
      <c r="H888" s="7">
        <v>0.13500000000000001</v>
      </c>
      <c r="I888" s="4" cm="1">
        <f t="array" ref="I888">_FV(B888,"Market cap",TRUE)</f>
        <v>3517480</v>
      </c>
      <c r="J888" s="4">
        <v>5400000</v>
      </c>
      <c r="K888" t="str">
        <f>IF(OR(J888="None", ISERROR(J888)),
   IF(I888&gt;50000000000,"5-Large Cap",
      IF(AND(I888&gt;10000000000,I888&lt;=50000000000),"4-Upper Mid-Cap",
         IF(AND(I888&gt;2000000000,I888&lt;=10000000000),"3-Mid Cap",
            IF(AND(I888&gt;300000000,I888&lt;=2000000000),"2-Small Cap",
               IF(I888&lt;=300000000,"1-Micro Cap","None"))))),
   IF(J888&gt;50000000000,"5-Large Cap",
      IF(AND(J888&gt;10000000000,J888&lt;=50000000000),"4-Upper Mid-Cap",
         IF(AND(J888&gt;2000000000,J888&lt;=10000000000),"3-Mid Cap",
            IF(AND(J888&gt;300000000,J888&lt;=2000000000),"2-Small Cap",
               IF(J888&lt;=300000000,"1-Micro Cap","None"))))))</f>
        <v>1-Micro Cap</v>
      </c>
      <c r="L888" s="1">
        <v>45173</v>
      </c>
      <c r="M888" s="8" t="s">
        <v>3124</v>
      </c>
      <c r="N888">
        <f>YEAR(L888)</f>
        <v>2023</v>
      </c>
      <c r="O888">
        <f xml:space="preserve"> MONTH(L888)</f>
        <v>9</v>
      </c>
      <c r="P888" t="s">
        <v>3229</v>
      </c>
      <c r="Q888" t="str">
        <f>IF(ISNUMBER(P888), "Yes","No")</f>
        <v>No</v>
      </c>
      <c r="R888" t="s">
        <v>2027</v>
      </c>
    </row>
    <row r="889" spans="1:18" x14ac:dyDescent="0.2">
      <c r="A889" t="s">
        <v>3171</v>
      </c>
      <c r="B889" t="e" vm="566">
        <v>#VALUE!</v>
      </c>
      <c r="C889" t="s">
        <v>2026</v>
      </c>
      <c r="D889" t="str" cm="1">
        <f t="array" ref="D889">_FV(B889,"Industry")</f>
        <v>Metals &amp; Mining</v>
      </c>
      <c r="E889">
        <v>5.1999999999999998E-2</v>
      </c>
      <c r="F889">
        <v>4.4999999999999998E-2</v>
      </c>
      <c r="G889" s="4">
        <v>1400000</v>
      </c>
      <c r="H889" s="7">
        <v>0.13500000000000001</v>
      </c>
      <c r="I889" s="4" cm="1">
        <f t="array" ref="I889">_FV(B889,"Market cap",TRUE)</f>
        <v>3517480</v>
      </c>
      <c r="J889" s="4">
        <v>5400000</v>
      </c>
      <c r="K889" t="str">
        <f>IF(OR(J889="None", ISERROR(J889)),
   IF(I889&gt;50000000000,"5-Large Cap",
      IF(AND(I889&gt;10000000000,I889&lt;=50000000000),"4-Upper Mid-Cap",
         IF(AND(I889&gt;2000000000,I889&lt;=10000000000),"3-Mid Cap",
            IF(AND(I889&gt;300000000,I889&lt;=2000000000),"2-Small Cap",
               IF(I889&lt;=300000000,"1-Micro Cap","None"))))),
   IF(J889&gt;50000000000,"5-Large Cap",
      IF(AND(J889&gt;10000000000,J889&lt;=50000000000),"4-Upper Mid-Cap",
         IF(AND(J889&gt;2000000000,J889&lt;=10000000000),"3-Mid Cap",
            IF(AND(J889&gt;300000000,J889&lt;=2000000000),"2-Small Cap",
               IF(J889&lt;=300000000,"1-Micro Cap","None"))))))</f>
        <v>1-Micro Cap</v>
      </c>
      <c r="L889" s="1">
        <v>45173</v>
      </c>
      <c r="M889" s="8" t="s">
        <v>3124</v>
      </c>
      <c r="N889">
        <f>YEAR(L889)</f>
        <v>2023</v>
      </c>
      <c r="O889">
        <f xml:space="preserve"> MONTH(L889)</f>
        <v>9</v>
      </c>
      <c r="P889" t="s">
        <v>3229</v>
      </c>
      <c r="Q889" t="str">
        <f>IF(ISNUMBER(P889), "Yes","No")</f>
        <v>No</v>
      </c>
      <c r="R889" t="s">
        <v>2032</v>
      </c>
    </row>
    <row r="890" spans="1:18" x14ac:dyDescent="0.2">
      <c r="A890" t="s">
        <v>1806</v>
      </c>
      <c r="B890" t="e" vm="567">
        <v>#VALUE!</v>
      </c>
      <c r="C890" t="s">
        <v>1807</v>
      </c>
      <c r="D890" t="str" cm="1">
        <f t="array" ref="D890">_FV(B890,"Industry")</f>
        <v>Metals &amp; Mining</v>
      </c>
      <c r="E890">
        <v>5.5E-2</v>
      </c>
      <c r="F890">
        <v>4.4999999999999998E-2</v>
      </c>
      <c r="G890" s="6">
        <v>3600000</v>
      </c>
      <c r="H890" s="7">
        <v>0.182</v>
      </c>
      <c r="I890" s="4" cm="1">
        <f t="array" ref="I890">_FV(B890,"Market cap",TRUE)</f>
        <v>39088670</v>
      </c>
      <c r="J890" s="4">
        <v>20720000</v>
      </c>
      <c r="K890" t="str">
        <f>IF(OR(J890="None", ISERROR(J890)),
   IF(I890&gt;50000000000,"5-Large Cap",
      IF(AND(I890&gt;10000000000,I890&lt;=50000000000),"4-Upper Mid-Cap",
         IF(AND(I890&gt;2000000000,I890&lt;=10000000000),"3-Mid Cap",
            IF(AND(I890&gt;300000000,I890&lt;=2000000000),"2-Small Cap",
               IF(I890&lt;=300000000,"1-Micro Cap","None"))))),
   IF(J890&gt;50000000000,"5-Large Cap",
      IF(AND(J890&gt;10000000000,J890&lt;=50000000000),"4-Upper Mid-Cap",
         IF(AND(J890&gt;2000000000,J890&lt;=10000000000),"3-Mid Cap",
            IF(AND(J890&gt;300000000,J890&lt;=2000000000),"2-Small Cap",
               IF(J890&lt;=300000000,"1-Micro Cap","None"))))))</f>
        <v>1-Micro Cap</v>
      </c>
      <c r="L890" s="1">
        <v>45064</v>
      </c>
      <c r="M890" s="8" t="s">
        <v>3124</v>
      </c>
      <c r="N890">
        <f>YEAR(L890)</f>
        <v>2023</v>
      </c>
      <c r="O890">
        <f xml:space="preserve"> MONTH(L890)</f>
        <v>5</v>
      </c>
      <c r="P890" t="s">
        <v>3229</v>
      </c>
      <c r="Q890" t="str">
        <f>IF(ISNUMBER(P890), "Yes","No")</f>
        <v>No</v>
      </c>
      <c r="R890" t="s">
        <v>1808</v>
      </c>
    </row>
    <row r="891" spans="1:18" x14ac:dyDescent="0.2">
      <c r="A891" t="s">
        <v>1762</v>
      </c>
      <c r="B891" t="e" vm="568">
        <v>#VALUE!</v>
      </c>
      <c r="C891" t="s">
        <v>1763</v>
      </c>
      <c r="D891" t="str" cm="1">
        <f t="array" ref="D891">_FV(B891,"Industry")</f>
        <v>Metals &amp; Mining</v>
      </c>
      <c r="E891">
        <v>0.06</v>
      </c>
      <c r="F891">
        <v>4.4999999999999998E-2</v>
      </c>
      <c r="G891" s="6">
        <v>2500000</v>
      </c>
      <c r="H891" s="7">
        <v>0.25</v>
      </c>
      <c r="I891" s="4" cm="1">
        <f t="array" ref="I891">_FV(B891,"Market cap",TRUE)</f>
        <v>8008460</v>
      </c>
      <c r="J891" s="4">
        <v>34800000</v>
      </c>
      <c r="K891" t="str">
        <f>IF(OR(J891="None", ISERROR(J891)),
   IF(I891&gt;50000000000,"5-Large Cap",
      IF(AND(I891&gt;10000000000,I891&lt;=50000000000),"4-Upper Mid-Cap",
         IF(AND(I891&gt;2000000000,I891&lt;=10000000000),"3-Mid Cap",
            IF(AND(I891&gt;300000000,I891&lt;=2000000000),"2-Small Cap",
               IF(I891&lt;=300000000,"1-Micro Cap","None"))))),
   IF(J891&gt;50000000000,"5-Large Cap",
      IF(AND(J891&gt;10000000000,J891&lt;=50000000000),"4-Upper Mid-Cap",
         IF(AND(J891&gt;2000000000,J891&lt;=10000000000),"3-Mid Cap",
            IF(AND(J891&gt;300000000,J891&lt;=2000000000),"2-Small Cap",
               IF(J891&lt;=300000000,"1-Micro Cap","None"))))))</f>
        <v>1-Micro Cap</v>
      </c>
      <c r="L891" s="1">
        <v>45049</v>
      </c>
      <c r="M891" s="8" t="s">
        <v>3124</v>
      </c>
      <c r="N891">
        <f>YEAR(L891)</f>
        <v>2023</v>
      </c>
      <c r="O891">
        <f xml:space="preserve"> MONTH(L891)</f>
        <v>5</v>
      </c>
      <c r="P891">
        <v>2</v>
      </c>
      <c r="Q891" t="str">
        <f>IF(ISNUMBER(P891), "Yes","No")</f>
        <v>Yes</v>
      </c>
      <c r="R891" t="s">
        <v>1764</v>
      </c>
    </row>
    <row r="892" spans="1:18" x14ac:dyDescent="0.2">
      <c r="A892" t="s">
        <v>115</v>
      </c>
      <c r="B892" t="e" vm="364">
        <v>#VALUE!</v>
      </c>
      <c r="C892" t="s">
        <v>116</v>
      </c>
      <c r="D892" t="str" cm="1">
        <f t="array" ref="D892">_FV(B892,"Industry")</f>
        <v>Metals &amp; Mining</v>
      </c>
      <c r="E892">
        <v>4.7E-2</v>
      </c>
      <c r="F892">
        <v>4.4999999999999998E-2</v>
      </c>
      <c r="G892" s="4">
        <v>4200000</v>
      </c>
      <c r="H892" s="7">
        <v>0</v>
      </c>
      <c r="I892" s="4" cm="1">
        <f t="array" ref="I892">_FV(B892,"Market cap",TRUE)</f>
        <v>70680160</v>
      </c>
      <c r="J892" s="4">
        <v>29300000</v>
      </c>
      <c r="K892" t="str">
        <f>IF(OR(J892="None", ISERROR(J892)),
   IF(I892&gt;50000000000,"5-Large Cap",
      IF(AND(I892&gt;10000000000,I892&lt;=50000000000),"4-Upper Mid-Cap",
         IF(AND(I892&gt;2000000000,I892&lt;=10000000000),"3-Mid Cap",
            IF(AND(I892&gt;300000000,I892&lt;=2000000000),"2-Small Cap",
               IF(I892&lt;=300000000,"1-Micro Cap","None"))))),
   IF(J892&gt;50000000000,"5-Large Cap",
      IF(AND(J892&gt;10000000000,J892&lt;=50000000000),"4-Upper Mid-Cap",
         IF(AND(J892&gt;2000000000,J892&lt;=10000000000),"3-Mid Cap",
            IF(AND(J892&gt;300000000,J892&lt;=2000000000),"2-Small Cap",
               IF(J892&lt;=300000000,"1-Micro Cap","None"))))))</f>
        <v>1-Micro Cap</v>
      </c>
      <c r="L892" s="1">
        <v>45014</v>
      </c>
      <c r="M892" s="8" t="s">
        <v>3124</v>
      </c>
      <c r="N892">
        <f>YEAR(L892)</f>
        <v>2023</v>
      </c>
      <c r="O892">
        <f xml:space="preserve"> MONTH(L892)</f>
        <v>3</v>
      </c>
      <c r="P892" t="s">
        <v>3229</v>
      </c>
      <c r="Q892" t="str">
        <f>IF(ISNUMBER(P892), "Yes","No")</f>
        <v>No</v>
      </c>
    </row>
    <row r="893" spans="1:18" x14ac:dyDescent="0.2">
      <c r="A893" t="s">
        <v>1939</v>
      </c>
      <c r="B893" t="e" vm="569">
        <v>#VALUE!</v>
      </c>
      <c r="C893" t="s">
        <v>1940</v>
      </c>
      <c r="D893" t="str" cm="1">
        <f t="array" ref="D893">_FV(B893,"Industry")</f>
        <v>Pharmaceuticals</v>
      </c>
      <c r="E893">
        <v>0.06</v>
      </c>
      <c r="F893">
        <v>4.4999999999999998E-2</v>
      </c>
      <c r="G893" s="4">
        <v>5100000</v>
      </c>
      <c r="H893" s="7">
        <v>0.25</v>
      </c>
      <c r="I893" s="4" cm="1">
        <f t="array" ref="I893">_FV(B893,"Market cap",TRUE)</f>
        <v>3658960</v>
      </c>
      <c r="J893" s="4">
        <v>8810000</v>
      </c>
      <c r="K893" t="str">
        <f>IF(OR(J893="None", ISERROR(J893)),
   IF(I893&gt;50000000000,"5-Large Cap",
      IF(AND(I893&gt;10000000000,I893&lt;=50000000000),"4-Upper Mid-Cap",
         IF(AND(I893&gt;2000000000,I893&lt;=10000000000),"3-Mid Cap",
            IF(AND(I893&gt;300000000,I893&lt;=2000000000),"2-Small Cap",
               IF(I893&lt;=300000000,"1-Micro Cap","None"))))),
   IF(J893&gt;50000000000,"5-Large Cap",
      IF(AND(J893&gt;10000000000,J893&lt;=50000000000),"4-Upper Mid-Cap",
         IF(AND(J893&gt;2000000000,J893&lt;=10000000000),"3-Mid Cap",
            IF(AND(J893&gt;300000000,J893&lt;=2000000000),"2-Small Cap",
               IF(J893&lt;=300000000,"1-Micro Cap","None"))))))</f>
        <v>1-Micro Cap</v>
      </c>
      <c r="L893" s="1">
        <v>45139</v>
      </c>
      <c r="M893" s="8" t="s">
        <v>3124</v>
      </c>
      <c r="N893">
        <f>YEAR(L893)</f>
        <v>2023</v>
      </c>
      <c r="O893">
        <f xml:space="preserve"> MONTH(L893)</f>
        <v>8</v>
      </c>
      <c r="P893">
        <v>2</v>
      </c>
      <c r="Q893" t="str">
        <f>IF(ISNUMBER(P893), "Yes","No")</f>
        <v>Yes</v>
      </c>
      <c r="R893" t="s">
        <v>1941</v>
      </c>
    </row>
    <row r="894" spans="1:18" x14ac:dyDescent="0.2">
      <c r="A894" t="s">
        <v>2191</v>
      </c>
      <c r="B894" t="e" vm="570">
        <v>#VALUE!</v>
      </c>
      <c r="C894" t="s">
        <v>74</v>
      </c>
      <c r="D894" t="str" cm="1">
        <f t="array" ref="D894">_FV(B894,"Industry")</f>
        <v>Metals &amp; Mining</v>
      </c>
      <c r="E894">
        <v>4.9000000000000002E-2</v>
      </c>
      <c r="F894">
        <v>4.2999999999999997E-2</v>
      </c>
      <c r="G894" s="4">
        <v>1505000</v>
      </c>
      <c r="H894" s="7">
        <v>0.12</v>
      </c>
      <c r="I894" s="4" cm="1">
        <f t="array" ref="I894">_FV(B894,"Market cap",TRUE)</f>
        <v>4721070</v>
      </c>
      <c r="J894" s="4">
        <v>21300000</v>
      </c>
      <c r="K894" t="str">
        <f>IF(OR(J894="None", ISERROR(J894)),
   IF(I894&gt;50000000000,"5-Large Cap",
      IF(AND(I894&gt;10000000000,I894&lt;=50000000000),"4-Upper Mid-Cap",
         IF(AND(I894&gt;2000000000,I894&lt;=10000000000),"3-Mid Cap",
            IF(AND(I894&gt;300000000,I894&lt;=2000000000),"2-Small Cap",
               IF(I894&lt;=300000000,"1-Micro Cap","None"))))),
   IF(J894&gt;50000000000,"5-Large Cap",
      IF(AND(J894&gt;10000000000,J894&lt;=50000000000),"4-Upper Mid-Cap",
         IF(AND(J894&gt;2000000000,J894&lt;=10000000000),"3-Mid Cap",
            IF(AND(J894&gt;300000000,J894&lt;=2000000000),"2-Small Cap",
               IF(J894&lt;=300000000,"1-Micro Cap","None"))))))</f>
        <v>1-Micro Cap</v>
      </c>
      <c r="L894" s="1">
        <v>45258</v>
      </c>
      <c r="M894" s="8" t="s">
        <v>3124</v>
      </c>
      <c r="N894">
        <f>YEAR(L894)</f>
        <v>2023</v>
      </c>
      <c r="O894">
        <f xml:space="preserve"> MONTH(L894)</f>
        <v>11</v>
      </c>
      <c r="P894" t="s">
        <v>3229</v>
      </c>
      <c r="Q894" t="str">
        <f>IF(ISNUMBER(P894), "Yes","No")</f>
        <v>No</v>
      </c>
      <c r="R894" t="s">
        <v>2192</v>
      </c>
    </row>
    <row r="895" spans="1:18" x14ac:dyDescent="0.2">
      <c r="A895" t="s">
        <v>367</v>
      </c>
      <c r="B895" t="e" vm="144">
        <v>#VALUE!</v>
      </c>
      <c r="C895" t="s">
        <v>368</v>
      </c>
      <c r="D895" t="str" cm="1">
        <f t="array" ref="D895">_FV(B895,"Industry")</f>
        <v>Automobiles &amp; Auto Parts</v>
      </c>
      <c r="E895">
        <v>4.4999999999999998E-2</v>
      </c>
      <c r="F895">
        <v>0.04</v>
      </c>
      <c r="G895" s="4">
        <v>1500000</v>
      </c>
      <c r="H895" s="7">
        <v>0.111</v>
      </c>
      <c r="I895" s="4" cm="1">
        <f t="array" ref="I895">_FV(B895,"Market cap",TRUE)</f>
        <v>32691460</v>
      </c>
      <c r="J895" s="4">
        <v>12000000</v>
      </c>
      <c r="K895" t="str">
        <f>IF(OR(J895="None", ISERROR(J895)),
   IF(I895&gt;50000000000,"5-Large Cap",
      IF(AND(I895&gt;10000000000,I895&lt;=50000000000),"4-Upper Mid-Cap",
         IF(AND(I895&gt;2000000000,I895&lt;=10000000000),"3-Mid Cap",
            IF(AND(I895&gt;300000000,I895&lt;=2000000000),"2-Small Cap",
               IF(I895&lt;=300000000,"1-Micro Cap","None"))))),
   IF(J895&gt;50000000000,"5-Large Cap",
      IF(AND(J895&gt;10000000000,J895&lt;=50000000000),"4-Upper Mid-Cap",
         IF(AND(J895&gt;2000000000,J895&lt;=10000000000),"3-Mid Cap",
            IF(AND(J895&gt;300000000,J895&lt;=2000000000),"2-Small Cap",
               IF(J895&lt;=300000000,"1-Micro Cap","None"))))))</f>
        <v>1-Micro Cap</v>
      </c>
      <c r="L895" s="1">
        <v>45117</v>
      </c>
      <c r="M895" s="8" t="s">
        <v>3124</v>
      </c>
      <c r="N895">
        <f>YEAR(L895)</f>
        <v>2023</v>
      </c>
      <c r="O895">
        <f xml:space="preserve"> MONTH(L895)</f>
        <v>7</v>
      </c>
      <c r="P895">
        <v>2</v>
      </c>
      <c r="Q895" t="str">
        <f>IF(ISNUMBER(P895), "Yes","No")</f>
        <v>Yes</v>
      </c>
    </row>
    <row r="896" spans="1:18" x14ac:dyDescent="0.2">
      <c r="A896" t="s">
        <v>1783</v>
      </c>
      <c r="B896" t="e" vm="513">
        <v>#VALUE!</v>
      </c>
      <c r="C896" t="s">
        <v>1784</v>
      </c>
      <c r="D896" t="str" cm="1">
        <f t="array" ref="D896">_FV(B896,"Industry")</f>
        <v>Metals &amp; Mining</v>
      </c>
      <c r="E896">
        <v>4.4999999999999998E-2</v>
      </c>
      <c r="F896">
        <v>0.04</v>
      </c>
      <c r="G896" s="4">
        <v>3200000</v>
      </c>
      <c r="H896" s="7">
        <v>0.11</v>
      </c>
      <c r="I896" s="4" cm="1">
        <f t="array" ref="I896">_FV(B896,"Market cap",TRUE)</f>
        <v>5621700</v>
      </c>
      <c r="J896" s="4">
        <v>9000000</v>
      </c>
      <c r="K896" t="str">
        <f>IF(OR(J896="None", ISERROR(J896)),
   IF(I896&gt;50000000000,"5-Large Cap",
      IF(AND(I896&gt;10000000000,I896&lt;=50000000000),"4-Upper Mid-Cap",
         IF(AND(I896&gt;2000000000,I896&lt;=10000000000),"3-Mid Cap",
            IF(AND(I896&gt;300000000,I896&lt;=2000000000),"2-Small Cap",
               IF(I896&lt;=300000000,"1-Micro Cap","None"))))),
   IF(J896&gt;50000000000,"5-Large Cap",
      IF(AND(J896&gt;10000000000,J896&lt;=50000000000),"4-Upper Mid-Cap",
         IF(AND(J896&gt;2000000000,J896&lt;=10000000000),"3-Mid Cap",
            IF(AND(J896&gt;300000000,J896&lt;=2000000000),"2-Small Cap",
               IF(J896&lt;=300000000,"1-Micro Cap","None"))))))</f>
        <v>1-Micro Cap</v>
      </c>
      <c r="L896" s="1">
        <v>45281</v>
      </c>
      <c r="M896" s="8" t="s">
        <v>3124</v>
      </c>
      <c r="N896">
        <f>YEAR(L896)</f>
        <v>2023</v>
      </c>
      <c r="O896">
        <f xml:space="preserve"> MONTH(L896)</f>
        <v>12</v>
      </c>
      <c r="P896">
        <v>2</v>
      </c>
      <c r="Q896" t="str">
        <f>IF(ISNUMBER(P896), "Yes","No")</f>
        <v>Yes</v>
      </c>
      <c r="R896" t="s">
        <v>2262</v>
      </c>
    </row>
    <row r="897" spans="1:18" x14ac:dyDescent="0.2">
      <c r="A897" t="s">
        <v>2142</v>
      </c>
      <c r="B897" t="e" vm="571">
        <v>#VALUE!</v>
      </c>
      <c r="C897" t="s">
        <v>1033</v>
      </c>
      <c r="D897" t="str" cm="1">
        <f t="array" ref="D897">_FV(B897,"Industry")</f>
        <v>Metals &amp; Mining</v>
      </c>
      <c r="E897">
        <v>0.04</v>
      </c>
      <c r="F897">
        <v>0.04</v>
      </c>
      <c r="G897" s="4">
        <v>1250000</v>
      </c>
      <c r="H897" s="7">
        <v>0</v>
      </c>
      <c r="I897" s="4" cm="1">
        <f t="array" ref="I897">_FV(B897,"Market cap",TRUE)</f>
        <v>2059120</v>
      </c>
      <c r="J897" s="4">
        <v>8160000</v>
      </c>
      <c r="K897" t="str">
        <f>IF(OR(J897="None", ISERROR(J897)),
   IF(I897&gt;50000000000,"5-Large Cap",
      IF(AND(I897&gt;10000000000,I897&lt;=50000000000),"4-Upper Mid-Cap",
         IF(AND(I897&gt;2000000000,I897&lt;=10000000000),"3-Mid Cap",
            IF(AND(I897&gt;300000000,I897&lt;=2000000000),"2-Small Cap",
               IF(I897&lt;=300000000,"1-Micro Cap","None"))))),
   IF(J897&gt;50000000000,"5-Large Cap",
      IF(AND(J897&gt;10000000000,J897&lt;=50000000000),"4-Upper Mid-Cap",
         IF(AND(J897&gt;2000000000,J897&lt;=10000000000),"3-Mid Cap",
            IF(AND(J897&gt;300000000,J897&lt;=2000000000),"2-Small Cap",
               IF(J897&lt;=300000000,"1-Micro Cap","None"))))))</f>
        <v>1-Micro Cap</v>
      </c>
      <c r="L897" s="1">
        <v>45239</v>
      </c>
      <c r="M897" s="8" t="s">
        <v>3124</v>
      </c>
      <c r="N897">
        <f>YEAR(L897)</f>
        <v>2023</v>
      </c>
      <c r="O897">
        <f xml:space="preserve"> MONTH(L897)</f>
        <v>11</v>
      </c>
      <c r="P897">
        <v>2</v>
      </c>
      <c r="Q897" t="str">
        <f>IF(ISNUMBER(P897), "Yes","No")</f>
        <v>Yes</v>
      </c>
      <c r="R897" t="s">
        <v>2143</v>
      </c>
    </row>
    <row r="898" spans="1:18" x14ac:dyDescent="0.2">
      <c r="A898" t="s">
        <v>1830</v>
      </c>
      <c r="B898" t="e" vm="563">
        <v>#VALUE!</v>
      </c>
      <c r="C898" t="s">
        <v>1831</v>
      </c>
      <c r="D898" t="str" cm="1">
        <f t="array" ref="D898">_FV(B898,"Industry")</f>
        <v>Metals &amp; Mining</v>
      </c>
      <c r="E898">
        <v>5.1999999999999998E-2</v>
      </c>
      <c r="F898">
        <v>0.04</v>
      </c>
      <c r="G898" s="4">
        <v>1000000</v>
      </c>
      <c r="H898" s="7">
        <v>0.23</v>
      </c>
      <c r="I898" s="4" cm="1">
        <f t="array" ref="I898">_FV(B898,"Market cap",TRUE)</f>
        <v>4967500</v>
      </c>
      <c r="J898" s="4">
        <v>3950000</v>
      </c>
      <c r="K898" t="str">
        <f>IF(OR(J898="None", ISERROR(J898)),
   IF(I898&gt;50000000000,"5-Large Cap",
      IF(AND(I898&gt;10000000000,I898&lt;=50000000000),"4-Upper Mid-Cap",
         IF(AND(I898&gt;2000000000,I898&lt;=10000000000),"3-Mid Cap",
            IF(AND(I898&gt;300000000,I898&lt;=2000000000),"2-Small Cap",
               IF(I898&lt;=300000000,"1-Micro Cap","None"))))),
   IF(J898&gt;50000000000,"5-Large Cap",
      IF(AND(J898&gt;10000000000,J898&lt;=50000000000),"4-Upper Mid-Cap",
         IF(AND(J898&gt;2000000000,J898&lt;=10000000000),"3-Mid Cap",
            IF(AND(J898&gt;300000000,J898&lt;=2000000000),"2-Small Cap",
               IF(J898&lt;=300000000,"1-Micro Cap","None"))))))</f>
        <v>1-Micro Cap</v>
      </c>
      <c r="L898" s="1">
        <v>45210</v>
      </c>
      <c r="M898" s="8" t="s">
        <v>3124</v>
      </c>
      <c r="N898">
        <f>YEAR(L898)</f>
        <v>2023</v>
      </c>
      <c r="O898">
        <f xml:space="preserve"> MONTH(L898)</f>
        <v>10</v>
      </c>
      <c r="P898">
        <v>2</v>
      </c>
      <c r="Q898" t="str">
        <f>IF(ISNUMBER(P898), "Yes","No")</f>
        <v>Yes</v>
      </c>
      <c r="R898" t="s">
        <v>2070</v>
      </c>
    </row>
    <row r="899" spans="1:18" x14ac:dyDescent="0.2">
      <c r="A899" t="s">
        <v>1666</v>
      </c>
      <c r="B899" t="e" vm="572">
        <v>#VALUE!</v>
      </c>
      <c r="C899" t="s">
        <v>312</v>
      </c>
      <c r="D899" t="str" cm="1">
        <f t="array" ref="D899">_FV(B899,"Industry")</f>
        <v>Metals &amp; Mining</v>
      </c>
      <c r="E899">
        <v>4.4999999999999998E-2</v>
      </c>
      <c r="F899">
        <v>0.04</v>
      </c>
      <c r="G899" s="4">
        <v>2800000</v>
      </c>
      <c r="H899" s="7">
        <v>0.111</v>
      </c>
      <c r="I899" s="4" cm="1">
        <f t="array" ref="I899">_FV(B899,"Market cap",TRUE)</f>
        <v>14095700</v>
      </c>
      <c r="J899" s="4">
        <v>8170000</v>
      </c>
      <c r="K899" t="str">
        <f>IF(OR(J899="None", ISERROR(J899)),
   IF(I899&gt;50000000000,"5-Large Cap",
      IF(AND(I899&gt;10000000000,I899&lt;=50000000000),"4-Upper Mid-Cap",
         IF(AND(I899&gt;2000000000,I899&lt;=10000000000),"3-Mid Cap",
            IF(AND(I899&gt;300000000,I899&lt;=2000000000),"2-Small Cap",
               IF(I899&lt;=300000000,"1-Micro Cap","None"))))),
   IF(J899&gt;50000000000,"5-Large Cap",
      IF(AND(J899&gt;10000000000,J899&lt;=50000000000),"4-Upper Mid-Cap",
         IF(AND(J899&gt;2000000000,J899&lt;=10000000000),"3-Mid Cap",
            IF(AND(J899&gt;300000000,J899&lt;=2000000000),"2-Small Cap",
               IF(J899&lt;=300000000,"1-Micro Cap","None"))))))</f>
        <v>1-Micro Cap</v>
      </c>
      <c r="L899" s="1">
        <v>45014</v>
      </c>
      <c r="M899" s="8" t="s">
        <v>3124</v>
      </c>
      <c r="N899">
        <f>YEAR(L899)</f>
        <v>2023</v>
      </c>
      <c r="O899">
        <f xml:space="preserve"> MONTH(L899)</f>
        <v>3</v>
      </c>
      <c r="P899" t="s">
        <v>3229</v>
      </c>
      <c r="Q899" t="str">
        <f>IF(ISNUMBER(P899), "Yes","No")</f>
        <v>No</v>
      </c>
      <c r="R899" t="s">
        <v>1667</v>
      </c>
    </row>
    <row r="900" spans="1:18" x14ac:dyDescent="0.2">
      <c r="A900" t="s">
        <v>1694</v>
      </c>
      <c r="B900" t="e" vm="407">
        <v>#VALUE!</v>
      </c>
      <c r="C900" t="s">
        <v>1237</v>
      </c>
      <c r="D900" t="str" cm="1">
        <f t="array" ref="D900">_FV(B900,"Industry")</f>
        <v>Oil &amp; Gas</v>
      </c>
      <c r="E900">
        <v>0.05</v>
      </c>
      <c r="F900">
        <v>0.04</v>
      </c>
      <c r="G900" s="4">
        <v>20000000</v>
      </c>
      <c r="H900" s="7">
        <v>0.2</v>
      </c>
      <c r="I900" s="4" cm="1">
        <f t="array" ref="I900">_FV(B900,"Market cap",TRUE)</f>
        <v>25278140</v>
      </c>
      <c r="J900" s="4">
        <v>114630000</v>
      </c>
      <c r="K900" t="str">
        <f>IF(OR(J900="None", ISERROR(J900)),
   IF(I900&gt;50000000000,"5-Large Cap",
      IF(AND(I900&gt;10000000000,I900&lt;=50000000000),"4-Upper Mid-Cap",
         IF(AND(I900&gt;2000000000,I900&lt;=10000000000),"3-Mid Cap",
            IF(AND(I900&gt;300000000,I900&lt;=2000000000),"2-Small Cap",
               IF(I900&lt;=300000000,"1-Micro Cap","None"))))),
   IF(J900&gt;50000000000,"5-Large Cap",
      IF(AND(J900&gt;10000000000,J900&lt;=50000000000),"4-Upper Mid-Cap",
         IF(AND(J900&gt;2000000000,J900&lt;=10000000000),"3-Mid Cap",
            IF(AND(J900&gt;300000000,J900&lt;=2000000000),"2-Small Cap",
               IF(J900&lt;=300000000,"1-Micro Cap","None"))))))</f>
        <v>1-Micro Cap</v>
      </c>
      <c r="L900" s="1">
        <v>45020</v>
      </c>
      <c r="M900" s="8" t="s">
        <v>3124</v>
      </c>
      <c r="N900">
        <f>YEAR(L900)</f>
        <v>2023</v>
      </c>
      <c r="O900">
        <f xml:space="preserve"> MONTH(L900)</f>
        <v>4</v>
      </c>
      <c r="P900" t="s">
        <v>3229</v>
      </c>
      <c r="Q900" t="str">
        <f>IF(ISNUMBER(P900), "Yes","No")</f>
        <v>No</v>
      </c>
      <c r="R900" t="s">
        <v>1695</v>
      </c>
    </row>
    <row r="901" spans="1:18" x14ac:dyDescent="0.2">
      <c r="A901" t="s">
        <v>450</v>
      </c>
      <c r="B901" t="e" vm="114">
        <v>#VALUE!</v>
      </c>
      <c r="C901" t="s">
        <v>451</v>
      </c>
      <c r="D901" t="str" cm="1">
        <f t="array" ref="D901">_FV(B901,"Industry")</f>
        <v>Software &amp; IT Services</v>
      </c>
      <c r="E901">
        <v>4.3999999999999997E-2</v>
      </c>
      <c r="F901">
        <v>0.04</v>
      </c>
      <c r="G901" s="4">
        <v>1500000</v>
      </c>
      <c r="H901" s="7">
        <v>9.0899999999999995E-2</v>
      </c>
      <c r="I901" s="4" cm="1">
        <f t="array" ref="I901">_FV(B901,"Market cap",TRUE)</f>
        <v>15916850</v>
      </c>
      <c r="J901" s="4">
        <v>9800000</v>
      </c>
      <c r="K901" t="str">
        <f>IF(OR(J901="None", ISERROR(J901)),
   IF(I901&gt;50000000000,"5-Large Cap",
      IF(AND(I901&gt;10000000000,I901&lt;=50000000000),"4-Upper Mid-Cap",
         IF(AND(I901&gt;2000000000,I901&lt;=10000000000),"3-Mid Cap",
            IF(AND(I901&gt;300000000,I901&lt;=2000000000),"2-Small Cap",
               IF(I901&lt;=300000000,"1-Micro Cap","None"))))),
   IF(J901&gt;50000000000,"5-Large Cap",
      IF(AND(J901&gt;10000000000,J901&lt;=50000000000),"4-Upper Mid-Cap",
         IF(AND(J901&gt;2000000000,J901&lt;=10000000000),"3-Mid Cap",
            IF(AND(J901&gt;300000000,J901&lt;=2000000000),"2-Small Cap",
               IF(J901&lt;=300000000,"1-Micro Cap","None"))))))</f>
        <v>1-Micro Cap</v>
      </c>
      <c r="L901" s="1">
        <v>45002</v>
      </c>
      <c r="M901" s="8" t="s">
        <v>3124</v>
      </c>
      <c r="N901">
        <f>YEAR(L901)</f>
        <v>2023</v>
      </c>
      <c r="O901">
        <f xml:space="preserve"> MONTH(L901)</f>
        <v>3</v>
      </c>
      <c r="P901">
        <v>2</v>
      </c>
      <c r="Q901" t="str">
        <f>IF(ISNUMBER(P901), "Yes","No")</f>
        <v>Yes</v>
      </c>
      <c r="R901" t="s">
        <v>1645</v>
      </c>
    </row>
    <row r="902" spans="1:18" x14ac:dyDescent="0.2">
      <c r="A902" t="s">
        <v>96</v>
      </c>
      <c r="B902" t="e" vm="392">
        <v>#VALUE!</v>
      </c>
      <c r="C902" t="s">
        <v>97</v>
      </c>
      <c r="D902" t="str" cm="1">
        <f t="array" ref="D902">_FV(B902,"Industry")</f>
        <v>Metals &amp; Mining</v>
      </c>
      <c r="E902">
        <v>4.5999999999999999E-2</v>
      </c>
      <c r="F902">
        <v>3.9E-2</v>
      </c>
      <c r="G902" s="4">
        <v>3000000</v>
      </c>
      <c r="H902" s="7">
        <v>0.152</v>
      </c>
      <c r="I902" s="4" cm="1">
        <f t="array" ref="I902">_FV(B902,"Market cap",TRUE)</f>
        <v>36544230</v>
      </c>
      <c r="J902" s="4">
        <v>66099999.999999993</v>
      </c>
      <c r="K902" t="str">
        <f>IF(OR(J902="None", ISERROR(J902)),
   IF(I902&gt;50000000000,"5-Large Cap",
      IF(AND(I902&gt;10000000000,I902&lt;=50000000000),"4-Upper Mid-Cap",
         IF(AND(I902&gt;2000000000,I902&lt;=10000000000),"3-Mid Cap",
            IF(AND(I902&gt;300000000,I902&lt;=2000000000),"2-Small Cap",
               IF(I902&lt;=300000000,"1-Micro Cap","None"))))),
   IF(J902&gt;50000000000,"5-Large Cap",
      IF(AND(J902&gt;10000000000,J902&lt;=50000000000),"4-Upper Mid-Cap",
         IF(AND(J902&gt;2000000000,J902&lt;=10000000000),"3-Mid Cap",
            IF(AND(J902&gt;300000000,J902&lt;=2000000000),"2-Small Cap",
               IF(J902&lt;=300000000,"1-Micro Cap","None"))))))</f>
        <v>1-Micro Cap</v>
      </c>
      <c r="L902" s="1">
        <v>45271</v>
      </c>
      <c r="M902" s="8" t="s">
        <v>3124</v>
      </c>
      <c r="N902">
        <f>YEAR(L902)</f>
        <v>2023</v>
      </c>
      <c r="O902">
        <f xml:space="preserve"> MONTH(L902)</f>
        <v>12</v>
      </c>
      <c r="P902">
        <v>2</v>
      </c>
      <c r="Q902" t="str">
        <f>IF(ISNUMBER(P902), "Yes","No")</f>
        <v>Yes</v>
      </c>
      <c r="R902" t="s">
        <v>2238</v>
      </c>
    </row>
    <row r="903" spans="1:18" x14ac:dyDescent="0.2">
      <c r="A903" t="s">
        <v>463</v>
      </c>
      <c r="B903" t="e" vm="147">
        <v>#VALUE!</v>
      </c>
      <c r="C903" t="s">
        <v>19</v>
      </c>
      <c r="D903" t="str" cm="1">
        <f t="array" ref="D903">_FV(B903,"Industry")</f>
        <v>Metals &amp; Mining</v>
      </c>
      <c r="E903">
        <v>4.4999999999999998E-2</v>
      </c>
      <c r="F903">
        <v>3.7999999999999999E-2</v>
      </c>
      <c r="G903" s="4">
        <v>2000000</v>
      </c>
      <c r="H903" s="7">
        <v>0.15560000000000002</v>
      </c>
      <c r="I903" s="4" cm="1">
        <f t="array" ref="I903">_FV(B903,"Market cap",TRUE)</f>
        <v>34679130</v>
      </c>
      <c r="J903" s="4">
        <v>38100000</v>
      </c>
      <c r="K903" t="str">
        <f>IF(OR(J903="None", ISERROR(J903)),
   IF(I903&gt;50000000000,"5-Large Cap",
      IF(AND(I903&gt;10000000000,I903&lt;=50000000000),"4-Upper Mid-Cap",
         IF(AND(I903&gt;2000000000,I903&lt;=10000000000),"3-Mid Cap",
            IF(AND(I903&gt;300000000,I903&lt;=2000000000),"2-Small Cap",
               IF(I903&lt;=300000000,"1-Micro Cap","None"))))),
   IF(J903&gt;50000000000,"5-Large Cap",
      IF(AND(J903&gt;10000000000,J903&lt;=50000000000),"4-Upper Mid-Cap",
         IF(AND(J903&gt;2000000000,J903&lt;=10000000000),"3-Mid Cap",
            IF(AND(J903&gt;300000000,J903&lt;=2000000000),"2-Small Cap",
               IF(J903&lt;=300000000,"1-Micro Cap","None"))))))</f>
        <v>1-Micro Cap</v>
      </c>
      <c r="L903" s="1">
        <v>45238</v>
      </c>
      <c r="M903" s="8" t="s">
        <v>3124</v>
      </c>
      <c r="N903">
        <f>YEAR(L903)</f>
        <v>2023</v>
      </c>
      <c r="O903">
        <f xml:space="preserve"> MONTH(L903)</f>
        <v>11</v>
      </c>
      <c r="P903">
        <v>2</v>
      </c>
      <c r="Q903" t="str">
        <f>IF(ISNUMBER(P903), "Yes","No")</f>
        <v>Yes</v>
      </c>
      <c r="R903" t="s">
        <v>2136</v>
      </c>
    </row>
    <row r="904" spans="1:18" x14ac:dyDescent="0.2">
      <c r="A904" t="s">
        <v>2110</v>
      </c>
      <c r="B904" t="e" vm="379">
        <v>#VALUE!</v>
      </c>
      <c r="C904" t="s">
        <v>1439</v>
      </c>
      <c r="D904" t="str" cm="1">
        <f t="array" ref="D904">_FV(B904,"Industry")</f>
        <v>Metals &amp; Mining</v>
      </c>
      <c r="E904">
        <v>4.4999999999999998E-2</v>
      </c>
      <c r="F904">
        <v>3.6999999999999998E-2</v>
      </c>
      <c r="G904" s="4">
        <v>1900000</v>
      </c>
      <c r="H904" s="7">
        <v>0.17800000000000002</v>
      </c>
      <c r="I904" s="4" cm="1">
        <f t="array" ref="I904">_FV(B904,"Market cap",TRUE)</f>
        <v>23618200</v>
      </c>
      <c r="J904" s="4">
        <v>30250000</v>
      </c>
      <c r="K904" t="str">
        <f>IF(OR(J904="None", ISERROR(J904)),
   IF(I904&gt;50000000000,"5-Large Cap",
      IF(AND(I904&gt;10000000000,I904&lt;=50000000000),"4-Upper Mid-Cap",
         IF(AND(I904&gt;2000000000,I904&lt;=10000000000),"3-Mid Cap",
            IF(AND(I904&gt;300000000,I904&lt;=2000000000),"2-Small Cap",
               IF(I904&lt;=300000000,"1-Micro Cap","None"))))),
   IF(J904&gt;50000000000,"5-Large Cap",
      IF(AND(J904&gt;10000000000,J904&lt;=50000000000),"4-Upper Mid-Cap",
         IF(AND(J904&gt;2000000000,J904&lt;=10000000000),"3-Mid Cap",
            IF(AND(J904&gt;300000000,J904&lt;=2000000000),"2-Small Cap",
               IF(J904&lt;=300000000,"1-Micro Cap","None"))))))</f>
        <v>1-Micro Cap</v>
      </c>
      <c r="L904" s="1">
        <v>45230</v>
      </c>
      <c r="M904" s="8" t="s">
        <v>3124</v>
      </c>
      <c r="N904">
        <f>YEAR(L904)</f>
        <v>2023</v>
      </c>
      <c r="O904">
        <f xml:space="preserve"> MONTH(L904)</f>
        <v>10</v>
      </c>
      <c r="P904" t="s">
        <v>3229</v>
      </c>
      <c r="Q904" t="str">
        <f>IF(ISNUMBER(P904), "Yes","No")</f>
        <v>No</v>
      </c>
      <c r="R904" t="s">
        <v>2111</v>
      </c>
    </row>
    <row r="905" spans="1:18" x14ac:dyDescent="0.2">
      <c r="A905" t="s">
        <v>1902</v>
      </c>
      <c r="B905" t="e" vm="573">
        <v>#VALUE!</v>
      </c>
      <c r="C905" t="s">
        <v>1903</v>
      </c>
      <c r="D905" t="str" cm="1">
        <f t="array" ref="D905">_FV(B905,"Industry")</f>
        <v>Healthcare Equipment &amp; Supplies</v>
      </c>
      <c r="E905">
        <v>5.1999999999999998E-2</v>
      </c>
      <c r="F905">
        <v>3.5999999999999997E-2</v>
      </c>
      <c r="G905" s="4">
        <v>2000000</v>
      </c>
      <c r="H905" s="7">
        <v>0.32700000000000001</v>
      </c>
      <c r="I905" s="4" cm="1">
        <f t="array" ref="I905">_FV(B905,"Market cap",TRUE)</f>
        <v>11505640</v>
      </c>
      <c r="J905" s="4">
        <v>29700000</v>
      </c>
      <c r="K905" t="str">
        <f>IF(OR(J905="None", ISERROR(J905)),
   IF(I905&gt;50000000000,"5-Large Cap",
      IF(AND(I905&gt;10000000000,I905&lt;=50000000000),"4-Upper Mid-Cap",
         IF(AND(I905&gt;2000000000,I905&lt;=10000000000),"3-Mid Cap",
            IF(AND(I905&gt;300000000,I905&lt;=2000000000),"2-Small Cap",
               IF(I905&lt;=300000000,"1-Micro Cap","None"))))),
   IF(J905&gt;50000000000,"5-Large Cap",
      IF(AND(J905&gt;10000000000,J905&lt;=50000000000),"4-Upper Mid-Cap",
         IF(AND(J905&gt;2000000000,J905&lt;=10000000000),"3-Mid Cap",
            IF(AND(J905&gt;300000000,J905&lt;=2000000000),"2-Small Cap",
               IF(J905&lt;=300000000,"1-Micro Cap","None"))))))</f>
        <v>1-Micro Cap</v>
      </c>
      <c r="L905" s="1">
        <v>45118</v>
      </c>
      <c r="M905" s="8" t="s">
        <v>3124</v>
      </c>
      <c r="N905">
        <f>YEAR(L905)</f>
        <v>2023</v>
      </c>
      <c r="O905">
        <f xml:space="preserve"> MONTH(L905)</f>
        <v>7</v>
      </c>
      <c r="P905" t="s">
        <v>3229</v>
      </c>
      <c r="Q905" t="str">
        <f>IF(ISNUMBER(P905), "Yes","No")</f>
        <v>No</v>
      </c>
      <c r="R905" t="s">
        <v>1904</v>
      </c>
    </row>
    <row r="906" spans="1:18" x14ac:dyDescent="0.2">
      <c r="A906" t="s">
        <v>2083</v>
      </c>
      <c r="B906" t="e" vm="574">
        <v>#VALUE!</v>
      </c>
      <c r="C906" t="s">
        <v>2084</v>
      </c>
      <c r="D906" t="str" cm="1">
        <f t="array" ref="D906">_FV(B906,"Industry")</f>
        <v>Hotels &amp; Entertainment Services</v>
      </c>
      <c r="E906">
        <v>4.4999999999999998E-2</v>
      </c>
      <c r="F906">
        <v>3.5000000000000003E-2</v>
      </c>
      <c r="G906" s="4">
        <v>500000</v>
      </c>
      <c r="H906" s="7">
        <v>0.22</v>
      </c>
      <c r="I906" s="4" cm="1">
        <f t="array" ref="I906">_FV(B906,"Market cap",TRUE)</f>
        <v>23902220</v>
      </c>
      <c r="J906" s="4">
        <v>20300000</v>
      </c>
      <c r="K906" t="str">
        <f>IF(OR(J906="None", ISERROR(J906)),
   IF(I906&gt;50000000000,"5-Large Cap",
      IF(AND(I906&gt;10000000000,I906&lt;=50000000000),"4-Upper Mid-Cap",
         IF(AND(I906&gt;2000000000,I906&lt;=10000000000),"3-Mid Cap",
            IF(AND(I906&gt;300000000,I906&lt;=2000000000),"2-Small Cap",
               IF(I906&lt;=300000000,"1-Micro Cap","None"))))),
   IF(J906&gt;50000000000,"5-Large Cap",
      IF(AND(J906&gt;10000000000,J906&lt;=50000000000),"4-Upper Mid-Cap",
         IF(AND(J906&gt;2000000000,J906&lt;=10000000000),"3-Mid Cap",
            IF(AND(J906&gt;300000000,J906&lt;=2000000000),"2-Small Cap",
               IF(J906&lt;=300000000,"1-Micro Cap","None"))))))</f>
        <v>1-Micro Cap</v>
      </c>
      <c r="L906" s="1">
        <v>45215</v>
      </c>
      <c r="M906" s="8" t="s">
        <v>3124</v>
      </c>
      <c r="N906">
        <f>YEAR(L906)</f>
        <v>2023</v>
      </c>
      <c r="O906">
        <f xml:space="preserve"> MONTH(L906)</f>
        <v>10</v>
      </c>
      <c r="P906">
        <v>2</v>
      </c>
      <c r="Q906" t="str">
        <f>IF(ISNUMBER(P906), "Yes","No")</f>
        <v>Yes</v>
      </c>
      <c r="R906" t="s">
        <v>2085</v>
      </c>
    </row>
    <row r="907" spans="1:18" x14ac:dyDescent="0.2">
      <c r="A907" t="s">
        <v>1579</v>
      </c>
      <c r="B907" t="e" vm="575">
        <v>#VALUE!</v>
      </c>
      <c r="C907" t="s">
        <v>1580</v>
      </c>
      <c r="D907" t="str" cm="1">
        <f t="array" ref="D907">_FV(B907,"Industry")</f>
        <v>Metals &amp; Mining</v>
      </c>
      <c r="E907">
        <v>3.9E-2</v>
      </c>
      <c r="F907">
        <v>3.5000000000000003E-2</v>
      </c>
      <c r="G907" s="4">
        <v>5000000</v>
      </c>
      <c r="H907" s="7">
        <v>0.10300000000000001</v>
      </c>
      <c r="I907" s="4" cm="1">
        <f t="array" ref="I907">_FV(B907,"Market cap",TRUE)</f>
        <v>10514790</v>
      </c>
      <c r="J907" s="4">
        <v>24000000</v>
      </c>
      <c r="K907" t="str">
        <f>IF(OR(J907="None", ISERROR(J907)),
   IF(I907&gt;50000000000,"5-Large Cap",
      IF(AND(I907&gt;10000000000,I907&lt;=50000000000),"4-Upper Mid-Cap",
         IF(AND(I907&gt;2000000000,I907&lt;=10000000000),"3-Mid Cap",
            IF(AND(I907&gt;300000000,I907&lt;=2000000000),"2-Small Cap",
               IF(I907&lt;=300000000,"1-Micro Cap","None"))))),
   IF(J907&gt;50000000000,"5-Large Cap",
      IF(AND(J907&gt;10000000000,J907&lt;=50000000000),"4-Upper Mid-Cap",
         IF(AND(J907&gt;2000000000,J907&lt;=10000000000),"3-Mid Cap",
            IF(AND(J907&gt;300000000,J907&lt;=2000000000),"2-Small Cap",
               IF(J907&lt;=300000000,"1-Micro Cap","None"))))))</f>
        <v>1-Micro Cap</v>
      </c>
      <c r="L907" s="1">
        <v>44970</v>
      </c>
      <c r="M907" s="8" t="s">
        <v>3124</v>
      </c>
      <c r="N907">
        <f>YEAR(L907)</f>
        <v>2023</v>
      </c>
      <c r="O907">
        <f xml:space="preserve"> MONTH(L907)</f>
        <v>2</v>
      </c>
      <c r="P907">
        <v>2</v>
      </c>
      <c r="Q907" t="str">
        <f>IF(ISNUMBER(P907), "Yes","No")</f>
        <v>Yes</v>
      </c>
      <c r="R907" t="s">
        <v>1581</v>
      </c>
    </row>
    <row r="908" spans="1:18" x14ac:dyDescent="0.2">
      <c r="A908" t="s">
        <v>166</v>
      </c>
      <c r="B908" t="e" vm="576">
        <v>#VALUE!</v>
      </c>
      <c r="C908" t="s">
        <v>167</v>
      </c>
      <c r="D908" t="str" cm="1">
        <f t="array" ref="D908">_FV(B908,"Industry")</f>
        <v>Healthcare Equipment &amp; Supplies</v>
      </c>
      <c r="E908">
        <v>0.04</v>
      </c>
      <c r="F908">
        <v>3.4000000000000002E-2</v>
      </c>
      <c r="G908" s="4">
        <v>3000000</v>
      </c>
      <c r="H908" s="7">
        <v>0.15</v>
      </c>
      <c r="I908" s="4" cm="1">
        <f t="array" ref="I908">_FV(B908,"Market cap",TRUE)</f>
        <v>99160340</v>
      </c>
      <c r="J908" s="4">
        <v>34400000</v>
      </c>
      <c r="K908" t="str">
        <f>IF(OR(J908="None", ISERROR(J908)),
   IF(I908&gt;50000000000,"5-Large Cap",
      IF(AND(I908&gt;10000000000,I908&lt;=50000000000),"4-Upper Mid-Cap",
         IF(AND(I908&gt;2000000000,I908&lt;=10000000000),"3-Mid Cap",
            IF(AND(I908&gt;300000000,I908&lt;=2000000000),"2-Small Cap",
               IF(I908&lt;=300000000,"1-Micro Cap","None"))))),
   IF(J908&gt;50000000000,"5-Large Cap",
      IF(AND(J908&gt;10000000000,J908&lt;=50000000000),"4-Upper Mid-Cap",
         IF(AND(J908&gt;2000000000,J908&lt;=10000000000),"3-Mid Cap",
            IF(AND(J908&gt;300000000,J908&lt;=2000000000),"2-Small Cap",
               IF(J908&lt;=300000000,"1-Micro Cap","None"))))))</f>
        <v>1-Micro Cap</v>
      </c>
      <c r="L908" s="1">
        <v>45145</v>
      </c>
      <c r="M908" s="8" t="s">
        <v>3124</v>
      </c>
      <c r="N908">
        <f>YEAR(L908)</f>
        <v>2023</v>
      </c>
      <c r="O908">
        <f xml:space="preserve"> MONTH(L908)</f>
        <v>8</v>
      </c>
      <c r="P908">
        <v>2</v>
      </c>
      <c r="Q908" t="str">
        <f>IF(ISNUMBER(P908), "Yes","No")</f>
        <v>Yes</v>
      </c>
      <c r="R908" t="s">
        <v>1952</v>
      </c>
    </row>
    <row r="909" spans="1:18" x14ac:dyDescent="0.2">
      <c r="A909" t="s">
        <v>753</v>
      </c>
      <c r="B909" t="e" vm="157">
        <v>#VALUE!</v>
      </c>
      <c r="C909" t="s">
        <v>754</v>
      </c>
      <c r="D909" t="str" cm="1">
        <f t="array" ref="D909">_FV(B909,"Industry")</f>
        <v>Metals &amp; Mining</v>
      </c>
      <c r="E909">
        <v>3.9E-2</v>
      </c>
      <c r="F909">
        <v>3.4000000000000002E-2</v>
      </c>
      <c r="G909" s="4">
        <v>16649999.999999998</v>
      </c>
      <c r="H909" s="7">
        <v>0.13</v>
      </c>
      <c r="I909" s="4" cm="1">
        <f t="array" ref="I909">_FV(B909,"Market cap",TRUE)</f>
        <v>50179960</v>
      </c>
      <c r="J909" s="4">
        <v>124800000</v>
      </c>
      <c r="K909" t="str">
        <f>IF(OR(J909="None", ISERROR(J909)),
   IF(I909&gt;50000000000,"5-Large Cap",
      IF(AND(I909&gt;10000000000,I909&lt;=50000000000),"4-Upper Mid-Cap",
         IF(AND(I909&gt;2000000000,I909&lt;=10000000000),"3-Mid Cap",
            IF(AND(I909&gt;300000000,I909&lt;=2000000000),"2-Small Cap",
               IF(I909&lt;=300000000,"1-Micro Cap","None"))))),
   IF(J909&gt;50000000000,"5-Large Cap",
      IF(AND(J909&gt;10000000000,J909&lt;=50000000000),"4-Upper Mid-Cap",
         IF(AND(J909&gt;2000000000,J909&lt;=10000000000),"3-Mid Cap",
            IF(AND(J909&gt;300000000,J909&lt;=2000000000),"2-Small Cap",
               IF(J909&lt;=300000000,"1-Micro Cap","None"))))))</f>
        <v>1-Micro Cap</v>
      </c>
      <c r="L909" s="1">
        <v>45275</v>
      </c>
      <c r="M909" s="8" t="s">
        <v>3124</v>
      </c>
      <c r="N909">
        <f>YEAR(L909)</f>
        <v>2023</v>
      </c>
      <c r="O909">
        <f xml:space="preserve"> MONTH(L909)</f>
        <v>12</v>
      </c>
      <c r="P909">
        <v>2</v>
      </c>
      <c r="Q909" t="str">
        <f>IF(ISNUMBER(P909), "Yes","No")</f>
        <v>Yes</v>
      </c>
      <c r="R909" t="s">
        <v>2248</v>
      </c>
    </row>
    <row r="910" spans="1:18" x14ac:dyDescent="0.2">
      <c r="A910" t="s">
        <v>474</v>
      </c>
      <c r="B910" t="e" vm="400">
        <v>#VALUE!</v>
      </c>
      <c r="C910" t="s">
        <v>475</v>
      </c>
      <c r="D910" t="str" cm="1">
        <f t="array" ref="D910">_FV(B910,"Industry")</f>
        <v>Metals &amp; Mining</v>
      </c>
      <c r="E910">
        <v>3.9E-2</v>
      </c>
      <c r="F910">
        <v>3.3000000000000002E-2</v>
      </c>
      <c r="G910" s="6">
        <v>2500000</v>
      </c>
      <c r="H910" s="7">
        <v>0.15380000000000002</v>
      </c>
      <c r="I910" s="4" cm="1">
        <f t="array" ref="I910">_FV(B910,"Market cap",TRUE)</f>
        <v>8093610</v>
      </c>
      <c r="J910" s="4">
        <v>26000000</v>
      </c>
      <c r="K910" t="str">
        <f>IF(OR(J910="None", ISERROR(J910)),
   IF(I910&gt;50000000000,"5-Large Cap",
      IF(AND(I910&gt;10000000000,I910&lt;=50000000000),"4-Upper Mid-Cap",
         IF(AND(I910&gt;2000000000,I910&lt;=10000000000),"3-Mid Cap",
            IF(AND(I910&gt;300000000,I910&lt;=2000000000),"2-Small Cap",
               IF(I910&lt;=300000000,"1-Micro Cap","None"))))),
   IF(J910&gt;50000000000,"5-Large Cap",
      IF(AND(J910&gt;10000000000,J910&lt;=50000000000),"4-Upper Mid-Cap",
         IF(AND(J910&gt;2000000000,J910&lt;=10000000000),"3-Mid Cap",
            IF(AND(J910&gt;300000000,J910&lt;=2000000000),"2-Small Cap",
               IF(J910&lt;=300000000,"1-Micro Cap","None"))))))</f>
        <v>1-Micro Cap</v>
      </c>
      <c r="L910" s="1">
        <v>45182</v>
      </c>
      <c r="M910" s="8" t="s">
        <v>3124</v>
      </c>
      <c r="N910">
        <f>YEAR(L910)</f>
        <v>2023</v>
      </c>
      <c r="O910">
        <f xml:space="preserve"> MONTH(L910)</f>
        <v>9</v>
      </c>
      <c r="P910">
        <v>2</v>
      </c>
      <c r="Q910" t="str">
        <f>IF(ISNUMBER(P910), "Yes","No")</f>
        <v>Yes</v>
      </c>
      <c r="R910" t="s">
        <v>2041</v>
      </c>
    </row>
    <row r="911" spans="1:18" x14ac:dyDescent="0.2">
      <c r="A911" t="s">
        <v>1790</v>
      </c>
      <c r="B911" t="e" vm="577">
        <v>#VALUE!</v>
      </c>
      <c r="C911" t="s">
        <v>1791</v>
      </c>
      <c r="D911" t="str" cm="1">
        <f t="array" ref="D911">_FV(B911,"Industry")</f>
        <v>Metals &amp; Mining</v>
      </c>
      <c r="E911">
        <v>0.04</v>
      </c>
      <c r="F911">
        <v>3.2500000000000001E-2</v>
      </c>
      <c r="G911" s="4">
        <v>6850000</v>
      </c>
      <c r="H911" s="7">
        <v>0.1875</v>
      </c>
      <c r="I911" s="4" cm="1">
        <f t="array" ref="I911">_FV(B911,"Market cap",TRUE)</f>
        <v>5896970</v>
      </c>
      <c r="J911" s="4">
        <v>19100000</v>
      </c>
      <c r="K911" t="str">
        <f>IF(OR(J911="None", ISERROR(J911)),
   IF(I911&gt;50000000000,"5-Large Cap",
      IF(AND(I911&gt;10000000000,I911&lt;=50000000000),"4-Upper Mid-Cap",
         IF(AND(I911&gt;2000000000,I911&lt;=10000000000),"3-Mid Cap",
            IF(AND(I911&gt;300000000,I911&lt;=2000000000),"2-Small Cap",
               IF(I911&lt;=300000000,"1-Micro Cap","None"))))),
   IF(J911&gt;50000000000,"5-Large Cap",
      IF(AND(J911&gt;10000000000,J911&lt;=50000000000),"4-Upper Mid-Cap",
         IF(AND(J911&gt;2000000000,J911&lt;=10000000000),"3-Mid Cap",
            IF(AND(J911&gt;300000000,J911&lt;=2000000000),"2-Small Cap",
               IF(J911&lt;=300000000,"1-Micro Cap","None"))))))</f>
        <v>1-Micro Cap</v>
      </c>
      <c r="L911" s="1">
        <v>45058</v>
      </c>
      <c r="M911" s="8" t="s">
        <v>3124</v>
      </c>
      <c r="N911">
        <f>YEAR(L911)</f>
        <v>2023</v>
      </c>
      <c r="O911">
        <f xml:space="preserve"> MONTH(L911)</f>
        <v>5</v>
      </c>
      <c r="P911">
        <v>2</v>
      </c>
      <c r="Q911" t="str">
        <f>IF(ISNUMBER(P911), "Yes","No")</f>
        <v>Yes</v>
      </c>
      <c r="R911" t="s">
        <v>1792</v>
      </c>
    </row>
    <row r="912" spans="1:18" x14ac:dyDescent="0.2">
      <c r="A912" t="s">
        <v>1917</v>
      </c>
      <c r="B912" t="e" vm="578">
        <v>#VALUE!</v>
      </c>
      <c r="C912" t="s">
        <v>1918</v>
      </c>
      <c r="D912" t="str" cm="1">
        <f t="array" ref="D912">_FV(B912,"Industry")</f>
        <v>Biotechnology &amp; Medical Research</v>
      </c>
      <c r="E912">
        <v>3.9E-2</v>
      </c>
      <c r="F912">
        <v>3.2000000000000001E-2</v>
      </c>
      <c r="G912" s="6">
        <v>4500000</v>
      </c>
      <c r="H912" s="7">
        <v>0.17899999999999999</v>
      </c>
      <c r="I912" s="4" cm="1">
        <f t="array" ref="I912">_FV(B912,"Market cap",TRUE)</f>
        <v>45990110</v>
      </c>
      <c r="J912" s="4">
        <v>79900000</v>
      </c>
      <c r="K912" t="str">
        <f>IF(OR(J912="None", ISERROR(J912)),
   IF(I912&gt;50000000000,"5-Large Cap",
      IF(AND(I912&gt;10000000000,I912&lt;=50000000000),"4-Upper Mid-Cap",
         IF(AND(I912&gt;2000000000,I912&lt;=10000000000),"3-Mid Cap",
            IF(AND(I912&gt;300000000,I912&lt;=2000000000),"2-Small Cap",
               IF(I912&lt;=300000000,"1-Micro Cap","None"))))),
   IF(J912&gt;50000000000,"5-Large Cap",
      IF(AND(J912&gt;10000000000,J912&lt;=50000000000),"4-Upper Mid-Cap",
         IF(AND(J912&gt;2000000000,J912&lt;=10000000000),"3-Mid Cap",
            IF(AND(J912&gt;300000000,J912&lt;=2000000000),"2-Small Cap",
               IF(J912&lt;=300000000,"1-Micro Cap","None"))))))</f>
        <v>1-Micro Cap</v>
      </c>
      <c r="L912" s="1">
        <v>45132</v>
      </c>
      <c r="M912" s="8" t="s">
        <v>3124</v>
      </c>
      <c r="N912">
        <f>YEAR(L912)</f>
        <v>2023</v>
      </c>
      <c r="O912">
        <f xml:space="preserve"> MONTH(L912)</f>
        <v>7</v>
      </c>
      <c r="P912">
        <v>2</v>
      </c>
      <c r="Q912" t="str">
        <f>IF(ISNUMBER(P912), "Yes","No")</f>
        <v>Yes</v>
      </c>
      <c r="R912" t="s">
        <v>1919</v>
      </c>
    </row>
    <row r="913" spans="1:18" x14ac:dyDescent="0.2">
      <c r="A913" t="s">
        <v>1825</v>
      </c>
      <c r="B913" t="e" vm="579">
        <v>#VALUE!</v>
      </c>
      <c r="C913" t="s">
        <v>1826</v>
      </c>
      <c r="D913" t="str" cm="1">
        <f t="array" ref="D913">_FV(B913,"Industry")</f>
        <v>Metals &amp; Mining</v>
      </c>
      <c r="E913">
        <v>4.2000000000000003E-2</v>
      </c>
      <c r="F913">
        <v>3.2000000000000001E-2</v>
      </c>
      <c r="G913" s="4">
        <v>680000</v>
      </c>
      <c r="H913" s="7">
        <v>0.23800000000000002</v>
      </c>
      <c r="I913" s="4" cm="1">
        <f t="array" ref="I913">_FV(B913,"Market cap",TRUE)</f>
        <v>4642840</v>
      </c>
      <c r="J913" s="4">
        <v>3600000</v>
      </c>
      <c r="K913" t="str">
        <f>IF(OR(J913="None", ISERROR(J913)),
   IF(I913&gt;50000000000,"5-Large Cap",
      IF(AND(I913&gt;10000000000,I913&lt;=50000000000),"4-Upper Mid-Cap",
         IF(AND(I913&gt;2000000000,I913&lt;=10000000000),"3-Mid Cap",
            IF(AND(I913&gt;300000000,I913&lt;=2000000000),"2-Small Cap",
               IF(I913&lt;=300000000,"1-Micro Cap","None"))))),
   IF(J913&gt;50000000000,"5-Large Cap",
      IF(AND(J913&gt;10000000000,J913&lt;=50000000000),"4-Upper Mid-Cap",
         IF(AND(J913&gt;2000000000,J913&lt;=10000000000),"3-Mid Cap",
            IF(AND(J913&gt;300000000,J913&lt;=2000000000),"2-Small Cap",
               IF(J913&lt;=300000000,"1-Micro Cap","None"))))))</f>
        <v>1-Micro Cap</v>
      </c>
      <c r="L913" s="1">
        <v>45069</v>
      </c>
      <c r="M913" s="8" t="s">
        <v>3124</v>
      </c>
      <c r="N913">
        <f>YEAR(L913)</f>
        <v>2023</v>
      </c>
      <c r="O913">
        <f xml:space="preserve"> MONTH(L913)</f>
        <v>5</v>
      </c>
      <c r="P913">
        <v>1</v>
      </c>
      <c r="Q913" t="str">
        <f>IF(ISNUMBER(P913), "Yes","No")</f>
        <v>Yes</v>
      </c>
      <c r="R913" t="s">
        <v>1827</v>
      </c>
    </row>
    <row r="914" spans="1:18" x14ac:dyDescent="0.2">
      <c r="A914" t="s">
        <v>1550</v>
      </c>
      <c r="B914" t="e" vm="580">
        <v>#VALUE!</v>
      </c>
      <c r="C914" t="s">
        <v>1551</v>
      </c>
      <c r="D914" t="str" cm="1">
        <f t="array" ref="D914">_FV(B914,"Industry")</f>
        <v>Metals &amp; Mining</v>
      </c>
      <c r="E914">
        <v>3.6999999999999998E-2</v>
      </c>
      <c r="F914">
        <v>3.2000000000000001E-2</v>
      </c>
      <c r="G914" s="4">
        <v>3000000</v>
      </c>
      <c r="H914" s="7">
        <v>0.13500000000000001</v>
      </c>
      <c r="I914" s="4" cm="1">
        <f t="array" ref="I914">_FV(B914,"Market cap",TRUE)</f>
        <v>165556100</v>
      </c>
      <c r="J914" s="4">
        <v>53200000</v>
      </c>
      <c r="K914" t="str">
        <f>IF(OR(J914="None", ISERROR(J914)),
   IF(I914&gt;50000000000,"5-Large Cap",
      IF(AND(I914&gt;10000000000,I914&lt;=50000000000),"4-Upper Mid-Cap",
         IF(AND(I914&gt;2000000000,I914&lt;=10000000000),"3-Mid Cap",
            IF(AND(I914&gt;300000000,I914&lt;=2000000000),"2-Small Cap",
               IF(I914&lt;=300000000,"1-Micro Cap","None"))))),
   IF(J914&gt;50000000000,"5-Large Cap",
      IF(AND(J914&gt;10000000000,J914&lt;=50000000000),"4-Upper Mid-Cap",
         IF(AND(J914&gt;2000000000,J914&lt;=10000000000),"3-Mid Cap",
            IF(AND(J914&gt;300000000,J914&lt;=2000000000),"2-Small Cap",
               IF(J914&lt;=300000000,"1-Micro Cap","None"))))))</f>
        <v>1-Micro Cap</v>
      </c>
      <c r="L914" s="1">
        <v>44958</v>
      </c>
      <c r="M914" s="8" t="s">
        <v>3124</v>
      </c>
      <c r="N914">
        <f>YEAR(L914)</f>
        <v>2023</v>
      </c>
      <c r="O914">
        <f xml:space="preserve"> MONTH(L914)</f>
        <v>2</v>
      </c>
      <c r="P914" t="s">
        <v>3229</v>
      </c>
      <c r="Q914" t="str">
        <f>IF(ISNUMBER(P914), "Yes","No")</f>
        <v>No</v>
      </c>
      <c r="R914" t="s">
        <v>1552</v>
      </c>
    </row>
    <row r="915" spans="1:18" x14ac:dyDescent="0.2">
      <c r="A915" t="s">
        <v>1934</v>
      </c>
      <c r="B915" t="e" vm="116">
        <v>#VALUE!</v>
      </c>
      <c r="C915" t="s">
        <v>851</v>
      </c>
      <c r="D915" t="str" cm="1">
        <f t="array" ref="D915">_FV(B915,"Industry")</f>
        <v>Chemicals</v>
      </c>
      <c r="E915">
        <v>3.5999999999999997E-2</v>
      </c>
      <c r="F915">
        <v>0.03</v>
      </c>
      <c r="G915" s="4">
        <v>2250000</v>
      </c>
      <c r="H915" s="7">
        <v>0.16699999999999998</v>
      </c>
      <c r="I915" s="4" cm="1">
        <f t="array" ref="I915">_FV(B915,"Market cap",TRUE)</f>
        <v>11580020</v>
      </c>
      <c r="J915" s="4">
        <v>20500000</v>
      </c>
      <c r="K915" t="str">
        <f>IF(OR(J915="None", ISERROR(J915)),
   IF(I915&gt;50000000000,"5-Large Cap",
      IF(AND(I915&gt;10000000000,I915&lt;=50000000000),"4-Upper Mid-Cap",
         IF(AND(I915&gt;2000000000,I915&lt;=10000000000),"3-Mid Cap",
            IF(AND(I915&gt;300000000,I915&lt;=2000000000),"2-Small Cap",
               IF(I915&lt;=300000000,"1-Micro Cap","None"))))),
   IF(J915&gt;50000000000,"5-Large Cap",
      IF(AND(J915&gt;10000000000,J915&lt;=50000000000),"4-Upper Mid-Cap",
         IF(AND(J915&gt;2000000000,J915&lt;=10000000000),"3-Mid Cap",
            IF(AND(J915&gt;300000000,J915&lt;=2000000000),"2-Small Cap",
               IF(J915&lt;=300000000,"1-Micro Cap","None"))))))</f>
        <v>1-Micro Cap</v>
      </c>
      <c r="L915" s="1">
        <v>45138</v>
      </c>
      <c r="M915" s="8" t="s">
        <v>3124</v>
      </c>
      <c r="N915">
        <f>YEAR(L915)</f>
        <v>2023</v>
      </c>
      <c r="O915">
        <f xml:space="preserve"> MONTH(L915)</f>
        <v>7</v>
      </c>
      <c r="P915">
        <v>4</v>
      </c>
      <c r="Q915" t="str">
        <f>IF(ISNUMBER(P915), "Yes","No")</f>
        <v>Yes</v>
      </c>
      <c r="R915" t="s">
        <v>1935</v>
      </c>
    </row>
    <row r="916" spans="1:18" x14ac:dyDescent="0.2">
      <c r="A916" t="s">
        <v>2203</v>
      </c>
      <c r="B916" t="e" vm="581">
        <v>#VALUE!</v>
      </c>
      <c r="C916" t="s">
        <v>31</v>
      </c>
      <c r="D916" t="str" cm="1">
        <f t="array" ref="D916">_FV(B916,"Industry")</f>
        <v>Metals &amp; Mining</v>
      </c>
      <c r="E916">
        <v>3.3000000000000002E-2</v>
      </c>
      <c r="F916">
        <v>0.03</v>
      </c>
      <c r="G916" s="4">
        <v>7600000</v>
      </c>
      <c r="H916" s="7">
        <v>9.0999999999999998E-2</v>
      </c>
      <c r="I916" s="4" cm="1">
        <f t="array" ref="I916">_FV(B916,"Market cap",TRUE)</f>
        <v>96980370</v>
      </c>
      <c r="J916" s="4">
        <v>50300000</v>
      </c>
      <c r="K916" t="str">
        <f>IF(OR(J916="None", ISERROR(J916)),
   IF(I916&gt;50000000000,"5-Large Cap",
      IF(AND(I916&gt;10000000000,I916&lt;=50000000000),"4-Upper Mid-Cap",
         IF(AND(I916&gt;2000000000,I916&lt;=10000000000),"3-Mid Cap",
            IF(AND(I916&gt;300000000,I916&lt;=2000000000),"2-Small Cap",
               IF(I916&lt;=300000000,"1-Micro Cap","None"))))),
   IF(J916&gt;50000000000,"5-Large Cap",
      IF(AND(J916&gt;10000000000,J916&lt;=50000000000),"4-Upper Mid-Cap",
         IF(AND(J916&gt;2000000000,J916&lt;=10000000000),"3-Mid Cap",
            IF(AND(J916&gt;300000000,J916&lt;=2000000000),"2-Small Cap",
               IF(J916&lt;=300000000,"1-Micro Cap","None"))))))</f>
        <v>1-Micro Cap</v>
      </c>
      <c r="L916" s="1">
        <v>45258</v>
      </c>
      <c r="M916" s="8" t="s">
        <v>3124</v>
      </c>
      <c r="N916">
        <f>YEAR(L916)</f>
        <v>2023</v>
      </c>
      <c r="O916">
        <f xml:space="preserve"> MONTH(L916)</f>
        <v>11</v>
      </c>
      <c r="P916">
        <v>1</v>
      </c>
      <c r="Q916" t="str">
        <f>IF(ISNUMBER(P916), "Yes","No")</f>
        <v>Yes</v>
      </c>
      <c r="R916" t="s">
        <v>2204</v>
      </c>
    </row>
    <row r="917" spans="1:18" x14ac:dyDescent="0.2">
      <c r="A917" t="s">
        <v>2098</v>
      </c>
      <c r="B917" t="e" vm="582">
        <v>#VALUE!</v>
      </c>
      <c r="C917" t="s">
        <v>2099</v>
      </c>
      <c r="D917" t="str" cm="1">
        <f t="array" ref="D917">_FV(B917,"Industry")</f>
        <v>Metals &amp; Mining</v>
      </c>
      <c r="E917">
        <v>0.03</v>
      </c>
      <c r="F917">
        <v>0.03</v>
      </c>
      <c r="G917" s="6">
        <v>10000000</v>
      </c>
      <c r="H917" s="7">
        <v>0</v>
      </c>
      <c r="I917" s="4" cm="1">
        <f t="array" ref="I917">_FV(B917,"Market cap",TRUE)</f>
        <v>25596290</v>
      </c>
      <c r="J917" s="4">
        <v>26700000</v>
      </c>
      <c r="K917" t="str">
        <f>IF(OR(J917="None", ISERROR(J917)),
   IF(I917&gt;50000000000,"5-Large Cap",
      IF(AND(I917&gt;10000000000,I917&lt;=50000000000),"4-Upper Mid-Cap",
         IF(AND(I917&gt;2000000000,I917&lt;=10000000000),"3-Mid Cap",
            IF(AND(I917&gt;300000000,I917&lt;=2000000000),"2-Small Cap",
               IF(I917&lt;=300000000,"1-Micro Cap","None"))))),
   IF(J917&gt;50000000000,"5-Large Cap",
      IF(AND(J917&gt;10000000000,J917&lt;=50000000000),"4-Upper Mid-Cap",
         IF(AND(J917&gt;2000000000,J917&lt;=10000000000),"3-Mid Cap",
            IF(AND(J917&gt;300000000,J917&lt;=2000000000),"2-Small Cap",
               IF(J917&lt;=300000000,"1-Micro Cap","None"))))))</f>
        <v>1-Micro Cap</v>
      </c>
      <c r="L917" s="1">
        <v>45254</v>
      </c>
      <c r="M917" s="8" t="s">
        <v>3124</v>
      </c>
      <c r="N917">
        <f>YEAR(L917)</f>
        <v>2023</v>
      </c>
      <c r="O917">
        <f xml:space="preserve"> MONTH(L917)</f>
        <v>11</v>
      </c>
      <c r="P917" t="s">
        <v>3229</v>
      </c>
      <c r="Q917" t="str">
        <f>IF(ISNUMBER(P917), "Yes","No")</f>
        <v>No</v>
      </c>
      <c r="R917" t="s">
        <v>2175</v>
      </c>
    </row>
    <row r="918" spans="1:18" x14ac:dyDescent="0.2">
      <c r="A918" t="s">
        <v>2187</v>
      </c>
      <c r="B918" t="e" vm="583">
        <v>#VALUE!</v>
      </c>
      <c r="C918" t="s">
        <v>2188</v>
      </c>
      <c r="D918" t="str" cm="1">
        <f t="array" ref="D918">_FV(B918,"Industry")</f>
        <v>Metals &amp; Mining</v>
      </c>
      <c r="E918">
        <v>3.4000000000000002E-2</v>
      </c>
      <c r="F918">
        <v>0.03</v>
      </c>
      <c r="G918" s="4">
        <v>2000000</v>
      </c>
      <c r="H918" s="7">
        <v>0.1176</v>
      </c>
      <c r="I918" s="4" cm="1">
        <f t="array" ref="I918">_FV(B918,"Market cap",TRUE)</f>
        <v>5535640</v>
      </c>
      <c r="J918" s="4">
        <v>13400000</v>
      </c>
      <c r="K918" t="str">
        <f>IF(OR(J918="None", ISERROR(J918)),
   IF(I918&gt;50000000000,"5-Large Cap",
      IF(AND(I918&gt;10000000000,I918&lt;=50000000000),"4-Upper Mid-Cap",
         IF(AND(I918&gt;2000000000,I918&lt;=10000000000),"3-Mid Cap",
            IF(AND(I918&gt;300000000,I918&lt;=2000000000),"2-Small Cap",
               IF(I918&lt;=300000000,"1-Micro Cap","None"))))),
   IF(J918&gt;50000000000,"5-Large Cap",
      IF(AND(J918&gt;10000000000,J918&lt;=50000000000),"4-Upper Mid-Cap",
         IF(AND(J918&gt;2000000000,J918&lt;=10000000000),"3-Mid Cap",
            IF(AND(J918&gt;300000000,J918&lt;=2000000000),"2-Small Cap",
               IF(J918&lt;=300000000,"1-Micro Cap","None"))))))</f>
        <v>1-Micro Cap</v>
      </c>
      <c r="L918" s="1">
        <v>45254</v>
      </c>
      <c r="M918" s="8" t="s">
        <v>3124</v>
      </c>
      <c r="N918">
        <f>YEAR(L918)</f>
        <v>2023</v>
      </c>
      <c r="O918">
        <f xml:space="preserve"> MONTH(L918)</f>
        <v>11</v>
      </c>
      <c r="P918" t="s">
        <v>3229</v>
      </c>
      <c r="Q918" t="str">
        <f>IF(ISNUMBER(P918), "Yes","No")</f>
        <v>No</v>
      </c>
      <c r="R918" t="s">
        <v>2189</v>
      </c>
    </row>
    <row r="919" spans="1:18" x14ac:dyDescent="0.2">
      <c r="A919" t="s">
        <v>2137</v>
      </c>
      <c r="B919" t="e" vm="333">
        <v>#VALUE!</v>
      </c>
      <c r="C919" t="s">
        <v>1311</v>
      </c>
      <c r="D919" t="str" cm="1">
        <f t="array" ref="D919">_FV(B919,"Industry")</f>
        <v>Metals &amp; Mining</v>
      </c>
      <c r="E919">
        <v>0.03</v>
      </c>
      <c r="F919">
        <v>0.03</v>
      </c>
      <c r="G919" s="4">
        <v>1500000</v>
      </c>
      <c r="H919" s="7">
        <v>0</v>
      </c>
      <c r="I919" s="4" cm="1">
        <f t="array" ref="I919">_FV(B919,"Market cap",TRUE)</f>
        <v>2195670</v>
      </c>
      <c r="J919" s="4">
        <v>3680000</v>
      </c>
      <c r="K919" t="str">
        <f>IF(OR(J919="None", ISERROR(J919)),
   IF(I919&gt;50000000000,"5-Large Cap",
      IF(AND(I919&gt;10000000000,I919&lt;=50000000000),"4-Upper Mid-Cap",
         IF(AND(I919&gt;2000000000,I919&lt;=10000000000),"3-Mid Cap",
            IF(AND(I919&gt;300000000,I919&lt;=2000000000),"2-Small Cap",
               IF(I919&lt;=300000000,"1-Micro Cap","None"))))),
   IF(J919&gt;50000000000,"5-Large Cap",
      IF(AND(J919&gt;10000000000,J919&lt;=50000000000),"4-Upper Mid-Cap",
         IF(AND(J919&gt;2000000000,J919&lt;=10000000000),"3-Mid Cap",
            IF(AND(J919&gt;300000000,J919&lt;=2000000000),"2-Small Cap",
               IF(J919&lt;=300000000,"1-Micro Cap","None"))))))</f>
        <v>1-Micro Cap</v>
      </c>
      <c r="L919" s="1">
        <v>45240</v>
      </c>
      <c r="M919" s="8" t="s">
        <v>3124</v>
      </c>
      <c r="N919">
        <f>YEAR(L919)</f>
        <v>2023</v>
      </c>
      <c r="O919">
        <f xml:space="preserve"> MONTH(L919)</f>
        <v>11</v>
      </c>
      <c r="P919">
        <v>2</v>
      </c>
      <c r="Q919" t="str">
        <f>IF(ISNUMBER(P919), "Yes","No")</f>
        <v>Yes</v>
      </c>
      <c r="R919" t="s">
        <v>2138</v>
      </c>
    </row>
    <row r="920" spans="1:18" x14ac:dyDescent="0.2">
      <c r="A920" t="s">
        <v>2098</v>
      </c>
      <c r="B920" t="e" vm="582">
        <v>#VALUE!</v>
      </c>
      <c r="C920" t="s">
        <v>2099</v>
      </c>
      <c r="D920" t="str" cm="1">
        <f t="array" ref="D920">_FV(B920,"Industry")</f>
        <v>Metals &amp; Mining</v>
      </c>
      <c r="E920">
        <v>0.04</v>
      </c>
      <c r="F920">
        <v>0.03</v>
      </c>
      <c r="G920" s="4">
        <v>15000000</v>
      </c>
      <c r="H920" s="7">
        <v>0.25</v>
      </c>
      <c r="I920" s="4" cm="1">
        <f t="array" ref="I920">_FV(B920,"Market cap",TRUE)</f>
        <v>25596290</v>
      </c>
      <c r="J920" s="4">
        <v>35700000</v>
      </c>
      <c r="K920" t="str">
        <f>IF(OR(J920="None", ISERROR(J920)),
   IF(I920&gt;50000000000,"5-Large Cap",
      IF(AND(I920&gt;10000000000,I920&lt;=50000000000),"4-Upper Mid-Cap",
         IF(AND(I920&gt;2000000000,I920&lt;=10000000000),"3-Mid Cap",
            IF(AND(I920&gt;300000000,I920&lt;=2000000000),"2-Small Cap",
               IF(I920&lt;=300000000,"1-Micro Cap","None"))))),
   IF(J920&gt;50000000000,"5-Large Cap",
      IF(AND(J920&gt;10000000000,J920&lt;=50000000000),"4-Upper Mid-Cap",
         IF(AND(J920&gt;2000000000,J920&lt;=10000000000),"3-Mid Cap",
            IF(AND(J920&gt;300000000,J920&lt;=2000000000),"2-Small Cap",
               IF(J920&lt;=300000000,"1-Micro Cap","None"))))))</f>
        <v>1-Micro Cap</v>
      </c>
      <c r="L920" s="1">
        <v>45225</v>
      </c>
      <c r="M920" s="8" t="s">
        <v>3124</v>
      </c>
      <c r="N920">
        <f>YEAR(L920)</f>
        <v>2023</v>
      </c>
      <c r="O920">
        <f xml:space="preserve"> MONTH(L920)</f>
        <v>10</v>
      </c>
      <c r="P920" t="s">
        <v>3229</v>
      </c>
      <c r="Q920" t="str">
        <f>IF(ISNUMBER(P920), "Yes","No")</f>
        <v>No</v>
      </c>
      <c r="R920" t="s">
        <v>2100</v>
      </c>
    </row>
    <row r="921" spans="1:18" x14ac:dyDescent="0.2">
      <c r="A921" t="s">
        <v>319</v>
      </c>
      <c r="B921" t="e" vm="174">
        <v>#VALUE!</v>
      </c>
      <c r="C921" t="s">
        <v>320</v>
      </c>
      <c r="D921" t="str" cm="1">
        <f t="array" ref="D921">_FV(B921,"Industry")</f>
        <v>Metals &amp; Mining</v>
      </c>
      <c r="E921">
        <v>3.3000000000000002E-2</v>
      </c>
      <c r="F921">
        <v>0.03</v>
      </c>
      <c r="G921" s="4">
        <v>25000000</v>
      </c>
      <c r="H921" s="7">
        <v>9.0999999999999998E-2</v>
      </c>
      <c r="I921" s="4" cm="1">
        <f t="array" ref="I921">_FV(B921,"Market cap",TRUE)</f>
        <v>157675200</v>
      </c>
      <c r="J921" s="4">
        <v>167600000</v>
      </c>
      <c r="K921" t="str">
        <f>IF(OR(J921="None", ISERROR(J921)),
   IF(I921&gt;50000000000,"5-Large Cap",
      IF(AND(I921&gt;10000000000,I921&lt;=50000000000),"4-Upper Mid-Cap",
         IF(AND(I921&gt;2000000000,I921&lt;=10000000000),"3-Mid Cap",
            IF(AND(I921&gt;300000000,I921&lt;=2000000000),"2-Small Cap",
               IF(I921&lt;=300000000,"1-Micro Cap","None"))))),
   IF(J921&gt;50000000000,"5-Large Cap",
      IF(AND(J921&gt;10000000000,J921&lt;=50000000000),"4-Upper Mid-Cap",
         IF(AND(J921&gt;2000000000,J921&lt;=10000000000),"3-Mid Cap",
            IF(AND(J921&gt;300000000,J921&lt;=2000000000),"2-Small Cap",
               IF(J921&lt;=300000000,"1-Micro Cap","None"))))))</f>
        <v>1-Micro Cap</v>
      </c>
      <c r="L921" s="1">
        <v>45167</v>
      </c>
      <c r="M921" s="8" t="s">
        <v>3124</v>
      </c>
      <c r="N921">
        <f>YEAR(L921)</f>
        <v>2023</v>
      </c>
      <c r="O921">
        <f xml:space="preserve"> MONTH(L921)</f>
        <v>8</v>
      </c>
      <c r="P921" t="s">
        <v>3229</v>
      </c>
      <c r="Q921" t="str">
        <f>IF(ISNUMBER(P921), "Yes","No")</f>
        <v>No</v>
      </c>
      <c r="R921" t="s">
        <v>2010</v>
      </c>
    </row>
    <row r="922" spans="1:18" x14ac:dyDescent="0.2">
      <c r="A922" t="s">
        <v>1823</v>
      </c>
      <c r="B922" t="e" vm="396">
        <v>#VALUE!</v>
      </c>
      <c r="C922" t="s">
        <v>264</v>
      </c>
      <c r="D922" t="str" cm="1">
        <f t="array" ref="D922">_FV(B922,"Industry")</f>
        <v>Metals &amp; Mining</v>
      </c>
      <c r="E922">
        <v>3.3000000000000002E-2</v>
      </c>
      <c r="F922">
        <v>0.03</v>
      </c>
      <c r="G922" s="4">
        <v>4000000</v>
      </c>
      <c r="H922" s="7">
        <v>0.09</v>
      </c>
      <c r="I922" s="4" cm="1">
        <f t="array" ref="I922">_FV(B922,"Market cap",TRUE)</f>
        <v>13019180</v>
      </c>
      <c r="J922" s="4">
        <v>56100000</v>
      </c>
      <c r="K922" t="str">
        <f>IF(OR(J922="None", ISERROR(J922)),
   IF(I922&gt;50000000000,"5-Large Cap",
      IF(AND(I922&gt;10000000000,I922&lt;=50000000000),"4-Upper Mid-Cap",
         IF(AND(I922&gt;2000000000,I922&lt;=10000000000),"3-Mid Cap",
            IF(AND(I922&gt;300000000,I922&lt;=2000000000),"2-Small Cap",
               IF(I922&lt;=300000000,"1-Micro Cap","None"))))),
   IF(J922&gt;50000000000,"5-Large Cap",
      IF(AND(J922&gt;10000000000,J922&lt;=50000000000),"4-Upper Mid-Cap",
         IF(AND(J922&gt;2000000000,J922&lt;=10000000000),"3-Mid Cap",
            IF(AND(J922&gt;300000000,J922&lt;=2000000000),"2-Small Cap",
               IF(J922&lt;=300000000,"1-Micro Cap","None"))))))</f>
        <v>1-Micro Cap</v>
      </c>
      <c r="L922" s="1">
        <v>45069</v>
      </c>
      <c r="M922" s="8" t="s">
        <v>3124</v>
      </c>
      <c r="N922">
        <f>YEAR(L922)</f>
        <v>2023</v>
      </c>
      <c r="O922">
        <f xml:space="preserve"> MONTH(L922)</f>
        <v>5</v>
      </c>
      <c r="P922">
        <v>2</v>
      </c>
      <c r="Q922" t="str">
        <f>IF(ISNUMBER(P922), "Yes","No")</f>
        <v>Yes</v>
      </c>
      <c r="R922" t="s">
        <v>1824</v>
      </c>
    </row>
    <row r="923" spans="1:18" x14ac:dyDescent="0.2">
      <c r="A923" t="s">
        <v>1631</v>
      </c>
      <c r="B923" t="e" vm="84">
        <v>#VALUE!</v>
      </c>
      <c r="C923" t="s">
        <v>845</v>
      </c>
      <c r="D923" t="str" cm="1">
        <f t="array" ref="D923">_FV(B923,"Industry")</f>
        <v>Metals &amp; Mining</v>
      </c>
      <c r="E923">
        <v>0.03</v>
      </c>
      <c r="F923">
        <v>0.03</v>
      </c>
      <c r="G923" s="4">
        <v>2960000</v>
      </c>
      <c r="H923" s="7">
        <v>0</v>
      </c>
      <c r="I923" s="4" cm="1">
        <f t="array" ref="I923">_FV(B923,"Market cap",TRUE)</f>
        <v>31907850</v>
      </c>
      <c r="J923" s="4">
        <v>5930000</v>
      </c>
      <c r="K923" t="str">
        <f>IF(OR(J923="None", ISERROR(J923)),
   IF(I923&gt;50000000000,"5-Large Cap",
      IF(AND(I923&gt;10000000000,I923&lt;=50000000000),"4-Upper Mid-Cap",
         IF(AND(I923&gt;2000000000,I923&lt;=10000000000),"3-Mid Cap",
            IF(AND(I923&gt;300000000,I923&lt;=2000000000),"2-Small Cap",
               IF(I923&lt;=300000000,"1-Micro Cap","None"))))),
   IF(J923&gt;50000000000,"5-Large Cap",
      IF(AND(J923&gt;10000000000,J923&lt;=50000000000),"4-Upper Mid-Cap",
         IF(AND(J923&gt;2000000000,J923&lt;=10000000000),"3-Mid Cap",
            IF(AND(J923&gt;300000000,J923&lt;=2000000000),"2-Small Cap",
               IF(J923&lt;=300000000,"1-Micro Cap","None"))))))</f>
        <v>1-Micro Cap</v>
      </c>
      <c r="L923" s="1">
        <v>45029</v>
      </c>
      <c r="M923" s="8" t="s">
        <v>3124</v>
      </c>
      <c r="N923">
        <f>YEAR(L923)</f>
        <v>2023</v>
      </c>
      <c r="O923">
        <f xml:space="preserve"> MONTH(L923)</f>
        <v>4</v>
      </c>
      <c r="P923">
        <v>1</v>
      </c>
      <c r="Q923" t="str">
        <f>IF(ISNUMBER(P923), "Yes","No")</f>
        <v>Yes</v>
      </c>
      <c r="R923" t="s">
        <v>1704</v>
      </c>
    </row>
    <row r="924" spans="1:18" x14ac:dyDescent="0.2">
      <c r="A924" t="s">
        <v>1605</v>
      </c>
      <c r="B924" t="e" vm="142">
        <v>#VALUE!</v>
      </c>
      <c r="C924" t="s">
        <v>593</v>
      </c>
      <c r="D924" t="str" cm="1">
        <f t="array" ref="D924">_FV(B924,"Industry")</f>
        <v>Metals &amp; Mining</v>
      </c>
      <c r="E924">
        <v>3.5999999999999997E-2</v>
      </c>
      <c r="F924">
        <v>0.03</v>
      </c>
      <c r="G924" s="4">
        <v>3000000</v>
      </c>
      <c r="H924" s="7">
        <v>0.16670000000000001</v>
      </c>
      <c r="I924" s="4" cm="1">
        <f t="array" ref="I924">_FV(B924,"Market cap",TRUE)</f>
        <v>7548780</v>
      </c>
      <c r="J924" s="4">
        <v>17630000</v>
      </c>
      <c r="K924" t="str">
        <f>IF(OR(J924="None", ISERROR(J924)),
   IF(I924&gt;50000000000,"5-Large Cap",
      IF(AND(I924&gt;10000000000,I924&lt;=50000000000),"4-Upper Mid-Cap",
         IF(AND(I924&gt;2000000000,I924&lt;=10000000000),"3-Mid Cap",
            IF(AND(I924&gt;300000000,I924&lt;=2000000000),"2-Small Cap",
               IF(I924&lt;=300000000,"1-Micro Cap","None"))))),
   IF(J924&gt;50000000000,"5-Large Cap",
      IF(AND(J924&gt;10000000000,J924&lt;=50000000000),"4-Upper Mid-Cap",
         IF(AND(J924&gt;2000000000,J924&lt;=10000000000),"3-Mid Cap",
            IF(AND(J924&gt;300000000,J924&lt;=2000000000),"2-Small Cap",
               IF(J924&lt;=300000000,"1-Micro Cap","None"))))))</f>
        <v>1-Micro Cap</v>
      </c>
      <c r="L924" s="1">
        <v>44984</v>
      </c>
      <c r="M924" s="8" t="s">
        <v>3124</v>
      </c>
      <c r="N924">
        <f>YEAR(L924)</f>
        <v>2023</v>
      </c>
      <c r="O924">
        <f xml:space="preserve"> MONTH(L924)</f>
        <v>2</v>
      </c>
      <c r="P924">
        <v>2</v>
      </c>
      <c r="Q924" t="str">
        <f>IF(ISNUMBER(P924), "Yes","No")</f>
        <v>Yes</v>
      </c>
      <c r="R924" t="s">
        <v>1606</v>
      </c>
    </row>
    <row r="925" spans="1:18" x14ac:dyDescent="0.2">
      <c r="A925" t="s">
        <v>1942</v>
      </c>
      <c r="B925" t="e" vm="537">
        <v>#VALUE!</v>
      </c>
      <c r="C925" t="s">
        <v>1943</v>
      </c>
      <c r="D925" t="str" cm="1">
        <f t="array" ref="D925">_FV(B925,"Industry")</f>
        <v>Pharmaceuticals</v>
      </c>
      <c r="E925">
        <v>5.6000000000000001E-2</v>
      </c>
      <c r="F925">
        <v>0.03</v>
      </c>
      <c r="G925" s="4">
        <v>2000000</v>
      </c>
      <c r="H925" s="7">
        <v>0.46700000000000003</v>
      </c>
      <c r="I925" s="4" cm="1">
        <f t="array" ref="I925">_FV(B925,"Market cap",TRUE)</f>
        <v>4610800</v>
      </c>
      <c r="J925" s="4">
        <v>9930000</v>
      </c>
      <c r="K925" t="str">
        <f>IF(OR(J925="None", ISERROR(J925)),
   IF(I925&gt;50000000000,"5-Large Cap",
      IF(AND(I925&gt;10000000000,I925&lt;=50000000000),"4-Upper Mid-Cap",
         IF(AND(I925&gt;2000000000,I925&lt;=10000000000),"3-Mid Cap",
            IF(AND(I925&gt;300000000,I925&lt;=2000000000),"2-Small Cap",
               IF(I925&lt;=300000000,"1-Micro Cap","None"))))),
   IF(J925&gt;50000000000,"5-Large Cap",
      IF(AND(J925&gt;10000000000,J925&lt;=50000000000),"4-Upper Mid-Cap",
         IF(AND(J925&gt;2000000000,J925&lt;=10000000000),"3-Mid Cap",
            IF(AND(J925&gt;300000000,J925&lt;=2000000000),"2-Small Cap",
               IF(J925&lt;=300000000,"1-Micro Cap","None"))))))</f>
        <v>1-Micro Cap</v>
      </c>
      <c r="L925" s="1">
        <v>45236</v>
      </c>
      <c r="M925" s="8" t="s">
        <v>3124</v>
      </c>
      <c r="N925">
        <f>YEAR(L925)</f>
        <v>2023</v>
      </c>
      <c r="O925">
        <f xml:space="preserve"> MONTH(L925)</f>
        <v>11</v>
      </c>
      <c r="P925" t="s">
        <v>3229</v>
      </c>
      <c r="Q925" t="str">
        <f>IF(ISNUMBER(P925), "Yes","No")</f>
        <v>No</v>
      </c>
      <c r="R925" t="s">
        <v>2131</v>
      </c>
    </row>
    <row r="926" spans="1:18" x14ac:dyDescent="0.2">
      <c r="A926" t="s">
        <v>1946</v>
      </c>
      <c r="B926" t="e" vm="564">
        <v>#VALUE!</v>
      </c>
      <c r="C926" t="s">
        <v>1947</v>
      </c>
      <c r="D926" t="str" cm="1">
        <f t="array" ref="D926">_FV(B926,"Industry")</f>
        <v>Specialty Retailers</v>
      </c>
      <c r="E926">
        <v>5.2999999999999999E-2</v>
      </c>
      <c r="F926">
        <v>2.8000000000000001E-2</v>
      </c>
      <c r="G926" s="4">
        <v>10500000</v>
      </c>
      <c r="H926" s="7">
        <v>0.28399999999999997</v>
      </c>
      <c r="I926" s="4" cm="1">
        <f t="array" ref="I926">_FV(B926,"Market cap",TRUE)</f>
        <v>19531090</v>
      </c>
      <c r="J926" s="4">
        <v>25800000</v>
      </c>
      <c r="K926" t="str">
        <f>IF(OR(J926="None", ISERROR(J926)),
   IF(I926&gt;50000000000,"5-Large Cap",
      IF(AND(I926&gt;10000000000,I926&lt;=50000000000),"4-Upper Mid-Cap",
         IF(AND(I926&gt;2000000000,I926&lt;=10000000000),"3-Mid Cap",
            IF(AND(I926&gt;300000000,I926&lt;=2000000000),"2-Small Cap",
               IF(I926&lt;=300000000,"1-Micro Cap","None"))))),
   IF(J926&gt;50000000000,"5-Large Cap",
      IF(AND(J926&gt;10000000000,J926&lt;=50000000000),"4-Upper Mid-Cap",
         IF(AND(J926&gt;2000000000,J926&lt;=10000000000),"3-Mid Cap",
            IF(AND(J926&gt;300000000,J926&lt;=2000000000),"2-Small Cap",
               IF(J926&lt;=300000000,"1-Micro Cap","None"))))))</f>
        <v>1-Micro Cap</v>
      </c>
      <c r="L926" s="1">
        <v>45261</v>
      </c>
      <c r="M926" s="8" t="s">
        <v>3124</v>
      </c>
      <c r="N926">
        <f>YEAR(L926)</f>
        <v>2023</v>
      </c>
      <c r="O926">
        <f xml:space="preserve"> MONTH(L926)</f>
        <v>12</v>
      </c>
      <c r="P926">
        <v>3</v>
      </c>
      <c r="Q926" t="str">
        <f>IF(ISNUMBER(P926), "Yes","No")</f>
        <v>Yes</v>
      </c>
      <c r="R926" t="s">
        <v>2190</v>
      </c>
    </row>
    <row r="927" spans="1:18" x14ac:dyDescent="0.2">
      <c r="A927" t="s">
        <v>674</v>
      </c>
      <c r="B927" t="e" vm="130">
        <v>#VALUE!</v>
      </c>
      <c r="C927" t="s">
        <v>43</v>
      </c>
      <c r="D927" t="str" cm="1">
        <f t="array" ref="D927">_FV(B927,"Industry")</f>
        <v>Metals &amp; Mining</v>
      </c>
      <c r="E927">
        <v>3.3000000000000002E-2</v>
      </c>
      <c r="F927">
        <v>2.7E-2</v>
      </c>
      <c r="G927" s="4">
        <v>1500000</v>
      </c>
      <c r="H927" s="7">
        <v>0.182</v>
      </c>
      <c r="I927" s="4" cm="1">
        <f t="array" ref="I927">_FV(B927,"Market cap",TRUE)</f>
        <v>9368560</v>
      </c>
      <c r="J927" s="4">
        <v>18600000</v>
      </c>
      <c r="K927" t="str">
        <f>IF(OR(J927="None", ISERROR(J927)),
   IF(I927&gt;50000000000,"5-Large Cap",
      IF(AND(I927&gt;10000000000,I927&lt;=50000000000),"4-Upper Mid-Cap",
         IF(AND(I927&gt;2000000000,I927&lt;=10000000000),"3-Mid Cap",
            IF(AND(I927&gt;300000000,I927&lt;=2000000000),"2-Small Cap",
               IF(I927&lt;=300000000,"1-Micro Cap","None"))))),
   IF(J927&gt;50000000000,"5-Large Cap",
      IF(AND(J927&gt;10000000000,J927&lt;=50000000000),"4-Upper Mid-Cap",
         IF(AND(J927&gt;2000000000,J927&lt;=10000000000),"3-Mid Cap",
            IF(AND(J927&gt;300000000,J927&lt;=2000000000),"2-Small Cap",
               IF(J927&lt;=300000000,"1-Micro Cap","None"))))))</f>
        <v>1-Micro Cap</v>
      </c>
      <c r="L927" s="1">
        <v>45049</v>
      </c>
      <c r="M927" s="8" t="s">
        <v>3124</v>
      </c>
      <c r="N927">
        <f>YEAR(L927)</f>
        <v>2023</v>
      </c>
      <c r="O927">
        <f xml:space="preserve"> MONTH(L927)</f>
        <v>5</v>
      </c>
      <c r="P927" t="s">
        <v>3229</v>
      </c>
      <c r="Q927" t="str">
        <f>IF(ISNUMBER(P927), "Yes","No")</f>
        <v>No</v>
      </c>
      <c r="R927" t="s">
        <v>1758</v>
      </c>
    </row>
    <row r="928" spans="1:18" x14ac:dyDescent="0.2">
      <c r="A928" t="s">
        <v>2039</v>
      </c>
      <c r="B928" t="e" vm="406">
        <v>#VALUE!</v>
      </c>
      <c r="C928" t="s">
        <v>1101</v>
      </c>
      <c r="D928" t="str" cm="1">
        <f t="array" ref="D928">_FV(B928,"Industry")</f>
        <v>Software &amp; IT Services</v>
      </c>
      <c r="E928">
        <v>2.8000000000000001E-2</v>
      </c>
      <c r="F928">
        <v>2.7E-2</v>
      </c>
      <c r="G928" s="6">
        <v>3500000</v>
      </c>
      <c r="H928" s="7">
        <v>3.6000000000000004E-2</v>
      </c>
      <c r="I928" s="4" cm="1">
        <f t="array" ref="I928">_FV(B928,"Market cap",TRUE)</f>
        <v>47001830</v>
      </c>
      <c r="J928" s="4">
        <v>38900000</v>
      </c>
      <c r="K928" t="str">
        <f>IF(OR(J928="None", ISERROR(J928)),
   IF(I928&gt;50000000000,"5-Large Cap",
      IF(AND(I928&gt;10000000000,I928&lt;=50000000000),"4-Upper Mid-Cap",
         IF(AND(I928&gt;2000000000,I928&lt;=10000000000),"3-Mid Cap",
            IF(AND(I928&gt;300000000,I928&lt;=2000000000),"2-Small Cap",
               IF(I928&lt;=300000000,"1-Micro Cap","None"))))),
   IF(J928&gt;50000000000,"5-Large Cap",
      IF(AND(J928&gt;10000000000,J928&lt;=50000000000),"4-Upper Mid-Cap",
         IF(AND(J928&gt;2000000000,J928&lt;=10000000000),"3-Mid Cap",
            IF(AND(J928&gt;300000000,J928&lt;=2000000000),"2-Small Cap",
               IF(J928&lt;=300000000,"1-Micro Cap","None"))))))</f>
        <v>1-Micro Cap</v>
      </c>
      <c r="L928" s="1">
        <v>45181</v>
      </c>
      <c r="M928" s="8" t="s">
        <v>3124</v>
      </c>
      <c r="N928">
        <f>YEAR(L928)</f>
        <v>2023</v>
      </c>
      <c r="O928">
        <f xml:space="preserve"> MONTH(L928)</f>
        <v>9</v>
      </c>
      <c r="P928" t="s">
        <v>3229</v>
      </c>
      <c r="Q928" t="str">
        <f>IF(ISNUMBER(P928), "Yes","No")</f>
        <v>No</v>
      </c>
      <c r="R928" t="s">
        <v>2040</v>
      </c>
    </row>
    <row r="929" spans="1:18" x14ac:dyDescent="0.2">
      <c r="A929" t="s">
        <v>1793</v>
      </c>
      <c r="B929" t="e" vm="375">
        <v>#VALUE!</v>
      </c>
      <c r="C929" t="s">
        <v>1005</v>
      </c>
      <c r="D929" t="str" cm="1">
        <f t="array" ref="D929">_FV(B929,"Industry")</f>
        <v>Metals &amp; Mining</v>
      </c>
      <c r="E929">
        <v>2.9000000000000001E-2</v>
      </c>
      <c r="F929">
        <v>2.5999999999999999E-2</v>
      </c>
      <c r="G929" s="4">
        <v>10000000</v>
      </c>
      <c r="H929" s="7">
        <v>0.10300000000000001</v>
      </c>
      <c r="I929" s="4" cm="1">
        <f t="array" ref="I929">_FV(B929,"Market cap",TRUE)</f>
        <v>36050030</v>
      </c>
      <c r="J929" s="4">
        <v>76000000</v>
      </c>
      <c r="K929" t="str">
        <f>IF(OR(J929="None", ISERROR(J929)),
   IF(I929&gt;50000000000,"5-Large Cap",
      IF(AND(I929&gt;10000000000,I929&lt;=50000000000),"4-Upper Mid-Cap",
         IF(AND(I929&gt;2000000000,I929&lt;=10000000000),"3-Mid Cap",
            IF(AND(I929&gt;300000000,I929&lt;=2000000000),"2-Small Cap",
               IF(I929&lt;=300000000,"1-Micro Cap","None"))))),
   IF(J929&gt;50000000000,"5-Large Cap",
      IF(AND(J929&gt;10000000000,J929&lt;=50000000000),"4-Upper Mid-Cap",
         IF(AND(J929&gt;2000000000,J929&lt;=10000000000),"3-Mid Cap",
            IF(AND(J929&gt;300000000,J929&lt;=2000000000),"2-Small Cap",
               IF(J929&lt;=300000000,"1-Micro Cap","None"))))))</f>
        <v>1-Micro Cap</v>
      </c>
      <c r="L929" s="1">
        <v>45057</v>
      </c>
      <c r="M929" s="8" t="s">
        <v>3124</v>
      </c>
      <c r="N929">
        <f>YEAR(L929)</f>
        <v>2023</v>
      </c>
      <c r="O929">
        <f xml:space="preserve"> MONTH(L929)</f>
        <v>5</v>
      </c>
      <c r="P929" t="s">
        <v>3229</v>
      </c>
      <c r="Q929" t="str">
        <f>IF(ISNUMBER(P929), "Yes","No")</f>
        <v>No</v>
      </c>
    </row>
    <row r="930" spans="1:18" x14ac:dyDescent="0.2">
      <c r="A930" t="s">
        <v>2159</v>
      </c>
      <c r="B930" t="e" vm="584">
        <v>#VALUE!</v>
      </c>
      <c r="C930" t="s">
        <v>2160</v>
      </c>
      <c r="D930" t="str" cm="1">
        <f t="array" ref="D930">_FV(B930,"Industry")</f>
        <v>Chemicals</v>
      </c>
      <c r="E930">
        <v>2.5000000000000001E-2</v>
      </c>
      <c r="F930">
        <v>2.5000000000000001E-2</v>
      </c>
      <c r="G930" s="4">
        <v>3200000</v>
      </c>
      <c r="H930" s="7">
        <v>0</v>
      </c>
      <c r="I930" s="4" cm="1">
        <f t="array" ref="I930">_FV(B930,"Market cap",TRUE)</f>
        <v>6129740</v>
      </c>
      <c r="J930" s="4">
        <v>31900000</v>
      </c>
      <c r="K930" t="str">
        <f>IF(OR(J930="None", ISERROR(J930)),
   IF(I930&gt;50000000000,"5-Large Cap",
      IF(AND(I930&gt;10000000000,I930&lt;=50000000000),"4-Upper Mid-Cap",
         IF(AND(I930&gt;2000000000,I930&lt;=10000000000),"3-Mid Cap",
            IF(AND(I930&gt;300000000,I930&lt;=2000000000),"2-Small Cap",
               IF(I930&lt;=300000000,"1-Micro Cap","None"))))),
   IF(J930&gt;50000000000,"5-Large Cap",
      IF(AND(J930&gt;10000000000,J930&lt;=50000000000),"4-Upper Mid-Cap",
         IF(AND(J930&gt;2000000000,J930&lt;=10000000000),"3-Mid Cap",
            IF(AND(J930&gt;300000000,J930&lt;=2000000000),"2-Small Cap",
               IF(J930&lt;=300000000,"1-Micro Cap","None"))))))</f>
        <v>1-Micro Cap</v>
      </c>
      <c r="L930" s="1">
        <v>45247</v>
      </c>
      <c r="M930" s="8" t="s">
        <v>3124</v>
      </c>
      <c r="N930">
        <f>YEAR(L930)</f>
        <v>2023</v>
      </c>
      <c r="O930">
        <f xml:space="preserve"> MONTH(L930)</f>
        <v>11</v>
      </c>
      <c r="P930">
        <v>1</v>
      </c>
      <c r="Q930" t="str">
        <f>IF(ISNUMBER(P930), "Yes","No")</f>
        <v>Yes</v>
      </c>
      <c r="R930" t="s">
        <v>2161</v>
      </c>
    </row>
    <row r="931" spans="1:18" x14ac:dyDescent="0.2">
      <c r="A931" t="s">
        <v>1759</v>
      </c>
      <c r="B931" t="e" vm="585">
        <v>#VALUE!</v>
      </c>
      <c r="C931" t="s">
        <v>1760</v>
      </c>
      <c r="D931" t="str" cm="1">
        <f t="array" ref="D931">_FV(B931,"Industry")</f>
        <v>Healthcare Equipment &amp; Supplies</v>
      </c>
      <c r="E931">
        <v>2.9000000000000001E-2</v>
      </c>
      <c r="F931">
        <v>2.5000000000000001E-2</v>
      </c>
      <c r="G931" s="4">
        <v>1500000</v>
      </c>
      <c r="H931" s="7">
        <v>0.13800000000000001</v>
      </c>
      <c r="I931" s="4" cm="1">
        <f t="array" ref="I931">_FV(B931,"Market cap",TRUE)</f>
        <v>4596510</v>
      </c>
      <c r="J931" s="4">
        <v>17400000</v>
      </c>
      <c r="K931" t="str">
        <f>IF(OR(J931="None", ISERROR(J931)),
   IF(I931&gt;50000000000,"5-Large Cap",
      IF(AND(I931&gt;10000000000,I931&lt;=50000000000),"4-Upper Mid-Cap",
         IF(AND(I931&gt;2000000000,I931&lt;=10000000000),"3-Mid Cap",
            IF(AND(I931&gt;300000000,I931&lt;=2000000000),"2-Small Cap",
               IF(I931&lt;=300000000,"1-Micro Cap","None"))))),
   IF(J931&gt;50000000000,"5-Large Cap",
      IF(AND(J931&gt;10000000000,J931&lt;=50000000000),"4-Upper Mid-Cap",
         IF(AND(J931&gt;2000000000,J931&lt;=10000000000),"3-Mid Cap",
            IF(AND(J931&gt;300000000,J931&lt;=2000000000),"2-Small Cap",
               IF(J931&lt;=300000000,"1-Micro Cap","None"))))))</f>
        <v>1-Micro Cap</v>
      </c>
      <c r="L931" s="1">
        <v>45050</v>
      </c>
      <c r="M931" s="8" t="s">
        <v>3124</v>
      </c>
      <c r="N931">
        <f>YEAR(L931)</f>
        <v>2023</v>
      </c>
      <c r="O931">
        <f xml:space="preserve"> MONTH(L931)</f>
        <v>5</v>
      </c>
      <c r="P931" t="s">
        <v>3229</v>
      </c>
      <c r="Q931" t="str">
        <f>IF(ISNUMBER(P931), "Yes","No")</f>
        <v>No</v>
      </c>
      <c r="R931" t="s">
        <v>1761</v>
      </c>
    </row>
    <row r="932" spans="1:18" x14ac:dyDescent="0.2">
      <c r="A932" t="s">
        <v>812</v>
      </c>
      <c r="B932" t="e" vm="176">
        <v>#VALUE!</v>
      </c>
      <c r="C932" t="s">
        <v>120</v>
      </c>
      <c r="D932" t="str" cm="1">
        <f t="array" ref="D932">_FV(B932,"Industry")</f>
        <v>Machinery, Equipment &amp; Components</v>
      </c>
      <c r="E932">
        <v>3.2000000000000001E-2</v>
      </c>
      <c r="F932">
        <v>2.5000000000000001E-2</v>
      </c>
      <c r="G932" s="4">
        <v>5000000</v>
      </c>
      <c r="H932" s="7">
        <v>0.21899999999999997</v>
      </c>
      <c r="I932" s="4" cm="1">
        <f t="array" ref="I932">_FV(B932,"Market cap",TRUE)</f>
        <v>207454200</v>
      </c>
      <c r="J932" s="4">
        <v>115350000</v>
      </c>
      <c r="K932" t="str">
        <f>IF(OR(J932="None", ISERROR(J932)),
   IF(I932&gt;50000000000,"5-Large Cap",
      IF(AND(I932&gt;10000000000,I932&lt;=50000000000),"4-Upper Mid-Cap",
         IF(AND(I932&gt;2000000000,I932&lt;=10000000000),"3-Mid Cap",
            IF(AND(I932&gt;300000000,I932&lt;=2000000000),"2-Small Cap",
               IF(I932&lt;=300000000,"1-Micro Cap","None"))))),
   IF(J932&gt;50000000000,"5-Large Cap",
      IF(AND(J932&gt;10000000000,J932&lt;=50000000000),"4-Upper Mid-Cap",
         IF(AND(J932&gt;2000000000,J932&lt;=10000000000),"3-Mid Cap",
            IF(AND(J932&gt;300000000,J932&lt;=2000000000),"2-Small Cap",
               IF(J932&lt;=300000000,"1-Micro Cap","None"))))))</f>
        <v>1-Micro Cap</v>
      </c>
      <c r="L932" s="1">
        <v>45205</v>
      </c>
      <c r="M932" s="8" t="s">
        <v>3124</v>
      </c>
      <c r="N932">
        <f>YEAR(L932)</f>
        <v>2023</v>
      </c>
      <c r="O932">
        <f xml:space="preserve"> MONTH(L932)</f>
        <v>10</v>
      </c>
      <c r="P932" t="s">
        <v>3229</v>
      </c>
      <c r="Q932" t="str">
        <f>IF(ISNUMBER(P932), "Yes","No")</f>
        <v>No</v>
      </c>
      <c r="R932" t="s">
        <v>2064</v>
      </c>
    </row>
    <row r="933" spans="1:18" x14ac:dyDescent="0.2">
      <c r="A933" t="s">
        <v>1856</v>
      </c>
      <c r="B933" t="e" vm="586">
        <v>#VALUE!</v>
      </c>
      <c r="C933" t="s">
        <v>1857</v>
      </c>
      <c r="D933" t="str" cm="1">
        <f t="array" ref="D933">_FV(B933,"Industry")</f>
        <v>Food &amp; Tobacco</v>
      </c>
      <c r="E933">
        <v>2.8000000000000001E-2</v>
      </c>
      <c r="F933">
        <v>2.4E-2</v>
      </c>
      <c r="G933" s="4">
        <v>2900000</v>
      </c>
      <c r="H933" s="7">
        <v>0.14300000000000002</v>
      </c>
      <c r="I933" s="4" cm="1">
        <f t="array" ref="I933">_FV(B933,"Market cap",TRUE)</f>
        <v>20200690</v>
      </c>
      <c r="J933" s="4">
        <v>5430000</v>
      </c>
      <c r="K933" t="str">
        <f>IF(OR(J933="None", ISERROR(J933)),
   IF(I933&gt;50000000000,"5-Large Cap",
      IF(AND(I933&gt;10000000000,I933&lt;=50000000000),"4-Upper Mid-Cap",
         IF(AND(I933&gt;2000000000,I933&lt;=10000000000),"3-Mid Cap",
            IF(AND(I933&gt;300000000,I933&lt;=2000000000),"2-Small Cap",
               IF(I933&lt;=300000000,"1-Micro Cap","None"))))),
   IF(J933&gt;50000000000,"5-Large Cap",
      IF(AND(J933&gt;10000000000,J933&lt;=50000000000),"4-Upper Mid-Cap",
         IF(AND(J933&gt;2000000000,J933&lt;=10000000000),"3-Mid Cap",
            IF(AND(J933&gt;300000000,J933&lt;=2000000000),"2-Small Cap",
               IF(J933&lt;=300000000,"1-Micro Cap","None"))))))</f>
        <v>1-Micro Cap</v>
      </c>
      <c r="L933" s="1">
        <v>45083</v>
      </c>
      <c r="M933" s="8" t="s">
        <v>3124</v>
      </c>
      <c r="N933">
        <f>YEAR(L933)</f>
        <v>2023</v>
      </c>
      <c r="O933">
        <f xml:space="preserve"> MONTH(L933)</f>
        <v>6</v>
      </c>
      <c r="P933" t="s">
        <v>3229</v>
      </c>
      <c r="Q933" t="str">
        <f>IF(ISNUMBER(P933), "Yes","No")</f>
        <v>No</v>
      </c>
      <c r="R933" t="s">
        <v>1858</v>
      </c>
    </row>
    <row r="934" spans="1:18" x14ac:dyDescent="0.2">
      <c r="A934" t="s">
        <v>226</v>
      </c>
      <c r="B934" t="e" vm="163">
        <v>#VALUE!</v>
      </c>
      <c r="C934" t="s">
        <v>227</v>
      </c>
      <c r="D934" t="str" cm="1">
        <f t="array" ref="D934">_FV(B934,"Industry")</f>
        <v>Metals &amp; Mining</v>
      </c>
      <c r="E934">
        <v>0.03</v>
      </c>
      <c r="F934">
        <v>2.4E-2</v>
      </c>
      <c r="G934" s="6">
        <v>2250000</v>
      </c>
      <c r="H934" s="7">
        <v>0.2</v>
      </c>
      <c r="I934" s="4" cm="1">
        <f t="array" ref="I934">_FV(B934,"Market cap",TRUE)</f>
        <v>20744260</v>
      </c>
      <c r="J934" s="4">
        <v>17800000</v>
      </c>
      <c r="K934" t="str">
        <f>IF(OR(J934="None", ISERROR(J934)),
   IF(I934&gt;50000000000,"5-Large Cap",
      IF(AND(I934&gt;10000000000,I934&lt;=50000000000),"4-Upper Mid-Cap",
         IF(AND(I934&gt;2000000000,I934&lt;=10000000000),"3-Mid Cap",
            IF(AND(I934&gt;300000000,I934&lt;=2000000000),"2-Small Cap",
               IF(I934&lt;=300000000,"1-Micro Cap","None"))))),
   IF(J934&gt;50000000000,"5-Large Cap",
      IF(AND(J934&gt;10000000000,J934&lt;=50000000000),"4-Upper Mid-Cap",
         IF(AND(J934&gt;2000000000,J934&lt;=10000000000),"3-Mid Cap",
            IF(AND(J934&gt;300000000,J934&lt;=2000000000),"2-Small Cap",
               IF(J934&lt;=300000000,"1-Micro Cap","None"))))))</f>
        <v>1-Micro Cap</v>
      </c>
      <c r="L934" s="1">
        <v>44957</v>
      </c>
      <c r="M934" s="8" t="s">
        <v>3124</v>
      </c>
      <c r="N934">
        <f>YEAR(L934)</f>
        <v>2023</v>
      </c>
      <c r="O934">
        <f xml:space="preserve"> MONTH(L934)</f>
        <v>1</v>
      </c>
      <c r="P934" t="s">
        <v>3229</v>
      </c>
      <c r="Q934" t="str">
        <f>IF(ISNUMBER(P934), "Yes","No")</f>
        <v>No</v>
      </c>
      <c r="R934" t="s">
        <v>1545</v>
      </c>
    </row>
    <row r="935" spans="1:18" x14ac:dyDescent="0.2">
      <c r="A935" t="s">
        <v>2240</v>
      </c>
      <c r="B935" t="e" vm="116">
        <v>#VALUE!</v>
      </c>
      <c r="C935" t="s">
        <v>851</v>
      </c>
      <c r="D935" t="str" cm="1">
        <f t="array" ref="D935">_FV(B935,"Industry")</f>
        <v>Chemicals</v>
      </c>
      <c r="E935">
        <v>2.8000000000000001E-2</v>
      </c>
      <c r="F935">
        <v>2.3E-2</v>
      </c>
      <c r="G935" s="4">
        <v>1000000</v>
      </c>
      <c r="H935" s="7">
        <v>0.17899999999999999</v>
      </c>
      <c r="I935" s="4" cm="1">
        <f t="array" ref="I935">_FV(B935,"Market cap",TRUE)</f>
        <v>11580020</v>
      </c>
      <c r="J935" s="4">
        <v>19620000</v>
      </c>
      <c r="K935" t="str">
        <f>IF(OR(J935="None", ISERROR(J935)),
   IF(I935&gt;50000000000,"5-Large Cap",
      IF(AND(I935&gt;10000000000,I935&lt;=50000000000),"4-Upper Mid-Cap",
         IF(AND(I935&gt;2000000000,I935&lt;=10000000000),"3-Mid Cap",
            IF(AND(I935&gt;300000000,I935&lt;=2000000000),"2-Small Cap",
               IF(I935&lt;=300000000,"1-Micro Cap","None"))))),
   IF(J935&gt;50000000000,"5-Large Cap",
      IF(AND(J935&gt;10000000000,J935&lt;=50000000000),"4-Upper Mid-Cap",
         IF(AND(J935&gt;2000000000,J935&lt;=10000000000),"3-Mid Cap",
            IF(AND(J935&gt;300000000,J935&lt;=2000000000),"2-Small Cap",
               IF(J935&lt;=300000000,"1-Micro Cap","None"))))))</f>
        <v>1-Micro Cap</v>
      </c>
      <c r="L935" s="1">
        <v>45273</v>
      </c>
      <c r="M935" s="8" t="s">
        <v>3124</v>
      </c>
      <c r="N935">
        <f>YEAR(L935)</f>
        <v>2023</v>
      </c>
      <c r="O935">
        <f xml:space="preserve"> MONTH(L935)</f>
        <v>12</v>
      </c>
      <c r="P935" t="s">
        <v>3229</v>
      </c>
      <c r="Q935" t="str">
        <f>IF(ISNUMBER(P935), "Yes","No")</f>
        <v>No</v>
      </c>
      <c r="R935" t="s">
        <v>2241</v>
      </c>
    </row>
    <row r="936" spans="1:18" x14ac:dyDescent="0.2">
      <c r="A936" t="s">
        <v>489</v>
      </c>
      <c r="B936" t="e" vm="155">
        <v>#VALUE!</v>
      </c>
      <c r="C936" t="s">
        <v>490</v>
      </c>
      <c r="D936" t="str" cm="1">
        <f t="array" ref="D936">_FV(B936,"Industry")</f>
        <v>Metals &amp; Mining</v>
      </c>
      <c r="E936">
        <v>2.8000000000000001E-2</v>
      </c>
      <c r="F936">
        <v>2.3E-2</v>
      </c>
      <c r="G936" s="6">
        <v>1500000</v>
      </c>
      <c r="H936" s="7">
        <v>0.17899999999999999</v>
      </c>
      <c r="I936" s="4" cm="1">
        <f t="array" ref="I936">_FV(B936,"Market cap",TRUE)</f>
        <v>7431500</v>
      </c>
      <c r="J936" s="4">
        <v>18500000</v>
      </c>
      <c r="K936" t="str">
        <f>IF(OR(J936="None", ISERROR(J936)),
   IF(I936&gt;50000000000,"5-Large Cap",
      IF(AND(I936&gt;10000000000,I936&lt;=50000000000),"4-Upper Mid-Cap",
         IF(AND(I936&gt;2000000000,I936&lt;=10000000000),"3-Mid Cap",
            IF(AND(I936&gt;300000000,I936&lt;=2000000000),"2-Small Cap",
               IF(I936&lt;=300000000,"1-Micro Cap","None"))))),
   IF(J936&gt;50000000000,"5-Large Cap",
      IF(AND(J936&gt;10000000000,J936&lt;=50000000000),"4-Upper Mid-Cap",
         IF(AND(J936&gt;2000000000,J936&lt;=10000000000),"3-Mid Cap",
            IF(AND(J936&gt;300000000,J936&lt;=2000000000),"2-Small Cap",
               IF(J936&lt;=300000000,"1-Micro Cap","None"))))))</f>
        <v>1-Micro Cap</v>
      </c>
      <c r="L936" s="1">
        <v>45254</v>
      </c>
      <c r="M936" s="8" t="s">
        <v>3124</v>
      </c>
      <c r="N936">
        <f>YEAR(L936)</f>
        <v>2023</v>
      </c>
      <c r="O936">
        <f xml:space="preserve"> MONTH(L936)</f>
        <v>11</v>
      </c>
      <c r="P936">
        <v>1</v>
      </c>
      <c r="Q936" t="str">
        <f>IF(ISNUMBER(P936), "Yes","No")</f>
        <v>Yes</v>
      </c>
      <c r="R936" t="s">
        <v>2185</v>
      </c>
    </row>
    <row r="937" spans="1:18" x14ac:dyDescent="0.2">
      <c r="A937" t="s">
        <v>489</v>
      </c>
      <c r="B937" t="e" vm="155">
        <v>#VALUE!</v>
      </c>
      <c r="C937" t="s">
        <v>490</v>
      </c>
      <c r="D937" t="str" cm="1">
        <f t="array" ref="D937">_FV(B937,"Industry")</f>
        <v>Metals &amp; Mining</v>
      </c>
      <c r="E937">
        <v>2.9000000000000001E-2</v>
      </c>
      <c r="F937">
        <v>2.3E-2</v>
      </c>
      <c r="G937" s="6">
        <v>1250000</v>
      </c>
      <c r="H937" s="7">
        <v>0.20699999999999999</v>
      </c>
      <c r="I937" s="4" cm="1">
        <f t="array" ref="I937">_FV(B937,"Market cap",TRUE)</f>
        <v>7431500</v>
      </c>
      <c r="J937" s="4">
        <v>17000000</v>
      </c>
      <c r="K937" t="str">
        <f>IF(OR(J937="None", ISERROR(J937)),
   IF(I937&gt;50000000000,"5-Large Cap",
      IF(AND(I937&gt;10000000000,I937&lt;=50000000000),"4-Upper Mid-Cap",
         IF(AND(I937&gt;2000000000,I937&lt;=10000000000),"3-Mid Cap",
            IF(AND(I937&gt;300000000,I937&lt;=2000000000),"2-Small Cap",
               IF(I937&lt;=300000000,"1-Micro Cap","None"))))),
   IF(J937&gt;50000000000,"5-Large Cap",
      IF(AND(J937&gt;10000000000,J937&lt;=50000000000),"4-Upper Mid-Cap",
         IF(AND(J937&gt;2000000000,J937&lt;=10000000000),"3-Mid Cap",
            IF(AND(J937&gt;300000000,J937&lt;=2000000000),"2-Small Cap",
               IF(J937&lt;=300000000,"1-Micro Cap","None"))))))</f>
        <v>1-Micro Cap</v>
      </c>
      <c r="L937" s="1">
        <v>45174</v>
      </c>
      <c r="M937" s="8" t="s">
        <v>3124</v>
      </c>
      <c r="N937">
        <f>YEAR(L937)</f>
        <v>2023</v>
      </c>
      <c r="O937">
        <f xml:space="preserve"> MONTH(L937)</f>
        <v>9</v>
      </c>
      <c r="P937">
        <v>1</v>
      </c>
      <c r="Q937" t="str">
        <f>IF(ISNUMBER(P937), "Yes","No")</f>
        <v>Yes</v>
      </c>
      <c r="R937" t="s">
        <v>2028</v>
      </c>
    </row>
    <row r="938" spans="1:18" x14ac:dyDescent="0.2">
      <c r="A938" t="s">
        <v>2003</v>
      </c>
      <c r="B938" t="e" vm="587">
        <v>#VALUE!</v>
      </c>
      <c r="C938" t="s">
        <v>2004</v>
      </c>
      <c r="D938" t="str" cm="1">
        <f t="array" ref="D938">_FV(B938,"Industry")</f>
        <v>Metals &amp; Mining</v>
      </c>
      <c r="E938">
        <v>2.5000000000000001E-2</v>
      </c>
      <c r="F938">
        <v>2.1999999999999999E-2</v>
      </c>
      <c r="G938" s="6">
        <v>5500000</v>
      </c>
      <c r="H938" s="7">
        <v>0.12</v>
      </c>
      <c r="I938" s="4" cm="1">
        <f t="array" ref="I938">_FV(B938,"Market cap",TRUE)</f>
        <v>24156240</v>
      </c>
      <c r="J938" s="4">
        <v>51400000</v>
      </c>
      <c r="K938" t="str">
        <f>IF(OR(J938="None", ISERROR(J938)),
   IF(I938&gt;50000000000,"5-Large Cap",
      IF(AND(I938&gt;10000000000,I938&lt;=50000000000),"4-Upper Mid-Cap",
         IF(AND(I938&gt;2000000000,I938&lt;=10000000000),"3-Mid Cap",
            IF(AND(I938&gt;300000000,I938&lt;=2000000000),"2-Small Cap",
               IF(I938&lt;=300000000,"1-Micro Cap","None"))))),
   IF(J938&gt;50000000000,"5-Large Cap",
      IF(AND(J938&gt;10000000000,J938&lt;=50000000000),"4-Upper Mid-Cap",
         IF(AND(J938&gt;2000000000,J938&lt;=10000000000),"3-Mid Cap",
            IF(AND(J938&gt;300000000,J938&lt;=2000000000),"2-Small Cap",
               IF(J938&lt;=300000000,"1-Micro Cap","None"))))))</f>
        <v>1-Micro Cap</v>
      </c>
      <c r="L938" s="1">
        <v>45166</v>
      </c>
      <c r="M938" s="8" t="s">
        <v>3124</v>
      </c>
      <c r="N938">
        <f>YEAR(L938)</f>
        <v>2023</v>
      </c>
      <c r="O938">
        <f xml:space="preserve"> MONTH(L938)</f>
        <v>8</v>
      </c>
      <c r="P938" t="s">
        <v>3229</v>
      </c>
      <c r="Q938" t="str">
        <f>IF(ISNUMBER(P938), "Yes","No")</f>
        <v>No</v>
      </c>
      <c r="R938" t="s">
        <v>2005</v>
      </c>
    </row>
    <row r="939" spans="1:18" x14ac:dyDescent="0.2">
      <c r="A939" t="s">
        <v>1654</v>
      </c>
      <c r="B939" t="e" vm="390">
        <v>#VALUE!</v>
      </c>
      <c r="C939" t="s">
        <v>1017</v>
      </c>
      <c r="D939" t="str" cm="1">
        <f t="array" ref="D939">_FV(B939,"Industry")</f>
        <v>Oil &amp; Gas</v>
      </c>
      <c r="E939">
        <v>2.5999999999999999E-2</v>
      </c>
      <c r="F939">
        <v>2.1999999999999999E-2</v>
      </c>
      <c r="G939" s="4">
        <v>1500000</v>
      </c>
      <c r="H939" s="7">
        <v>0.154</v>
      </c>
      <c r="I939" s="4" cm="1">
        <f t="array" ref="I939">_FV(B939,"Market cap",TRUE)</f>
        <v>4900770</v>
      </c>
      <c r="J939" s="4">
        <v>41800000</v>
      </c>
      <c r="K939" t="str">
        <f>IF(OR(J939="None", ISERROR(J939)),
   IF(I939&gt;50000000000,"5-Large Cap",
      IF(AND(I939&gt;10000000000,I939&lt;=50000000000),"4-Upper Mid-Cap",
         IF(AND(I939&gt;2000000000,I939&lt;=10000000000),"3-Mid Cap",
            IF(AND(I939&gt;300000000,I939&lt;=2000000000),"2-Small Cap",
               IF(I939&lt;=300000000,"1-Micro Cap","None"))))),
   IF(J939&gt;50000000000,"5-Large Cap",
      IF(AND(J939&gt;10000000000,J939&lt;=50000000000),"4-Upper Mid-Cap",
         IF(AND(J939&gt;2000000000,J939&lt;=10000000000),"3-Mid Cap",
            IF(AND(J939&gt;300000000,J939&lt;=2000000000),"2-Small Cap",
               IF(J939&lt;=300000000,"1-Micro Cap","None"))))))</f>
        <v>1-Micro Cap</v>
      </c>
      <c r="L939" s="1">
        <v>45007</v>
      </c>
      <c r="M939" s="8" t="s">
        <v>3124</v>
      </c>
      <c r="N939">
        <f>YEAR(L939)</f>
        <v>2023</v>
      </c>
      <c r="O939">
        <f xml:space="preserve"> MONTH(L939)</f>
        <v>3</v>
      </c>
      <c r="P939">
        <v>2</v>
      </c>
      <c r="Q939" t="str">
        <f>IF(ISNUMBER(P939), "Yes","No")</f>
        <v>Yes</v>
      </c>
      <c r="R939" t="s">
        <v>1655</v>
      </c>
    </row>
    <row r="940" spans="1:18" x14ac:dyDescent="0.2">
      <c r="A940" t="s">
        <v>2253</v>
      </c>
      <c r="B940" t="e" vm="588">
        <v>#VALUE!</v>
      </c>
      <c r="C940" t="s">
        <v>2254</v>
      </c>
      <c r="D940" t="str" cm="1">
        <f t="array" ref="D940">_FV(B940,"Industry")</f>
        <v>Pharmaceuticals</v>
      </c>
      <c r="E940">
        <v>2.7E-2</v>
      </c>
      <c r="F940">
        <v>2.1999999999999999E-2</v>
      </c>
      <c r="G940" s="4">
        <v>10000000</v>
      </c>
      <c r="H940" s="7">
        <v>0.185</v>
      </c>
      <c r="I940" s="4" cm="1">
        <f t="array" ref="I940">_FV(B940,"Market cap",TRUE)</f>
        <v>102654400</v>
      </c>
      <c r="J940" s="4">
        <v>19500000</v>
      </c>
      <c r="K940" t="str">
        <f>IF(OR(J940="None", ISERROR(J940)),
   IF(I940&gt;50000000000,"5-Large Cap",
      IF(AND(I940&gt;10000000000,I940&lt;=50000000000),"4-Upper Mid-Cap",
         IF(AND(I940&gt;2000000000,I940&lt;=10000000000),"3-Mid Cap",
            IF(AND(I940&gt;300000000,I940&lt;=2000000000),"2-Small Cap",
               IF(I940&lt;=300000000,"1-Micro Cap","None"))))),
   IF(J940&gt;50000000000,"5-Large Cap",
      IF(AND(J940&gt;10000000000,J940&lt;=50000000000),"4-Upper Mid-Cap",
         IF(AND(J940&gt;2000000000,J940&lt;=10000000000),"3-Mid Cap",
            IF(AND(J940&gt;300000000,J940&lt;=2000000000),"2-Small Cap",
               IF(J940&lt;=300000000,"1-Micro Cap","None"))))))</f>
        <v>1-Micro Cap</v>
      </c>
      <c r="L940" s="1">
        <v>45278</v>
      </c>
      <c r="M940" s="8" t="s">
        <v>3124</v>
      </c>
      <c r="N940">
        <f>YEAR(L940)</f>
        <v>2023</v>
      </c>
      <c r="O940">
        <f xml:space="preserve"> MONTH(L940)</f>
        <v>12</v>
      </c>
      <c r="P940" t="s">
        <v>3229</v>
      </c>
      <c r="Q940" t="str">
        <f>IF(ISNUMBER(P940), "Yes","No")</f>
        <v>No</v>
      </c>
      <c r="R940" t="s">
        <v>2255</v>
      </c>
    </row>
    <row r="941" spans="1:18" x14ac:dyDescent="0.2">
      <c r="A941" t="s">
        <v>2119</v>
      </c>
      <c r="B941" t="e" vm="589">
        <v>#VALUE!</v>
      </c>
      <c r="C941" t="s">
        <v>172</v>
      </c>
      <c r="D941" t="str" cm="1">
        <f t="array" ref="D941">_FV(B941,"Industry")</f>
        <v>Pharmaceuticals</v>
      </c>
      <c r="E941">
        <v>0.03</v>
      </c>
      <c r="F941">
        <v>2.1999999999999999E-2</v>
      </c>
      <c r="G941" s="4">
        <v>1060000</v>
      </c>
      <c r="H941" s="7">
        <v>0.26700000000000002</v>
      </c>
      <c r="I941" s="4" cm="1">
        <f t="array" ref="I941">_FV(B941,"Market cap",TRUE)</f>
        <v>11949490</v>
      </c>
      <c r="J941" s="4">
        <v>3600000</v>
      </c>
      <c r="K941" t="str">
        <f>IF(OR(J941="None", ISERROR(J941)),
   IF(I941&gt;50000000000,"5-Large Cap",
      IF(AND(I941&gt;10000000000,I941&lt;=50000000000),"4-Upper Mid-Cap",
         IF(AND(I941&gt;2000000000,I941&lt;=10000000000),"3-Mid Cap",
            IF(AND(I941&gt;300000000,I941&lt;=2000000000),"2-Small Cap",
               IF(I941&lt;=300000000,"1-Micro Cap","None"))))),
   IF(J941&gt;50000000000,"5-Large Cap",
      IF(AND(J941&gt;10000000000,J941&lt;=50000000000),"4-Upper Mid-Cap",
         IF(AND(J941&gt;2000000000,J941&lt;=10000000000),"3-Mid Cap",
            IF(AND(J941&gt;300000000,J941&lt;=2000000000),"2-Small Cap",
               IF(J941&lt;=300000000,"1-Micro Cap","None"))))))</f>
        <v>1-Micro Cap</v>
      </c>
      <c r="L941" s="1">
        <v>45231</v>
      </c>
      <c r="M941" s="8" t="s">
        <v>3124</v>
      </c>
      <c r="N941">
        <f>YEAR(L941)</f>
        <v>2023</v>
      </c>
      <c r="O941">
        <f xml:space="preserve"> MONTH(L941)</f>
        <v>11</v>
      </c>
      <c r="P941" t="s">
        <v>3229</v>
      </c>
      <c r="Q941" t="str">
        <f>IF(ISNUMBER(P941), "Yes","No")</f>
        <v>No</v>
      </c>
      <c r="R941" t="s">
        <v>2120</v>
      </c>
    </row>
    <row r="942" spans="1:18" x14ac:dyDescent="0.2">
      <c r="A942" t="s">
        <v>1759</v>
      </c>
      <c r="B942" t="e" vm="585">
        <v>#VALUE!</v>
      </c>
      <c r="C942" t="s">
        <v>1760</v>
      </c>
      <c r="D942" t="str" cm="1">
        <f t="array" ref="D942">_FV(B942,"Industry")</f>
        <v>Healthcare Equipment &amp; Supplies</v>
      </c>
      <c r="E942">
        <v>2.7E-2</v>
      </c>
      <c r="F942">
        <v>2.1000000000000001E-2</v>
      </c>
      <c r="G942" s="4">
        <v>1700000</v>
      </c>
      <c r="H942" s="7">
        <v>0.22219999999999998</v>
      </c>
      <c r="I942" s="4" cm="1">
        <f t="array" ref="I942">_FV(B942,"Market cap",TRUE)</f>
        <v>4596510</v>
      </c>
      <c r="J942" s="4">
        <v>20700000</v>
      </c>
      <c r="K942" t="str">
        <f>IF(OR(J942="None", ISERROR(J942)),
   IF(I942&gt;50000000000,"5-Large Cap",
      IF(AND(I942&gt;10000000000,I942&lt;=50000000000),"4-Upper Mid-Cap",
         IF(AND(I942&gt;2000000000,I942&lt;=10000000000),"3-Mid Cap",
            IF(AND(I942&gt;300000000,I942&lt;=2000000000),"2-Small Cap",
               IF(I942&lt;=300000000,"1-Micro Cap","None"))))),
   IF(J942&gt;50000000000,"5-Large Cap",
      IF(AND(J942&gt;10000000000,J942&lt;=50000000000),"4-Upper Mid-Cap",
         IF(AND(J942&gt;2000000000,J942&lt;=10000000000),"3-Mid Cap",
            IF(AND(J942&gt;300000000,J942&lt;=2000000000),"2-Small Cap",
               IF(J942&lt;=300000000,"1-Micro Cap","None"))))))</f>
        <v>1-Micro Cap</v>
      </c>
      <c r="L942" s="1">
        <v>45215</v>
      </c>
      <c r="M942" s="8" t="s">
        <v>3124</v>
      </c>
      <c r="N942">
        <f>YEAR(L942)</f>
        <v>2023</v>
      </c>
      <c r="O942">
        <f xml:space="preserve"> MONTH(L942)</f>
        <v>10</v>
      </c>
      <c r="P942" t="s">
        <v>3229</v>
      </c>
      <c r="Q942" t="str">
        <f>IF(ISNUMBER(P942), "Yes","No")</f>
        <v>No</v>
      </c>
      <c r="R942" t="s">
        <v>2077</v>
      </c>
    </row>
    <row r="943" spans="1:18" x14ac:dyDescent="0.2">
      <c r="A943" t="s">
        <v>328</v>
      </c>
      <c r="B943" t="e" vm="590">
        <v>#VALUE!</v>
      </c>
      <c r="C943" t="s">
        <v>54</v>
      </c>
      <c r="D943" t="str" cm="1">
        <f t="array" ref="D943">_FV(B943,"Industry")</f>
        <v>Metals &amp; Mining</v>
      </c>
      <c r="E943">
        <v>0.27</v>
      </c>
      <c r="F943">
        <v>2.1000000000000001E-2</v>
      </c>
      <c r="G943" s="6">
        <v>5000000</v>
      </c>
      <c r="H943" s="7">
        <v>0.22</v>
      </c>
      <c r="I943" s="4" cm="1">
        <f t="array" ref="I943">_FV(B943,"Market cap",TRUE)</f>
        <v>31430570</v>
      </c>
      <c r="J943" s="4">
        <v>87000000</v>
      </c>
      <c r="K943" t="str">
        <f>IF(OR(J943="None", ISERROR(J943)),
   IF(I943&gt;50000000000,"5-Large Cap",
      IF(AND(I943&gt;10000000000,I943&lt;=50000000000),"4-Upper Mid-Cap",
         IF(AND(I943&gt;2000000000,I943&lt;=10000000000),"3-Mid Cap",
            IF(AND(I943&gt;300000000,I943&lt;=2000000000),"2-Small Cap",
               IF(I943&lt;=300000000,"1-Micro Cap","None"))))),
   IF(J943&gt;50000000000,"5-Large Cap",
      IF(AND(J943&gt;10000000000,J943&lt;=50000000000),"4-Upper Mid-Cap",
         IF(AND(J943&gt;2000000000,J943&lt;=10000000000),"3-Mid Cap",
            IF(AND(J943&gt;300000000,J943&lt;=2000000000),"2-Small Cap",
               IF(J943&lt;=300000000,"1-Micro Cap","None"))))))</f>
        <v>1-Micro Cap</v>
      </c>
      <c r="L943" s="1">
        <v>45246</v>
      </c>
      <c r="M943" s="8" t="s">
        <v>3124</v>
      </c>
      <c r="N943">
        <f>YEAR(L943)</f>
        <v>2023</v>
      </c>
      <c r="O943">
        <f xml:space="preserve"> MONTH(L943)</f>
        <v>11</v>
      </c>
      <c r="P943" t="s">
        <v>3229</v>
      </c>
      <c r="Q943" t="str">
        <f>IF(ISNUMBER(P943), "Yes","No")</f>
        <v>No</v>
      </c>
      <c r="R943" t="s">
        <v>2165</v>
      </c>
    </row>
    <row r="944" spans="1:18" x14ac:dyDescent="0.2">
      <c r="A944" t="s">
        <v>224</v>
      </c>
      <c r="B944" t="e" vm="168">
        <v>#VALUE!</v>
      </c>
      <c r="C944" t="s">
        <v>42</v>
      </c>
      <c r="D944" t="str" cm="1">
        <f t="array" ref="D944">_FV(B944,"Industry")</f>
        <v>Metals &amp; Mining</v>
      </c>
      <c r="E944">
        <v>2.7E-2</v>
      </c>
      <c r="F944">
        <v>2.1000000000000001E-2</v>
      </c>
      <c r="G944" s="4">
        <v>5000000</v>
      </c>
      <c r="H944" s="7">
        <v>0.222</v>
      </c>
      <c r="I944" s="4" cm="1">
        <f t="array" ref="I944">_FV(B944,"Market cap",TRUE)</f>
        <v>12126980</v>
      </c>
      <c r="J944" s="4">
        <v>40000000</v>
      </c>
      <c r="K944" t="str">
        <f>IF(OR(J944="None", ISERROR(J944)),
   IF(I944&gt;50000000000,"5-Large Cap",
      IF(AND(I944&gt;10000000000,I944&lt;=50000000000),"4-Upper Mid-Cap",
         IF(AND(I944&gt;2000000000,I944&lt;=10000000000),"3-Mid Cap",
            IF(AND(I944&gt;300000000,I944&lt;=2000000000),"2-Small Cap",
               IF(I944&lt;=300000000,"1-Micro Cap","None"))))),
   IF(J944&gt;50000000000,"5-Large Cap",
      IF(AND(J944&gt;10000000000,J944&lt;=50000000000),"4-Upper Mid-Cap",
         IF(AND(J944&gt;2000000000,J944&lt;=10000000000),"3-Mid Cap",
            IF(AND(J944&gt;300000000,J944&lt;=2000000000),"2-Small Cap",
               IF(J944&lt;=300000000,"1-Micro Cap","None"))))))</f>
        <v>1-Micro Cap</v>
      </c>
      <c r="L944" s="1">
        <v>45212</v>
      </c>
      <c r="M944" s="8" t="s">
        <v>3124</v>
      </c>
      <c r="N944">
        <f>YEAR(L944)</f>
        <v>2023</v>
      </c>
      <c r="O944">
        <f xml:space="preserve"> MONTH(L944)</f>
        <v>10</v>
      </c>
      <c r="P944" t="s">
        <v>3229</v>
      </c>
      <c r="Q944" t="str">
        <f>IF(ISNUMBER(P944), "Yes","No")</f>
        <v>No</v>
      </c>
      <c r="R944" t="s">
        <v>2074</v>
      </c>
    </row>
    <row r="945" spans="1:18" x14ac:dyDescent="0.2">
      <c r="A945" t="s">
        <v>854</v>
      </c>
      <c r="B945" t="e" vm="159">
        <v>#VALUE!</v>
      </c>
      <c r="C945" t="s">
        <v>112</v>
      </c>
      <c r="D945" t="str" cm="1">
        <f t="array" ref="D945">_FV(B945,"Industry")</f>
        <v>Biotechnology &amp; Medical Research</v>
      </c>
      <c r="E945">
        <v>2.3E-2</v>
      </c>
      <c r="F945">
        <v>0.02</v>
      </c>
      <c r="G945" s="4">
        <v>1230000</v>
      </c>
      <c r="H945" s="7">
        <v>0.13</v>
      </c>
      <c r="I945" s="4" cm="1">
        <f t="array" ref="I945">_FV(B945,"Market cap",TRUE)</f>
        <v>11050520</v>
      </c>
      <c r="J945" s="4">
        <v>10200000</v>
      </c>
      <c r="K945" t="str">
        <f>IF(OR(J945="None", ISERROR(J945)),
   IF(I945&gt;50000000000,"5-Large Cap",
      IF(AND(I945&gt;10000000000,I945&lt;=50000000000),"4-Upper Mid-Cap",
         IF(AND(I945&gt;2000000000,I945&lt;=10000000000),"3-Mid Cap",
            IF(AND(I945&gt;300000000,I945&lt;=2000000000),"2-Small Cap",
               IF(I945&lt;=300000000,"1-Micro Cap","None"))))),
   IF(J945&gt;50000000000,"5-Large Cap",
      IF(AND(J945&gt;10000000000,J945&lt;=50000000000),"4-Upper Mid-Cap",
         IF(AND(J945&gt;2000000000,J945&lt;=10000000000),"3-Mid Cap",
            IF(AND(J945&gt;300000000,J945&lt;=2000000000),"2-Small Cap",
               IF(J945&lt;=300000000,"1-Micro Cap","None"))))))</f>
        <v>1-Micro Cap</v>
      </c>
      <c r="L945" s="1">
        <v>45233</v>
      </c>
      <c r="M945" s="8" t="s">
        <v>3124</v>
      </c>
      <c r="N945">
        <f>YEAR(L945)</f>
        <v>2023</v>
      </c>
      <c r="O945">
        <f xml:space="preserve"> MONTH(L945)</f>
        <v>11</v>
      </c>
      <c r="P945">
        <v>1</v>
      </c>
      <c r="Q945" t="str">
        <f>IF(ISNUMBER(P945), "Yes","No")</f>
        <v>Yes</v>
      </c>
      <c r="R945" t="s">
        <v>2126</v>
      </c>
    </row>
    <row r="946" spans="1:18" x14ac:dyDescent="0.2">
      <c r="A946" t="s">
        <v>1211</v>
      </c>
      <c r="B946" t="e" vm="110">
        <v>#VALUE!</v>
      </c>
      <c r="C946" t="s">
        <v>289</v>
      </c>
      <c r="D946" t="str" cm="1">
        <f t="array" ref="D946">_FV(B946,"Industry")</f>
        <v>Biotechnology &amp; Medical Research</v>
      </c>
      <c r="E946">
        <v>2.4E-2</v>
      </c>
      <c r="F946">
        <v>0.02</v>
      </c>
      <c r="G946" s="4">
        <v>1250000</v>
      </c>
      <c r="H946" s="7">
        <v>0.16699999999999998</v>
      </c>
      <c r="I946" s="4" cm="1">
        <f t="array" ref="I946">_FV(B946,"Market cap",TRUE)</f>
        <v>10964100</v>
      </c>
      <c r="J946" s="4">
        <v>16700000</v>
      </c>
      <c r="K946" t="str">
        <f>IF(OR(J946="None", ISERROR(J946)),
   IF(I946&gt;50000000000,"5-Large Cap",
      IF(AND(I946&gt;10000000000,I946&lt;=50000000000),"4-Upper Mid-Cap",
         IF(AND(I946&gt;2000000000,I946&lt;=10000000000),"3-Mid Cap",
            IF(AND(I946&gt;300000000,I946&lt;=2000000000),"2-Small Cap",
               IF(I946&lt;=300000000,"1-Micro Cap","None"))))),
   IF(J946&gt;50000000000,"5-Large Cap",
      IF(AND(J946&gt;10000000000,J946&lt;=50000000000),"4-Upper Mid-Cap",
         IF(AND(J946&gt;2000000000,J946&lt;=10000000000),"3-Mid Cap",
            IF(AND(J946&gt;300000000,J946&lt;=2000000000),"2-Small Cap",
               IF(J946&lt;=300000000,"1-Micro Cap","None"))))))</f>
        <v>1-Micro Cap</v>
      </c>
      <c r="L946" s="1">
        <v>45177</v>
      </c>
      <c r="M946" s="8" t="s">
        <v>3124</v>
      </c>
      <c r="N946">
        <f>YEAR(L946)</f>
        <v>2023</v>
      </c>
      <c r="O946">
        <f xml:space="preserve"> MONTH(L946)</f>
        <v>9</v>
      </c>
      <c r="P946">
        <v>2</v>
      </c>
      <c r="Q946" t="str">
        <f>IF(ISNUMBER(P946), "Yes","No")</f>
        <v>Yes</v>
      </c>
      <c r="R946" t="s">
        <v>2034</v>
      </c>
    </row>
    <row r="947" spans="1:18" x14ac:dyDescent="0.2">
      <c r="A947" t="s">
        <v>1496</v>
      </c>
      <c r="B947" t="e" vm="591">
        <v>#VALUE!</v>
      </c>
      <c r="C947" t="s">
        <v>668</v>
      </c>
      <c r="D947" t="str" cm="1">
        <f t="array" ref="D947">_FV(B947,"Industry")</f>
        <v>Food &amp; Tobacco</v>
      </c>
      <c r="E947">
        <v>1.9E-2</v>
      </c>
      <c r="F947">
        <v>0.02</v>
      </c>
      <c r="G947" s="4">
        <v>733000</v>
      </c>
      <c r="H947" s="7">
        <v>0</v>
      </c>
      <c r="I947" s="4" cm="1">
        <f t="array" ref="I947">_FV(B947,"Market cap",TRUE)</f>
        <v>4005560</v>
      </c>
      <c r="J947" s="4">
        <v>3700000</v>
      </c>
      <c r="K947" t="str">
        <f>IF(OR(J947="None", ISERROR(J947)),
   IF(I947&gt;50000000000,"5-Large Cap",
      IF(AND(I947&gt;10000000000,I947&lt;=50000000000),"4-Upper Mid-Cap",
         IF(AND(I947&gt;2000000000,I947&lt;=10000000000),"3-Mid Cap",
            IF(AND(I947&gt;300000000,I947&lt;=2000000000),"2-Small Cap",
               IF(I947&lt;=300000000,"1-Micro Cap","None"))))),
   IF(J947&gt;50000000000,"5-Large Cap",
      IF(AND(J947&gt;10000000000,J947&lt;=50000000000),"4-Upper Mid-Cap",
         IF(AND(J947&gt;2000000000,J947&lt;=10000000000),"3-Mid Cap",
            IF(AND(J947&gt;300000000,J947&lt;=2000000000),"2-Small Cap",
               IF(J947&lt;=300000000,"1-Micro Cap","None"))))))</f>
        <v>1-Micro Cap</v>
      </c>
      <c r="L947" s="1">
        <v>45146</v>
      </c>
      <c r="M947" s="8" t="s">
        <v>3124</v>
      </c>
      <c r="N947">
        <f>YEAR(L947)</f>
        <v>2023</v>
      </c>
      <c r="O947">
        <f xml:space="preserve"> MONTH(L947)</f>
        <v>8</v>
      </c>
      <c r="P947">
        <v>1</v>
      </c>
      <c r="Q947" t="str">
        <f>IF(ISNUMBER(P947), "Yes","No")</f>
        <v>Yes</v>
      </c>
      <c r="R947" t="s">
        <v>1957</v>
      </c>
    </row>
    <row r="948" spans="1:18" x14ac:dyDescent="0.2">
      <c r="A948" t="s">
        <v>728</v>
      </c>
      <c r="B948" t="e" vm="35">
        <v>#VALUE!</v>
      </c>
      <c r="C948" t="s">
        <v>729</v>
      </c>
      <c r="D948" t="str" cm="1">
        <f t="array" ref="D948">_FV(B948,"Industry")</f>
        <v>Healthcare Equipment &amp; Supplies</v>
      </c>
      <c r="E948">
        <v>0.03</v>
      </c>
      <c r="F948">
        <v>0.02</v>
      </c>
      <c r="G948" s="4">
        <v>2500000</v>
      </c>
      <c r="H948" s="7">
        <v>0.33299999999999996</v>
      </c>
      <c r="I948" s="4" cm="1">
        <f t="array" ref="I948">_FV(B948,"Market cap",TRUE)</f>
        <v>14885250</v>
      </c>
      <c r="J948" s="4">
        <v>8390000</v>
      </c>
      <c r="K948" t="str">
        <f>IF(OR(J948="None", ISERROR(J948)),
   IF(I948&gt;50000000000,"5-Large Cap",
      IF(AND(I948&gt;10000000000,I948&lt;=50000000000),"4-Upper Mid-Cap",
         IF(AND(I948&gt;2000000000,I948&lt;=10000000000),"3-Mid Cap",
            IF(AND(I948&gt;300000000,I948&lt;=2000000000),"2-Small Cap",
               IF(I948&lt;=300000000,"1-Micro Cap","None"))))),
   IF(J948&gt;50000000000,"5-Large Cap",
      IF(AND(J948&gt;10000000000,J948&lt;=50000000000),"4-Upper Mid-Cap",
         IF(AND(J948&gt;2000000000,J948&lt;=10000000000),"3-Mid Cap",
            IF(AND(J948&gt;300000000,J948&lt;=2000000000),"2-Small Cap",
               IF(J948&lt;=300000000,"1-Micro Cap","None"))))))</f>
        <v>1-Micro Cap</v>
      </c>
      <c r="L948" s="1">
        <v>45274</v>
      </c>
      <c r="M948" s="8" t="s">
        <v>3124</v>
      </c>
      <c r="N948">
        <f>YEAR(L948)</f>
        <v>2023</v>
      </c>
      <c r="O948">
        <f xml:space="preserve"> MONTH(L948)</f>
        <v>12</v>
      </c>
      <c r="P948" t="s">
        <v>3229</v>
      </c>
      <c r="Q948" t="str">
        <f>IF(ISNUMBER(P948), "Yes","No")</f>
        <v>No</v>
      </c>
      <c r="R948" t="s">
        <v>2242</v>
      </c>
    </row>
    <row r="949" spans="1:18" x14ac:dyDescent="0.2">
      <c r="A949" t="s">
        <v>261</v>
      </c>
      <c r="B949" t="e" vm="128">
        <v>#VALUE!</v>
      </c>
      <c r="C949" t="s">
        <v>262</v>
      </c>
      <c r="D949" t="str" cm="1">
        <f t="array" ref="D949">_FV(B949,"Industry")</f>
        <v>Metals &amp; Mining</v>
      </c>
      <c r="E949">
        <v>2.5999999999999999E-2</v>
      </c>
      <c r="F949">
        <v>0.02</v>
      </c>
      <c r="G949" s="4">
        <v>6000000</v>
      </c>
      <c r="H949" s="7">
        <v>0.23100000000000001</v>
      </c>
      <c r="I949" s="4" cm="1">
        <f t="array" ref="I949">_FV(B949,"Market cap",TRUE)</f>
        <v>18917510</v>
      </c>
      <c r="J949" s="4">
        <v>88500000</v>
      </c>
      <c r="K949" t="str">
        <f>IF(OR(J949="None", ISERROR(J949)),
   IF(I949&gt;50000000000,"5-Large Cap",
      IF(AND(I949&gt;10000000000,I949&lt;=50000000000),"4-Upper Mid-Cap",
         IF(AND(I949&gt;2000000000,I949&lt;=10000000000),"3-Mid Cap",
            IF(AND(I949&gt;300000000,I949&lt;=2000000000),"2-Small Cap",
               IF(I949&lt;=300000000,"1-Micro Cap","None"))))),
   IF(J949&gt;50000000000,"5-Large Cap",
      IF(AND(J949&gt;10000000000,J949&lt;=50000000000),"4-Upper Mid-Cap",
         IF(AND(J949&gt;2000000000,J949&lt;=10000000000),"3-Mid Cap",
            IF(AND(J949&gt;300000000,J949&lt;=2000000000),"2-Small Cap",
               IF(J949&lt;=300000000,"1-Micro Cap","None"))))))</f>
        <v>1-Micro Cap</v>
      </c>
      <c r="L949" s="1">
        <v>45141</v>
      </c>
      <c r="M949" s="8" t="s">
        <v>3124</v>
      </c>
      <c r="N949">
        <f>YEAR(L949)</f>
        <v>2023</v>
      </c>
      <c r="O949">
        <f xml:space="preserve"> MONTH(L949)</f>
        <v>8</v>
      </c>
      <c r="P949" t="s">
        <v>3229</v>
      </c>
      <c r="Q949" t="str">
        <f>IF(ISNUMBER(P949), "Yes","No")</f>
        <v>No</v>
      </c>
      <c r="R949" t="s">
        <v>1951</v>
      </c>
    </row>
    <row r="950" spans="1:18" x14ac:dyDescent="0.2">
      <c r="A950" t="s">
        <v>1642</v>
      </c>
      <c r="B950" t="e" vm="592">
        <v>#VALUE!</v>
      </c>
      <c r="C950" t="s">
        <v>1643</v>
      </c>
      <c r="D950" t="str" cm="1">
        <f t="array" ref="D950">_FV(B950,"Industry")</f>
        <v>Metals &amp; Mining</v>
      </c>
      <c r="E950">
        <v>2.4E-2</v>
      </c>
      <c r="F950">
        <v>0.02</v>
      </c>
      <c r="G950" s="4">
        <v>2000000</v>
      </c>
      <c r="H950" s="7">
        <v>0.16670000000000001</v>
      </c>
      <c r="I950" s="4" cm="1">
        <f t="array" ref="I950">_FV(B950,"Market cap",TRUE)</f>
        <v>6576520</v>
      </c>
      <c r="J950" s="4">
        <v>2120000</v>
      </c>
      <c r="K950" t="str">
        <f>IF(OR(J950="None", ISERROR(J950)),
   IF(I950&gt;50000000000,"5-Large Cap",
      IF(AND(I950&gt;10000000000,I950&lt;=50000000000),"4-Upper Mid-Cap",
         IF(AND(I950&gt;2000000000,I950&lt;=10000000000),"3-Mid Cap",
            IF(AND(I950&gt;300000000,I950&lt;=2000000000),"2-Small Cap",
               IF(I950&lt;=300000000,"1-Micro Cap","None"))))),
   IF(J950&gt;50000000000,"5-Large Cap",
      IF(AND(J950&gt;10000000000,J950&lt;=50000000000),"4-Upper Mid-Cap",
         IF(AND(J950&gt;2000000000,J950&lt;=10000000000),"3-Mid Cap",
            IF(AND(J950&gt;300000000,J950&lt;=2000000000),"2-Small Cap",
               IF(J950&lt;=300000000,"1-Micro Cap","None"))))))</f>
        <v>1-Micro Cap</v>
      </c>
      <c r="L950" s="1">
        <v>45000</v>
      </c>
      <c r="M950" s="8" t="s">
        <v>3124</v>
      </c>
      <c r="N950">
        <f>YEAR(L950)</f>
        <v>2023</v>
      </c>
      <c r="O950">
        <f xml:space="preserve"> MONTH(L950)</f>
        <v>3</v>
      </c>
      <c r="P950">
        <v>2</v>
      </c>
      <c r="Q950" t="str">
        <f>IF(ISNUMBER(P950), "Yes","No")</f>
        <v>Yes</v>
      </c>
      <c r="R950" t="s">
        <v>1644</v>
      </c>
    </row>
    <row r="951" spans="1:18" x14ac:dyDescent="0.2">
      <c r="A951" t="s">
        <v>1648</v>
      </c>
      <c r="B951" t="e" vm="592">
        <v>#VALUE!</v>
      </c>
      <c r="C951" t="s">
        <v>1643</v>
      </c>
      <c r="D951" t="str" cm="1">
        <f t="array" ref="D951">_FV(B951,"Industry")</f>
        <v>Metals &amp; Mining</v>
      </c>
      <c r="E951">
        <v>2.4E-2</v>
      </c>
      <c r="F951">
        <v>0.02</v>
      </c>
      <c r="G951" s="4">
        <v>2000000</v>
      </c>
      <c r="H951" s="7">
        <v>0.16670000000000001</v>
      </c>
      <c r="I951" s="4" cm="1">
        <f t="array" ref="I951">_FV(B951,"Market cap",TRUE)</f>
        <v>6576520</v>
      </c>
      <c r="J951" s="4">
        <v>2120000</v>
      </c>
      <c r="K951" t="str">
        <f>IF(OR(J951="None", ISERROR(J951)),
   IF(I951&gt;50000000000,"5-Large Cap",
      IF(AND(I951&gt;10000000000,I951&lt;=50000000000),"4-Upper Mid-Cap",
         IF(AND(I951&gt;2000000000,I951&lt;=10000000000),"3-Mid Cap",
            IF(AND(I951&gt;300000000,I951&lt;=2000000000),"2-Small Cap",
               IF(I951&lt;=300000000,"1-Micro Cap","None"))))),
   IF(J951&gt;50000000000,"5-Large Cap",
      IF(AND(J951&gt;10000000000,J951&lt;=50000000000),"4-Upper Mid-Cap",
         IF(AND(J951&gt;2000000000,J951&lt;=10000000000),"3-Mid Cap",
            IF(AND(J951&gt;300000000,J951&lt;=2000000000),"2-Small Cap",
               IF(J951&lt;=300000000,"1-Micro Cap","None"))))))</f>
        <v>1-Micro Cap</v>
      </c>
      <c r="L951" s="1">
        <v>45000</v>
      </c>
      <c r="M951" s="8" t="s">
        <v>3124</v>
      </c>
      <c r="N951">
        <f>YEAR(L951)</f>
        <v>2023</v>
      </c>
      <c r="O951">
        <f xml:space="preserve"> MONTH(L951)</f>
        <v>3</v>
      </c>
      <c r="P951">
        <v>2</v>
      </c>
      <c r="Q951" t="str">
        <f>IF(ISNUMBER(P951), "Yes","No")</f>
        <v>Yes</v>
      </c>
      <c r="R951" t="s">
        <v>1649</v>
      </c>
    </row>
    <row r="952" spans="1:18" x14ac:dyDescent="0.2">
      <c r="A952" t="s">
        <v>1605</v>
      </c>
      <c r="B952" t="e" vm="142">
        <v>#VALUE!</v>
      </c>
      <c r="C952" t="s">
        <v>593</v>
      </c>
      <c r="D952" t="str" cm="1">
        <f t="array" ref="D952">_FV(B952,"Industry")</f>
        <v>Metals &amp; Mining</v>
      </c>
      <c r="E952">
        <v>3.5999999999999997E-2</v>
      </c>
      <c r="F952">
        <v>0.02</v>
      </c>
      <c r="G952" s="4">
        <v>2500000</v>
      </c>
      <c r="H952" s="7">
        <v>0.44</v>
      </c>
      <c r="I952" s="4" cm="1">
        <f t="array" ref="I952">_FV(B952,"Market cap",TRUE)</f>
        <v>7548780</v>
      </c>
      <c r="J952" s="4">
        <v>20300000</v>
      </c>
      <c r="K952" t="str">
        <f>IF(OR(J952="None", ISERROR(J952)),
   IF(I952&gt;50000000000,"5-Large Cap",
      IF(AND(I952&gt;10000000000,I952&lt;=50000000000),"4-Upper Mid-Cap",
         IF(AND(I952&gt;2000000000,I952&lt;=10000000000),"3-Mid Cap",
            IF(AND(I952&gt;300000000,I952&lt;=2000000000),"2-Small Cap",
               IF(I952&lt;=300000000,"1-Micro Cap","None"))))),
   IF(J952&gt;50000000000,"5-Large Cap",
      IF(AND(J952&gt;10000000000,J952&lt;=50000000000),"4-Upper Mid-Cap",
         IF(AND(J952&gt;2000000000,J952&lt;=10000000000),"3-Mid Cap",
            IF(AND(J952&gt;300000000,J952&lt;=2000000000),"2-Small Cap",
               IF(J952&lt;=300000000,"1-Micro Cap","None"))))))</f>
        <v>1-Micro Cap</v>
      </c>
      <c r="L952" s="1">
        <v>44986</v>
      </c>
      <c r="M952" s="8" t="s">
        <v>3124</v>
      </c>
      <c r="N952">
        <f>YEAR(L952)</f>
        <v>2023</v>
      </c>
      <c r="O952">
        <f xml:space="preserve"> MONTH(L952)</f>
        <v>3</v>
      </c>
      <c r="P952">
        <v>2</v>
      </c>
      <c r="Q952" t="str">
        <f>IF(ISNUMBER(P952), "Yes","No")</f>
        <v>Yes</v>
      </c>
      <c r="R952" t="s">
        <v>1618</v>
      </c>
    </row>
    <row r="953" spans="1:18" x14ac:dyDescent="0.2">
      <c r="A953" t="s">
        <v>1211</v>
      </c>
      <c r="B953" t="e" vm="110">
        <v>#VALUE!</v>
      </c>
      <c r="C953" t="s">
        <v>289</v>
      </c>
      <c r="D953" t="str" cm="1">
        <f t="array" ref="D953">_FV(B953,"Industry")</f>
        <v>Biotechnology &amp; Medical Research</v>
      </c>
      <c r="E953">
        <v>2.1999999999999999E-2</v>
      </c>
      <c r="F953">
        <v>1.9E-2</v>
      </c>
      <c r="G953" s="4">
        <v>800000</v>
      </c>
      <c r="H953" s="7">
        <v>0.13600000000000001</v>
      </c>
      <c r="I953" s="4" cm="1">
        <f t="array" ref="I953">_FV(B953,"Market cap",TRUE)</f>
        <v>10964100</v>
      </c>
      <c r="J953" s="4">
        <v>10964100</v>
      </c>
      <c r="K953" t="str">
        <f>IF(OR(J953="None", ISERROR(J953)),
   IF(I953&gt;50000000000,"5-Large Cap",
      IF(AND(I953&gt;10000000000,I953&lt;=50000000000),"4-Upper Mid-Cap",
         IF(AND(I953&gt;2000000000,I953&lt;=10000000000),"3-Mid Cap",
            IF(AND(I953&gt;300000000,I953&lt;=2000000000),"2-Small Cap",
               IF(I953&lt;=300000000,"1-Micro Cap","None"))))),
   IF(J953&gt;50000000000,"5-Large Cap",
      IF(AND(J953&gt;10000000000,J953&lt;=50000000000),"4-Upper Mid-Cap",
         IF(AND(J953&gt;2000000000,J953&lt;=10000000000),"3-Mid Cap",
            IF(AND(J953&gt;300000000,J953&lt;=2000000000),"2-Small Cap",
               IF(J953&lt;=300000000,"1-Micro Cap","None"))))))</f>
        <v>1-Micro Cap</v>
      </c>
      <c r="L953" s="1">
        <v>45030</v>
      </c>
      <c r="M953" s="8" t="s">
        <v>3124</v>
      </c>
      <c r="N953">
        <f>YEAR(L953)</f>
        <v>2023</v>
      </c>
      <c r="O953">
        <f xml:space="preserve"> MONTH(L953)</f>
        <v>4</v>
      </c>
      <c r="P953">
        <v>2</v>
      </c>
      <c r="Q953" t="str">
        <f>IF(ISNUMBER(P953), "Yes","No")</f>
        <v>Yes</v>
      </c>
      <c r="R953" t="s">
        <v>1710</v>
      </c>
    </row>
    <row r="954" spans="1:18" x14ac:dyDescent="0.2">
      <c r="A954" t="s">
        <v>2200</v>
      </c>
      <c r="B954" t="e" vm="97">
        <v>#VALUE!</v>
      </c>
      <c r="C954" t="s">
        <v>77</v>
      </c>
      <c r="D954" t="str" cm="1">
        <f t="array" ref="D954">_FV(B954,"Industry")</f>
        <v>Metals &amp; Mining</v>
      </c>
      <c r="E954">
        <v>2.4E-2</v>
      </c>
      <c r="F954">
        <v>1.9E-2</v>
      </c>
      <c r="G954" s="4">
        <v>2000000</v>
      </c>
      <c r="H954" s="7">
        <v>0.20800000000000002</v>
      </c>
      <c r="I954" s="4" cm="1">
        <f t="array" ref="I954">_FV(B954,"Market cap",TRUE)</f>
        <v>9558500</v>
      </c>
      <c r="J954" s="4">
        <v>15000000</v>
      </c>
      <c r="K954" t="str">
        <f>IF(OR(J954="None", ISERROR(J954)),
   IF(I954&gt;50000000000,"5-Large Cap",
      IF(AND(I954&gt;10000000000,I954&lt;=50000000000),"4-Upper Mid-Cap",
         IF(AND(I954&gt;2000000000,I954&lt;=10000000000),"3-Mid Cap",
            IF(AND(I954&gt;300000000,I954&lt;=2000000000),"2-Small Cap",
               IF(I954&lt;=300000000,"1-Micro Cap","None"))))),
   IF(J954&gt;50000000000,"5-Large Cap",
      IF(AND(J954&gt;10000000000,J954&lt;=50000000000),"4-Upper Mid-Cap",
         IF(AND(J954&gt;2000000000,J954&lt;=10000000000),"3-Mid Cap",
            IF(AND(J954&gt;300000000,J954&lt;=2000000000),"2-Small Cap",
               IF(J954&lt;=300000000,"1-Micro Cap","None"))))))</f>
        <v>1-Micro Cap</v>
      </c>
      <c r="L954" s="1">
        <v>45258</v>
      </c>
      <c r="M954" s="8" t="s">
        <v>3124</v>
      </c>
      <c r="N954">
        <f>YEAR(L954)</f>
        <v>2023</v>
      </c>
      <c r="O954">
        <f xml:space="preserve"> MONTH(L954)</f>
        <v>11</v>
      </c>
      <c r="P954">
        <v>2</v>
      </c>
      <c r="Q954" t="str">
        <f>IF(ISNUMBER(P954), "Yes","No")</f>
        <v>Yes</v>
      </c>
      <c r="R954" t="s">
        <v>2201</v>
      </c>
    </row>
    <row r="955" spans="1:18" x14ac:dyDescent="0.2">
      <c r="A955" t="s">
        <v>504</v>
      </c>
      <c r="B955" t="e" vm="158">
        <v>#VALUE!</v>
      </c>
      <c r="C955" t="s">
        <v>41</v>
      </c>
      <c r="D955" t="str" cm="1">
        <f t="array" ref="D955">_FV(B955,"Industry")</f>
        <v>Metals &amp; Mining</v>
      </c>
      <c r="E955">
        <v>1.7999999999999999E-2</v>
      </c>
      <c r="F955">
        <v>1.9E-2</v>
      </c>
      <c r="G955" s="4">
        <v>1800000</v>
      </c>
      <c r="H955" s="7">
        <v>0</v>
      </c>
      <c r="I955" s="4" cm="1">
        <f t="array" ref="I955">_FV(B955,"Market cap",TRUE)</f>
        <v>1509860</v>
      </c>
      <c r="J955" s="4">
        <v>5060000</v>
      </c>
      <c r="K955" t="str">
        <f>IF(OR(J955="None", ISERROR(J955)),
   IF(I955&gt;50000000000,"5-Large Cap",
      IF(AND(I955&gt;10000000000,I955&lt;=50000000000),"4-Upper Mid-Cap",
         IF(AND(I955&gt;2000000000,I955&lt;=10000000000),"3-Mid Cap",
            IF(AND(I955&gt;300000000,I955&lt;=2000000000),"2-Small Cap",
               IF(I955&lt;=300000000,"1-Micro Cap","None"))))),
   IF(J955&gt;50000000000,"5-Large Cap",
      IF(AND(J955&gt;10000000000,J955&lt;=50000000000),"4-Upper Mid-Cap",
         IF(AND(J955&gt;2000000000,J955&lt;=10000000000),"3-Mid Cap",
            IF(AND(J955&gt;300000000,J955&lt;=2000000000),"2-Small Cap",
               IF(J955&lt;=300000000,"1-Micro Cap","None"))))))</f>
        <v>1-Micro Cap</v>
      </c>
      <c r="L955" s="1">
        <v>45071</v>
      </c>
      <c r="M955" s="8" t="s">
        <v>3124</v>
      </c>
      <c r="N955">
        <f>YEAR(L955)</f>
        <v>2023</v>
      </c>
      <c r="O955">
        <f xml:space="preserve"> MONTH(L955)</f>
        <v>5</v>
      </c>
      <c r="P955">
        <v>2</v>
      </c>
      <c r="Q955" t="str">
        <f>IF(ISNUMBER(P955), "Yes","No")</f>
        <v>Yes</v>
      </c>
    </row>
    <row r="956" spans="1:18" x14ac:dyDescent="0.2">
      <c r="A956" t="s">
        <v>1687</v>
      </c>
      <c r="B956" t="e" vm="593">
        <v>#VALUE!</v>
      </c>
      <c r="C956" t="s">
        <v>17</v>
      </c>
      <c r="D956" t="str" cm="1">
        <f t="array" ref="D956">_FV(B956,"Industry")</f>
        <v>Specialty Retailers</v>
      </c>
      <c r="E956">
        <v>2.4E-2</v>
      </c>
      <c r="F956">
        <v>1.7999999999999999E-2</v>
      </c>
      <c r="G956" s="4">
        <v>1250000</v>
      </c>
      <c r="H956" s="7">
        <v>0.25</v>
      </c>
      <c r="I956" s="4" cm="1">
        <f t="array" ref="I956">_FV(B956,"Market cap",TRUE)</f>
        <v>7949520</v>
      </c>
      <c r="J956" s="4">
        <v>7600000</v>
      </c>
      <c r="K956" t="str">
        <f>IF(OR(J956="None", ISERROR(J956)),
   IF(I956&gt;50000000000,"5-Large Cap",
      IF(AND(I956&gt;10000000000,I956&lt;=50000000000),"4-Upper Mid-Cap",
         IF(AND(I956&gt;2000000000,I956&lt;=10000000000),"3-Mid Cap",
            IF(AND(I956&gt;300000000,I956&lt;=2000000000),"2-Small Cap",
               IF(I956&lt;=300000000,"1-Micro Cap","None"))))),
   IF(J956&gt;50000000000,"5-Large Cap",
      IF(AND(J956&gt;10000000000,J956&lt;=50000000000),"4-Upper Mid-Cap",
         IF(AND(J956&gt;2000000000,J956&lt;=10000000000),"3-Mid Cap",
            IF(AND(J956&gt;300000000,J956&lt;=2000000000),"2-Small Cap",
               IF(J956&lt;=300000000,"1-Micro Cap","None"))))))</f>
        <v>1-Micro Cap</v>
      </c>
      <c r="L956" s="1">
        <v>45020</v>
      </c>
      <c r="M956" s="8" t="s">
        <v>3124</v>
      </c>
      <c r="N956">
        <f>YEAR(L956)</f>
        <v>2023</v>
      </c>
      <c r="O956">
        <f xml:space="preserve"> MONTH(L956)</f>
        <v>4</v>
      </c>
      <c r="P956" t="s">
        <v>3229</v>
      </c>
      <c r="Q956" t="str">
        <f>IF(ISNUMBER(P956), "Yes","No")</f>
        <v>No</v>
      </c>
      <c r="R956" t="s">
        <v>1688</v>
      </c>
    </row>
    <row r="957" spans="1:18" x14ac:dyDescent="0.2">
      <c r="A957" t="s">
        <v>2108</v>
      </c>
      <c r="B957" t="e" vm="381">
        <v>#VALUE!</v>
      </c>
      <c r="C957" t="s">
        <v>133</v>
      </c>
      <c r="D957" t="str" cm="1">
        <f t="array" ref="D957">_FV(B957,"Industry")</f>
        <v>Real Estate Operations</v>
      </c>
      <c r="E957">
        <v>0.02</v>
      </c>
      <c r="F957">
        <v>1.7500000000000002E-2</v>
      </c>
      <c r="G957" s="4">
        <v>2000000</v>
      </c>
      <c r="H957" s="7">
        <v>0.125</v>
      </c>
      <c r="I957" s="4" cm="1">
        <f t="array" ref="I957">_FV(B957,"Market cap",TRUE)</f>
        <v>12888780</v>
      </c>
      <c r="J957" s="4">
        <v>11000000</v>
      </c>
      <c r="K957" t="str">
        <f>IF(OR(J957="None", ISERROR(J957)),
   IF(I957&gt;50000000000,"5-Large Cap",
      IF(AND(I957&gt;10000000000,I957&lt;=50000000000),"4-Upper Mid-Cap",
         IF(AND(I957&gt;2000000000,I957&lt;=10000000000),"3-Mid Cap",
            IF(AND(I957&gt;300000000,I957&lt;=2000000000),"2-Small Cap",
               IF(I957&lt;=300000000,"1-Micro Cap","None"))))),
   IF(J957&gt;50000000000,"5-Large Cap",
      IF(AND(J957&gt;10000000000,J957&lt;=50000000000),"4-Upper Mid-Cap",
         IF(AND(J957&gt;2000000000,J957&lt;=10000000000),"3-Mid Cap",
            IF(AND(J957&gt;300000000,J957&lt;=2000000000),"2-Small Cap",
               IF(J957&lt;=300000000,"1-Micro Cap","None"))))))</f>
        <v>1-Micro Cap</v>
      </c>
      <c r="L957" s="1">
        <v>45230</v>
      </c>
      <c r="M957" s="8" t="s">
        <v>3124</v>
      </c>
      <c r="N957">
        <f>YEAR(L957)</f>
        <v>2023</v>
      </c>
      <c r="O957">
        <f xml:space="preserve"> MONTH(L957)</f>
        <v>10</v>
      </c>
      <c r="P957">
        <v>2</v>
      </c>
      <c r="Q957" t="str">
        <f>IF(ISNUMBER(P957), "Yes","No")</f>
        <v>Yes</v>
      </c>
      <c r="R957" t="s">
        <v>2109</v>
      </c>
    </row>
    <row r="958" spans="1:18" x14ac:dyDescent="0.2">
      <c r="A958" t="s">
        <v>504</v>
      </c>
      <c r="B958" t="e" vm="158">
        <v>#VALUE!</v>
      </c>
      <c r="C958" t="s">
        <v>41</v>
      </c>
      <c r="D958" t="str" cm="1">
        <f t="array" ref="D958">_FV(B958,"Industry")</f>
        <v>Metals &amp; Mining</v>
      </c>
      <c r="E958">
        <v>0.02</v>
      </c>
      <c r="F958">
        <v>1.7000000000000001E-2</v>
      </c>
      <c r="G958" s="4">
        <v>1000000</v>
      </c>
      <c r="H958" s="7">
        <v>0.15</v>
      </c>
      <c r="I958" s="4" cm="1">
        <f t="array" ref="I958">_FV(B958,"Market cap",TRUE)</f>
        <v>1509860</v>
      </c>
      <c r="J958" s="4">
        <v>7200000</v>
      </c>
      <c r="K958" t="str">
        <f>IF(OR(J958="None", ISERROR(J958)),
   IF(I958&gt;50000000000,"5-Large Cap",
      IF(AND(I958&gt;10000000000,I958&lt;=50000000000),"4-Upper Mid-Cap",
         IF(AND(I958&gt;2000000000,I958&lt;=10000000000),"3-Mid Cap",
            IF(AND(I958&gt;300000000,I958&lt;=2000000000),"2-Small Cap",
               IF(I958&lt;=300000000,"1-Micro Cap","None"))))),
   IF(J958&gt;50000000000,"5-Large Cap",
      IF(AND(J958&gt;10000000000,J958&lt;=50000000000),"4-Upper Mid-Cap",
         IF(AND(J958&gt;2000000000,J958&lt;=10000000000),"3-Mid Cap",
            IF(AND(J958&gt;300000000,J958&lt;=2000000000),"2-Small Cap",
               IF(J958&lt;=300000000,"1-Micro Cap","None"))))))</f>
        <v>1-Micro Cap</v>
      </c>
      <c r="L958" s="1">
        <v>45250</v>
      </c>
      <c r="M958" s="8" t="s">
        <v>3124</v>
      </c>
      <c r="N958">
        <f>YEAR(L958)</f>
        <v>2023</v>
      </c>
      <c r="O958">
        <f xml:space="preserve"> MONTH(L958)</f>
        <v>11</v>
      </c>
      <c r="P958">
        <v>3</v>
      </c>
      <c r="Q958" t="str">
        <f>IF(ISNUMBER(P958), "Yes","No")</f>
        <v>Yes</v>
      </c>
      <c r="R958" t="s">
        <v>2167</v>
      </c>
    </row>
    <row r="959" spans="1:18" x14ac:dyDescent="0.2">
      <c r="A959" t="s">
        <v>3169</v>
      </c>
      <c r="B959" t="e" vm="113">
        <v>#VALUE!</v>
      </c>
      <c r="C959" t="s">
        <v>22</v>
      </c>
      <c r="D959" t="str" cm="1">
        <f t="array" ref="D959">_FV(B959,"Industry")</f>
        <v>Metals &amp; Mining</v>
      </c>
      <c r="E959">
        <v>2.5000000000000001E-2</v>
      </c>
      <c r="F959">
        <v>1.7000000000000001E-2</v>
      </c>
      <c r="G959" s="4">
        <v>1000000</v>
      </c>
      <c r="H959" s="7">
        <v>0.32</v>
      </c>
      <c r="I959" s="4" cm="1">
        <f t="array" ref="I959">_FV(B959,"Market cap",TRUE)</f>
        <v>2234970</v>
      </c>
      <c r="J959" s="4">
        <v>4780000</v>
      </c>
      <c r="K959" t="str">
        <f>IF(OR(J959="None", ISERROR(J959)),
   IF(I959&gt;50000000000,"5-Large Cap",
      IF(AND(I959&gt;10000000000,I959&lt;=50000000000),"4-Upper Mid-Cap",
         IF(AND(I959&gt;2000000000,I959&lt;=10000000000),"3-Mid Cap",
            IF(AND(I959&gt;300000000,I959&lt;=2000000000),"2-Small Cap",
               IF(I959&lt;=300000000,"1-Micro Cap","None"))))),
   IF(J959&gt;50000000000,"5-Large Cap",
      IF(AND(J959&gt;10000000000,J959&lt;=50000000000),"4-Upper Mid-Cap",
         IF(AND(J959&gt;2000000000,J959&lt;=10000000000),"3-Mid Cap",
            IF(AND(J959&gt;300000000,J959&lt;=2000000000),"2-Small Cap",
               IF(J959&lt;=300000000,"1-Micro Cap","None"))))))</f>
        <v>1-Micro Cap</v>
      </c>
      <c r="L959" s="1">
        <v>45239</v>
      </c>
      <c r="M959" s="8" t="s">
        <v>3124</v>
      </c>
      <c r="N959">
        <f>YEAR(L959)</f>
        <v>2023</v>
      </c>
      <c r="O959">
        <f xml:space="preserve"> MONTH(L959)</f>
        <v>11</v>
      </c>
      <c r="P959">
        <v>1</v>
      </c>
      <c r="Q959" t="str">
        <f>IF(ISNUMBER(P959), "Yes","No")</f>
        <v>Yes</v>
      </c>
      <c r="R959" t="s">
        <v>2141</v>
      </c>
    </row>
    <row r="960" spans="1:18" x14ac:dyDescent="0.2">
      <c r="A960" t="s">
        <v>3169</v>
      </c>
      <c r="B960" t="e" vm="113">
        <v>#VALUE!</v>
      </c>
      <c r="C960" t="s">
        <v>22</v>
      </c>
      <c r="D960" t="str" cm="1">
        <f t="array" ref="D960">_FV(B960,"Industry")</f>
        <v>Metals &amp; Mining</v>
      </c>
      <c r="E960">
        <v>2.5000000000000001E-2</v>
      </c>
      <c r="F960">
        <v>1.7000000000000001E-2</v>
      </c>
      <c r="G960" s="4">
        <v>1000000</v>
      </c>
      <c r="H960" s="7">
        <v>0.32</v>
      </c>
      <c r="I960" s="4" cm="1">
        <f t="array" ref="I960">_FV(B960,"Market cap",TRUE)</f>
        <v>2234970</v>
      </c>
      <c r="J960" s="4">
        <v>4780000</v>
      </c>
      <c r="K960" t="str">
        <f>IF(OR(J960="None", ISERROR(J960)),
   IF(I960&gt;50000000000,"5-Large Cap",
      IF(AND(I960&gt;10000000000,I960&lt;=50000000000),"4-Upper Mid-Cap",
         IF(AND(I960&gt;2000000000,I960&lt;=10000000000),"3-Mid Cap",
            IF(AND(I960&gt;300000000,I960&lt;=2000000000),"2-Small Cap",
               IF(I960&lt;=300000000,"1-Micro Cap","None"))))),
   IF(J960&gt;50000000000,"5-Large Cap",
      IF(AND(J960&gt;10000000000,J960&lt;=50000000000),"4-Upper Mid-Cap",
         IF(AND(J960&gt;2000000000,J960&lt;=10000000000),"3-Mid Cap",
            IF(AND(J960&gt;300000000,J960&lt;=2000000000),"2-Small Cap",
               IF(J960&lt;=300000000,"1-Micro Cap","None"))))))</f>
        <v>1-Micro Cap</v>
      </c>
      <c r="L960" s="1">
        <v>45239</v>
      </c>
      <c r="M960" s="8" t="s">
        <v>3124</v>
      </c>
      <c r="N960">
        <f>YEAR(L960)</f>
        <v>2023</v>
      </c>
      <c r="O960">
        <f xml:space="preserve"> MONTH(L960)</f>
        <v>11</v>
      </c>
      <c r="P960">
        <v>1</v>
      </c>
      <c r="Q960" t="str">
        <f>IF(ISNUMBER(P960), "Yes","No")</f>
        <v>Yes</v>
      </c>
      <c r="R960" t="s">
        <v>2144</v>
      </c>
    </row>
    <row r="961" spans="1:18" x14ac:dyDescent="0.2">
      <c r="A961" t="s">
        <v>1780</v>
      </c>
      <c r="B961" t="e" vm="594">
        <v>#VALUE!</v>
      </c>
      <c r="C961" t="s">
        <v>1781</v>
      </c>
      <c r="D961" t="str" cm="1">
        <f t="array" ref="D961">_FV(B961,"Industry")</f>
        <v>Professional &amp; Commercial Services</v>
      </c>
      <c r="E961">
        <v>1.9E-2</v>
      </c>
      <c r="F961">
        <v>1.7000000000000001E-2</v>
      </c>
      <c r="G961" s="4">
        <v>7000000</v>
      </c>
      <c r="H961" s="7">
        <v>0.105</v>
      </c>
      <c r="I961" s="4" cm="1">
        <f t="array" ref="I961">_FV(B961,"Market cap",TRUE)</f>
        <v>13881730</v>
      </c>
      <c r="J961" s="4">
        <v>28600000</v>
      </c>
      <c r="K961" t="str">
        <f>IF(OR(J961="None", ISERROR(J961)),
   IF(I961&gt;50000000000,"5-Large Cap",
      IF(AND(I961&gt;10000000000,I961&lt;=50000000000),"4-Upper Mid-Cap",
         IF(AND(I961&gt;2000000000,I961&lt;=10000000000),"3-Mid Cap",
            IF(AND(I961&gt;300000000,I961&lt;=2000000000),"2-Small Cap",
               IF(I961&lt;=300000000,"1-Micro Cap","None"))))),
   IF(J961&gt;50000000000,"5-Large Cap",
      IF(AND(J961&gt;10000000000,J961&lt;=50000000000),"4-Upper Mid-Cap",
         IF(AND(J961&gt;2000000000,J961&lt;=10000000000),"3-Mid Cap",
            IF(AND(J961&gt;300000000,J961&lt;=2000000000),"2-Small Cap",
               IF(J961&lt;=300000000,"1-Micro Cap","None"))))))</f>
        <v>1-Micro Cap</v>
      </c>
      <c r="L961" s="1">
        <v>45055</v>
      </c>
      <c r="M961" s="8" t="s">
        <v>3124</v>
      </c>
      <c r="N961">
        <f>YEAR(L961)</f>
        <v>2023</v>
      </c>
      <c r="O961">
        <f xml:space="preserve"> MONTH(L961)</f>
        <v>5</v>
      </c>
      <c r="P961">
        <v>2</v>
      </c>
      <c r="Q961" t="str">
        <f>IF(ISNUMBER(P961), "Yes","No")</f>
        <v>Yes</v>
      </c>
      <c r="R961" t="s">
        <v>1782</v>
      </c>
    </row>
    <row r="962" spans="1:18" x14ac:dyDescent="0.2">
      <c r="A962" t="s">
        <v>883</v>
      </c>
      <c r="B962" t="e" vm="381">
        <v>#VALUE!</v>
      </c>
      <c r="C962" t="s">
        <v>133</v>
      </c>
      <c r="D962" t="str" cm="1">
        <f t="array" ref="D962">_FV(B962,"Industry")</f>
        <v>Real Estate Operations</v>
      </c>
      <c r="E962">
        <v>1.7999999999999999E-2</v>
      </c>
      <c r="F962">
        <v>1.7000000000000001E-2</v>
      </c>
      <c r="G962" s="4">
        <v>1950000</v>
      </c>
      <c r="H962" s="7">
        <v>0</v>
      </c>
      <c r="I962" s="4" cm="1">
        <f t="array" ref="I962">_FV(B962,"Market cap",TRUE)</f>
        <v>12888780</v>
      </c>
      <c r="J962" s="4">
        <v>8240000</v>
      </c>
      <c r="K962" t="str">
        <f>IF(OR(J962="None", ISERROR(J962)),
   IF(I962&gt;50000000000,"5-Large Cap",
      IF(AND(I962&gt;10000000000,I962&lt;=50000000000),"4-Upper Mid-Cap",
         IF(AND(I962&gt;2000000000,I962&lt;=10000000000),"3-Mid Cap",
            IF(AND(I962&gt;300000000,I962&lt;=2000000000),"2-Small Cap",
               IF(I962&lt;=300000000,"1-Micro Cap","None"))))),
   IF(J962&gt;50000000000,"5-Large Cap",
      IF(AND(J962&gt;10000000000,J962&lt;=50000000000),"4-Upper Mid-Cap",
         IF(AND(J962&gt;2000000000,J962&lt;=10000000000),"3-Mid Cap",
            IF(AND(J962&gt;300000000,J962&lt;=2000000000),"2-Small Cap",
               IF(J962&lt;=300000000,"1-Micro Cap","None"))))))</f>
        <v>1-Micro Cap</v>
      </c>
      <c r="L962" s="1">
        <v>45267</v>
      </c>
      <c r="M962" s="8" t="s">
        <v>3124</v>
      </c>
      <c r="N962">
        <f>YEAR(L962)</f>
        <v>2023</v>
      </c>
      <c r="O962">
        <f xml:space="preserve"> MONTH(L962)</f>
        <v>12</v>
      </c>
      <c r="P962">
        <v>2</v>
      </c>
      <c r="Q962" t="str">
        <f>IF(ISNUMBER(P962), "Yes","No")</f>
        <v>Yes</v>
      </c>
      <c r="R962" t="s">
        <v>2221</v>
      </c>
    </row>
    <row r="963" spans="1:18" x14ac:dyDescent="0.2">
      <c r="A963" t="s">
        <v>972</v>
      </c>
      <c r="B963" t="e" vm="382">
        <v>#VALUE!</v>
      </c>
      <c r="C963" t="s">
        <v>126</v>
      </c>
      <c r="D963" t="str" cm="1">
        <f t="array" ref="D963">_FV(B963,"Industry")</f>
        <v>Metals &amp; Mining</v>
      </c>
      <c r="E963">
        <v>1.4999999999999999E-2</v>
      </c>
      <c r="F963">
        <v>1.6E-2</v>
      </c>
      <c r="G963" s="4">
        <v>1300000</v>
      </c>
      <c r="H963" s="7">
        <v>0</v>
      </c>
      <c r="I963" s="4" cm="1">
        <f t="array" ref="I963">_FV(B963,"Market cap",TRUE)</f>
        <v>3969780</v>
      </c>
      <c r="J963" s="4">
        <v>3440000</v>
      </c>
      <c r="K963" t="str">
        <f>IF(OR(J963="None", ISERROR(J963)),
   IF(I963&gt;50000000000,"5-Large Cap",
      IF(AND(I963&gt;10000000000,I963&lt;=50000000000),"4-Upper Mid-Cap",
         IF(AND(I963&gt;2000000000,I963&lt;=10000000000),"3-Mid Cap",
            IF(AND(I963&gt;300000000,I963&lt;=2000000000),"2-Small Cap",
               IF(I963&lt;=300000000,"1-Micro Cap","None"))))),
   IF(J963&gt;50000000000,"5-Large Cap",
      IF(AND(J963&gt;10000000000,J963&lt;=50000000000),"4-Upper Mid-Cap",
         IF(AND(J963&gt;2000000000,J963&lt;=10000000000),"3-Mid Cap",
            IF(AND(J963&gt;300000000,J963&lt;=2000000000),"2-Small Cap",
               IF(J963&lt;=300000000,"1-Micro Cap","None"))))))</f>
        <v>1-Micro Cap</v>
      </c>
      <c r="L963" s="1">
        <v>45008</v>
      </c>
      <c r="M963" s="8" t="s">
        <v>3124</v>
      </c>
      <c r="N963">
        <f>YEAR(L963)</f>
        <v>2023</v>
      </c>
      <c r="O963">
        <f xml:space="preserve"> MONTH(L963)</f>
        <v>3</v>
      </c>
      <c r="P963">
        <v>2</v>
      </c>
      <c r="Q963" t="str">
        <f>IF(ISNUMBER(P963), "Yes","No")</f>
        <v>Yes</v>
      </c>
      <c r="R963" t="s">
        <v>1653</v>
      </c>
    </row>
    <row r="964" spans="1:18" x14ac:dyDescent="0.2">
      <c r="A964" t="s">
        <v>996</v>
      </c>
      <c r="B964" t="e" vm="409">
        <v>#VALUE!</v>
      </c>
      <c r="C964" t="s">
        <v>997</v>
      </c>
      <c r="D964" t="str" cm="1">
        <f t="array" ref="D964">_FV(B964,"Industry")</f>
        <v>Software &amp; IT Services</v>
      </c>
      <c r="E964">
        <v>1.6E-2</v>
      </c>
      <c r="F964">
        <v>1.6E-2</v>
      </c>
      <c r="G964" s="4">
        <v>2049999.9999999998</v>
      </c>
      <c r="H964" s="7">
        <v>0</v>
      </c>
      <c r="I964" s="4" cm="1">
        <f t="array" ref="I964">_FV(B964,"Market cap",TRUE)</f>
        <v>32235920</v>
      </c>
      <c r="J964" s="4">
        <v>17600000</v>
      </c>
      <c r="K964" t="str">
        <f>IF(OR(J964="None", ISERROR(J964)),
   IF(I964&gt;50000000000,"5-Large Cap",
      IF(AND(I964&gt;10000000000,I964&lt;=50000000000),"4-Upper Mid-Cap",
         IF(AND(I964&gt;2000000000,I964&lt;=10000000000),"3-Mid Cap",
            IF(AND(I964&gt;300000000,I964&lt;=2000000000),"2-Small Cap",
               IF(I964&lt;=300000000,"1-Micro Cap","None"))))),
   IF(J964&gt;50000000000,"5-Large Cap",
      IF(AND(J964&gt;10000000000,J964&lt;=50000000000),"4-Upper Mid-Cap",
         IF(AND(J964&gt;2000000000,J964&lt;=10000000000),"3-Mid Cap",
            IF(AND(J964&gt;300000000,J964&lt;=2000000000),"2-Small Cap",
               IF(J964&lt;=300000000,"1-Micro Cap","None"))))))</f>
        <v>1-Micro Cap</v>
      </c>
      <c r="L964" s="1">
        <v>45086</v>
      </c>
      <c r="M964" s="8" t="s">
        <v>3124</v>
      </c>
      <c r="N964">
        <f>YEAR(L964)</f>
        <v>2023</v>
      </c>
      <c r="O964">
        <f xml:space="preserve"> MONTH(L964)</f>
        <v>6</v>
      </c>
      <c r="P964" t="s">
        <v>3229</v>
      </c>
      <c r="Q964" t="str">
        <f>IF(ISNUMBER(P964), "Yes","No")</f>
        <v>No</v>
      </c>
      <c r="R964" t="s">
        <v>1865</v>
      </c>
    </row>
    <row r="965" spans="1:18" x14ac:dyDescent="0.2">
      <c r="A965" t="s">
        <v>2154</v>
      </c>
      <c r="B965" t="e" vm="595">
        <v>#VALUE!</v>
      </c>
      <c r="C965" t="s">
        <v>21</v>
      </c>
      <c r="D965" t="str" cm="1">
        <f t="array" ref="D965">_FV(B965,"Industry")</f>
        <v>Metals &amp; Mining</v>
      </c>
      <c r="E965">
        <v>1.7000000000000001E-2</v>
      </c>
      <c r="F965">
        <v>1.4999999999999999E-2</v>
      </c>
      <c r="G965" s="4">
        <v>1100000</v>
      </c>
      <c r="H965" s="7">
        <v>0.11800000000000001</v>
      </c>
      <c r="I965" s="4" cm="1">
        <f t="array" ref="I965">_FV(B965,"Market cap",TRUE)</f>
        <v>3550210</v>
      </c>
      <c r="J965" s="4">
        <v>2400000</v>
      </c>
      <c r="K965" t="str">
        <f>IF(OR(J965="None", ISERROR(J965)),
   IF(I965&gt;50000000000,"5-Large Cap",
      IF(AND(I965&gt;10000000000,I965&lt;=50000000000),"4-Upper Mid-Cap",
         IF(AND(I965&gt;2000000000,I965&lt;=10000000000),"3-Mid Cap",
            IF(AND(I965&gt;300000000,I965&lt;=2000000000),"2-Small Cap",
               IF(I965&lt;=300000000,"1-Micro Cap","None"))))),
   IF(J965&gt;50000000000,"5-Large Cap",
      IF(AND(J965&gt;10000000000,J965&lt;=50000000000),"4-Upper Mid-Cap",
         IF(AND(J965&gt;2000000000,J965&lt;=10000000000),"3-Mid Cap",
            IF(AND(J965&gt;300000000,J965&lt;=2000000000),"2-Small Cap",
               IF(J965&lt;=300000000,"1-Micro Cap","None"))))))</f>
        <v>1-Micro Cap</v>
      </c>
      <c r="L965" s="1">
        <v>45246</v>
      </c>
      <c r="M965" s="8" t="s">
        <v>3124</v>
      </c>
      <c r="N965">
        <f>YEAR(L965)</f>
        <v>2023</v>
      </c>
      <c r="O965">
        <f xml:space="preserve"> MONTH(L965)</f>
        <v>11</v>
      </c>
      <c r="P965">
        <v>1</v>
      </c>
      <c r="Q965" t="str">
        <f>IF(ISNUMBER(P965), "Yes","No")</f>
        <v>Yes</v>
      </c>
      <c r="R965" t="s">
        <v>2155</v>
      </c>
    </row>
    <row r="966" spans="1:18" x14ac:dyDescent="0.2">
      <c r="A966" t="s">
        <v>1828</v>
      </c>
      <c r="B966" t="e" vm="596">
        <v>#VALUE!</v>
      </c>
      <c r="C966" t="s">
        <v>257</v>
      </c>
      <c r="D966" t="str" cm="1">
        <f t="array" ref="D966">_FV(B966,"Industry")</f>
        <v>Metals &amp; Mining</v>
      </c>
      <c r="E966">
        <v>1.9E-2</v>
      </c>
      <c r="F966">
        <v>1.4999999999999999E-2</v>
      </c>
      <c r="G966" s="4">
        <v>600000</v>
      </c>
      <c r="H966" s="7">
        <v>0.21</v>
      </c>
      <c r="I966" s="4" cm="1">
        <f t="array" ref="I966">_FV(B966,"Market cap",TRUE)</f>
        <v>3582370</v>
      </c>
      <c r="J966" s="4">
        <v>3950000</v>
      </c>
      <c r="K966" t="str">
        <f>IF(OR(J966="None", ISERROR(J966)),
   IF(I966&gt;50000000000,"5-Large Cap",
      IF(AND(I966&gt;10000000000,I966&lt;=50000000000),"4-Upper Mid-Cap",
         IF(AND(I966&gt;2000000000,I966&lt;=10000000000),"3-Mid Cap",
            IF(AND(I966&gt;300000000,I966&lt;=2000000000),"2-Small Cap",
               IF(I966&lt;=300000000,"1-Micro Cap","None"))))),
   IF(J966&gt;50000000000,"5-Large Cap",
      IF(AND(J966&gt;10000000000,J966&lt;=50000000000),"4-Upper Mid-Cap",
         IF(AND(J966&gt;2000000000,J966&lt;=10000000000),"3-Mid Cap",
            IF(AND(J966&gt;300000000,J966&lt;=2000000000),"2-Small Cap",
               IF(J966&lt;=300000000,"1-Micro Cap","None"))))))</f>
        <v>1-Micro Cap</v>
      </c>
      <c r="L966" s="1">
        <v>45070</v>
      </c>
      <c r="M966" s="8" t="s">
        <v>3124</v>
      </c>
      <c r="N966">
        <f>YEAR(L966)</f>
        <v>2023</v>
      </c>
      <c r="O966">
        <f xml:space="preserve"> MONTH(L966)</f>
        <v>5</v>
      </c>
      <c r="P966">
        <v>2</v>
      </c>
      <c r="Q966" t="str">
        <f>IF(ISNUMBER(P966), "Yes","No")</f>
        <v>Yes</v>
      </c>
      <c r="R966" t="s">
        <v>1829</v>
      </c>
    </row>
    <row r="967" spans="1:18" x14ac:dyDescent="0.2">
      <c r="A967" t="s">
        <v>1202</v>
      </c>
      <c r="B967" t="e" vm="177">
        <v>#VALUE!</v>
      </c>
      <c r="C967" t="s">
        <v>679</v>
      </c>
      <c r="D967" t="str" cm="1">
        <f t="array" ref="D967">_FV(B967,"Industry")</f>
        <v>Metals &amp; Mining</v>
      </c>
      <c r="E967">
        <v>1.7000000000000001E-2</v>
      </c>
      <c r="F967">
        <v>1.4999999999999999E-2</v>
      </c>
      <c r="G967" s="6">
        <v>3500000</v>
      </c>
      <c r="H967" s="7">
        <v>0.1176</v>
      </c>
      <c r="I967" s="4" cm="1">
        <f t="array" ref="I967">_FV(B967,"Market cap",TRUE)</f>
        <v>12701160</v>
      </c>
      <c r="J967" s="4">
        <v>13100000</v>
      </c>
      <c r="K967" t="str">
        <f>IF(OR(J967="None", ISERROR(J967)),
   IF(I967&gt;50000000000,"5-Large Cap",
      IF(AND(I967&gt;10000000000,I967&lt;=50000000000),"4-Upper Mid-Cap",
         IF(AND(I967&gt;2000000000,I967&lt;=10000000000),"3-Mid Cap",
            IF(AND(I967&gt;300000000,I967&lt;=2000000000),"2-Small Cap",
               IF(I967&lt;=300000000,"1-Micro Cap","None"))))),
   IF(J967&gt;50000000000,"5-Large Cap",
      IF(AND(J967&gt;10000000000,J967&lt;=50000000000),"4-Upper Mid-Cap",
         IF(AND(J967&gt;2000000000,J967&lt;=10000000000),"3-Mid Cap",
            IF(AND(J967&gt;300000000,J967&lt;=2000000000),"2-Small Cap",
               IF(J967&lt;=300000000,"1-Micro Cap","None"))))))</f>
        <v>1-Micro Cap</v>
      </c>
      <c r="L967" s="1">
        <v>45050</v>
      </c>
      <c r="M967" s="8" t="s">
        <v>3124</v>
      </c>
      <c r="N967">
        <f>YEAR(L967)</f>
        <v>2023</v>
      </c>
      <c r="O967">
        <f xml:space="preserve"> MONTH(L967)</f>
        <v>5</v>
      </c>
      <c r="P967" t="s">
        <v>3229</v>
      </c>
      <c r="Q967" t="str">
        <f>IF(ISNUMBER(P967), "Yes","No")</f>
        <v>No</v>
      </c>
      <c r="R967" t="s">
        <v>1766</v>
      </c>
    </row>
    <row r="968" spans="1:18" x14ac:dyDescent="0.2">
      <c r="A968" t="s">
        <v>1639</v>
      </c>
      <c r="B968" t="e" vm="181">
        <v>#VALUE!</v>
      </c>
      <c r="C968" t="s">
        <v>106</v>
      </c>
      <c r="D968" t="str" cm="1">
        <f t="array" ref="D968">_FV(B968,"Industry")</f>
        <v>Metals &amp; Mining</v>
      </c>
      <c r="E968">
        <v>1.6E-2</v>
      </c>
      <c r="F968">
        <v>1.4999999999999999E-2</v>
      </c>
      <c r="G968" s="4">
        <v>10000000</v>
      </c>
      <c r="H968" s="7">
        <v>9.0899999999999995E-2</v>
      </c>
      <c r="I968" s="4" cm="1">
        <f t="array" ref="I968">_FV(B968,"Market cap",TRUE)</f>
        <v>102574200</v>
      </c>
      <c r="J968" s="4">
        <v>81000000</v>
      </c>
      <c r="K968" t="str">
        <f>IF(OR(J968="None", ISERROR(J968)),
   IF(I968&gt;50000000000,"5-Large Cap",
      IF(AND(I968&gt;10000000000,I968&lt;=50000000000),"4-Upper Mid-Cap",
         IF(AND(I968&gt;2000000000,I968&lt;=10000000000),"3-Mid Cap",
            IF(AND(I968&gt;300000000,I968&lt;=2000000000),"2-Small Cap",
               IF(I968&lt;=300000000,"1-Micro Cap","None"))))),
   IF(J968&gt;50000000000,"5-Large Cap",
      IF(AND(J968&gt;10000000000,J968&lt;=50000000000),"4-Upper Mid-Cap",
         IF(AND(J968&gt;2000000000,J968&lt;=10000000000),"3-Mid Cap",
            IF(AND(J968&gt;300000000,J968&lt;=2000000000),"2-Small Cap",
               IF(J968&lt;=300000000,"1-Micro Cap","None"))))))</f>
        <v>1-Micro Cap</v>
      </c>
      <c r="L968" s="1">
        <v>44999</v>
      </c>
      <c r="M968" s="8" t="s">
        <v>3124</v>
      </c>
      <c r="N968">
        <f>YEAR(L968)</f>
        <v>2023</v>
      </c>
      <c r="O968">
        <f xml:space="preserve"> MONTH(L968)</f>
        <v>3</v>
      </c>
      <c r="P968">
        <v>1</v>
      </c>
      <c r="Q968" t="str">
        <f>IF(ISNUMBER(P968), "Yes","No")</f>
        <v>Yes</v>
      </c>
      <c r="R968" t="s">
        <v>1640</v>
      </c>
    </row>
    <row r="969" spans="1:18" x14ac:dyDescent="0.2">
      <c r="A969" t="s">
        <v>900</v>
      </c>
      <c r="B969" t="e" vm="597">
        <v>#VALUE!</v>
      </c>
      <c r="C969" t="s">
        <v>901</v>
      </c>
      <c r="D969" t="str" cm="1">
        <f t="array" ref="D969">_FV(B969,"Industry")</f>
        <v>Metals &amp; Mining</v>
      </c>
      <c r="E969">
        <v>1.9E-2</v>
      </c>
      <c r="F969">
        <v>1.4999999999999999E-2</v>
      </c>
      <c r="G969" s="4">
        <v>2500000</v>
      </c>
      <c r="H969" s="7">
        <v>0.21050000000000002</v>
      </c>
      <c r="I969" s="4" cm="1">
        <f t="array" ref="I969">_FV(B969,"Market cap",TRUE)</f>
        <v>27977120</v>
      </c>
      <c r="J969" s="4">
        <v>7900000</v>
      </c>
      <c r="K969" t="str">
        <f>IF(OR(J969="None", ISERROR(J969)),
   IF(I969&gt;50000000000,"5-Large Cap",
      IF(AND(I969&gt;10000000000,I969&lt;=50000000000),"4-Upper Mid-Cap",
         IF(AND(I969&gt;2000000000,I969&lt;=10000000000),"3-Mid Cap",
            IF(AND(I969&gt;300000000,I969&lt;=2000000000),"2-Small Cap",
               IF(I969&lt;=300000000,"1-Micro Cap","None"))))),
   IF(J969&gt;50000000000,"5-Large Cap",
      IF(AND(J969&gt;10000000000,J969&lt;=50000000000),"4-Upper Mid-Cap",
         IF(AND(J969&gt;2000000000,J969&lt;=10000000000),"3-Mid Cap",
            IF(AND(J969&gt;300000000,J969&lt;=2000000000),"2-Small Cap",
               IF(J969&lt;=300000000,"1-Micro Cap","None"))))))</f>
        <v>1-Micro Cap</v>
      </c>
      <c r="L969" s="1">
        <v>44937</v>
      </c>
      <c r="M969" s="8" t="s">
        <v>3124</v>
      </c>
      <c r="N969">
        <f>YEAR(L969)</f>
        <v>2023</v>
      </c>
      <c r="O969">
        <f xml:space="preserve"> MONTH(L969)</f>
        <v>1</v>
      </c>
      <c r="P969" t="s">
        <v>3229</v>
      </c>
      <c r="Q969" t="str">
        <f>IF(ISNUMBER(P969), "Yes","No")</f>
        <v>No</v>
      </c>
    </row>
    <row r="970" spans="1:18" x14ac:dyDescent="0.2">
      <c r="A970" t="s">
        <v>1717</v>
      </c>
      <c r="B970" t="e" vm="598">
        <v>#VALUE!</v>
      </c>
      <c r="C970" t="s">
        <v>1718</v>
      </c>
      <c r="D970" t="str" cm="1">
        <f t="array" ref="D970">_FV(B970,"Industry")</f>
        <v>Oil &amp; Gas</v>
      </c>
      <c r="E970">
        <v>1.7999999999999999E-2</v>
      </c>
      <c r="F970">
        <v>1.4500000000000001E-2</v>
      </c>
      <c r="G970" s="4">
        <v>4000000</v>
      </c>
      <c r="H970" s="7">
        <v>0.19399999999999998</v>
      </c>
      <c r="I970" s="4" cm="1">
        <f t="array" ref="I970">_FV(B970,"Market cap",TRUE)</f>
        <v>18651130</v>
      </c>
      <c r="J970" s="4">
        <v>83500000</v>
      </c>
      <c r="K970" t="str">
        <f>IF(OR(J970="None", ISERROR(J970)),
   IF(I970&gt;50000000000,"5-Large Cap",
      IF(AND(I970&gt;10000000000,I970&lt;=50000000000),"4-Upper Mid-Cap",
         IF(AND(I970&gt;2000000000,I970&lt;=10000000000),"3-Mid Cap",
            IF(AND(I970&gt;300000000,I970&lt;=2000000000),"2-Small Cap",
               IF(I970&lt;=300000000,"1-Micro Cap","None"))))),
   IF(J970&gt;50000000000,"5-Large Cap",
      IF(AND(J970&gt;10000000000,J970&lt;=50000000000),"4-Upper Mid-Cap",
         IF(AND(J970&gt;2000000000,J970&lt;=10000000000),"3-Mid Cap",
            IF(AND(J970&gt;300000000,J970&lt;=2000000000),"2-Small Cap",
               IF(J970&lt;=300000000,"1-Micro Cap","None"))))))</f>
        <v>1-Micro Cap</v>
      </c>
      <c r="L970" s="1">
        <v>45035</v>
      </c>
      <c r="M970" s="8" t="s">
        <v>3124</v>
      </c>
      <c r="N970">
        <f>YEAR(L970)</f>
        <v>2023</v>
      </c>
      <c r="O970">
        <f xml:space="preserve"> MONTH(L970)</f>
        <v>4</v>
      </c>
      <c r="P970">
        <v>2</v>
      </c>
      <c r="Q970" t="str">
        <f>IF(ISNUMBER(P970), "Yes","No")</f>
        <v>Yes</v>
      </c>
      <c r="R970" t="s">
        <v>1719</v>
      </c>
    </row>
    <row r="971" spans="1:18" x14ac:dyDescent="0.2">
      <c r="A971" t="s">
        <v>1298</v>
      </c>
      <c r="B971" t="e" vm="599">
        <v>#VALUE!</v>
      </c>
      <c r="C971" t="s">
        <v>1299</v>
      </c>
      <c r="D971" t="str" cm="1">
        <f t="array" ref="D971">_FV(B971,"Industry")</f>
        <v>Metals &amp; Mining</v>
      </c>
      <c r="E971">
        <v>1.4E-2</v>
      </c>
      <c r="F971">
        <v>1.4E-2</v>
      </c>
      <c r="G971" s="4">
        <v>2000000</v>
      </c>
      <c r="H971" s="7">
        <v>0</v>
      </c>
      <c r="I971" s="4" cm="1">
        <f t="array" ref="I971">_FV(B971,"Market cap",TRUE)</f>
        <v>4223620</v>
      </c>
      <c r="J971" s="4">
        <v>2900000</v>
      </c>
      <c r="K971" t="str">
        <f>IF(OR(J971="None", ISERROR(J971)),
   IF(I971&gt;50000000000,"5-Large Cap",
      IF(AND(I971&gt;10000000000,I971&lt;=50000000000),"4-Upper Mid-Cap",
         IF(AND(I971&gt;2000000000,I971&lt;=10000000000),"3-Mid Cap",
            IF(AND(I971&gt;300000000,I971&lt;=2000000000),"2-Small Cap",
               IF(I971&lt;=300000000,"1-Micro Cap","None"))))),
   IF(J971&gt;50000000000,"5-Large Cap",
      IF(AND(J971&gt;10000000000,J971&lt;=50000000000),"4-Upper Mid-Cap",
         IF(AND(J971&gt;2000000000,J971&lt;=10000000000),"3-Mid Cap",
            IF(AND(J971&gt;300000000,J971&lt;=2000000000),"2-Small Cap",
               IF(J971&lt;=300000000,"1-Micro Cap","None"))))))</f>
        <v>1-Micro Cap</v>
      </c>
      <c r="L971" s="1">
        <v>45279</v>
      </c>
      <c r="M971" s="8" t="s">
        <v>3124</v>
      </c>
      <c r="N971">
        <f>YEAR(L971)</f>
        <v>2023</v>
      </c>
      <c r="O971">
        <f xml:space="preserve"> MONTH(L971)</f>
        <v>12</v>
      </c>
      <c r="P971" t="s">
        <v>3229</v>
      </c>
      <c r="Q971" t="str">
        <f>IF(ISNUMBER(P971), "Yes","No")</f>
        <v>No</v>
      </c>
      <c r="R971" t="s">
        <v>2257</v>
      </c>
    </row>
    <row r="972" spans="1:18" x14ac:dyDescent="0.2">
      <c r="A972" t="s">
        <v>609</v>
      </c>
      <c r="B972" t="e" vm="165">
        <v>#VALUE!</v>
      </c>
      <c r="C972" t="s">
        <v>610</v>
      </c>
      <c r="D972" t="str" cm="1">
        <f t="array" ref="D972">_FV(B972,"Industry")</f>
        <v>Metals &amp; Mining</v>
      </c>
      <c r="E972">
        <v>1.6E-2</v>
      </c>
      <c r="F972">
        <v>1.4E-2</v>
      </c>
      <c r="G972" s="4">
        <v>1500000</v>
      </c>
      <c r="H972" s="7">
        <v>0.125</v>
      </c>
      <c r="I972" s="4" cm="1">
        <f t="array" ref="I972">_FV(B972,"Market cap",TRUE)</f>
        <v>38447540</v>
      </c>
      <c r="J972" s="4">
        <v>32700000.000000004</v>
      </c>
      <c r="K972" t="str">
        <f>IF(OR(J972="None", ISERROR(J972)),
   IF(I972&gt;50000000000,"5-Large Cap",
      IF(AND(I972&gt;10000000000,I972&lt;=50000000000),"4-Upper Mid-Cap",
         IF(AND(I972&gt;2000000000,I972&lt;=10000000000),"3-Mid Cap",
            IF(AND(I972&gt;300000000,I972&lt;=2000000000),"2-Small Cap",
               IF(I972&lt;=300000000,"1-Micro Cap","None"))))),
   IF(J972&gt;50000000000,"5-Large Cap",
      IF(AND(J972&gt;10000000000,J972&lt;=50000000000),"4-Upper Mid-Cap",
         IF(AND(J972&gt;2000000000,J972&lt;=10000000000),"3-Mid Cap",
            IF(AND(J972&gt;300000000,J972&lt;=2000000000),"2-Small Cap",
               IF(J972&lt;=300000000,"1-Micro Cap","None"))))))</f>
        <v>1-Micro Cap</v>
      </c>
      <c r="L972" s="1">
        <v>44965</v>
      </c>
      <c r="M972" s="8" t="s">
        <v>3124</v>
      </c>
      <c r="N972">
        <f>YEAR(L972)</f>
        <v>2023</v>
      </c>
      <c r="O972">
        <f xml:space="preserve"> MONTH(L972)</f>
        <v>2</v>
      </c>
      <c r="P972" t="s">
        <v>3229</v>
      </c>
      <c r="Q972" t="str">
        <f>IF(ISNUMBER(P972), "Yes","No")</f>
        <v>No</v>
      </c>
      <c r="R972" t="s">
        <v>1570</v>
      </c>
    </row>
    <row r="973" spans="1:18" x14ac:dyDescent="0.2">
      <c r="A973" t="s">
        <v>1977</v>
      </c>
      <c r="B973" t="e" vm="600">
        <v>#VALUE!</v>
      </c>
      <c r="C973" t="s">
        <v>170</v>
      </c>
      <c r="D973" t="str" cm="1">
        <f t="array" ref="D973">_FV(B973,"Industry")</f>
        <v>Professional &amp; Commercial Services</v>
      </c>
      <c r="E973">
        <v>1.7000000000000001E-2</v>
      </c>
      <c r="F973">
        <v>1.4E-2</v>
      </c>
      <c r="G973" s="6">
        <v>4000000</v>
      </c>
      <c r="H973" s="7">
        <v>0.17600000000000002</v>
      </c>
      <c r="I973" s="4" cm="1">
        <f t="array" ref="I973">_FV(B973,"Market cap",TRUE)</f>
        <v>33205370</v>
      </c>
      <c r="J973" s="4">
        <v>26700000</v>
      </c>
      <c r="K973" t="str">
        <f>IF(OR(J973="None", ISERROR(J973)),
   IF(I973&gt;50000000000,"5-Large Cap",
      IF(AND(I973&gt;10000000000,I973&lt;=50000000000),"4-Upper Mid-Cap",
         IF(AND(I973&gt;2000000000,I973&lt;=10000000000),"3-Mid Cap",
            IF(AND(I973&gt;300000000,I973&lt;=2000000000),"2-Small Cap",
               IF(I973&lt;=300000000,"1-Micro Cap","None"))))),
   IF(J973&gt;50000000000,"5-Large Cap",
      IF(AND(J973&gt;10000000000,J973&lt;=50000000000),"4-Upper Mid-Cap",
         IF(AND(J973&gt;2000000000,J973&lt;=10000000000),"3-Mid Cap",
            IF(AND(J973&gt;300000000,J973&lt;=2000000000),"2-Small Cap",
               IF(J973&lt;=300000000,"1-Micro Cap","None"))))))</f>
        <v>1-Micro Cap</v>
      </c>
      <c r="L973" s="1">
        <v>45160</v>
      </c>
      <c r="M973" s="8" t="s">
        <v>3124</v>
      </c>
      <c r="N973">
        <f>YEAR(L973)</f>
        <v>2023</v>
      </c>
      <c r="O973">
        <f xml:space="preserve"> MONTH(L973)</f>
        <v>8</v>
      </c>
      <c r="P973" t="s">
        <v>3229</v>
      </c>
      <c r="Q973" t="str">
        <f>IF(ISNUMBER(P973), "Yes","No")</f>
        <v>No</v>
      </c>
      <c r="R973" t="s">
        <v>1978</v>
      </c>
    </row>
    <row r="974" spans="1:18" x14ac:dyDescent="0.2">
      <c r="A974" t="s">
        <v>1046</v>
      </c>
      <c r="B974" t="e" vm="397">
        <v>#VALUE!</v>
      </c>
      <c r="C974" t="s">
        <v>1047</v>
      </c>
      <c r="D974" t="str" cm="1">
        <f t="array" ref="D974">_FV(B974,"Industry")</f>
        <v>Software &amp; IT Services</v>
      </c>
      <c r="E974">
        <v>1.7999999999999999E-2</v>
      </c>
      <c r="F974">
        <v>1.4E-2</v>
      </c>
      <c r="G974" s="4">
        <v>5000000</v>
      </c>
      <c r="H974" s="7">
        <v>0.222</v>
      </c>
      <c r="I974" s="4" cm="1">
        <f t="array" ref="I974">_FV(B974,"Market cap",TRUE)</f>
        <v>43043500</v>
      </c>
      <c r="J974" s="4">
        <v>21900000</v>
      </c>
      <c r="K974" t="str">
        <f>IF(OR(J974="None", ISERROR(J974)),
   IF(I974&gt;50000000000,"5-Large Cap",
      IF(AND(I974&gt;10000000000,I974&lt;=50000000000),"4-Upper Mid-Cap",
         IF(AND(I974&gt;2000000000,I974&lt;=10000000000),"3-Mid Cap",
            IF(AND(I974&gt;300000000,I974&lt;=2000000000),"2-Small Cap",
               IF(I974&lt;=300000000,"1-Micro Cap","None"))))),
   IF(J974&gt;50000000000,"5-Large Cap",
      IF(AND(J974&gt;10000000000,J974&lt;=50000000000),"4-Upper Mid-Cap",
         IF(AND(J974&gt;2000000000,J974&lt;=10000000000),"3-Mid Cap",
            IF(AND(J974&gt;300000000,J974&lt;=2000000000),"2-Small Cap",
               IF(J974&lt;=300000000,"1-Micro Cap","None"))))))</f>
        <v>1-Micro Cap</v>
      </c>
      <c r="L974" s="1">
        <v>45254</v>
      </c>
      <c r="M974" s="8" t="s">
        <v>3124</v>
      </c>
      <c r="N974">
        <f>YEAR(L974)</f>
        <v>2023</v>
      </c>
      <c r="O974">
        <f xml:space="preserve"> MONTH(L974)</f>
        <v>11</v>
      </c>
      <c r="P974">
        <v>3</v>
      </c>
      <c r="Q974" t="str">
        <f>IF(ISNUMBER(P974), "Yes","No")</f>
        <v>Yes</v>
      </c>
      <c r="R974" t="s">
        <v>2186</v>
      </c>
    </row>
    <row r="975" spans="1:18" x14ac:dyDescent="0.2">
      <c r="A975" t="s">
        <v>2060</v>
      </c>
      <c r="B975" t="e" vm="601">
        <v>#VALUE!</v>
      </c>
      <c r="C975" t="s">
        <v>2061</v>
      </c>
      <c r="D975" t="str" cm="1">
        <f t="array" ref="D975">_FV(B975,"Industry")</f>
        <v>Chemicals</v>
      </c>
      <c r="E975">
        <v>1.6E-2</v>
      </c>
      <c r="F975">
        <v>1.2999999999999999E-2</v>
      </c>
      <c r="G975" s="6">
        <v>2500000</v>
      </c>
      <c r="H975" s="7">
        <v>0.1875</v>
      </c>
      <c r="I975" s="4" cm="1">
        <f t="array" ref="I975">_FV(B975,"Market cap",TRUE)</f>
        <v>23662070</v>
      </c>
      <c r="J975" s="4">
        <v>33049999.999999996</v>
      </c>
      <c r="K975" t="str">
        <f>IF(OR(J975="None", ISERROR(J975)),
   IF(I975&gt;50000000000,"5-Large Cap",
      IF(AND(I975&gt;10000000000,I975&lt;=50000000000),"4-Upper Mid-Cap",
         IF(AND(I975&gt;2000000000,I975&lt;=10000000000),"3-Mid Cap",
            IF(AND(I975&gt;300000000,I975&lt;=2000000000),"2-Small Cap",
               IF(I975&lt;=300000000,"1-Micro Cap","None"))))),
   IF(J975&gt;50000000000,"5-Large Cap",
      IF(AND(J975&gt;10000000000,J975&lt;=50000000000),"4-Upper Mid-Cap",
         IF(AND(J975&gt;2000000000,J975&lt;=10000000000),"3-Mid Cap",
            IF(AND(J975&gt;300000000,J975&lt;=2000000000),"2-Small Cap",
               IF(J975&lt;=300000000,"1-Micro Cap","None"))))))</f>
        <v>1-Micro Cap</v>
      </c>
      <c r="L975" s="1">
        <v>45202</v>
      </c>
      <c r="M975" s="8" t="s">
        <v>3124</v>
      </c>
      <c r="N975">
        <f>YEAR(L975)</f>
        <v>2023</v>
      </c>
      <c r="O975">
        <f xml:space="preserve"> MONTH(L975)</f>
        <v>10</v>
      </c>
      <c r="P975">
        <v>1</v>
      </c>
      <c r="Q975" t="str">
        <f>IF(ISNUMBER(P975), "Yes","No")</f>
        <v>Yes</v>
      </c>
      <c r="R975" t="s">
        <v>2062</v>
      </c>
    </row>
    <row r="976" spans="1:18" x14ac:dyDescent="0.2">
      <c r="A976" t="s">
        <v>1859</v>
      </c>
      <c r="B976" t="e" vm="602">
        <v>#VALUE!</v>
      </c>
      <c r="C976" t="s">
        <v>1860</v>
      </c>
      <c r="D976" t="str" cm="1">
        <f t="array" ref="D976">_FV(B976,"Industry")</f>
        <v>Metals &amp; Mining</v>
      </c>
      <c r="E976">
        <v>1.4999999999999999E-2</v>
      </c>
      <c r="F976">
        <v>1.2500000000000001E-2</v>
      </c>
      <c r="G976" s="4">
        <v>2000000</v>
      </c>
      <c r="H976" s="7">
        <v>0.16699999999999998</v>
      </c>
      <c r="I976" s="4" cm="1">
        <f t="array" ref="I976">_FV(B976,"Market cap",TRUE)</f>
        <v>3253780</v>
      </c>
      <c r="J976" s="4">
        <v>15100000</v>
      </c>
      <c r="K976" t="str">
        <f>IF(OR(J976="None", ISERROR(J976)),
   IF(I976&gt;50000000000,"5-Large Cap",
      IF(AND(I976&gt;10000000000,I976&lt;=50000000000),"4-Upper Mid-Cap",
         IF(AND(I976&gt;2000000000,I976&lt;=10000000000),"3-Mid Cap",
            IF(AND(I976&gt;300000000,I976&lt;=2000000000),"2-Small Cap",
               IF(I976&lt;=300000000,"1-Micro Cap","None"))))),
   IF(J976&gt;50000000000,"5-Large Cap",
      IF(AND(J976&gt;10000000000,J976&lt;=50000000000),"4-Upper Mid-Cap",
         IF(AND(J976&gt;2000000000,J976&lt;=10000000000),"3-Mid Cap",
            IF(AND(J976&gt;300000000,J976&lt;=2000000000),"2-Small Cap",
               IF(J976&lt;=300000000,"1-Micro Cap","None"))))))</f>
        <v>1-Micro Cap</v>
      </c>
      <c r="L976" s="1">
        <v>45085</v>
      </c>
      <c r="M976" s="8" t="s">
        <v>3124</v>
      </c>
      <c r="N976">
        <f>YEAR(L976)</f>
        <v>2023</v>
      </c>
      <c r="O976">
        <f xml:space="preserve"> MONTH(L976)</f>
        <v>6</v>
      </c>
      <c r="P976" t="s">
        <v>3229</v>
      </c>
      <c r="Q976" t="str">
        <f>IF(ISNUMBER(P976), "Yes","No")</f>
        <v>No</v>
      </c>
      <c r="R976" t="s">
        <v>1861</v>
      </c>
    </row>
    <row r="977" spans="1:18" x14ac:dyDescent="0.2">
      <c r="A977" t="s">
        <v>1823</v>
      </c>
      <c r="B977" t="e" vm="396">
        <v>#VALUE!</v>
      </c>
      <c r="C977" t="s">
        <v>264</v>
      </c>
      <c r="D977" t="str" cm="1">
        <f t="array" ref="D977">_FV(B977,"Industry")</f>
        <v>Metals &amp; Mining</v>
      </c>
      <c r="E977">
        <v>1.6E-2</v>
      </c>
      <c r="F977">
        <v>1.2E-2</v>
      </c>
      <c r="G977" s="4">
        <v>1500000</v>
      </c>
      <c r="H977" s="7">
        <v>0.25</v>
      </c>
      <c r="I977" s="4" cm="1">
        <f t="array" ref="I977">_FV(B977,"Market cap",TRUE)</f>
        <v>13019180</v>
      </c>
      <c r="J977" s="4">
        <v>23480000</v>
      </c>
      <c r="K977" t="str">
        <f>IF(OR(J977="None", ISERROR(J977)),
   IF(I977&gt;50000000000,"5-Large Cap",
      IF(AND(I977&gt;10000000000,I977&lt;=50000000000),"4-Upper Mid-Cap",
         IF(AND(I977&gt;2000000000,I977&lt;=10000000000),"3-Mid Cap",
            IF(AND(I977&gt;300000000,I977&lt;=2000000000),"2-Small Cap",
               IF(I977&lt;=300000000,"1-Micro Cap","None"))))),
   IF(J977&gt;50000000000,"5-Large Cap",
      IF(AND(J977&gt;10000000000,J977&lt;=50000000000),"4-Upper Mid-Cap",
         IF(AND(J977&gt;2000000000,J977&lt;=10000000000),"3-Mid Cap",
            IF(AND(J977&gt;300000000,J977&lt;=2000000000),"2-Small Cap",
               IF(J977&lt;=300000000,"1-Micro Cap","None"))))))</f>
        <v>1-Micro Cap</v>
      </c>
      <c r="L977" s="1">
        <v>45275</v>
      </c>
      <c r="M977" s="8" t="s">
        <v>3124</v>
      </c>
      <c r="N977">
        <f>YEAR(L977)</f>
        <v>2023</v>
      </c>
      <c r="O977">
        <f xml:space="preserve"> MONTH(L977)</f>
        <v>12</v>
      </c>
      <c r="P977">
        <v>2</v>
      </c>
      <c r="Q977" t="str">
        <f>IF(ISNUMBER(P977), "Yes","No")</f>
        <v>Yes</v>
      </c>
      <c r="R977" t="s">
        <v>2247</v>
      </c>
    </row>
    <row r="978" spans="1:18" x14ac:dyDescent="0.2">
      <c r="A978" t="s">
        <v>1793</v>
      </c>
      <c r="B978" t="e" vm="375">
        <v>#VALUE!</v>
      </c>
      <c r="C978" t="s">
        <v>1005</v>
      </c>
      <c r="D978" t="str" cm="1">
        <f t="array" ref="D978">_FV(B978,"Industry")</f>
        <v>Metals &amp; Mining</v>
      </c>
      <c r="E978">
        <v>1.4E-2</v>
      </c>
      <c r="F978">
        <v>1.2E-2</v>
      </c>
      <c r="G978" s="4">
        <v>4000000</v>
      </c>
      <c r="H978" s="7">
        <v>0.14300000000000002</v>
      </c>
      <c r="I978" s="4" cm="1">
        <f t="array" ref="I978">_FV(B978,"Market cap",TRUE)</f>
        <v>36050030</v>
      </c>
      <c r="J978" s="4">
        <v>46230000</v>
      </c>
      <c r="K978" t="str">
        <f>IF(OR(J978="None", ISERROR(J978)),
   IF(I978&gt;50000000000,"5-Large Cap",
      IF(AND(I978&gt;10000000000,I978&lt;=50000000000),"4-Upper Mid-Cap",
         IF(AND(I978&gt;2000000000,I978&lt;=10000000000),"3-Mid Cap",
            IF(AND(I978&gt;300000000,I978&lt;=2000000000),"2-Small Cap",
               IF(I978&lt;=300000000,"1-Micro Cap","None"))))),
   IF(J978&gt;50000000000,"5-Large Cap",
      IF(AND(J978&gt;10000000000,J978&lt;=50000000000),"4-Upper Mid-Cap",
         IF(AND(J978&gt;2000000000,J978&lt;=10000000000),"3-Mid Cap",
            IF(AND(J978&gt;300000000,J978&lt;=2000000000),"2-Small Cap",
               IF(J978&lt;=300000000,"1-Micro Cap","None"))))))</f>
        <v>1-Micro Cap</v>
      </c>
      <c r="L978" s="1">
        <v>45271</v>
      </c>
      <c r="M978" s="8" t="s">
        <v>3124</v>
      </c>
      <c r="N978">
        <f>YEAR(L978)</f>
        <v>2023</v>
      </c>
      <c r="O978">
        <f xml:space="preserve"> MONTH(L978)</f>
        <v>12</v>
      </c>
      <c r="P978" t="s">
        <v>3229</v>
      </c>
      <c r="Q978" t="str">
        <f>IF(ISNUMBER(P978), "Yes","No")</f>
        <v>No</v>
      </c>
    </row>
    <row r="979" spans="1:18" x14ac:dyDescent="0.2">
      <c r="A979" t="s">
        <v>2096</v>
      </c>
      <c r="B979" t="e" vm="603">
        <v>#VALUE!</v>
      </c>
      <c r="C979" t="s">
        <v>182</v>
      </c>
      <c r="D979" t="str" cm="1">
        <f t="array" ref="D979">_FV(B979,"Industry")</f>
        <v>Metals &amp; Mining</v>
      </c>
      <c r="E979">
        <v>1.4999999999999999E-2</v>
      </c>
      <c r="F979">
        <v>1.2E-2</v>
      </c>
      <c r="G979" s="4">
        <v>1000000</v>
      </c>
      <c r="H979" s="7">
        <v>0.2</v>
      </c>
      <c r="I979" s="4" cm="1">
        <f t="array" ref="I979">_FV(B979,"Market cap",TRUE)</f>
        <v>21492450</v>
      </c>
      <c r="J979" s="4">
        <v>7500000</v>
      </c>
      <c r="K979" t="str">
        <f>IF(OR(J979="None", ISERROR(J979)),
   IF(I979&gt;50000000000,"5-Large Cap",
      IF(AND(I979&gt;10000000000,I979&lt;=50000000000),"4-Upper Mid-Cap",
         IF(AND(I979&gt;2000000000,I979&lt;=10000000000),"3-Mid Cap",
            IF(AND(I979&gt;300000000,I979&lt;=2000000000),"2-Small Cap",
               IF(I979&lt;=300000000,"1-Micro Cap","None"))))),
   IF(J979&gt;50000000000,"5-Large Cap",
      IF(AND(J979&gt;10000000000,J979&lt;=50000000000),"4-Upper Mid-Cap",
         IF(AND(J979&gt;2000000000,J979&lt;=10000000000),"3-Mid Cap",
            IF(AND(J979&gt;300000000,J979&lt;=2000000000),"2-Small Cap",
               IF(J979&lt;=300000000,"1-Micro Cap","None"))))))</f>
        <v>1-Micro Cap</v>
      </c>
      <c r="L979" s="1">
        <v>45225</v>
      </c>
      <c r="M979" s="8" t="s">
        <v>3124</v>
      </c>
      <c r="N979">
        <f>YEAR(L979)</f>
        <v>2023</v>
      </c>
      <c r="O979">
        <f xml:space="preserve"> MONTH(L979)</f>
        <v>10</v>
      </c>
      <c r="P979">
        <v>4</v>
      </c>
      <c r="Q979" t="str">
        <f>IF(ISNUMBER(P979), "Yes","No")</f>
        <v>Yes</v>
      </c>
      <c r="R979" t="s">
        <v>2097</v>
      </c>
    </row>
    <row r="980" spans="1:18" x14ac:dyDescent="0.2">
      <c r="A980" t="s">
        <v>1774</v>
      </c>
      <c r="B980" t="e" vm="604">
        <v>#VALUE!</v>
      </c>
      <c r="C980" t="s">
        <v>191</v>
      </c>
      <c r="D980" t="str" cm="1">
        <f t="array" ref="D980">_FV(B980,"Industry")</f>
        <v>Metals &amp; Mining</v>
      </c>
      <c r="E980">
        <v>1.2999999999999999E-2</v>
      </c>
      <c r="F980">
        <v>1.2E-2</v>
      </c>
      <c r="G980" s="6">
        <v>1750000</v>
      </c>
      <c r="H980" s="7">
        <v>7.6999999999999999E-2</v>
      </c>
      <c r="I980" s="4" cm="1">
        <f t="array" ref="I980">_FV(B980,"Market cap",TRUE)</f>
        <v>7774120</v>
      </c>
      <c r="J980" s="4">
        <v>9960000</v>
      </c>
      <c r="K980" t="str">
        <f>IF(OR(J980="None", ISERROR(J980)),
   IF(I980&gt;50000000000,"5-Large Cap",
      IF(AND(I980&gt;10000000000,I980&lt;=50000000000),"4-Upper Mid-Cap",
         IF(AND(I980&gt;2000000000,I980&lt;=10000000000),"3-Mid Cap",
            IF(AND(I980&gt;300000000,I980&lt;=2000000000),"2-Small Cap",
               IF(I980&lt;=300000000,"1-Micro Cap","None"))))),
   IF(J980&gt;50000000000,"5-Large Cap",
      IF(AND(J980&gt;10000000000,J980&lt;=50000000000),"4-Upper Mid-Cap",
         IF(AND(J980&gt;2000000000,J980&lt;=10000000000),"3-Mid Cap",
            IF(AND(J980&gt;300000000,J980&lt;=2000000000),"2-Small Cap",
               IF(J980&lt;=300000000,"1-Micro Cap","None"))))))</f>
        <v>1-Micro Cap</v>
      </c>
      <c r="L980" s="1">
        <v>45051</v>
      </c>
      <c r="M980" s="8" t="s">
        <v>3124</v>
      </c>
      <c r="N980">
        <f>YEAR(L980)</f>
        <v>2023</v>
      </c>
      <c r="O980">
        <f xml:space="preserve"> MONTH(L980)</f>
        <v>5</v>
      </c>
      <c r="P980" t="s">
        <v>3229</v>
      </c>
      <c r="Q980" t="str">
        <f>IF(ISNUMBER(P980), "Yes","No")</f>
        <v>No</v>
      </c>
      <c r="R980" t="s">
        <v>1775</v>
      </c>
    </row>
    <row r="981" spans="1:18" x14ac:dyDescent="0.2">
      <c r="A981" t="s">
        <v>1742</v>
      </c>
      <c r="B981" t="e" vm="427">
        <v>#VALUE!</v>
      </c>
      <c r="C981" t="s">
        <v>90</v>
      </c>
      <c r="D981" t="str" cm="1">
        <f t="array" ref="D981">_FV(B981,"Industry")</f>
        <v>Metals &amp; Mining</v>
      </c>
      <c r="E981">
        <v>1.2999999999999999E-2</v>
      </c>
      <c r="F981">
        <v>1.2E-2</v>
      </c>
      <c r="G981" s="4">
        <v>4000000</v>
      </c>
      <c r="H981" s="7">
        <v>7.6999999999999999E-2</v>
      </c>
      <c r="I981" s="4" cm="1">
        <f t="array" ref="I981">_FV(B981,"Market cap",TRUE)</f>
        <v>33653770</v>
      </c>
      <c r="J981" s="4">
        <v>32259999.999999996</v>
      </c>
      <c r="K981" t="str">
        <f>IF(OR(J981="None", ISERROR(J981)),
   IF(I981&gt;50000000000,"5-Large Cap",
      IF(AND(I981&gt;10000000000,I981&lt;=50000000000),"4-Upper Mid-Cap",
         IF(AND(I981&gt;2000000000,I981&lt;=10000000000),"3-Mid Cap",
            IF(AND(I981&gt;300000000,I981&lt;=2000000000),"2-Small Cap",
               IF(I981&lt;=300000000,"1-Micro Cap","None"))))),
   IF(J981&gt;50000000000,"5-Large Cap",
      IF(AND(J981&gt;10000000000,J981&lt;=50000000000),"4-Upper Mid-Cap",
         IF(AND(J981&gt;2000000000,J981&lt;=10000000000),"3-Mid Cap",
            IF(AND(J981&gt;300000000,J981&lt;=2000000000),"2-Small Cap",
               IF(J981&lt;=300000000,"1-Micro Cap","None"))))))</f>
        <v>1-Micro Cap</v>
      </c>
      <c r="L981" s="1">
        <v>45043</v>
      </c>
      <c r="M981" s="8" t="s">
        <v>3124</v>
      </c>
      <c r="N981">
        <f>YEAR(L981)</f>
        <v>2023</v>
      </c>
      <c r="O981">
        <f xml:space="preserve"> MONTH(L981)</f>
        <v>4</v>
      </c>
      <c r="P981" t="s">
        <v>3229</v>
      </c>
      <c r="Q981" t="str">
        <f>IF(ISNUMBER(P981), "Yes","No")</f>
        <v>No</v>
      </c>
      <c r="R981" t="s">
        <v>1743</v>
      </c>
    </row>
    <row r="982" spans="1:18" x14ac:dyDescent="0.2">
      <c r="A982" t="s">
        <v>1314</v>
      </c>
      <c r="B982" t="e" vm="156">
        <v>#VALUE!</v>
      </c>
      <c r="C982" t="s">
        <v>304</v>
      </c>
      <c r="D982" t="str" cm="1">
        <f t="array" ref="D982">_FV(B982,"Industry")</f>
        <v>Biotechnology &amp; Medical Research</v>
      </c>
      <c r="E982">
        <v>1.4999999999999999E-2</v>
      </c>
      <c r="F982">
        <v>1.0999999999999999E-2</v>
      </c>
      <c r="G982" s="4">
        <v>5000000</v>
      </c>
      <c r="H982" s="7">
        <v>0.26600000000000001</v>
      </c>
      <c r="I982" s="4" cm="1">
        <f t="array" ref="I982">_FV(B982,"Market cap",TRUE)</f>
        <v>1478830</v>
      </c>
      <c r="J982" s="4">
        <v>5870000</v>
      </c>
      <c r="K982" t="str">
        <f>IF(OR(J982="None", ISERROR(J982)),
   IF(I982&gt;50000000000,"5-Large Cap",
      IF(AND(I982&gt;10000000000,I982&lt;=50000000000),"4-Upper Mid-Cap",
         IF(AND(I982&gt;2000000000,I982&lt;=10000000000),"3-Mid Cap",
            IF(AND(I982&gt;300000000,I982&lt;=2000000000),"2-Small Cap",
               IF(I982&lt;=300000000,"1-Micro Cap","None"))))),
   IF(J982&gt;50000000000,"5-Large Cap",
      IF(AND(J982&gt;10000000000,J982&lt;=50000000000),"4-Upper Mid-Cap",
         IF(AND(J982&gt;2000000000,J982&lt;=10000000000),"3-Mid Cap",
            IF(AND(J982&gt;300000000,J982&lt;=2000000000),"2-Small Cap",
               IF(J982&lt;=300000000,"1-Micro Cap","None"))))))</f>
        <v>1-Micro Cap</v>
      </c>
      <c r="L982" s="1">
        <v>44978</v>
      </c>
      <c r="M982" s="8" t="s">
        <v>3124</v>
      </c>
      <c r="N982">
        <f>YEAR(L982)</f>
        <v>2023</v>
      </c>
      <c r="O982">
        <f xml:space="preserve"> MONTH(L982)</f>
        <v>2</v>
      </c>
      <c r="P982" t="s">
        <v>3229</v>
      </c>
      <c r="Q982" t="str">
        <f>IF(ISNUMBER(P982), "Yes","No")</f>
        <v>No</v>
      </c>
      <c r="R982" t="s">
        <v>1588</v>
      </c>
    </row>
    <row r="983" spans="1:18" x14ac:dyDescent="0.2">
      <c r="A983" t="s">
        <v>1691</v>
      </c>
      <c r="B983" t="e" vm="605">
        <v>#VALUE!</v>
      </c>
      <c r="C983" t="s">
        <v>1692</v>
      </c>
      <c r="D983" t="str" cm="1">
        <f t="array" ref="D983">_FV(B983,"Industry")</f>
        <v>Metals &amp; Mining</v>
      </c>
      <c r="E983">
        <v>1.4E-2</v>
      </c>
      <c r="F983">
        <v>1.0999999999999999E-2</v>
      </c>
      <c r="G983" s="4">
        <v>4500000</v>
      </c>
      <c r="H983" s="7">
        <v>0.214</v>
      </c>
      <c r="I983" s="4" cm="1">
        <f t="array" ref="I983">_FV(B983,"Market cap",TRUE)</f>
        <v>25352270</v>
      </c>
      <c r="J983" s="4">
        <v>24300000</v>
      </c>
      <c r="K983" t="str">
        <f>IF(OR(J983="None", ISERROR(J983)),
   IF(I983&gt;50000000000,"5-Large Cap",
      IF(AND(I983&gt;10000000000,I983&lt;=50000000000),"4-Upper Mid-Cap",
         IF(AND(I983&gt;2000000000,I983&lt;=10000000000),"3-Mid Cap",
            IF(AND(I983&gt;300000000,I983&lt;=2000000000),"2-Small Cap",
               IF(I983&lt;=300000000,"1-Micro Cap","None"))))),
   IF(J983&gt;50000000000,"5-Large Cap",
      IF(AND(J983&gt;10000000000,J983&lt;=50000000000),"4-Upper Mid-Cap",
         IF(AND(J983&gt;2000000000,J983&lt;=10000000000),"3-Mid Cap",
            IF(AND(J983&gt;300000000,J983&lt;=2000000000),"2-Small Cap",
               IF(J983&lt;=300000000,"1-Micro Cap","None"))))))</f>
        <v>1-Micro Cap</v>
      </c>
      <c r="L983" s="1">
        <v>45264</v>
      </c>
      <c r="M983" s="8" t="s">
        <v>3124</v>
      </c>
      <c r="N983">
        <f>YEAR(L983)</f>
        <v>2023</v>
      </c>
      <c r="O983">
        <f xml:space="preserve"> MONTH(L983)</f>
        <v>12</v>
      </c>
      <c r="P983" t="s">
        <v>3229</v>
      </c>
      <c r="Q983" t="str">
        <f>IF(ISNUMBER(P983), "Yes","No")</f>
        <v>No</v>
      </c>
      <c r="R983" t="s">
        <v>2210</v>
      </c>
    </row>
    <row r="984" spans="1:18" x14ac:dyDescent="0.2">
      <c r="A984" t="s">
        <v>2116</v>
      </c>
      <c r="B984" t="e" vm="606">
        <v>#VALUE!</v>
      </c>
      <c r="C984" t="s">
        <v>2117</v>
      </c>
      <c r="D984" t="str" cm="1">
        <f t="array" ref="D984">_FV(B984,"Industry")</f>
        <v>Metals &amp; Mining</v>
      </c>
      <c r="E984">
        <v>1.6E-2</v>
      </c>
      <c r="F984">
        <v>1.0999999999999999E-2</v>
      </c>
      <c r="G984" s="4">
        <v>2000000</v>
      </c>
      <c r="H984" s="7">
        <v>0.31</v>
      </c>
      <c r="I984" s="4" cm="1">
        <f t="array" ref="I984">_FV(B984,"Market cap",TRUE)</f>
        <v>7248920</v>
      </c>
      <c r="J984" s="4">
        <v>22480000</v>
      </c>
      <c r="K984" t="str">
        <f>IF(OR(J984="None", ISERROR(J984)),
   IF(I984&gt;50000000000,"5-Large Cap",
      IF(AND(I984&gt;10000000000,I984&lt;=50000000000),"4-Upper Mid-Cap",
         IF(AND(I984&gt;2000000000,I984&lt;=10000000000),"3-Mid Cap",
            IF(AND(I984&gt;300000000,I984&lt;=2000000000),"2-Small Cap",
               IF(I984&lt;=300000000,"1-Micro Cap","None"))))),
   IF(J984&gt;50000000000,"5-Large Cap",
      IF(AND(J984&gt;10000000000,J984&lt;=50000000000),"4-Upper Mid-Cap",
         IF(AND(J984&gt;2000000000,J984&lt;=10000000000),"3-Mid Cap",
            IF(AND(J984&gt;300000000,J984&lt;=2000000000),"2-Small Cap",
               IF(J984&lt;=300000000,"1-Micro Cap","None"))))))</f>
        <v>1-Micro Cap</v>
      </c>
      <c r="L984" s="1">
        <v>45232</v>
      </c>
      <c r="M984" s="8" t="s">
        <v>3124</v>
      </c>
      <c r="N984">
        <f>YEAR(L984)</f>
        <v>2023</v>
      </c>
      <c r="O984">
        <f xml:space="preserve"> MONTH(L984)</f>
        <v>11</v>
      </c>
      <c r="P984">
        <v>1</v>
      </c>
      <c r="Q984" t="str">
        <f>IF(ISNUMBER(P984), "Yes","No")</f>
        <v>Yes</v>
      </c>
      <c r="R984" t="s">
        <v>2118</v>
      </c>
    </row>
    <row r="985" spans="1:18" x14ac:dyDescent="0.2">
      <c r="A985" t="s">
        <v>609</v>
      </c>
      <c r="B985" t="e" vm="165">
        <v>#VALUE!</v>
      </c>
      <c r="C985" t="s">
        <v>610</v>
      </c>
      <c r="D985" t="str" cm="1">
        <f t="array" ref="D985">_FV(B985,"Industry")</f>
        <v>Metals &amp; Mining</v>
      </c>
      <c r="E985">
        <v>1.4E-2</v>
      </c>
      <c r="F985">
        <v>1.0999999999999999E-2</v>
      </c>
      <c r="G985" s="4">
        <v>1000000</v>
      </c>
      <c r="H985" s="7">
        <v>0.214</v>
      </c>
      <c r="I985" s="4" cm="1">
        <f t="array" ref="I985">_FV(B985,"Market cap",TRUE)</f>
        <v>38447540</v>
      </c>
      <c r="J985" s="4">
        <v>32500000</v>
      </c>
      <c r="K985" t="str">
        <f>IF(OR(J985="None", ISERROR(J985)),
   IF(I985&gt;50000000000,"5-Large Cap",
      IF(AND(I985&gt;10000000000,I985&lt;=50000000000),"4-Upper Mid-Cap",
         IF(AND(I985&gt;2000000000,I985&lt;=10000000000),"3-Mid Cap",
            IF(AND(I985&gt;300000000,I985&lt;=2000000000),"2-Small Cap",
               IF(I985&lt;=300000000,"1-Micro Cap","None"))))),
   IF(J985&gt;50000000000,"5-Large Cap",
      IF(AND(J985&gt;10000000000,J985&lt;=50000000000),"4-Upper Mid-Cap",
         IF(AND(J985&gt;2000000000,J985&lt;=10000000000),"3-Mid Cap",
            IF(AND(J985&gt;300000000,J985&lt;=2000000000),"2-Small Cap",
               IF(J985&lt;=300000000,"1-Micro Cap","None"))))))</f>
        <v>1-Micro Cap</v>
      </c>
      <c r="L985" s="1">
        <v>45229</v>
      </c>
      <c r="M985" s="8" t="s">
        <v>3124</v>
      </c>
      <c r="N985">
        <f>YEAR(L985)</f>
        <v>2023</v>
      </c>
      <c r="O985">
        <f xml:space="preserve"> MONTH(L985)</f>
        <v>10</v>
      </c>
      <c r="P985" t="s">
        <v>3229</v>
      </c>
      <c r="Q985" t="str">
        <f>IF(ISNUMBER(P985), "Yes","No")</f>
        <v>No</v>
      </c>
      <c r="R985" t="s">
        <v>2104</v>
      </c>
    </row>
    <row r="986" spans="1:18" x14ac:dyDescent="0.2">
      <c r="A986" t="s">
        <v>1691</v>
      </c>
      <c r="B986" t="e" vm="605">
        <v>#VALUE!</v>
      </c>
      <c r="C986" t="s">
        <v>1692</v>
      </c>
      <c r="D986" t="str" cm="1">
        <f t="array" ref="D986">_FV(B986,"Industry")</f>
        <v>Metals &amp; Mining</v>
      </c>
      <c r="E986">
        <v>1.7000000000000001E-2</v>
      </c>
      <c r="F986">
        <v>1.0999999999999999E-2</v>
      </c>
      <c r="G986" s="4">
        <v>3000000</v>
      </c>
      <c r="H986" s="7">
        <v>0.35299999999999998</v>
      </c>
      <c r="I986" s="4" cm="1">
        <f t="array" ref="I986">_FV(B986,"Market cap",TRUE)</f>
        <v>25352270</v>
      </c>
      <c r="J986" s="4">
        <v>21200000</v>
      </c>
      <c r="K986" t="str">
        <f>IF(OR(J986="None", ISERROR(J986)),
   IF(I986&gt;50000000000,"5-Large Cap",
      IF(AND(I986&gt;10000000000,I986&lt;=50000000000),"4-Upper Mid-Cap",
         IF(AND(I986&gt;2000000000,I986&lt;=10000000000),"3-Mid Cap",
            IF(AND(I986&gt;300000000,I986&lt;=2000000000),"2-Small Cap",
               IF(I986&lt;=300000000,"1-Micro Cap","None"))))),
   IF(J986&gt;50000000000,"5-Large Cap",
      IF(AND(J986&gt;10000000000,J986&lt;=50000000000),"4-Upper Mid-Cap",
         IF(AND(J986&gt;2000000000,J986&lt;=10000000000),"3-Mid Cap",
            IF(AND(J986&gt;300000000,J986&lt;=2000000000),"2-Small Cap",
               IF(J986&lt;=300000000,"1-Micro Cap","None"))))))</f>
        <v>1-Micro Cap</v>
      </c>
      <c r="L986" s="1">
        <v>45020</v>
      </c>
      <c r="M986" s="8" t="s">
        <v>3124</v>
      </c>
      <c r="N986">
        <f>YEAR(L986)</f>
        <v>2023</v>
      </c>
      <c r="O986">
        <f xml:space="preserve"> MONTH(L986)</f>
        <v>4</v>
      </c>
      <c r="P986" t="s">
        <v>3229</v>
      </c>
      <c r="Q986" t="str">
        <f>IF(ISNUMBER(P986), "Yes","No")</f>
        <v>No</v>
      </c>
      <c r="R986" t="s">
        <v>1693</v>
      </c>
    </row>
    <row r="987" spans="1:18" x14ac:dyDescent="0.2">
      <c r="A987" t="s">
        <v>2205</v>
      </c>
      <c r="B987" t="e" vm="607">
        <v>#VALUE!</v>
      </c>
      <c r="C987" t="s">
        <v>2206</v>
      </c>
      <c r="D987" t="str" cm="1">
        <f t="array" ref="D987">_FV(B987,"Industry")</f>
        <v>Metals &amp; Mining</v>
      </c>
      <c r="E987">
        <v>0.01</v>
      </c>
      <c r="F987">
        <v>0.01</v>
      </c>
      <c r="G987" s="4">
        <v>2000000</v>
      </c>
      <c r="H987" s="7">
        <v>0</v>
      </c>
      <c r="I987" s="4" cm="1">
        <f t="array" ref="I987">_FV(B987,"Market cap",TRUE)</f>
        <v>5437510</v>
      </c>
      <c r="J987" s="4">
        <v>9600000</v>
      </c>
      <c r="K987" t="str">
        <f>IF(OR(J987="None", ISERROR(J987)),
   IF(I987&gt;50000000000,"5-Large Cap",
      IF(AND(I987&gt;10000000000,I987&lt;=50000000000),"4-Upper Mid-Cap",
         IF(AND(I987&gt;2000000000,I987&lt;=10000000000),"3-Mid Cap",
            IF(AND(I987&gt;300000000,I987&lt;=2000000000),"2-Small Cap",
               IF(I987&lt;=300000000,"1-Micro Cap","None"))))),
   IF(J987&gt;50000000000,"5-Large Cap",
      IF(AND(J987&gt;10000000000,J987&lt;=50000000000),"4-Upper Mid-Cap",
         IF(AND(J987&gt;2000000000,J987&lt;=10000000000),"3-Mid Cap",
            IF(AND(J987&gt;300000000,J987&lt;=2000000000),"2-Small Cap",
               IF(J987&lt;=300000000,"1-Micro Cap","None"))))))</f>
        <v>1-Micro Cap</v>
      </c>
      <c r="L987" s="1">
        <v>45260</v>
      </c>
      <c r="M987" s="8" t="s">
        <v>3124</v>
      </c>
      <c r="N987">
        <f>YEAR(L987)</f>
        <v>2023</v>
      </c>
      <c r="O987">
        <f xml:space="preserve"> MONTH(L987)</f>
        <v>11</v>
      </c>
      <c r="P987">
        <v>1</v>
      </c>
      <c r="Q987" t="str">
        <f>IF(ISNUMBER(P987), "Yes","No")</f>
        <v>Yes</v>
      </c>
      <c r="R987" t="s">
        <v>2207</v>
      </c>
    </row>
    <row r="988" spans="1:18" x14ac:dyDescent="0.2">
      <c r="A988" t="s">
        <v>2129</v>
      </c>
      <c r="B988" t="e" vm="608">
        <v>#VALUE!</v>
      </c>
      <c r="C988" t="s">
        <v>2130</v>
      </c>
      <c r="D988" t="str" cm="1">
        <f t="array" ref="D988">_FV(B988,"Industry")</f>
        <v>Metals &amp; Mining</v>
      </c>
      <c r="E988">
        <v>1.0999999999999999E-2</v>
      </c>
      <c r="F988">
        <v>0.01</v>
      </c>
      <c r="G988" s="6">
        <v>487500</v>
      </c>
      <c r="H988" s="7">
        <v>9.0999999999999998E-2</v>
      </c>
      <c r="I988" s="4" cm="1">
        <f t="array" ref="I988">_FV(B988,"Market cap",TRUE)</f>
        <v>3793630</v>
      </c>
      <c r="J988" s="4">
        <v>12900000</v>
      </c>
      <c r="K988" t="str">
        <f>IF(OR(J988="None", ISERROR(J988)),
   IF(I988&gt;50000000000,"5-Large Cap",
      IF(AND(I988&gt;10000000000,I988&lt;=50000000000),"4-Upper Mid-Cap",
         IF(AND(I988&gt;2000000000,I988&lt;=10000000000),"3-Mid Cap",
            IF(AND(I988&gt;300000000,I988&lt;=2000000000),"2-Small Cap",
               IF(I988&lt;=300000000,"1-Micro Cap","None"))))),
   IF(J988&gt;50000000000,"5-Large Cap",
      IF(AND(J988&gt;10000000000,J988&lt;=50000000000),"4-Upper Mid-Cap",
         IF(AND(J988&gt;2000000000,J988&lt;=10000000000),"3-Mid Cap",
            IF(AND(J988&gt;300000000,J988&lt;=2000000000),"2-Small Cap",
               IF(J988&lt;=300000000,"1-Micro Cap","None"))))))</f>
        <v>1-Micro Cap</v>
      </c>
      <c r="L988" s="1">
        <v>45235</v>
      </c>
      <c r="M988" s="8" t="s">
        <v>3124</v>
      </c>
      <c r="N988">
        <f>YEAR(L988)</f>
        <v>2023</v>
      </c>
      <c r="O988">
        <f xml:space="preserve"> MONTH(L988)</f>
        <v>11</v>
      </c>
      <c r="P988">
        <v>2</v>
      </c>
      <c r="Q988" t="str">
        <f>IF(ISNUMBER(P988), "Yes","No")</f>
        <v>Yes</v>
      </c>
    </row>
    <row r="989" spans="1:18" x14ac:dyDescent="0.2">
      <c r="A989" t="s">
        <v>1820</v>
      </c>
      <c r="B989" t="e" vm="609">
        <v>#VALUE!</v>
      </c>
      <c r="C989" t="s">
        <v>1821</v>
      </c>
      <c r="D989" t="str" cm="1">
        <f t="array" ref="D989">_FV(B989,"Industry")</f>
        <v>Metals &amp; Mining</v>
      </c>
      <c r="E989">
        <v>1.0999999999999999E-2</v>
      </c>
      <c r="F989">
        <v>0.01</v>
      </c>
      <c r="G989" s="4">
        <v>2000000</v>
      </c>
      <c r="H989" s="7">
        <v>9.0999999999999998E-2</v>
      </c>
      <c r="I989" s="4" cm="1">
        <f t="array" ref="I989">_FV(B989,"Market cap",TRUE)</f>
        <v>7931730</v>
      </c>
      <c r="J989" s="4">
        <v>10540000</v>
      </c>
      <c r="K989" t="str">
        <f>IF(OR(J989="None", ISERROR(J989)),
   IF(I989&gt;50000000000,"5-Large Cap",
      IF(AND(I989&gt;10000000000,I989&lt;=50000000000),"4-Upper Mid-Cap",
         IF(AND(I989&gt;2000000000,I989&lt;=10000000000),"3-Mid Cap",
            IF(AND(I989&gt;300000000,I989&lt;=2000000000),"2-Small Cap",
               IF(I989&lt;=300000000,"1-Micro Cap","None"))))),
   IF(J989&gt;50000000000,"5-Large Cap",
      IF(AND(J989&gt;10000000000,J989&lt;=50000000000),"4-Upper Mid-Cap",
         IF(AND(J989&gt;2000000000,J989&lt;=10000000000),"3-Mid Cap",
            IF(AND(J989&gt;300000000,J989&lt;=2000000000),"2-Small Cap",
               IF(J989&lt;=300000000,"1-Micro Cap","None"))))))</f>
        <v>1-Micro Cap</v>
      </c>
      <c r="L989" s="1">
        <v>45068</v>
      </c>
      <c r="M989" s="8" t="s">
        <v>3124</v>
      </c>
      <c r="N989">
        <f>YEAR(L989)</f>
        <v>2023</v>
      </c>
      <c r="O989">
        <f xml:space="preserve"> MONTH(L989)</f>
        <v>5</v>
      </c>
      <c r="P989" t="s">
        <v>3229</v>
      </c>
      <c r="Q989" t="str">
        <f>IF(ISNUMBER(P989), "Yes","No")</f>
        <v>No</v>
      </c>
      <c r="R989" t="s">
        <v>1822</v>
      </c>
    </row>
    <row r="990" spans="1:18" x14ac:dyDescent="0.2">
      <c r="A990" t="s">
        <v>1673</v>
      </c>
      <c r="B990" t="e" vm="610">
        <v>#VALUE!</v>
      </c>
      <c r="C990" t="s">
        <v>1674</v>
      </c>
      <c r="D990" t="str" cm="1">
        <f t="array" ref="D990">_FV(B990,"Industry")</f>
        <v>Metals &amp; Mining</v>
      </c>
      <c r="E990">
        <v>0.01</v>
      </c>
      <c r="F990">
        <v>0.01</v>
      </c>
      <c r="G990" s="4">
        <v>1500000</v>
      </c>
      <c r="H990" s="7">
        <v>0</v>
      </c>
      <c r="I990" s="4" cm="1">
        <f t="array" ref="I990">_FV(B990,"Market cap",TRUE)</f>
        <v>4380570</v>
      </c>
      <c r="J990" s="4">
        <v>3790000</v>
      </c>
      <c r="K990" t="str">
        <f>IF(OR(J990="None", ISERROR(J990)),
   IF(I990&gt;50000000000,"5-Large Cap",
      IF(AND(I990&gt;10000000000,I990&lt;=50000000000),"4-Upper Mid-Cap",
         IF(AND(I990&gt;2000000000,I990&lt;=10000000000),"3-Mid Cap",
            IF(AND(I990&gt;300000000,I990&lt;=2000000000),"2-Small Cap",
               IF(I990&lt;=300000000,"1-Micro Cap","None"))))),
   IF(J990&gt;50000000000,"5-Large Cap",
      IF(AND(J990&gt;10000000000,J990&lt;=50000000000),"4-Upper Mid-Cap",
         IF(AND(J990&gt;2000000000,J990&lt;=10000000000),"3-Mid Cap",
            IF(AND(J990&gt;300000000,J990&lt;=2000000000),"2-Small Cap",
               IF(J990&lt;=300000000,"1-Micro Cap","None"))))))</f>
        <v>1-Micro Cap</v>
      </c>
      <c r="L990" s="1">
        <v>45016</v>
      </c>
      <c r="M990" s="8" t="s">
        <v>3124</v>
      </c>
      <c r="N990">
        <f>YEAR(L990)</f>
        <v>2023</v>
      </c>
      <c r="O990">
        <f xml:space="preserve"> MONTH(L990)</f>
        <v>3</v>
      </c>
      <c r="P990">
        <v>2</v>
      </c>
      <c r="Q990" t="str">
        <f>IF(ISNUMBER(P990), "Yes","No")</f>
        <v>Yes</v>
      </c>
      <c r="R990" t="s">
        <v>1675</v>
      </c>
    </row>
    <row r="991" spans="1:18" x14ac:dyDescent="0.2">
      <c r="A991" t="s">
        <v>676</v>
      </c>
      <c r="B991" t="e" vm="164">
        <v>#VALUE!</v>
      </c>
      <c r="C991" t="s">
        <v>413</v>
      </c>
      <c r="D991" t="str" cm="1">
        <f t="array" ref="D991">_FV(B991,"Industry")</f>
        <v>Metals &amp; Mining</v>
      </c>
      <c r="E991">
        <v>1.0999999999999999E-2</v>
      </c>
      <c r="F991">
        <v>0.01</v>
      </c>
      <c r="G991" s="4">
        <v>500000</v>
      </c>
      <c r="H991" s="7">
        <v>9.0899999999999995E-2</v>
      </c>
      <c r="I991" s="4" cm="1">
        <f t="array" ref="I991">_FV(B991,"Market cap",TRUE)</f>
        <v>1899900</v>
      </c>
      <c r="J991" s="4">
        <v>17470000</v>
      </c>
      <c r="K991" t="str">
        <f>IF(OR(J991="None", ISERROR(J991)),
   IF(I991&gt;50000000000,"5-Large Cap",
      IF(AND(I991&gt;10000000000,I991&lt;=50000000000),"4-Upper Mid-Cap",
         IF(AND(I991&gt;2000000000,I991&lt;=10000000000),"3-Mid Cap",
            IF(AND(I991&gt;300000000,I991&lt;=2000000000),"2-Small Cap",
               IF(I991&lt;=300000000,"1-Micro Cap","None"))))),
   IF(J991&gt;50000000000,"5-Large Cap",
      IF(AND(J991&gt;10000000000,J991&lt;=50000000000),"4-Upper Mid-Cap",
         IF(AND(J991&gt;2000000000,J991&lt;=10000000000),"3-Mid Cap",
            IF(AND(J991&gt;300000000,J991&lt;=2000000000),"2-Small Cap",
               IF(J991&lt;=300000000,"1-Micro Cap","None"))))))</f>
        <v>1-Micro Cap</v>
      </c>
      <c r="L991" s="1">
        <v>44980</v>
      </c>
      <c r="M991" s="8" t="s">
        <v>3124</v>
      </c>
      <c r="N991">
        <f>YEAR(L991)</f>
        <v>2023</v>
      </c>
      <c r="O991">
        <f xml:space="preserve"> MONTH(L991)</f>
        <v>2</v>
      </c>
      <c r="P991">
        <v>2</v>
      </c>
      <c r="Q991" t="str">
        <f>IF(ISNUMBER(P991), "Yes","No")</f>
        <v>Yes</v>
      </c>
      <c r="R991" t="s">
        <v>1601</v>
      </c>
    </row>
    <row r="992" spans="1:18" x14ac:dyDescent="0.2">
      <c r="A992" t="s">
        <v>634</v>
      </c>
      <c r="B992" t="e" vm="232">
        <v>#VALUE!</v>
      </c>
      <c r="C992" t="s">
        <v>635</v>
      </c>
      <c r="D992" t="str" cm="1">
        <f t="array" ref="D992">_FV(B992,"Industry")</f>
        <v>Oil &amp; Gas</v>
      </c>
      <c r="E992">
        <v>1.0999999999999999E-2</v>
      </c>
      <c r="F992">
        <v>0.01</v>
      </c>
      <c r="G992" s="6">
        <v>4250000</v>
      </c>
      <c r="H992" s="7">
        <v>9.0999999999999998E-2</v>
      </c>
      <c r="I992" s="4" cm="1">
        <f t="array" ref="I992">_FV(B992,"Market cap",TRUE)</f>
        <v>154595100</v>
      </c>
      <c r="J992" s="4">
        <v>76000000</v>
      </c>
      <c r="K992" t="str">
        <f>IF(OR(J992="None", ISERROR(J992)),
   IF(I992&gt;50000000000,"5-Large Cap",
      IF(AND(I992&gt;10000000000,I992&lt;=50000000000),"4-Upper Mid-Cap",
         IF(AND(I992&gt;2000000000,I992&lt;=10000000000),"3-Mid Cap",
            IF(AND(I992&gt;300000000,I992&lt;=2000000000),"2-Small Cap",
               IF(I992&lt;=300000000,"1-Micro Cap","None"))))),
   IF(J992&gt;50000000000,"5-Large Cap",
      IF(AND(J992&gt;10000000000,J992&lt;=50000000000),"4-Upper Mid-Cap",
         IF(AND(J992&gt;2000000000,J992&lt;=10000000000),"3-Mid Cap",
            IF(AND(J992&gt;300000000,J992&lt;=2000000000),"2-Small Cap",
               IF(J992&lt;=300000000,"1-Micro Cap","None"))))))</f>
        <v>1-Micro Cap</v>
      </c>
      <c r="L992" s="1">
        <v>45057</v>
      </c>
      <c r="M992" s="8" t="s">
        <v>3124</v>
      </c>
      <c r="N992">
        <f>YEAR(L992)</f>
        <v>2023</v>
      </c>
      <c r="O992">
        <f xml:space="preserve"> MONTH(L992)</f>
        <v>5</v>
      </c>
      <c r="P992">
        <v>2</v>
      </c>
      <c r="Q992" t="str">
        <f>IF(ISNUMBER(P992), "Yes","No")</f>
        <v>Yes</v>
      </c>
      <c r="R992" t="s">
        <v>1795</v>
      </c>
    </row>
    <row r="993" spans="1:18" x14ac:dyDescent="0.2">
      <c r="A993" t="s">
        <v>925</v>
      </c>
      <c r="B993" t="e" vm="424">
        <v>#VALUE!</v>
      </c>
      <c r="C993" t="s">
        <v>638</v>
      </c>
      <c r="D993" t="str" cm="1">
        <f t="array" ref="D993">_FV(B993,"Industry")</f>
        <v>Software &amp; IT Services</v>
      </c>
      <c r="E993">
        <v>1.0999999999999999E-2</v>
      </c>
      <c r="F993">
        <v>0.01</v>
      </c>
      <c r="G993" s="4">
        <v>1500000</v>
      </c>
      <c r="H993" s="7">
        <v>9.0999999999999998E-2</v>
      </c>
      <c r="I993" s="4" cm="1">
        <f t="array" ref="I993">_FV(B993,"Market cap",TRUE)</f>
        <v>3066540</v>
      </c>
      <c r="J993" s="4">
        <v>16200000</v>
      </c>
      <c r="K993" t="str">
        <f>IF(OR(J993="None", ISERROR(J993)),
   IF(I993&gt;50000000000,"5-Large Cap",
      IF(AND(I993&gt;10000000000,I993&lt;=50000000000),"4-Upper Mid-Cap",
         IF(AND(I993&gt;2000000000,I993&lt;=10000000000),"3-Mid Cap",
            IF(AND(I993&gt;300000000,I993&lt;=2000000000),"2-Small Cap",
               IF(I993&lt;=300000000,"1-Micro Cap","None"))))),
   IF(J993&gt;50000000000,"5-Large Cap",
      IF(AND(J993&gt;10000000000,J993&lt;=50000000000),"4-Upper Mid-Cap",
         IF(AND(J993&gt;2000000000,J993&lt;=10000000000),"3-Mid Cap",
            IF(AND(J993&gt;300000000,J993&lt;=2000000000),"2-Small Cap",
               IF(J993&lt;=300000000,"1-Micro Cap","None"))))))</f>
        <v>1-Micro Cap</v>
      </c>
      <c r="L993" s="1">
        <v>44959</v>
      </c>
      <c r="M993" s="8" t="s">
        <v>3124</v>
      </c>
      <c r="N993">
        <f>YEAR(L993)</f>
        <v>2023</v>
      </c>
      <c r="O993">
        <f xml:space="preserve"> MONTH(L993)</f>
        <v>2</v>
      </c>
      <c r="P993">
        <v>2</v>
      </c>
      <c r="Q993" t="str">
        <f>IF(ISNUMBER(P993), "Yes","No")</f>
        <v>Yes</v>
      </c>
      <c r="R993" t="s">
        <v>1549</v>
      </c>
    </row>
    <row r="994" spans="1:18" x14ac:dyDescent="0.2">
      <c r="A994" t="s">
        <v>1542</v>
      </c>
      <c r="B994" t="e" vm="418">
        <v>#VALUE!</v>
      </c>
      <c r="C994" t="s">
        <v>971</v>
      </c>
      <c r="D994" t="str" cm="1">
        <f t="array" ref="D994">_FV(B994,"Industry")</f>
        <v>Software &amp; IT Services</v>
      </c>
      <c r="E994">
        <v>1.2E-2</v>
      </c>
      <c r="F994">
        <v>0.01</v>
      </c>
      <c r="G994" s="4">
        <v>1300000</v>
      </c>
      <c r="H994" s="7">
        <v>0.16699999999999998</v>
      </c>
      <c r="I994" s="4" cm="1">
        <f t="array" ref="I994">_FV(B994,"Market cap",TRUE)</f>
        <v>3345320</v>
      </c>
      <c r="J994" s="4">
        <v>5400000</v>
      </c>
      <c r="K994" t="str">
        <f>IF(OR(J994="None", ISERROR(J994)),
   IF(I994&gt;50000000000,"5-Large Cap",
      IF(AND(I994&gt;10000000000,I994&lt;=50000000000),"4-Upper Mid-Cap",
         IF(AND(I994&gt;2000000000,I994&lt;=10000000000),"3-Mid Cap",
            IF(AND(I994&gt;300000000,I994&lt;=2000000000),"2-Small Cap",
               IF(I994&lt;=300000000,"1-Micro Cap","None"))))),
   IF(J994&gt;50000000000,"5-Large Cap",
      IF(AND(J994&gt;10000000000,J994&lt;=50000000000),"4-Upper Mid-Cap",
         IF(AND(J994&gt;2000000000,J994&lt;=10000000000),"3-Mid Cap",
            IF(AND(J994&gt;300000000,J994&lt;=2000000000),"2-Small Cap",
               IF(J994&lt;=300000000,"1-Micro Cap","None"))))))</f>
        <v>1-Micro Cap</v>
      </c>
      <c r="L994" s="1">
        <v>44956</v>
      </c>
      <c r="M994" s="8" t="s">
        <v>3124</v>
      </c>
      <c r="N994">
        <f>YEAR(L994)</f>
        <v>2023</v>
      </c>
      <c r="O994">
        <f xml:space="preserve"> MONTH(L994)</f>
        <v>1</v>
      </c>
      <c r="P994">
        <v>1</v>
      </c>
      <c r="Q994" t="str">
        <f>IF(ISNUMBER(P994), "Yes","No")</f>
        <v>Yes</v>
      </c>
      <c r="R994" t="s">
        <v>1543</v>
      </c>
    </row>
    <row r="995" spans="1:18" x14ac:dyDescent="0.2">
      <c r="A995" t="s">
        <v>1498</v>
      </c>
      <c r="B995" t="e" vm="428">
        <v>#VALUE!</v>
      </c>
      <c r="C995" t="s">
        <v>484</v>
      </c>
      <c r="D995" t="str" cm="1">
        <f t="array" ref="D995">_FV(B995,"Industry")</f>
        <v>Uranium</v>
      </c>
      <c r="E995">
        <v>1.2E-2</v>
      </c>
      <c r="F995">
        <v>0.01</v>
      </c>
      <c r="G995" s="6">
        <v>4500000</v>
      </c>
      <c r="H995" s="7">
        <v>0.16699999999999998</v>
      </c>
      <c r="I995" s="4" cm="1">
        <f t="array" ref="I995">_FV(B995,"Market cap",TRUE)</f>
        <v>22853550</v>
      </c>
      <c r="J995" s="4">
        <v>52310000</v>
      </c>
      <c r="K995" t="str">
        <f>IF(OR(J995="None", ISERROR(J995)),
   IF(I995&gt;50000000000,"5-Large Cap",
      IF(AND(I995&gt;10000000000,I995&lt;=50000000000),"4-Upper Mid-Cap",
         IF(AND(I995&gt;2000000000,I995&lt;=10000000000),"3-Mid Cap",
            IF(AND(I995&gt;300000000,I995&lt;=2000000000),"2-Small Cap",
               IF(I995&lt;=300000000,"1-Micro Cap","None"))))),
   IF(J995&gt;50000000000,"5-Large Cap",
      IF(AND(J995&gt;10000000000,J995&lt;=50000000000),"4-Upper Mid-Cap",
         IF(AND(J995&gt;2000000000,J995&lt;=10000000000),"3-Mid Cap",
            IF(AND(J995&gt;300000000,J995&lt;=2000000000),"2-Small Cap",
               IF(J995&lt;=300000000,"1-Micro Cap","None"))))))</f>
        <v>1-Micro Cap</v>
      </c>
      <c r="L995" s="1">
        <v>45176</v>
      </c>
      <c r="M995" s="8" t="s">
        <v>3124</v>
      </c>
      <c r="N995">
        <f>YEAR(L995)</f>
        <v>2023</v>
      </c>
      <c r="O995">
        <f xml:space="preserve"> MONTH(L995)</f>
        <v>9</v>
      </c>
      <c r="P995">
        <v>2</v>
      </c>
      <c r="Q995" t="str">
        <f>IF(ISNUMBER(P995), "Yes","No")</f>
        <v>Yes</v>
      </c>
      <c r="R995" t="s">
        <v>2033</v>
      </c>
    </row>
    <row r="996" spans="1:18" x14ac:dyDescent="0.2">
      <c r="A996" t="s">
        <v>314</v>
      </c>
      <c r="B996" t="e" vm="187">
        <v>#VALUE!</v>
      </c>
      <c r="C996" t="s">
        <v>223</v>
      </c>
      <c r="D996" t="str" cm="1">
        <f t="array" ref="D996">_FV(B996,"Industry")</f>
        <v>Oil &amp; Gas</v>
      </c>
      <c r="E996">
        <v>1.2E-2</v>
      </c>
      <c r="F996">
        <v>9.4999999999999998E-3</v>
      </c>
      <c r="G996" s="6">
        <v>10500000</v>
      </c>
      <c r="H996" s="7">
        <v>0.20800000000000002</v>
      </c>
      <c r="I996" s="4" cm="1">
        <f t="array" ref="I996">_FV(B996,"Market cap",TRUE)</f>
        <v>57867620</v>
      </c>
      <c r="J996" s="4" t="s">
        <v>3229</v>
      </c>
      <c r="K996" t="str">
        <f>IF(OR(J996="None", ISERROR(J996)),
   IF(I996&gt;50000000000,"5-Large Cap",
      IF(AND(I996&gt;10000000000,I996&lt;=50000000000),"4-Upper Mid-Cap",
         IF(AND(I996&gt;2000000000,I996&lt;=10000000000),"3-Mid Cap",
            IF(AND(I996&gt;300000000,I996&lt;=2000000000),"2-Small Cap",
               IF(I996&lt;=300000000,"1-Micro Cap","None"))))),
   IF(J996&gt;50000000000,"5-Large Cap",
      IF(AND(J996&gt;10000000000,J996&lt;=50000000000),"4-Upper Mid-Cap",
         IF(AND(J996&gt;2000000000,J996&lt;=10000000000),"3-Mid Cap",
            IF(AND(J996&gt;300000000,J996&lt;=2000000000),"2-Small Cap",
               IF(J996&lt;=300000000,"1-Micro Cap","None"))))))</f>
        <v>1-Micro Cap</v>
      </c>
      <c r="L996" s="1">
        <v>44959</v>
      </c>
      <c r="M996" s="8" t="s">
        <v>3124</v>
      </c>
      <c r="N996">
        <f>YEAR(L996)</f>
        <v>2023</v>
      </c>
      <c r="O996">
        <f xml:space="preserve"> MONTH(L996)</f>
        <v>2</v>
      </c>
      <c r="P996" t="s">
        <v>3229</v>
      </c>
      <c r="Q996" t="str">
        <f>IF(ISNUMBER(P996), "Yes","No")</f>
        <v>No</v>
      </c>
      <c r="R996" t="s">
        <v>1556</v>
      </c>
    </row>
    <row r="997" spans="1:18" x14ac:dyDescent="0.2">
      <c r="A997" t="s">
        <v>674</v>
      </c>
      <c r="B997" t="e" vm="130">
        <v>#VALUE!</v>
      </c>
      <c r="C997" t="s">
        <v>43</v>
      </c>
      <c r="D997" t="str" cm="1">
        <f t="array" ref="D997">_FV(B997,"Industry")</f>
        <v>Metals &amp; Mining</v>
      </c>
      <c r="E997">
        <v>1.0999999999999999E-2</v>
      </c>
      <c r="F997">
        <v>8.9999999999999993E-3</v>
      </c>
      <c r="G997" s="4">
        <v>2200000</v>
      </c>
      <c r="H997" s="7">
        <v>0.13600000000000001</v>
      </c>
      <c r="I997" s="4" cm="1">
        <f t="array" ref="I997">_FV(B997,"Market cap",TRUE)</f>
        <v>9368560</v>
      </c>
      <c r="J997" s="4">
        <v>6800000</v>
      </c>
      <c r="K997" t="str">
        <f>IF(OR(J997="None", ISERROR(J997)),
   IF(I997&gt;50000000000,"5-Large Cap",
      IF(AND(I997&gt;10000000000,I997&lt;=50000000000),"4-Upper Mid-Cap",
         IF(AND(I997&gt;2000000000,I997&lt;=10000000000),"3-Mid Cap",
            IF(AND(I997&gt;300000000,I997&lt;=2000000000),"2-Small Cap",
               IF(I997&lt;=300000000,"1-Micro Cap","None"))))),
   IF(J997&gt;50000000000,"5-Large Cap",
      IF(AND(J997&gt;10000000000,J997&lt;=50000000000),"4-Upper Mid-Cap",
         IF(AND(J997&gt;2000000000,J997&lt;=10000000000),"3-Mid Cap",
            IF(AND(J997&gt;300000000,J997&lt;=2000000000),"2-Small Cap",
               IF(J997&lt;=300000000,"1-Micro Cap","None"))))))</f>
        <v>1-Micro Cap</v>
      </c>
      <c r="L997" s="1">
        <v>45278</v>
      </c>
      <c r="M997" s="8" t="s">
        <v>3124</v>
      </c>
      <c r="N997">
        <f>YEAR(L997)</f>
        <v>2023</v>
      </c>
      <c r="O997">
        <f xml:space="preserve"> MONTH(L997)</f>
        <v>12</v>
      </c>
      <c r="P997">
        <v>2</v>
      </c>
      <c r="Q997" t="str">
        <f>IF(ISNUMBER(P997), "Yes","No")</f>
        <v>Yes</v>
      </c>
      <c r="R997" t="s">
        <v>2252</v>
      </c>
    </row>
    <row r="998" spans="1:18" x14ac:dyDescent="0.2">
      <c r="A998" t="s">
        <v>1392</v>
      </c>
      <c r="B998" t="e" vm="422">
        <v>#VALUE!</v>
      </c>
      <c r="C998" t="s">
        <v>114</v>
      </c>
      <c r="D998" t="str" cm="1">
        <f t="array" ref="D998">_FV(B998,"Industry")</f>
        <v>Metals &amp; Mining</v>
      </c>
      <c r="E998">
        <v>1.0999999999999999E-2</v>
      </c>
      <c r="F998">
        <v>8.9999999999999993E-3</v>
      </c>
      <c r="G998" s="6">
        <v>1250000</v>
      </c>
      <c r="H998" s="7">
        <v>0.222</v>
      </c>
      <c r="I998" s="4" cm="1">
        <f t="array" ref="I998">_FV(B998,"Market cap",TRUE)</f>
        <v>27467170</v>
      </c>
      <c r="J998" s="4">
        <v>13000000</v>
      </c>
      <c r="K998" t="str">
        <f>IF(OR(J998="None", ISERROR(J998)),
   IF(I998&gt;50000000000,"5-Large Cap",
      IF(AND(I998&gt;10000000000,I998&lt;=50000000000),"4-Upper Mid-Cap",
         IF(AND(I998&gt;2000000000,I998&lt;=10000000000),"3-Mid Cap",
            IF(AND(I998&gt;300000000,I998&lt;=2000000000),"2-Small Cap",
               IF(I998&lt;=300000000,"1-Micro Cap","None"))))),
   IF(J998&gt;50000000000,"5-Large Cap",
      IF(AND(J998&gt;10000000000,J998&lt;=50000000000),"4-Upper Mid-Cap",
         IF(AND(J998&gt;2000000000,J998&lt;=10000000000),"3-Mid Cap",
            IF(AND(J998&gt;300000000,J998&lt;=2000000000),"2-Small Cap",
               IF(J998&lt;=300000000,"1-Micro Cap","None"))))))</f>
        <v>1-Micro Cap</v>
      </c>
      <c r="L998" s="1">
        <v>45267</v>
      </c>
      <c r="M998" s="8" t="s">
        <v>3124</v>
      </c>
      <c r="N998">
        <f>YEAR(L998)</f>
        <v>2023</v>
      </c>
      <c r="O998">
        <f xml:space="preserve"> MONTH(L998)</f>
        <v>12</v>
      </c>
      <c r="P998">
        <v>3</v>
      </c>
      <c r="Q998" t="str">
        <f>IF(ISNUMBER(P998), "Yes","No")</f>
        <v>Yes</v>
      </c>
      <c r="R998" t="s">
        <v>2227</v>
      </c>
    </row>
    <row r="999" spans="1:18" x14ac:dyDescent="0.2">
      <c r="A999" t="s">
        <v>1862</v>
      </c>
      <c r="B999" t="e" vm="611">
        <v>#VALUE!</v>
      </c>
      <c r="C999" t="s">
        <v>1863</v>
      </c>
      <c r="D999" t="str" cm="1">
        <f t="array" ref="D999">_FV(B999,"Industry")</f>
        <v>Software &amp; IT Services</v>
      </c>
      <c r="E999">
        <v>1.0999999999999999E-2</v>
      </c>
      <c r="F999">
        <v>8.9999999999999993E-3</v>
      </c>
      <c r="G999" s="4">
        <v>2500000</v>
      </c>
      <c r="H999" s="7">
        <v>0.18</v>
      </c>
      <c r="I999" s="4" cm="1">
        <f t="array" ref="I999">_FV(B999,"Market cap",TRUE)</f>
        <v>41536940</v>
      </c>
      <c r="J999" s="4">
        <v>31900000</v>
      </c>
      <c r="K999" t="str">
        <f>IF(OR(J999="None", ISERROR(J999)),
   IF(I999&gt;50000000000,"5-Large Cap",
      IF(AND(I999&gt;10000000000,I999&lt;=50000000000),"4-Upper Mid-Cap",
         IF(AND(I999&gt;2000000000,I999&lt;=10000000000),"3-Mid Cap",
            IF(AND(I999&gt;300000000,I999&lt;=2000000000),"2-Small Cap",
               IF(I999&lt;=300000000,"1-Micro Cap","None"))))),
   IF(J999&gt;50000000000,"5-Large Cap",
      IF(AND(J999&gt;10000000000,J999&lt;=50000000000),"4-Upper Mid-Cap",
         IF(AND(J999&gt;2000000000,J999&lt;=10000000000),"3-Mid Cap",
            IF(AND(J999&gt;300000000,J999&lt;=2000000000),"2-Small Cap",
               IF(J999&lt;=300000000,"1-Micro Cap","None"))))))</f>
        <v>1-Micro Cap</v>
      </c>
      <c r="L999" s="1">
        <v>45086</v>
      </c>
      <c r="M999" s="8" t="s">
        <v>3124</v>
      </c>
      <c r="N999">
        <f>YEAR(L999)</f>
        <v>2023</v>
      </c>
      <c r="O999">
        <f xml:space="preserve"> MONTH(L999)</f>
        <v>6</v>
      </c>
      <c r="P999">
        <v>2</v>
      </c>
      <c r="Q999" t="str">
        <f>IF(ISNUMBER(P999), "Yes","No")</f>
        <v>Yes</v>
      </c>
      <c r="R999" t="s">
        <v>1864</v>
      </c>
    </row>
    <row r="1000" spans="1:18" x14ac:dyDescent="0.2">
      <c r="A1000" t="s">
        <v>3172</v>
      </c>
      <c r="B1000" t="e" vm="390">
        <v>#VALUE!</v>
      </c>
      <c r="C1000" t="s">
        <v>1017</v>
      </c>
      <c r="D1000" t="str" cm="1">
        <f t="array" ref="D1000">_FV(B1000,"Industry")</f>
        <v>Oil &amp; Gas</v>
      </c>
      <c r="E1000">
        <v>0.01</v>
      </c>
      <c r="F1000">
        <v>8.0000000000000002E-3</v>
      </c>
      <c r="G1000" s="6">
        <v>3200000</v>
      </c>
      <c r="H1000" s="7">
        <v>0.2</v>
      </c>
      <c r="I1000" s="4" cm="1">
        <f t="array" ref="I1000">_FV(B1000,"Market cap",TRUE)</f>
        <v>4900770</v>
      </c>
      <c r="J1000" s="4">
        <v>18400000</v>
      </c>
      <c r="K1000" t="str">
        <f>IF(OR(J1000="None", ISERROR(J1000)),
   IF(I1000&gt;50000000000,"5-Large Cap",
      IF(AND(I1000&gt;10000000000,I1000&lt;=50000000000),"4-Upper Mid-Cap",
         IF(AND(I1000&gt;2000000000,I1000&lt;=10000000000),"3-Mid Cap",
            IF(AND(I1000&gt;300000000,I1000&lt;=2000000000),"2-Small Cap",
               IF(I1000&lt;=300000000,"1-Micro Cap","None"))))),
   IF(J1000&gt;50000000000,"5-Large Cap",
      IF(AND(J1000&gt;10000000000,J1000&lt;=50000000000),"4-Upper Mid-Cap",
         IF(AND(J1000&gt;2000000000,J1000&lt;=10000000000),"3-Mid Cap",
            IF(AND(J1000&gt;300000000,J1000&lt;=2000000000),"2-Small Cap",
               IF(J1000&lt;=300000000,"1-Micro Cap","None"))))))</f>
        <v>1-Micro Cap</v>
      </c>
      <c r="L1000" s="1">
        <v>45160</v>
      </c>
      <c r="M1000" s="8" t="s">
        <v>3124</v>
      </c>
      <c r="N1000">
        <f>YEAR(L1000)</f>
        <v>2023</v>
      </c>
      <c r="O1000">
        <f xml:space="preserve"> MONTH(L1000)</f>
        <v>8</v>
      </c>
      <c r="P1000">
        <v>4</v>
      </c>
      <c r="Q1000" t="str">
        <f>IF(ISNUMBER(P1000), "Yes","No")</f>
        <v>Yes</v>
      </c>
      <c r="R1000" t="s">
        <v>1983</v>
      </c>
    </row>
    <row r="1001" spans="1:18" x14ac:dyDescent="0.2">
      <c r="A1001" t="s">
        <v>3172</v>
      </c>
      <c r="B1001" t="e" vm="390">
        <v>#VALUE!</v>
      </c>
      <c r="C1001" t="s">
        <v>1017</v>
      </c>
      <c r="D1001" t="str" cm="1">
        <f t="array" ref="D1001">_FV(B1001,"Industry")</f>
        <v>Oil &amp; Gas</v>
      </c>
      <c r="E1001">
        <v>0.01</v>
      </c>
      <c r="F1001">
        <v>8.0000000000000002E-3</v>
      </c>
      <c r="G1001" s="6">
        <v>3200000</v>
      </c>
      <c r="H1001" s="7">
        <v>0.2</v>
      </c>
      <c r="I1001" s="4" cm="1">
        <f t="array" ref="I1001">_FV(B1001,"Market cap",TRUE)</f>
        <v>4900770</v>
      </c>
      <c r="J1001" s="4">
        <v>18400000</v>
      </c>
      <c r="K1001" t="str">
        <f>IF(OR(J1001="None", ISERROR(J1001)),
   IF(I1001&gt;50000000000,"5-Large Cap",
      IF(AND(I1001&gt;10000000000,I1001&lt;=50000000000),"4-Upper Mid-Cap",
         IF(AND(I1001&gt;2000000000,I1001&lt;=10000000000),"3-Mid Cap",
            IF(AND(I1001&gt;300000000,I1001&lt;=2000000000),"2-Small Cap",
               IF(I1001&lt;=300000000,"1-Micro Cap","None"))))),
   IF(J1001&gt;50000000000,"5-Large Cap",
      IF(AND(J1001&gt;10000000000,J1001&lt;=50000000000),"4-Upper Mid-Cap",
         IF(AND(J1001&gt;2000000000,J1001&lt;=10000000000),"3-Mid Cap",
            IF(AND(J1001&gt;300000000,J1001&lt;=2000000000),"2-Small Cap",
               IF(J1001&lt;=300000000,"1-Micro Cap","None"))))))</f>
        <v>1-Micro Cap</v>
      </c>
      <c r="L1001" s="1">
        <v>45160</v>
      </c>
      <c r="M1001" s="8" t="s">
        <v>3124</v>
      </c>
      <c r="N1001">
        <f>YEAR(L1001)</f>
        <v>2023</v>
      </c>
      <c r="O1001">
        <f xml:space="preserve"> MONTH(L1001)</f>
        <v>8</v>
      </c>
      <c r="P1001">
        <v>4</v>
      </c>
      <c r="Q1001" t="str">
        <f>IF(ISNUMBER(P1001), "Yes","No")</f>
        <v>Yes</v>
      </c>
      <c r="R1001" t="s">
        <v>1995</v>
      </c>
    </row>
    <row r="1002" spans="1:18" x14ac:dyDescent="0.2">
      <c r="A1002" t="s">
        <v>2057</v>
      </c>
      <c r="B1002" t="e" vm="596">
        <v>#VALUE!</v>
      </c>
      <c r="C1002" t="s">
        <v>257</v>
      </c>
      <c r="D1002" t="str" cm="1">
        <f t="array" ref="D1002">_FV(B1002,"Industry")</f>
        <v>Metals &amp; Mining</v>
      </c>
      <c r="E1002">
        <v>8.9999999999999993E-3</v>
      </c>
      <c r="F1002">
        <v>7.0000000000000001E-3</v>
      </c>
      <c r="G1002" s="4">
        <v>476000</v>
      </c>
      <c r="H1002" s="7">
        <v>0</v>
      </c>
      <c r="I1002" s="4" cm="1">
        <f t="array" ref="I1002">_FV(B1002,"Market cap",TRUE)</f>
        <v>3582370</v>
      </c>
      <c r="J1002" s="4">
        <v>2450000</v>
      </c>
      <c r="K1002" t="str">
        <f>IF(OR(J1002="None", ISERROR(J1002)),
   IF(I1002&gt;50000000000,"5-Large Cap",
      IF(AND(I1002&gt;10000000000,I1002&lt;=50000000000),"4-Upper Mid-Cap",
         IF(AND(I1002&gt;2000000000,I1002&lt;=10000000000),"3-Mid Cap",
            IF(AND(I1002&gt;300000000,I1002&lt;=2000000000),"2-Small Cap",
               IF(I1002&lt;=300000000,"1-Micro Cap","None"))))),
   IF(J1002&gt;50000000000,"5-Large Cap",
      IF(AND(J1002&gt;10000000000,J1002&lt;=50000000000),"4-Upper Mid-Cap",
         IF(AND(J1002&gt;2000000000,J1002&lt;=10000000000),"3-Mid Cap",
            IF(AND(J1002&gt;300000000,J1002&lt;=2000000000),"2-Small Cap",
               IF(J1002&lt;=300000000,"1-Micro Cap","None"))))))</f>
        <v>1-Micro Cap</v>
      </c>
      <c r="L1002" s="1">
        <v>45197</v>
      </c>
      <c r="M1002" s="8" t="s">
        <v>3124</v>
      </c>
      <c r="N1002">
        <f>YEAR(L1002)</f>
        <v>2023</v>
      </c>
      <c r="O1002">
        <f xml:space="preserve"> MONTH(L1002)</f>
        <v>9</v>
      </c>
      <c r="P1002" t="s">
        <v>3229</v>
      </c>
      <c r="Q1002" t="str">
        <f>IF(ISNUMBER(P1002), "Yes","No")</f>
        <v>No</v>
      </c>
      <c r="R1002" t="s">
        <v>2058</v>
      </c>
    </row>
    <row r="1003" spans="1:18" x14ac:dyDescent="0.2">
      <c r="A1003" t="s">
        <v>1893</v>
      </c>
      <c r="B1003" t="e" vm="612">
        <v>#VALUE!</v>
      </c>
      <c r="C1003" t="s">
        <v>1894</v>
      </c>
      <c r="D1003" t="str" cm="1">
        <f t="array" ref="D1003">_FV(B1003,"Industry")</f>
        <v>Metals &amp; Mining</v>
      </c>
      <c r="E1003">
        <v>0.01</v>
      </c>
      <c r="F1003">
        <v>7.0000000000000001E-3</v>
      </c>
      <c r="G1003" s="4">
        <v>1000000</v>
      </c>
      <c r="H1003" s="7">
        <v>0.3</v>
      </c>
      <c r="I1003" s="4" cm="1">
        <f t="array" ref="I1003">_FV(B1003,"Market cap",TRUE)</f>
        <v>123066900</v>
      </c>
      <c r="J1003" s="4">
        <v>9590000</v>
      </c>
      <c r="K1003" t="str">
        <f>IF(OR(J1003="None", ISERROR(J1003)),
   IF(I1003&gt;50000000000,"5-Large Cap",
      IF(AND(I1003&gt;10000000000,I1003&lt;=50000000000),"4-Upper Mid-Cap",
         IF(AND(I1003&gt;2000000000,I1003&lt;=10000000000),"3-Mid Cap",
            IF(AND(I1003&gt;300000000,I1003&lt;=2000000000),"2-Small Cap",
               IF(I1003&lt;=300000000,"1-Micro Cap","None"))))),
   IF(J1003&gt;50000000000,"5-Large Cap",
      IF(AND(J1003&gt;10000000000,J1003&lt;=50000000000),"4-Upper Mid-Cap",
         IF(AND(J1003&gt;2000000000,J1003&lt;=10000000000),"3-Mid Cap",
            IF(AND(J1003&gt;300000000,J1003&lt;=2000000000),"2-Small Cap",
               IF(J1003&lt;=300000000,"1-Micro Cap","None"))))))</f>
        <v>1-Micro Cap</v>
      </c>
      <c r="L1003" s="1">
        <v>45107</v>
      </c>
      <c r="M1003" s="8" t="s">
        <v>3124</v>
      </c>
      <c r="N1003">
        <f>YEAR(L1003)</f>
        <v>2023</v>
      </c>
      <c r="O1003">
        <f xml:space="preserve"> MONTH(L1003)</f>
        <v>6</v>
      </c>
      <c r="P1003" t="s">
        <v>3229</v>
      </c>
      <c r="Q1003" t="str">
        <f>IF(ISNUMBER(P1003), "Yes","No")</f>
        <v>No</v>
      </c>
    </row>
    <row r="1004" spans="1:18" x14ac:dyDescent="0.2">
      <c r="A1004" t="s">
        <v>1993</v>
      </c>
      <c r="B1004" t="e" vm="613">
        <v>#VALUE!</v>
      </c>
      <c r="C1004" t="s">
        <v>313</v>
      </c>
      <c r="D1004" t="str" cm="1">
        <f t="array" ref="D1004">_FV(B1004,"Industry")</f>
        <v>Biotechnology &amp; Medical Research</v>
      </c>
      <c r="E1004">
        <v>8.9999999999999993E-3</v>
      </c>
      <c r="F1004">
        <v>6.0000000000000001E-3</v>
      </c>
      <c r="G1004" s="4">
        <v>4000000</v>
      </c>
      <c r="H1004" s="7">
        <v>0.33329999999999999</v>
      </c>
      <c r="I1004" s="4" cm="1">
        <f t="array" ref="I1004">_FV(B1004,"Market cap",TRUE)</f>
        <v>12677190</v>
      </c>
      <c r="J1004" s="4">
        <v>14100000</v>
      </c>
      <c r="K1004" t="str">
        <f>IF(OR(J1004="None", ISERROR(J1004)),
   IF(I1004&gt;50000000000,"5-Large Cap",
      IF(AND(I1004&gt;10000000000,I1004&lt;=50000000000),"4-Upper Mid-Cap",
         IF(AND(I1004&gt;2000000000,I1004&lt;=10000000000),"3-Mid Cap",
            IF(AND(I1004&gt;300000000,I1004&lt;=2000000000),"2-Small Cap",
               IF(I1004&lt;=300000000,"1-Micro Cap","None"))))),
   IF(J1004&gt;50000000000,"5-Large Cap",
      IF(AND(J1004&gt;10000000000,J1004&lt;=50000000000),"4-Upper Mid-Cap",
         IF(AND(J1004&gt;2000000000,J1004&lt;=10000000000),"3-Mid Cap",
            IF(AND(J1004&gt;300000000,J1004&lt;=2000000000),"2-Small Cap",
               IF(J1004&lt;=300000000,"1-Micro Cap","None"))))))</f>
        <v>1-Micro Cap</v>
      </c>
      <c r="L1004" s="1">
        <v>45161</v>
      </c>
      <c r="M1004" s="8" t="s">
        <v>3124</v>
      </c>
      <c r="N1004">
        <f>YEAR(L1004)</f>
        <v>2023</v>
      </c>
      <c r="O1004">
        <f xml:space="preserve"> MONTH(L1004)</f>
        <v>8</v>
      </c>
      <c r="P1004">
        <v>2</v>
      </c>
      <c r="Q1004" t="str">
        <f>IF(ISNUMBER(P1004), "Yes","No")</f>
        <v>Yes</v>
      </c>
      <c r="R1004" t="s">
        <v>1994</v>
      </c>
    </row>
    <row r="1005" spans="1:18" x14ac:dyDescent="0.2">
      <c r="A1005" t="s">
        <v>2089</v>
      </c>
      <c r="B1005" t="e" vm="614">
        <v>#VALUE!</v>
      </c>
      <c r="C1005" t="s">
        <v>2090</v>
      </c>
      <c r="D1005" t="str" cm="1">
        <f t="array" ref="D1005">_FV(B1005,"Industry")</f>
        <v>Metals &amp; Mining</v>
      </c>
      <c r="E1005">
        <v>7.0000000000000001E-3</v>
      </c>
      <c r="F1005">
        <v>6.0000000000000001E-3</v>
      </c>
      <c r="G1005" s="4">
        <v>1700000</v>
      </c>
      <c r="H1005" s="7">
        <v>0.14300000000000002</v>
      </c>
      <c r="I1005" s="4" cm="1">
        <f t="array" ref="I1005">_FV(B1005,"Market cap",TRUE)</f>
        <v>10281300</v>
      </c>
      <c r="J1005" s="4">
        <v>4019999.9999999995</v>
      </c>
      <c r="K1005" t="str">
        <f>IF(OR(J1005="None", ISERROR(J1005)),
   IF(I1005&gt;50000000000,"5-Large Cap",
      IF(AND(I1005&gt;10000000000,I1005&lt;=50000000000),"4-Upper Mid-Cap",
         IF(AND(I1005&gt;2000000000,I1005&lt;=10000000000),"3-Mid Cap",
            IF(AND(I1005&gt;300000000,I1005&lt;=2000000000),"2-Small Cap",
               IF(I1005&lt;=300000000,"1-Micro Cap","None"))))),
   IF(J1005&gt;50000000000,"5-Large Cap",
      IF(AND(J1005&gt;10000000000,J1005&lt;=50000000000),"4-Upper Mid-Cap",
         IF(AND(J1005&gt;2000000000,J1005&lt;=10000000000),"3-Mid Cap",
            IF(AND(J1005&gt;300000000,J1005&lt;=2000000000),"2-Small Cap",
               IF(J1005&lt;=300000000,"1-Micro Cap","None"))))))</f>
        <v>1-Micro Cap</v>
      </c>
      <c r="L1005" s="1">
        <v>45219</v>
      </c>
      <c r="M1005" s="8" t="s">
        <v>3124</v>
      </c>
      <c r="N1005">
        <f>YEAR(L1005)</f>
        <v>2023</v>
      </c>
      <c r="O1005">
        <f xml:space="preserve"> MONTH(L1005)</f>
        <v>10</v>
      </c>
      <c r="P1005" t="s">
        <v>3229</v>
      </c>
      <c r="Q1005" t="str">
        <f>IF(ISNUMBER(P1005), "Yes","No")</f>
        <v>No</v>
      </c>
      <c r="R1005" t="s">
        <v>2091</v>
      </c>
    </row>
    <row r="1006" spans="1:18" x14ac:dyDescent="0.2">
      <c r="A1006" t="s">
        <v>314</v>
      </c>
      <c r="B1006" t="e" vm="187">
        <v>#VALUE!</v>
      </c>
      <c r="C1006" t="s">
        <v>223</v>
      </c>
      <c r="D1006" t="str" cm="1">
        <f t="array" ref="D1006">_FV(B1006,"Industry")</f>
        <v>Oil &amp; Gas</v>
      </c>
      <c r="E1006">
        <v>6.4999999999999997E-3</v>
      </c>
      <c r="F1006">
        <v>6.0000000000000001E-3</v>
      </c>
      <c r="G1006" s="4">
        <v>8700000</v>
      </c>
      <c r="H1006" s="7">
        <v>7.6999999999999999E-2</v>
      </c>
      <c r="I1006" s="4" cm="1">
        <f t="array" ref="I1006">_FV(B1006,"Market cap",TRUE)</f>
        <v>57867620</v>
      </c>
      <c r="J1006" s="4">
        <v>130699999.99999999</v>
      </c>
      <c r="K1006" t="str">
        <f>IF(OR(J1006="None", ISERROR(J1006)),
   IF(I1006&gt;50000000000,"5-Large Cap",
      IF(AND(I1006&gt;10000000000,I1006&lt;=50000000000),"4-Upper Mid-Cap",
         IF(AND(I1006&gt;2000000000,I1006&lt;=10000000000),"3-Mid Cap",
            IF(AND(I1006&gt;300000000,I1006&lt;=2000000000),"2-Small Cap",
               IF(I1006&lt;=300000000,"1-Micro Cap","None"))))),
   IF(J1006&gt;50000000000,"5-Large Cap",
      IF(AND(J1006&gt;10000000000,J1006&lt;=50000000000),"4-Upper Mid-Cap",
         IF(AND(J1006&gt;2000000000,J1006&lt;=10000000000),"3-Mid Cap",
            IF(AND(J1006&gt;300000000,J1006&lt;=2000000000),"2-Small Cap",
               IF(J1006&lt;=300000000,"1-Micro Cap","None"))))))</f>
        <v>1-Micro Cap</v>
      </c>
      <c r="L1006" s="1">
        <v>45167</v>
      </c>
      <c r="M1006" s="8" t="s">
        <v>3124</v>
      </c>
      <c r="N1006">
        <f>YEAR(L1006)</f>
        <v>2023</v>
      </c>
      <c r="O1006">
        <f xml:space="preserve"> MONTH(L1006)</f>
        <v>8</v>
      </c>
      <c r="P1006" t="s">
        <v>3229</v>
      </c>
      <c r="Q1006" t="str">
        <f>IF(ISNUMBER(P1006), "Yes","No")</f>
        <v>No</v>
      </c>
      <c r="R1006" t="s">
        <v>2009</v>
      </c>
    </row>
    <row r="1007" spans="1:18" x14ac:dyDescent="0.2">
      <c r="A1007" t="s">
        <v>749</v>
      </c>
      <c r="B1007" t="e" vm="196">
        <v>#VALUE!</v>
      </c>
      <c r="C1007" t="s">
        <v>251</v>
      </c>
      <c r="D1007" t="str" cm="1">
        <f t="array" ref="D1007">_FV(B1007,"Industry")</f>
        <v>Construction Materials</v>
      </c>
      <c r="E1007">
        <v>7.0000000000000001E-3</v>
      </c>
      <c r="F1007">
        <v>5.0000000000000001E-3</v>
      </c>
      <c r="G1007" s="4">
        <v>1300000</v>
      </c>
      <c r="H1007" s="7">
        <v>0.28570000000000001</v>
      </c>
      <c r="I1007" s="4" cm="1">
        <f t="array" ref="I1007">_FV(B1007,"Market cap",TRUE)</f>
        <v>8219760</v>
      </c>
      <c r="J1007" s="4">
        <v>17600000</v>
      </c>
      <c r="K1007" t="str">
        <f>IF(OR(J1007="None", ISERROR(J1007)),
   IF(I1007&gt;50000000000,"5-Large Cap",
      IF(AND(I1007&gt;10000000000,I1007&lt;=50000000000),"4-Upper Mid-Cap",
         IF(AND(I1007&gt;2000000000,I1007&lt;=10000000000),"3-Mid Cap",
            IF(AND(I1007&gt;300000000,I1007&lt;=2000000000),"2-Small Cap",
               IF(I1007&lt;=300000000,"1-Micro Cap","None"))))),
   IF(J1007&gt;50000000000,"5-Large Cap",
      IF(AND(J1007&gt;10000000000,J1007&lt;=50000000000),"4-Upper Mid-Cap",
         IF(AND(J1007&gt;2000000000,J1007&lt;=10000000000),"3-Mid Cap",
            IF(AND(J1007&gt;300000000,J1007&lt;=2000000000),"2-Small Cap",
               IF(J1007&lt;=300000000,"1-Micro Cap","None"))))))</f>
        <v>1-Micro Cap</v>
      </c>
      <c r="L1007" s="1">
        <v>45035</v>
      </c>
      <c r="M1007" s="8" t="s">
        <v>3124</v>
      </c>
      <c r="N1007">
        <f>YEAR(L1007)</f>
        <v>2023</v>
      </c>
      <c r="O1007">
        <f xml:space="preserve"> MONTH(L1007)</f>
        <v>4</v>
      </c>
      <c r="P1007" t="s">
        <v>3229</v>
      </c>
      <c r="Q1007" t="str">
        <f>IF(ISNUMBER(P1007), "Yes","No")</f>
        <v>No</v>
      </c>
    </row>
    <row r="1008" spans="1:18" x14ac:dyDescent="0.2">
      <c r="A1008" t="s">
        <v>1729</v>
      </c>
      <c r="B1008" t="e" vm="426">
        <v>#VALUE!</v>
      </c>
      <c r="C1008" t="s">
        <v>1060</v>
      </c>
      <c r="D1008" t="str" cm="1">
        <f t="array" ref="D1008">_FV(B1008,"Industry")</f>
        <v>Metals &amp; Mining</v>
      </c>
      <c r="E1008">
        <v>5.0000000000000001E-3</v>
      </c>
      <c r="F1008">
        <v>5.0000000000000001E-3</v>
      </c>
      <c r="G1008" s="4">
        <v>1300000</v>
      </c>
      <c r="H1008" s="7">
        <v>0</v>
      </c>
      <c r="I1008" s="4" cm="1">
        <f t="array" ref="I1008">_FV(B1008,"Market cap",TRUE)</f>
        <v>2490280</v>
      </c>
      <c r="J1008" s="4">
        <v>5400000</v>
      </c>
      <c r="K1008" t="str">
        <f>IF(OR(J1008="None", ISERROR(J1008)),
   IF(I1008&gt;50000000000,"5-Large Cap",
      IF(AND(I1008&gt;10000000000,I1008&lt;=50000000000),"4-Upper Mid-Cap",
         IF(AND(I1008&gt;2000000000,I1008&lt;=10000000000),"3-Mid Cap",
            IF(AND(I1008&gt;300000000,I1008&lt;=2000000000),"2-Small Cap",
               IF(I1008&lt;=300000000,"1-Micro Cap","None"))))),
   IF(J1008&gt;50000000000,"5-Large Cap",
      IF(AND(J1008&gt;10000000000,J1008&lt;=50000000000),"4-Upper Mid-Cap",
         IF(AND(J1008&gt;2000000000,J1008&lt;=10000000000),"3-Mid Cap",
            IF(AND(J1008&gt;300000000,J1008&lt;=2000000000),"2-Small Cap",
               IF(J1008&lt;=300000000,"1-Micro Cap","None"))))))</f>
        <v>1-Micro Cap</v>
      </c>
      <c r="L1008" s="1">
        <v>45042</v>
      </c>
      <c r="M1008" s="8" t="s">
        <v>3124</v>
      </c>
      <c r="N1008">
        <f>YEAR(L1008)</f>
        <v>2023</v>
      </c>
      <c r="O1008">
        <f xml:space="preserve"> MONTH(L1008)</f>
        <v>4</v>
      </c>
      <c r="P1008">
        <v>2</v>
      </c>
      <c r="Q1008" t="str">
        <f>IF(ISNUMBER(P1008), "Yes","No")</f>
        <v>Yes</v>
      </c>
    </row>
    <row r="1009" spans="1:18" x14ac:dyDescent="0.2">
      <c r="A1009" t="s">
        <v>314</v>
      </c>
      <c r="B1009" t="e" vm="187">
        <v>#VALUE!</v>
      </c>
      <c r="C1009" t="s">
        <v>223</v>
      </c>
      <c r="D1009" t="str" cm="1">
        <f t="array" ref="D1009">_FV(B1009,"Industry")</f>
        <v>Oil &amp; Gas</v>
      </c>
      <c r="E1009">
        <v>5.0000000000000001E-3</v>
      </c>
      <c r="F1009">
        <v>4.4999999999999997E-3</v>
      </c>
      <c r="G1009" s="4">
        <v>10000000</v>
      </c>
      <c r="H1009" s="7">
        <v>0.182</v>
      </c>
      <c r="I1009" s="4" cm="1">
        <f t="array" ref="I1009">_FV(B1009,"Market cap",TRUE)</f>
        <v>57867620</v>
      </c>
      <c r="J1009" s="4">
        <v>99500000</v>
      </c>
      <c r="K1009" t="str">
        <f>IF(OR(J1009="None", ISERROR(J1009)),
   IF(I1009&gt;50000000000,"5-Large Cap",
      IF(AND(I1009&gt;10000000000,I1009&lt;=50000000000),"4-Upper Mid-Cap",
         IF(AND(I1009&gt;2000000000,I1009&lt;=10000000000),"3-Mid Cap",
            IF(AND(I1009&gt;300000000,I1009&lt;=2000000000),"2-Small Cap",
               IF(I1009&lt;=300000000,"1-Micro Cap","None"))))),
   IF(J1009&gt;50000000000,"5-Large Cap",
      IF(AND(J1009&gt;10000000000,J1009&lt;=50000000000),"4-Upper Mid-Cap",
         IF(AND(J1009&gt;2000000000,J1009&lt;=10000000000),"3-Mid Cap",
            IF(AND(J1009&gt;300000000,J1009&lt;=2000000000),"2-Small Cap",
               IF(J1009&lt;=300000000,"1-Micro Cap","None"))))))</f>
        <v>1-Micro Cap</v>
      </c>
      <c r="L1009" s="1">
        <v>45258</v>
      </c>
      <c r="M1009" s="8" t="s">
        <v>3124</v>
      </c>
      <c r="N1009">
        <f>YEAR(L1009)</f>
        <v>2023</v>
      </c>
      <c r="O1009">
        <f xml:space="preserve"> MONTH(L1009)</f>
        <v>11</v>
      </c>
      <c r="P1009">
        <v>3</v>
      </c>
      <c r="Q1009" t="str">
        <f>IF(ISNUMBER(P1009), "Yes","No")</f>
        <v>Yes</v>
      </c>
      <c r="R1009" t="s">
        <v>2202</v>
      </c>
    </row>
    <row r="1010" spans="1:18" x14ac:dyDescent="0.2">
      <c r="A1010" t="s">
        <v>1487</v>
      </c>
      <c r="B1010" t="e" vm="429">
        <v>#VALUE!</v>
      </c>
      <c r="C1010" t="s">
        <v>1488</v>
      </c>
      <c r="D1010" t="str" cm="1">
        <f t="array" ref="D1010">_FV(B1010,"Industry")</f>
        <v>Metals &amp; Mining</v>
      </c>
      <c r="E1010">
        <v>4.0000000000000001E-3</v>
      </c>
      <c r="F1010">
        <v>4.0000000000000001E-3</v>
      </c>
      <c r="G1010" s="4">
        <v>535000</v>
      </c>
      <c r="H1010" s="7">
        <v>0</v>
      </c>
      <c r="I1010" s="4" cm="1">
        <f t="array" ref="I1010">_FV(B1010,"Market cap",TRUE)</f>
        <v>6739970</v>
      </c>
      <c r="J1010" s="4">
        <v>2900000</v>
      </c>
      <c r="K1010" t="str">
        <f>IF(OR(J1010="None", ISERROR(J1010)),
   IF(I1010&gt;50000000000,"5-Large Cap",
      IF(AND(I1010&gt;10000000000,I1010&lt;=50000000000),"4-Upper Mid-Cap",
         IF(AND(I1010&gt;2000000000,I1010&lt;=10000000000),"3-Mid Cap",
            IF(AND(I1010&gt;300000000,I1010&lt;=2000000000),"2-Small Cap",
               IF(I1010&lt;=300000000,"1-Micro Cap","None"))))),
   IF(J1010&gt;50000000000,"5-Large Cap",
      IF(AND(J1010&gt;10000000000,J1010&lt;=50000000000),"4-Upper Mid-Cap",
         IF(AND(J1010&gt;2000000000,J1010&lt;=10000000000),"3-Mid Cap",
            IF(AND(J1010&gt;300000000,J1010&lt;=2000000000),"2-Small Cap",
               IF(J1010&lt;=300000000,"1-Micro Cap","None"))))))</f>
        <v>1-Micro Cap</v>
      </c>
      <c r="L1010" s="1">
        <v>45214</v>
      </c>
      <c r="M1010" s="8" t="s">
        <v>3124</v>
      </c>
      <c r="N1010">
        <f>YEAR(L1010)</f>
        <v>2023</v>
      </c>
      <c r="O1010">
        <f xml:space="preserve"> MONTH(L1010)</f>
        <v>10</v>
      </c>
      <c r="P1010">
        <v>2</v>
      </c>
      <c r="Q1010" t="str">
        <f>IF(ISNUMBER(P1010), "Yes","No")</f>
        <v>Yes</v>
      </c>
      <c r="R1010" t="s">
        <v>2076</v>
      </c>
    </row>
    <row r="1011" spans="1:18" x14ac:dyDescent="0.2">
      <c r="A1011" t="s">
        <v>3168</v>
      </c>
      <c r="B1011" t="e" vm="615">
        <v>#VALUE!</v>
      </c>
      <c r="C1011" t="s">
        <v>163</v>
      </c>
      <c r="D1011" t="str" cm="1">
        <f t="array" ref="D1011">_FV(B1011,"Industry")</f>
        <v>Biotechnology &amp; Medical Research</v>
      </c>
      <c r="E1011">
        <v>7.0000000000000001E-3</v>
      </c>
      <c r="F1011">
        <v>3.5000000000000001E-3</v>
      </c>
      <c r="G1011" s="4">
        <v>4000000</v>
      </c>
      <c r="H1011" s="7">
        <v>0.5</v>
      </c>
      <c r="I1011" s="4" cm="1">
        <f t="array" ref="I1011">_FV(B1011,"Market cap",TRUE)</f>
        <v>74574710</v>
      </c>
      <c r="J1011" s="4">
        <v>17000000</v>
      </c>
      <c r="K1011" t="str">
        <f>IF(OR(J1011="None", ISERROR(J1011)),
   IF(I1011&gt;50000000000,"5-Large Cap",
      IF(AND(I1011&gt;10000000000,I1011&lt;=50000000000),"4-Upper Mid-Cap",
         IF(AND(I1011&gt;2000000000,I1011&lt;=10000000000),"3-Mid Cap",
            IF(AND(I1011&gt;300000000,I1011&lt;=2000000000),"2-Small Cap",
               IF(I1011&lt;=300000000,"1-Micro Cap","None"))))),
   IF(J1011&gt;50000000000,"5-Large Cap",
      IF(AND(J1011&gt;10000000000,J1011&lt;=50000000000),"4-Upper Mid-Cap",
         IF(AND(J1011&gt;2000000000,J1011&lt;=10000000000),"3-Mid Cap",
            IF(AND(J1011&gt;300000000,J1011&lt;=2000000000),"2-Small Cap",
               IF(J1011&lt;=300000000,"1-Micro Cap","None"))))))</f>
        <v>1-Micro Cap</v>
      </c>
      <c r="L1011" s="1">
        <v>45251</v>
      </c>
      <c r="M1011" s="8" t="s">
        <v>3124</v>
      </c>
      <c r="N1011">
        <f>YEAR(L1011)</f>
        <v>2023</v>
      </c>
      <c r="O1011">
        <f xml:space="preserve"> MONTH(L1011)</f>
        <v>11</v>
      </c>
      <c r="P1011" t="s">
        <v>3229</v>
      </c>
      <c r="Q1011" t="str">
        <f>IF(ISNUMBER(P1011), "Yes","No")</f>
        <v>No</v>
      </c>
      <c r="R1011" t="s">
        <v>2171</v>
      </c>
    </row>
    <row r="1012" spans="1:18" x14ac:dyDescent="0.2">
      <c r="A1012" t="s">
        <v>3168</v>
      </c>
      <c r="B1012" t="e" vm="615">
        <v>#VALUE!</v>
      </c>
      <c r="C1012" t="s">
        <v>163</v>
      </c>
      <c r="D1012" t="str" cm="1">
        <f t="array" ref="D1012">_FV(B1012,"Industry")</f>
        <v>Biotechnology &amp; Medical Research</v>
      </c>
      <c r="E1012">
        <v>7.0000000000000001E-3</v>
      </c>
      <c r="F1012">
        <v>3.5000000000000001E-3</v>
      </c>
      <c r="G1012" s="4">
        <v>4000000</v>
      </c>
      <c r="H1012" s="7">
        <v>0.5</v>
      </c>
      <c r="I1012" s="4" cm="1">
        <f t="array" ref="I1012">_FV(B1012,"Market cap",TRUE)</f>
        <v>74574710</v>
      </c>
      <c r="J1012" s="4">
        <v>17000000</v>
      </c>
      <c r="K1012" t="str">
        <f>IF(OR(J1012="None", ISERROR(J1012)),
   IF(I1012&gt;50000000000,"5-Large Cap",
      IF(AND(I1012&gt;10000000000,I1012&lt;=50000000000),"4-Upper Mid-Cap",
         IF(AND(I1012&gt;2000000000,I1012&lt;=10000000000),"3-Mid Cap",
            IF(AND(I1012&gt;300000000,I1012&lt;=2000000000),"2-Small Cap",
               IF(I1012&lt;=300000000,"1-Micro Cap","None"))))),
   IF(J1012&gt;50000000000,"5-Large Cap",
      IF(AND(J1012&gt;10000000000,J1012&lt;=50000000000),"4-Upper Mid-Cap",
         IF(AND(J1012&gt;2000000000,J1012&lt;=10000000000),"3-Mid Cap",
            IF(AND(J1012&gt;300000000,J1012&lt;=2000000000),"2-Small Cap",
               IF(J1012&lt;=300000000,"1-Micro Cap","None"))))))</f>
        <v>1-Micro Cap</v>
      </c>
      <c r="L1012" s="1">
        <v>45251</v>
      </c>
      <c r="M1012" s="8" t="s">
        <v>3124</v>
      </c>
      <c r="N1012">
        <f>YEAR(L1012)</f>
        <v>2023</v>
      </c>
      <c r="O1012">
        <f xml:space="preserve"> MONTH(L1012)</f>
        <v>11</v>
      </c>
      <c r="P1012" t="s">
        <v>3229</v>
      </c>
      <c r="Q1012" t="str">
        <f>IF(ISNUMBER(P1012), "Yes","No")</f>
        <v>No</v>
      </c>
      <c r="R1012" t="s">
        <v>2177</v>
      </c>
    </row>
    <row r="1013" spans="1:18" x14ac:dyDescent="0.2">
      <c r="A1013" t="s">
        <v>1611</v>
      </c>
      <c r="B1013" t="e" vm="616">
        <v>#VALUE!</v>
      </c>
      <c r="C1013" t="s">
        <v>15</v>
      </c>
      <c r="D1013" t="str" cm="1">
        <f t="array" ref="D1013">_FV(B1013,"Industry")</f>
        <v>Professional &amp; Business Education</v>
      </c>
      <c r="E1013">
        <v>4.0000000000000001E-3</v>
      </c>
      <c r="F1013">
        <v>3.0000000000000001E-3</v>
      </c>
      <c r="G1013" s="6">
        <v>750000</v>
      </c>
      <c r="H1013" s="7">
        <v>0.25</v>
      </c>
      <c r="I1013" s="4" cm="1">
        <f t="array" ref="I1013">_FV(B1013,"Market cap",TRUE)</f>
        <v>2580280</v>
      </c>
      <c r="J1013" s="4">
        <v>5630000</v>
      </c>
      <c r="K1013" t="str">
        <f>IF(OR(J1013="None", ISERROR(J1013)),
   IF(I1013&gt;50000000000,"5-Large Cap",
      IF(AND(I1013&gt;10000000000,I1013&lt;=50000000000),"4-Upper Mid-Cap",
         IF(AND(I1013&gt;2000000000,I1013&lt;=10000000000),"3-Mid Cap",
            IF(AND(I1013&gt;300000000,I1013&lt;=2000000000),"2-Small Cap",
               IF(I1013&lt;=300000000,"1-Micro Cap","None"))))),
   IF(J1013&gt;50000000000,"5-Large Cap",
      IF(AND(J1013&gt;10000000000,J1013&lt;=50000000000),"4-Upper Mid-Cap",
         IF(AND(J1013&gt;2000000000,J1013&lt;=10000000000),"3-Mid Cap",
            IF(AND(J1013&gt;300000000,J1013&lt;=2000000000),"2-Small Cap",
               IF(J1013&lt;=300000000,"1-Micro Cap","None"))))))</f>
        <v>1-Micro Cap</v>
      </c>
      <c r="L1013" s="1">
        <v>44985</v>
      </c>
      <c r="M1013" s="8" t="s">
        <v>3124</v>
      </c>
      <c r="N1013">
        <f>YEAR(L1013)</f>
        <v>2023</v>
      </c>
      <c r="O1013">
        <f xml:space="preserve"> MONTH(L1013)</f>
        <v>2</v>
      </c>
      <c r="P1013">
        <v>2</v>
      </c>
      <c r="Q1013" t="str">
        <f>IF(ISNUMBER(P1013), "Yes","No")</f>
        <v>Yes</v>
      </c>
      <c r="R1013" t="s">
        <v>1612</v>
      </c>
    </row>
    <row r="1014" spans="1:18" x14ac:dyDescent="0.2">
      <c r="A1014" t="s">
        <v>1034</v>
      </c>
      <c r="B1014" t="e" vm="431">
        <v>#VALUE!</v>
      </c>
      <c r="C1014" t="s">
        <v>148</v>
      </c>
      <c r="D1014" t="str" cm="1">
        <f t="array" ref="D1014">_FV(B1014,"Industry")</f>
        <v>Software &amp; IT Services</v>
      </c>
      <c r="E1014">
        <v>4.0000000000000001E-3</v>
      </c>
      <c r="F1014">
        <v>3.0000000000000001E-3</v>
      </c>
      <c r="G1014" s="6">
        <v>900000</v>
      </c>
      <c r="H1014" s="7">
        <v>0.25</v>
      </c>
      <c r="I1014" s="4" cm="1">
        <f t="array" ref="I1014">_FV(B1014,"Market cap",TRUE)</f>
        <v>6151220</v>
      </c>
      <c r="J1014" s="4">
        <v>12900000</v>
      </c>
      <c r="K1014" t="str">
        <f>IF(OR(J1014="None", ISERROR(J1014)),
   IF(I1014&gt;50000000000,"5-Large Cap",
      IF(AND(I1014&gt;10000000000,I1014&lt;=50000000000),"4-Upper Mid-Cap",
         IF(AND(I1014&gt;2000000000,I1014&lt;=10000000000),"3-Mid Cap",
            IF(AND(I1014&gt;300000000,I1014&lt;=2000000000),"2-Small Cap",
               IF(I1014&lt;=300000000,"1-Micro Cap","None"))))),
   IF(J1014&gt;50000000000,"5-Large Cap",
      IF(AND(J1014&gt;10000000000,J1014&lt;=50000000000),"4-Upper Mid-Cap",
         IF(AND(J1014&gt;2000000000,J1014&lt;=10000000000),"3-Mid Cap",
            IF(AND(J1014&gt;300000000,J1014&lt;=2000000000),"2-Small Cap",
               IF(J1014&lt;=300000000,"1-Micro Cap","None"))))))</f>
        <v>1-Micro Cap</v>
      </c>
      <c r="L1014" s="1">
        <v>45035</v>
      </c>
      <c r="M1014" s="8" t="s">
        <v>3124</v>
      </c>
      <c r="N1014">
        <f>YEAR(L1014)</f>
        <v>2023</v>
      </c>
      <c r="O1014">
        <f xml:space="preserve"> MONTH(L1014)</f>
        <v>4</v>
      </c>
      <c r="P1014" t="s">
        <v>3229</v>
      </c>
      <c r="Q1014" t="str">
        <f>IF(ISNUMBER(P1014), "Yes","No")</f>
        <v>No</v>
      </c>
      <c r="R1014" t="s">
        <v>1713</v>
      </c>
    </row>
    <row r="1015" spans="1:18" x14ac:dyDescent="0.2">
      <c r="A1015" t="s">
        <v>1727</v>
      </c>
      <c r="B1015" t="e" vm="227">
        <v>#VALUE!</v>
      </c>
      <c r="C1015" t="s">
        <v>835</v>
      </c>
      <c r="D1015" t="str" cm="1">
        <f t="array" ref="D1015">_FV(B1015,"Industry")</f>
        <v>Metals &amp; Mining</v>
      </c>
      <c r="E1015">
        <v>3.0000000000000001E-3</v>
      </c>
      <c r="F1015">
        <v>2.5000000000000001E-3</v>
      </c>
      <c r="G1015" s="4">
        <v>1250000</v>
      </c>
      <c r="H1015" s="7">
        <v>0.16670000000000001</v>
      </c>
      <c r="I1015" s="4" cm="1">
        <f t="array" ref="I1015">_FV(B1015,"Market cap",TRUE)</f>
        <v>2319440</v>
      </c>
      <c r="J1015" s="4">
        <v>5130000</v>
      </c>
      <c r="K1015" t="str">
        <f>IF(OR(J1015="None", ISERROR(J1015)),
   IF(I1015&gt;50000000000,"5-Large Cap",
      IF(AND(I1015&gt;10000000000,I1015&lt;=50000000000),"4-Upper Mid-Cap",
         IF(AND(I1015&gt;2000000000,I1015&lt;=10000000000),"3-Mid Cap",
            IF(AND(I1015&gt;300000000,I1015&lt;=2000000000),"2-Small Cap",
               IF(I1015&lt;=300000000,"1-Micro Cap","None"))))),
   IF(J1015&gt;50000000000,"5-Large Cap",
      IF(AND(J1015&gt;10000000000,J1015&lt;=50000000000),"4-Upper Mid-Cap",
         IF(AND(J1015&gt;2000000000,J1015&lt;=10000000000),"3-Mid Cap",
            IF(AND(J1015&gt;300000000,J1015&lt;=2000000000),"2-Small Cap",
               IF(J1015&lt;=300000000,"1-Micro Cap","None"))))))</f>
        <v>1-Micro Cap</v>
      </c>
      <c r="L1015" s="1">
        <v>45040</v>
      </c>
      <c r="M1015" s="8" t="s">
        <v>3124</v>
      </c>
      <c r="N1015">
        <f>YEAR(L1015)</f>
        <v>2023</v>
      </c>
      <c r="O1015">
        <f xml:space="preserve"> MONTH(L1015)</f>
        <v>4</v>
      </c>
      <c r="P1015">
        <v>1</v>
      </c>
      <c r="Q1015" t="str">
        <f>IF(ISNUMBER(P1015), "Yes","No")</f>
        <v>Yes</v>
      </c>
      <c r="R1015" t="s">
        <v>1728</v>
      </c>
    </row>
    <row r="1016" spans="1:18" x14ac:dyDescent="0.2">
      <c r="A1016" t="s">
        <v>1730</v>
      </c>
      <c r="B1016" t="e" vm="227">
        <v>#VALUE!</v>
      </c>
      <c r="C1016" t="s">
        <v>835</v>
      </c>
      <c r="D1016" t="str" cm="1">
        <f t="array" ref="D1016">_FV(B1016,"Industry")</f>
        <v>Metals &amp; Mining</v>
      </c>
      <c r="E1016">
        <v>3.0000000000000001E-3</v>
      </c>
      <c r="F1016">
        <v>2.5000000000000001E-3</v>
      </c>
      <c r="G1016" s="4">
        <v>1250000</v>
      </c>
      <c r="H1016" s="7">
        <v>0.16670000000000001</v>
      </c>
      <c r="I1016" s="4" cm="1">
        <f t="array" ref="I1016">_FV(B1016,"Market cap",TRUE)</f>
        <v>2319440</v>
      </c>
      <c r="J1016" s="4">
        <v>5130000</v>
      </c>
      <c r="K1016" t="str">
        <f>IF(OR(J1016="None", ISERROR(J1016)),
   IF(I1016&gt;50000000000,"5-Large Cap",
      IF(AND(I1016&gt;10000000000,I1016&lt;=50000000000),"4-Upper Mid-Cap",
         IF(AND(I1016&gt;2000000000,I1016&lt;=10000000000),"3-Mid Cap",
            IF(AND(I1016&gt;300000000,I1016&lt;=2000000000),"2-Small Cap",
               IF(I1016&lt;=300000000,"1-Micro Cap","None"))))),
   IF(J1016&gt;50000000000,"5-Large Cap",
      IF(AND(J1016&gt;10000000000,J1016&lt;=50000000000),"4-Upper Mid-Cap",
         IF(AND(J1016&gt;2000000000,J1016&lt;=10000000000),"3-Mid Cap",
            IF(AND(J1016&gt;300000000,J1016&lt;=2000000000),"2-Small Cap",
               IF(J1016&lt;=300000000,"1-Micro Cap","None"))))))</f>
        <v>1-Micro Cap</v>
      </c>
      <c r="L1016" s="1">
        <v>45040</v>
      </c>
      <c r="M1016" s="8" t="s">
        <v>3124</v>
      </c>
      <c r="N1016">
        <f>YEAR(L1016)</f>
        <v>2023</v>
      </c>
      <c r="O1016">
        <f xml:space="preserve"> MONTH(L1016)</f>
        <v>4</v>
      </c>
      <c r="P1016">
        <v>1</v>
      </c>
      <c r="Q1016" t="str">
        <f>IF(ISNUMBER(P1016), "Yes","No")</f>
        <v>Yes</v>
      </c>
      <c r="R1016" t="s">
        <v>1731</v>
      </c>
    </row>
    <row r="1017" spans="1:18" x14ac:dyDescent="0.2">
      <c r="A1017" t="s">
        <v>1732</v>
      </c>
      <c r="B1017" t="e" vm="227">
        <v>#VALUE!</v>
      </c>
      <c r="C1017" t="s">
        <v>835</v>
      </c>
      <c r="D1017" t="str" cm="1">
        <f t="array" ref="D1017">_FV(B1017,"Industry")</f>
        <v>Metals &amp; Mining</v>
      </c>
      <c r="E1017">
        <v>3.0000000000000001E-3</v>
      </c>
      <c r="F1017">
        <v>2.5000000000000001E-3</v>
      </c>
      <c r="G1017" s="4">
        <v>1250000</v>
      </c>
      <c r="H1017" s="7">
        <v>0.16670000000000001</v>
      </c>
      <c r="I1017" s="4" cm="1">
        <f t="array" ref="I1017">_FV(B1017,"Market cap",TRUE)</f>
        <v>2319440</v>
      </c>
      <c r="J1017" s="4">
        <v>5130000</v>
      </c>
      <c r="K1017" t="str">
        <f>IF(OR(J1017="None", ISERROR(J1017)),
   IF(I1017&gt;50000000000,"5-Large Cap",
      IF(AND(I1017&gt;10000000000,I1017&lt;=50000000000),"4-Upper Mid-Cap",
         IF(AND(I1017&gt;2000000000,I1017&lt;=10000000000),"3-Mid Cap",
            IF(AND(I1017&gt;300000000,I1017&lt;=2000000000),"2-Small Cap",
               IF(I1017&lt;=300000000,"1-Micro Cap","None"))))),
   IF(J1017&gt;50000000000,"5-Large Cap",
      IF(AND(J1017&gt;10000000000,J1017&lt;=50000000000),"4-Upper Mid-Cap",
         IF(AND(J1017&gt;2000000000,J1017&lt;=10000000000),"3-Mid Cap",
            IF(AND(J1017&gt;300000000,J1017&lt;=2000000000),"2-Small Cap",
               IF(J1017&lt;=300000000,"1-Micro Cap","None"))))))</f>
        <v>1-Micro Cap</v>
      </c>
      <c r="L1017" s="1">
        <v>45040</v>
      </c>
      <c r="M1017" s="8" t="s">
        <v>3124</v>
      </c>
      <c r="N1017">
        <f>YEAR(L1017)</f>
        <v>2023</v>
      </c>
      <c r="O1017">
        <f xml:space="preserve"> MONTH(L1017)</f>
        <v>4</v>
      </c>
      <c r="P1017">
        <v>1</v>
      </c>
      <c r="Q1017" t="str">
        <f>IF(ISNUMBER(P1017), "Yes","No")</f>
        <v>Yes</v>
      </c>
      <c r="R1017" t="s">
        <v>1733</v>
      </c>
    </row>
    <row r="1018" spans="1:18" x14ac:dyDescent="0.2">
      <c r="A1018" t="s">
        <v>1536</v>
      </c>
      <c r="B1018" t="e" vm="433">
        <v>#VALUE!</v>
      </c>
      <c r="C1018" t="s">
        <v>945</v>
      </c>
      <c r="D1018" t="str" cm="1">
        <f t="array" ref="D1018">_FV(B1018,"Industry")</f>
        <v>Metals &amp; Mining</v>
      </c>
      <c r="E1018">
        <v>3.0000000000000001E-3</v>
      </c>
      <c r="F1018">
        <v>2.5000000000000001E-3</v>
      </c>
      <c r="G1018" s="4">
        <v>1350000</v>
      </c>
      <c r="H1018" s="7">
        <v>0.16670000000000001</v>
      </c>
      <c r="I1018" s="4" cm="1">
        <f t="array" ref="I1018">_FV(B1018,"Market cap",TRUE)</f>
        <v>57768740</v>
      </c>
      <c r="J1018" s="4">
        <v>18400000</v>
      </c>
      <c r="K1018" t="str">
        <f>IF(OR(J1018="None", ISERROR(J1018)),
   IF(I1018&gt;50000000000,"5-Large Cap",
      IF(AND(I1018&gt;10000000000,I1018&lt;=50000000000),"4-Upper Mid-Cap",
         IF(AND(I1018&gt;2000000000,I1018&lt;=10000000000),"3-Mid Cap",
            IF(AND(I1018&gt;300000000,I1018&lt;=2000000000),"2-Small Cap",
               IF(I1018&lt;=300000000,"1-Micro Cap","None"))))),
   IF(J1018&gt;50000000000,"5-Large Cap",
      IF(AND(J1018&gt;10000000000,J1018&lt;=50000000000),"4-Upper Mid-Cap",
         IF(AND(J1018&gt;2000000000,J1018&lt;=10000000000),"3-Mid Cap",
            IF(AND(J1018&gt;300000000,J1018&lt;=2000000000),"2-Small Cap",
               IF(J1018&lt;=300000000,"1-Micro Cap","None"))))))</f>
        <v>1-Micro Cap</v>
      </c>
      <c r="L1018" s="1">
        <v>44943</v>
      </c>
      <c r="M1018" s="8" t="s">
        <v>3124</v>
      </c>
      <c r="N1018">
        <f>YEAR(L1018)</f>
        <v>2023</v>
      </c>
      <c r="O1018">
        <f xml:space="preserve"> MONTH(L1018)</f>
        <v>1</v>
      </c>
      <c r="P1018" t="s">
        <v>3229</v>
      </c>
      <c r="Q1018" t="str">
        <f>IF(ISNUMBER(P1018), "Yes","No")</f>
        <v>No</v>
      </c>
      <c r="R1018" t="s">
        <v>1537</v>
      </c>
    </row>
    <row r="1019" spans="1:18" x14ac:dyDescent="0.2">
      <c r="A1019" t="s">
        <v>2245</v>
      </c>
      <c r="B1019" t="e" vm="215">
        <v>#VALUE!</v>
      </c>
      <c r="C1019" t="s">
        <v>564</v>
      </c>
      <c r="D1019" t="str" cm="1">
        <f t="array" ref="D1019">_FV(B1019,"Industry")</f>
        <v>Metals &amp; Mining</v>
      </c>
      <c r="E1019">
        <v>3.0000000000000001E-3</v>
      </c>
      <c r="F1019">
        <v>2E-3</v>
      </c>
      <c r="G1019" s="4">
        <v>1750000</v>
      </c>
      <c r="H1019" s="7">
        <v>0.33</v>
      </c>
      <c r="I1019" s="4" cm="1">
        <f t="array" ref="I1019">_FV(B1019,"Market cap",TRUE)</f>
        <v>2125790</v>
      </c>
      <c r="J1019" s="4">
        <v>2600000</v>
      </c>
      <c r="K1019" t="str">
        <f>IF(OR(J1019="None", ISERROR(J1019)),
   IF(I1019&gt;50000000000,"5-Large Cap",
      IF(AND(I1019&gt;10000000000,I1019&lt;=50000000000),"4-Upper Mid-Cap",
         IF(AND(I1019&gt;2000000000,I1019&lt;=10000000000),"3-Mid Cap",
            IF(AND(I1019&gt;300000000,I1019&lt;=2000000000),"2-Small Cap",
               IF(I1019&lt;=300000000,"1-Micro Cap","None"))))),
   IF(J1019&gt;50000000000,"5-Large Cap",
      IF(AND(J1019&gt;10000000000,J1019&lt;=50000000000),"4-Upper Mid-Cap",
         IF(AND(J1019&gt;2000000000,J1019&lt;=10000000000),"3-Mid Cap",
            IF(AND(J1019&gt;300000000,J1019&lt;=2000000000),"2-Small Cap",
               IF(J1019&lt;=300000000,"1-Micro Cap","None"))))))</f>
        <v>1-Micro Cap</v>
      </c>
      <c r="L1019" s="1">
        <v>45274</v>
      </c>
      <c r="M1019" s="8" t="s">
        <v>3124</v>
      </c>
      <c r="N1019">
        <f>YEAR(L1019)</f>
        <v>2023</v>
      </c>
      <c r="O1019">
        <f xml:space="preserve"> MONTH(L1019)</f>
        <v>12</v>
      </c>
      <c r="P1019">
        <v>2</v>
      </c>
      <c r="Q1019" t="str">
        <f>IF(ISNUMBER(P1019), "Yes","No")</f>
        <v>Yes</v>
      </c>
      <c r="R1019" t="s">
        <v>2246</v>
      </c>
    </row>
    <row r="1020" spans="1:18" x14ac:dyDescent="0.2">
      <c r="A1020" t="s">
        <v>1034</v>
      </c>
      <c r="B1020" t="e" vm="431">
        <v>#VALUE!</v>
      </c>
      <c r="C1020" t="s">
        <v>148</v>
      </c>
      <c r="D1020" t="str" cm="1">
        <f t="array" ref="D1020">_FV(B1020,"Industry")</f>
        <v>Software &amp; IT Services</v>
      </c>
      <c r="E1020">
        <v>2E-3</v>
      </c>
      <c r="F1020">
        <v>2E-3</v>
      </c>
      <c r="G1020" s="4">
        <v>250000</v>
      </c>
      <c r="H1020" s="7">
        <v>0</v>
      </c>
      <c r="I1020" s="4" cm="1">
        <f t="array" ref="I1020">_FV(B1020,"Market cap",TRUE)</f>
        <v>6151220</v>
      </c>
      <c r="J1020" s="4">
        <v>9040000</v>
      </c>
      <c r="K1020" t="str">
        <f>IF(OR(J1020="None", ISERROR(J1020)),
   IF(I1020&gt;50000000000,"5-Large Cap",
      IF(AND(I1020&gt;10000000000,I1020&lt;=50000000000),"4-Upper Mid-Cap",
         IF(AND(I1020&gt;2000000000,I1020&lt;=10000000000),"3-Mid Cap",
            IF(AND(I1020&gt;300000000,I1020&lt;=2000000000),"2-Small Cap",
               IF(I1020&lt;=300000000,"1-Micro Cap","None"))))),
   IF(J1020&gt;50000000000,"5-Large Cap",
      IF(AND(J1020&gt;10000000000,J1020&lt;=50000000000),"4-Upper Mid-Cap",
         IF(AND(J1020&gt;2000000000,J1020&lt;=10000000000),"3-Mid Cap",
            IF(AND(J1020&gt;300000000,J1020&lt;=2000000000),"2-Small Cap",
               IF(J1020&lt;=300000000,"1-Micro Cap","None"))))))</f>
        <v>1-Micro Cap</v>
      </c>
      <c r="L1020" s="1">
        <v>45274</v>
      </c>
      <c r="M1020" s="8" t="s">
        <v>3124</v>
      </c>
      <c r="N1020">
        <f>YEAR(L1020)</f>
        <v>2023</v>
      </c>
      <c r="O1020">
        <f xml:space="preserve"> MONTH(L1020)</f>
        <v>12</v>
      </c>
      <c r="P1020" t="s">
        <v>3229</v>
      </c>
      <c r="Q1020" t="str">
        <f>IF(ISNUMBER(P1020), "Yes","No")</f>
        <v>No</v>
      </c>
      <c r="R1020" t="s">
        <v>2239</v>
      </c>
    </row>
    <row r="1021" spans="1:18" x14ac:dyDescent="0.2">
      <c r="A1021" t="s">
        <v>1034</v>
      </c>
      <c r="B1021" t="e" vm="431">
        <v>#VALUE!</v>
      </c>
      <c r="C1021" t="s">
        <v>148</v>
      </c>
      <c r="D1021" t="str" cm="1">
        <f t="array" ref="D1021">_FV(B1021,"Industry")</f>
        <v>Software &amp; IT Services</v>
      </c>
      <c r="E1021">
        <v>2E-3</v>
      </c>
      <c r="F1021">
        <v>2E-3</v>
      </c>
      <c r="G1021" s="4">
        <v>650000</v>
      </c>
      <c r="H1021" s="7">
        <v>0</v>
      </c>
      <c r="I1021" s="4" cm="1">
        <f t="array" ref="I1021">_FV(B1021,"Market cap",TRUE)</f>
        <v>6151220</v>
      </c>
      <c r="J1021" s="4">
        <v>8450000</v>
      </c>
      <c r="K1021" t="str">
        <f>IF(OR(J1021="None", ISERROR(J1021)),
   IF(I1021&gt;50000000000,"5-Large Cap",
      IF(AND(I1021&gt;10000000000,I1021&lt;=50000000000),"4-Upper Mid-Cap",
         IF(AND(I1021&gt;2000000000,I1021&lt;=10000000000),"3-Mid Cap",
            IF(AND(I1021&gt;300000000,I1021&lt;=2000000000),"2-Small Cap",
               IF(I1021&lt;=300000000,"1-Micro Cap","None"))))),
   IF(J1021&gt;50000000000,"5-Large Cap",
      IF(AND(J1021&gt;10000000000,J1021&lt;=50000000000),"4-Upper Mid-Cap",
         IF(AND(J1021&gt;2000000000,J1021&lt;=10000000000),"3-Mid Cap",
            IF(AND(J1021&gt;300000000,J1021&lt;=2000000000),"2-Small Cap",
               IF(J1021&lt;=300000000,"1-Micro Cap","None"))))))</f>
        <v>1-Micro Cap</v>
      </c>
      <c r="L1021" s="1">
        <v>45212</v>
      </c>
      <c r="M1021" s="8" t="s">
        <v>3124</v>
      </c>
      <c r="N1021">
        <f>YEAR(L1021)</f>
        <v>2023</v>
      </c>
      <c r="O1021">
        <f xml:space="preserve"> MONTH(L1021)</f>
        <v>10</v>
      </c>
      <c r="P1021" t="s">
        <v>3229</v>
      </c>
      <c r="Q1021" t="str">
        <f>IF(ISNUMBER(P1021), "Yes","No")</f>
        <v>No</v>
      </c>
      <c r="R1021" t="s">
        <v>2073</v>
      </c>
    </row>
    <row r="1022" spans="1:18" x14ac:dyDescent="0.2">
      <c r="A1022" t="s">
        <v>3170</v>
      </c>
      <c r="B1022" t="e" vm="179">
        <v>#VALUE!</v>
      </c>
      <c r="C1022" t="s">
        <v>323</v>
      </c>
      <c r="D1022" t="str" cm="1">
        <f t="array" ref="D1022">_FV(B1022,"Industry")</f>
        <v>Metals &amp; Mining</v>
      </c>
      <c r="E1022">
        <v>2.5000000000000001E-3</v>
      </c>
      <c r="F1022">
        <v>1.5E-3</v>
      </c>
      <c r="G1022" s="4">
        <v>2000000</v>
      </c>
      <c r="H1022" s="7">
        <v>0.4</v>
      </c>
      <c r="I1022" s="4" cm="1">
        <f t="array" ref="I1022">_FV(B1022,"Market cap",TRUE)</f>
        <v>5386620</v>
      </c>
      <c r="J1022" s="4">
        <v>3630000</v>
      </c>
      <c r="K1022" t="str">
        <f>IF(OR(J1022="None", ISERROR(J1022)),
   IF(I1022&gt;50000000000,"5-Large Cap",
      IF(AND(I1022&gt;10000000000,I1022&lt;=50000000000),"4-Upper Mid-Cap",
         IF(AND(I1022&gt;2000000000,I1022&lt;=10000000000),"3-Mid Cap",
            IF(AND(I1022&gt;300000000,I1022&lt;=2000000000),"2-Small Cap",
               IF(I1022&lt;=300000000,"1-Micro Cap","None"))))),
   IF(J1022&gt;50000000000,"5-Large Cap",
      IF(AND(J1022&gt;10000000000,J1022&lt;=50000000000),"4-Upper Mid-Cap",
         IF(AND(J1022&gt;2000000000,J1022&lt;=10000000000),"3-Mid Cap",
            IF(AND(J1022&gt;300000000,J1022&lt;=2000000000),"2-Small Cap",
               IF(J1022&lt;=300000000,"1-Micro Cap","None"))))))</f>
        <v>1-Micro Cap</v>
      </c>
      <c r="L1022" s="1">
        <v>45210</v>
      </c>
      <c r="M1022" s="8" t="s">
        <v>3124</v>
      </c>
      <c r="N1022">
        <f>YEAR(L1022)</f>
        <v>2023</v>
      </c>
      <c r="O1022">
        <f xml:space="preserve"> MONTH(L1022)</f>
        <v>10</v>
      </c>
      <c r="P1022">
        <v>2</v>
      </c>
      <c r="Q1022" t="str">
        <f>IF(ISNUMBER(P1022), "Yes","No")</f>
        <v>Yes</v>
      </c>
      <c r="R1022" t="s">
        <v>2069</v>
      </c>
    </row>
    <row r="1023" spans="1:18" x14ac:dyDescent="0.2">
      <c r="A1023" t="s">
        <v>3170</v>
      </c>
      <c r="B1023" t="e" vm="179">
        <v>#VALUE!</v>
      </c>
      <c r="C1023" t="s">
        <v>323</v>
      </c>
      <c r="D1023" t="str" cm="1">
        <f t="array" ref="D1023">_FV(B1023,"Industry")</f>
        <v>Metals &amp; Mining</v>
      </c>
      <c r="E1023">
        <v>2.5000000000000001E-3</v>
      </c>
      <c r="F1023">
        <v>1.5E-3</v>
      </c>
      <c r="G1023" s="4">
        <v>2000000</v>
      </c>
      <c r="H1023" s="7">
        <v>0.4</v>
      </c>
      <c r="I1023" s="4" cm="1">
        <f t="array" ref="I1023">_FV(B1023,"Market cap",TRUE)</f>
        <v>5386620</v>
      </c>
      <c r="J1023" s="4">
        <v>3630000</v>
      </c>
      <c r="K1023" t="str">
        <f>IF(OR(J1023="None", ISERROR(J1023)),
   IF(I1023&gt;50000000000,"5-Large Cap",
      IF(AND(I1023&gt;10000000000,I1023&lt;=50000000000),"4-Upper Mid-Cap",
         IF(AND(I1023&gt;2000000000,I1023&lt;=10000000000),"3-Mid Cap",
            IF(AND(I1023&gt;300000000,I1023&lt;=2000000000),"2-Small Cap",
               IF(I1023&lt;=300000000,"1-Micro Cap","None"))))),
   IF(J1023&gt;50000000000,"5-Large Cap",
      IF(AND(J1023&gt;10000000000,J1023&lt;=50000000000),"4-Upper Mid-Cap",
         IF(AND(J1023&gt;2000000000,J1023&lt;=10000000000),"3-Mid Cap",
            IF(AND(J1023&gt;300000000,J1023&lt;=2000000000),"2-Small Cap",
               IF(J1023&lt;=300000000,"1-Micro Cap","None"))))))</f>
        <v>1-Micro Cap</v>
      </c>
      <c r="L1023" s="1">
        <v>45210</v>
      </c>
      <c r="M1023" s="8" t="s">
        <v>3124</v>
      </c>
      <c r="N1023">
        <f>YEAR(L1023)</f>
        <v>2023</v>
      </c>
      <c r="O1023">
        <f xml:space="preserve"> MONTH(L1023)</f>
        <v>10</v>
      </c>
      <c r="P1023">
        <v>2</v>
      </c>
      <c r="Q1023" t="str">
        <f>IF(ISNUMBER(P1023), "Yes","No")</f>
        <v>Yes</v>
      </c>
      <c r="R1023" t="s">
        <v>2072</v>
      </c>
    </row>
    <row r="1024" spans="1:18" x14ac:dyDescent="0.2">
      <c r="A1024" t="s">
        <v>643</v>
      </c>
      <c r="B1024" t="e" vm="222">
        <v>#VALUE!</v>
      </c>
      <c r="C1024" t="s">
        <v>122</v>
      </c>
      <c r="D1024" t="str" cm="1">
        <f t="array" ref="D1024">_FV(B1024,"Industry")</f>
        <v>Metals &amp; Mining</v>
      </c>
      <c r="E1024">
        <v>2E-3</v>
      </c>
      <c r="F1024">
        <v>1.5E-3</v>
      </c>
      <c r="G1024" s="6">
        <v>500000</v>
      </c>
      <c r="H1024" s="7">
        <v>0.25</v>
      </c>
      <c r="I1024" s="4" cm="1">
        <f t="array" ref="I1024">_FV(B1024,"Market cap",TRUE)</f>
        <v>9175120</v>
      </c>
      <c r="J1024" s="4">
        <v>4400000</v>
      </c>
      <c r="K1024" t="str">
        <f>IF(OR(J1024="None", ISERROR(J1024)),
   IF(I1024&gt;50000000000,"5-Large Cap",
      IF(AND(I1024&gt;10000000000,I1024&lt;=50000000000),"4-Upper Mid-Cap",
         IF(AND(I1024&gt;2000000000,I1024&lt;=10000000000),"3-Mid Cap",
            IF(AND(I1024&gt;300000000,I1024&lt;=2000000000),"2-Small Cap",
               IF(I1024&lt;=300000000,"1-Micro Cap","None"))))),
   IF(J1024&gt;50000000000,"5-Large Cap",
      IF(AND(J1024&gt;10000000000,J1024&lt;=50000000000),"4-Upper Mid-Cap",
         IF(AND(J1024&gt;2000000000,J1024&lt;=10000000000),"3-Mid Cap",
            IF(AND(J1024&gt;300000000,J1024&lt;=2000000000),"2-Small Cap",
               IF(J1024&lt;=300000000,"1-Micro Cap","None"))))))</f>
        <v>1-Micro Cap</v>
      </c>
      <c r="L1024" s="1">
        <v>44957</v>
      </c>
      <c r="M1024" s="8" t="s">
        <v>3124</v>
      </c>
      <c r="N1024">
        <f>YEAR(L1024)</f>
        <v>2023</v>
      </c>
      <c r="O1024">
        <f xml:space="preserve"> MONTH(L1024)</f>
        <v>1</v>
      </c>
      <c r="P1024">
        <v>2</v>
      </c>
      <c r="Q1024" t="str">
        <f>IF(ISNUMBER(P1024), "Yes","No")</f>
        <v>Yes</v>
      </c>
      <c r="R1024" t="s">
        <v>1544</v>
      </c>
    </row>
    <row r="1025" spans="1:18" x14ac:dyDescent="0.2">
      <c r="A1025" t="s">
        <v>3177</v>
      </c>
      <c r="B1025" t="e" vm="554">
        <v>#VALUE!</v>
      </c>
      <c r="C1025" t="s">
        <v>1689</v>
      </c>
      <c r="D1025" t="str" cm="1">
        <f t="array" ref="D1025">_FV(B1025,"Industry")</f>
        <v>Metals &amp; Mining</v>
      </c>
      <c r="E1025">
        <v>1E-3</v>
      </c>
      <c r="F1025">
        <v>5.9999999999999995E-4</v>
      </c>
      <c r="G1025" s="4">
        <v>3500000</v>
      </c>
      <c r="H1025" s="7">
        <v>0.4</v>
      </c>
      <c r="I1025" s="4" cm="1">
        <f t="array" ref="I1025">_FV(B1025,"Market cap",TRUE)</f>
        <v>3791240</v>
      </c>
      <c r="J1025" s="4">
        <v>14200000</v>
      </c>
      <c r="K1025" t="str">
        <f>IF(OR(J1025="None", ISERROR(J1025)),
   IF(I1025&gt;50000000000,"5-Large Cap",
      IF(AND(I1025&gt;10000000000,I1025&lt;=50000000000),"4-Upper Mid-Cap",
         IF(AND(I1025&gt;2000000000,I1025&lt;=10000000000),"3-Mid Cap",
            IF(AND(I1025&gt;300000000,I1025&lt;=2000000000),"2-Small Cap",
               IF(I1025&lt;=300000000,"1-Micro Cap","None"))))),
   IF(J1025&gt;50000000000,"5-Large Cap",
      IF(AND(J1025&gt;10000000000,J1025&lt;=50000000000),"4-Upper Mid-Cap",
         IF(AND(J1025&gt;2000000000,J1025&lt;=10000000000),"3-Mid Cap",
            IF(AND(J1025&gt;300000000,J1025&lt;=2000000000),"2-Small Cap",
               IF(J1025&lt;=300000000,"1-Micro Cap","None"))))))</f>
        <v>1-Micro Cap</v>
      </c>
      <c r="L1025" s="1">
        <v>45020</v>
      </c>
      <c r="M1025" s="8" t="s">
        <v>3124</v>
      </c>
      <c r="N1025">
        <f>YEAR(L1025)</f>
        <v>2023</v>
      </c>
      <c r="O1025">
        <f xml:space="preserve"> MONTH(L1025)</f>
        <v>4</v>
      </c>
      <c r="P1025">
        <v>2</v>
      </c>
      <c r="Q1025" t="str">
        <f>IF(ISNUMBER(P1025), "Yes","No")</f>
        <v>Yes</v>
      </c>
      <c r="R1025" t="s">
        <v>1690</v>
      </c>
    </row>
    <row r="1026" spans="1:18" x14ac:dyDescent="0.2">
      <c r="A1026" t="s">
        <v>2447</v>
      </c>
      <c r="B1026" t="e" vm="617">
        <v>#VALUE!</v>
      </c>
      <c r="C1026" t="s">
        <v>2448</v>
      </c>
      <c r="D1026" t="str" cm="1">
        <f t="array" ref="D1026">_FV(B1026,"Industry")</f>
        <v>Healthcare Equipment &amp; Supplies</v>
      </c>
      <c r="E1026">
        <v>23.89</v>
      </c>
      <c r="F1026">
        <v>22.45</v>
      </c>
      <c r="G1026" s="4">
        <v>400000000</v>
      </c>
      <c r="H1026" s="7">
        <v>0.06</v>
      </c>
      <c r="I1026" s="4" cm="1">
        <f t="array" ref="I1026">_FV(B1026,"Market cap",TRUE)</f>
        <v>5073044000</v>
      </c>
      <c r="J1026" s="4">
        <v>5020504000</v>
      </c>
      <c r="K1026" t="str">
        <f>IF(OR(J1026="None", ISERROR(J1026)),
   IF(I1026&gt;50000000000,"5-Large Cap",
      IF(AND(I1026&gt;10000000000,I1026&lt;=50000000000),"4-Upper Mid-Cap",
         IF(AND(I1026&gt;2000000000,I1026&lt;=10000000000),"3-Mid Cap",
            IF(AND(I1026&gt;300000000,I1026&lt;=2000000000),"2-Small Cap",
               IF(I1026&lt;=300000000,"1-Micro Cap","None"))))),
   IF(J1026&gt;50000000000,"5-Large Cap",
      IF(AND(J1026&gt;10000000000,J1026&lt;=50000000000),"4-Upper Mid-Cap",
         IF(AND(J1026&gt;2000000000,J1026&lt;=10000000000),"3-Mid Cap",
            IF(AND(J1026&gt;300000000,J1026&lt;=2000000000),"2-Small Cap",
               IF(J1026&lt;=300000000,"1-Micro Cap","None"))))))</f>
        <v>3-Mid Cap</v>
      </c>
      <c r="L1026" s="1">
        <v>45390</v>
      </c>
      <c r="M1026" s="8" t="s">
        <v>3124</v>
      </c>
      <c r="N1026">
        <f>YEAR(L1026)</f>
        <v>2024</v>
      </c>
      <c r="O1026">
        <f xml:space="preserve"> MONTH(L1026)</f>
        <v>4</v>
      </c>
      <c r="P1026" t="s">
        <v>3229</v>
      </c>
      <c r="Q1026" t="str">
        <f>IF(ISNUMBER(P1026), "Yes","No")</f>
        <v>No</v>
      </c>
      <c r="R1026" t="s">
        <v>2449</v>
      </c>
    </row>
    <row r="1027" spans="1:18" x14ac:dyDescent="0.2">
      <c r="A1027" t="s">
        <v>2964</v>
      </c>
      <c r="B1027" t="e" vm="618">
        <v>#VALUE!</v>
      </c>
      <c r="C1027" t="s">
        <v>2965</v>
      </c>
      <c r="D1027" t="str" cm="1">
        <f t="array" ref="D1027">_FV(B1027,"Industry")</f>
        <v>Metals &amp; Mining</v>
      </c>
      <c r="E1027">
        <v>20.7</v>
      </c>
      <c r="F1027">
        <v>18</v>
      </c>
      <c r="G1027" s="4">
        <v>140000000</v>
      </c>
      <c r="H1027" s="7">
        <v>0.13</v>
      </c>
      <c r="I1027" s="4" cm="1">
        <f t="array" ref="I1027">_FV(B1027,"Market cap",TRUE)</f>
        <v>714348200</v>
      </c>
      <c r="J1027" s="4">
        <v>673000000</v>
      </c>
      <c r="K1027" t="str">
        <f>IF(OR(J1027="None", ISERROR(J1027)),
   IF(I1027&gt;50000000000,"5-Large Cap",
      IF(AND(I1027&gt;10000000000,I1027&lt;=50000000000),"4-Upper Mid-Cap",
         IF(AND(I1027&gt;2000000000,I1027&lt;=10000000000),"3-Mid Cap",
            IF(AND(I1027&gt;300000000,I1027&lt;=2000000000),"2-Small Cap",
               IF(I1027&lt;=300000000,"1-Micro Cap","None"))))),
   IF(J1027&gt;50000000000,"5-Large Cap",
      IF(AND(J1027&gt;10000000000,J1027&lt;=50000000000),"4-Upper Mid-Cap",
         IF(AND(J1027&gt;2000000000,J1027&lt;=10000000000),"3-Mid Cap",
            IF(AND(J1027&gt;300000000,J1027&lt;=2000000000),"2-Small Cap",
               IF(J1027&lt;=300000000,"1-Micro Cap","None"))))))</f>
        <v>2-Small Cap</v>
      </c>
      <c r="L1027" s="1">
        <v>45574</v>
      </c>
      <c r="M1027" s="8" t="s">
        <v>3124</v>
      </c>
      <c r="N1027">
        <f>YEAR(L1027)</f>
        <v>2024</v>
      </c>
      <c r="O1027">
        <f xml:space="preserve"> MONTH(L1027)</f>
        <v>10</v>
      </c>
      <c r="P1027" t="s">
        <v>3229</v>
      </c>
      <c r="Q1027" t="str">
        <f>IF(ISNUMBER(P1027), "Yes","No")</f>
        <v>No</v>
      </c>
      <c r="R1027" t="s">
        <v>2966</v>
      </c>
    </row>
    <row r="1028" spans="1:18" x14ac:dyDescent="0.2">
      <c r="A1028" t="s">
        <v>2273</v>
      </c>
      <c r="B1028" t="e" vm="619">
        <v>#VALUE!</v>
      </c>
      <c r="C1028" t="s">
        <v>1453</v>
      </c>
      <c r="D1028" t="str" cm="1">
        <f t="array" ref="D1028">_FV(B1028,"Industry")</f>
        <v>Metals &amp; Mining</v>
      </c>
      <c r="E1028">
        <v>18.84</v>
      </c>
      <c r="F1028">
        <v>17</v>
      </c>
      <c r="G1028" s="4">
        <v>50000000</v>
      </c>
      <c r="H1028" s="7">
        <v>9.8000000000000004E-2</v>
      </c>
      <c r="I1028" s="4" cm="1">
        <f t="array" ref="I1028">_FV(B1028,"Market cap",TRUE)</f>
        <v>879627900</v>
      </c>
      <c r="J1028" s="4">
        <v>937863500</v>
      </c>
      <c r="K1028" t="str">
        <f>IF(OR(J1028="None", ISERROR(J1028)),
   IF(I1028&gt;50000000000,"5-Large Cap",
      IF(AND(I1028&gt;10000000000,I1028&lt;=50000000000),"4-Upper Mid-Cap",
         IF(AND(I1028&gt;2000000000,I1028&lt;=10000000000),"3-Mid Cap",
            IF(AND(I1028&gt;300000000,I1028&lt;=2000000000),"2-Small Cap",
               IF(I1028&lt;=300000000,"1-Micro Cap","None"))))),
   IF(J1028&gt;50000000000,"5-Large Cap",
      IF(AND(J1028&gt;10000000000,J1028&lt;=50000000000),"4-Upper Mid-Cap",
         IF(AND(J1028&gt;2000000000,J1028&lt;=10000000000),"3-Mid Cap",
            IF(AND(J1028&gt;300000000,J1028&lt;=2000000000),"2-Small Cap",
               IF(J1028&lt;=300000000,"1-Micro Cap","None"))))))</f>
        <v>2-Small Cap</v>
      </c>
      <c r="L1028" s="1">
        <v>45483</v>
      </c>
      <c r="M1028" s="8" t="s">
        <v>3124</v>
      </c>
      <c r="N1028">
        <f>YEAR(L1028)</f>
        <v>2024</v>
      </c>
      <c r="O1028">
        <f xml:space="preserve"> MONTH(L1028)</f>
        <v>7</v>
      </c>
      <c r="P1028" t="s">
        <v>3229</v>
      </c>
      <c r="Q1028" t="str">
        <f>IF(ISNUMBER(P1028), "Yes","No")</f>
        <v>No</v>
      </c>
      <c r="R1028" t="s">
        <v>2723</v>
      </c>
    </row>
    <row r="1029" spans="1:18" x14ac:dyDescent="0.2">
      <c r="A1029" t="s">
        <v>2740</v>
      </c>
      <c r="B1029" t="e" vm="436">
        <v>#VALUE!</v>
      </c>
      <c r="C1029" t="s">
        <v>271</v>
      </c>
      <c r="D1029" t="str" cm="1">
        <f t="array" ref="D1029">_FV(B1029,"Industry")</f>
        <v>Healthcare Equipment &amp; Supplies</v>
      </c>
      <c r="E1029">
        <v>17.05</v>
      </c>
      <c r="F1029">
        <v>16</v>
      </c>
      <c r="G1029" s="4">
        <v>30000000</v>
      </c>
      <c r="H1029" s="7">
        <v>6.2E-2</v>
      </c>
      <c r="I1029" s="4" cm="1">
        <f t="array" ref="I1029">_FV(B1029,"Market cap",TRUE)</f>
        <v>202872200</v>
      </c>
      <c r="J1029" s="4">
        <v>327700000</v>
      </c>
      <c r="K1029" t="str">
        <f>IF(OR(J1029="None", ISERROR(J1029)),
   IF(I1029&gt;50000000000,"5-Large Cap",
      IF(AND(I1029&gt;10000000000,I1029&lt;=50000000000),"4-Upper Mid-Cap",
         IF(AND(I1029&gt;2000000000,I1029&lt;=10000000000),"3-Mid Cap",
            IF(AND(I1029&gt;300000000,I1029&lt;=2000000000),"2-Small Cap",
               IF(I1029&lt;=300000000,"1-Micro Cap","None"))))),
   IF(J1029&gt;50000000000,"5-Large Cap",
      IF(AND(J1029&gt;10000000000,J1029&lt;=50000000000),"4-Upper Mid-Cap",
         IF(AND(J1029&gt;2000000000,J1029&lt;=10000000000),"3-Mid Cap",
            IF(AND(J1029&gt;300000000,J1029&lt;=2000000000),"2-Small Cap",
               IF(J1029&lt;=300000000,"1-Micro Cap","None"))))))</f>
        <v>2-Small Cap</v>
      </c>
      <c r="L1029" s="1">
        <v>45495</v>
      </c>
      <c r="M1029" s="8" t="s">
        <v>3124</v>
      </c>
      <c r="N1029">
        <f>YEAR(L1029)</f>
        <v>2024</v>
      </c>
      <c r="O1029">
        <f xml:space="preserve"> MONTH(L1029)</f>
        <v>7</v>
      </c>
      <c r="P1029" t="s">
        <v>3229</v>
      </c>
      <c r="Q1029" t="str">
        <f>IF(ISNUMBER(P1029), "Yes","No")</f>
        <v>No</v>
      </c>
      <c r="R1029" t="s">
        <v>2741</v>
      </c>
    </row>
    <row r="1030" spans="1:18" x14ac:dyDescent="0.2">
      <c r="A1030" t="s">
        <v>2346</v>
      </c>
      <c r="B1030" t="e" vm="620">
        <v>#VALUE!</v>
      </c>
      <c r="C1030" t="s">
        <v>2347</v>
      </c>
      <c r="D1030" t="str" cm="1">
        <f t="array" ref="D1030">_FV(B1030,"Industry")</f>
        <v>Real Estate Operations</v>
      </c>
      <c r="E1030">
        <v>17.329999999999998</v>
      </c>
      <c r="F1030">
        <v>16</v>
      </c>
      <c r="G1030" s="4">
        <v>275000000</v>
      </c>
      <c r="H1030" s="7">
        <v>7.6700000000000004E-2</v>
      </c>
      <c r="I1030" s="4" cm="1">
        <f t="array" ref="I1030">_FV(B1030,"Market cap",TRUE)</f>
        <v>1123661000</v>
      </c>
      <c r="J1030" s="4">
        <v>11717230000</v>
      </c>
      <c r="K1030" t="str">
        <f>IF(OR(J1030="None", ISERROR(J1030)),
   IF(I1030&gt;50000000000,"5-Large Cap",
      IF(AND(I1030&gt;10000000000,I1030&lt;=50000000000),"4-Upper Mid-Cap",
         IF(AND(I1030&gt;2000000000,I1030&lt;=10000000000),"3-Mid Cap",
            IF(AND(I1030&gt;300000000,I1030&lt;=2000000000),"2-Small Cap",
               IF(I1030&lt;=300000000,"1-Micro Cap","None"))))),
   IF(J1030&gt;50000000000,"5-Large Cap",
      IF(AND(J1030&gt;10000000000,J1030&lt;=50000000000),"4-Upper Mid-Cap",
         IF(AND(J1030&gt;2000000000,J1030&lt;=10000000000),"3-Mid Cap",
            IF(AND(J1030&gt;300000000,J1030&lt;=2000000000),"2-Small Cap",
               IF(J1030&lt;=300000000,"1-Micro Cap","None"))))))</f>
        <v>4-Upper Mid-Cap</v>
      </c>
      <c r="L1030" s="1">
        <v>45344</v>
      </c>
      <c r="M1030" s="8" t="s">
        <v>3124</v>
      </c>
      <c r="N1030">
        <f>YEAR(L1030)</f>
        <v>2024</v>
      </c>
      <c r="O1030">
        <f xml:space="preserve"> MONTH(L1030)</f>
        <v>2</v>
      </c>
      <c r="P1030" t="s">
        <v>3229</v>
      </c>
      <c r="Q1030" t="str">
        <f>IF(ISNUMBER(P1030), "Yes","No")</f>
        <v>No</v>
      </c>
      <c r="R1030" t="s">
        <v>2348</v>
      </c>
    </row>
    <row r="1031" spans="1:18" x14ac:dyDescent="0.2">
      <c r="A1031" t="s">
        <v>2273</v>
      </c>
      <c r="B1031" t="e" vm="619">
        <v>#VALUE!</v>
      </c>
      <c r="C1031" t="s">
        <v>1453</v>
      </c>
      <c r="D1031" t="str" cm="1">
        <f t="array" ref="D1031">_FV(B1031,"Industry")</f>
        <v>Metals &amp; Mining</v>
      </c>
      <c r="E1031">
        <v>11.14</v>
      </c>
      <c r="F1031">
        <v>10</v>
      </c>
      <c r="G1031" s="4">
        <v>30000000</v>
      </c>
      <c r="H1031" s="7">
        <v>0.10199999999999999</v>
      </c>
      <c r="I1031" s="4" cm="1">
        <f t="array" ref="I1031">_FV(B1031,"Market cap",TRUE)</f>
        <v>879627900</v>
      </c>
      <c r="J1031" s="4">
        <v>638700000</v>
      </c>
      <c r="K1031" t="str">
        <f>IF(OR(J1031="None", ISERROR(J1031)),
   IF(I1031&gt;50000000000,"5-Large Cap",
      IF(AND(I1031&gt;10000000000,I1031&lt;=50000000000),"4-Upper Mid-Cap",
         IF(AND(I1031&gt;2000000000,I1031&lt;=10000000000),"3-Mid Cap",
            IF(AND(I1031&gt;300000000,I1031&lt;=2000000000),"2-Small Cap",
               IF(I1031&lt;=300000000,"1-Micro Cap","None"))))),
   IF(J1031&gt;50000000000,"5-Large Cap",
      IF(AND(J1031&gt;10000000000,J1031&lt;=50000000000),"4-Upper Mid-Cap",
         IF(AND(J1031&gt;2000000000,J1031&lt;=10000000000),"3-Mid Cap",
            IF(AND(J1031&gt;300000000,J1031&lt;=2000000000),"2-Small Cap",
               IF(J1031&lt;=300000000,"1-Micro Cap","None"))))))</f>
        <v>2-Small Cap</v>
      </c>
      <c r="L1031" s="1">
        <v>45308</v>
      </c>
      <c r="M1031" s="8" t="s">
        <v>3124</v>
      </c>
      <c r="N1031">
        <f>YEAR(L1031)</f>
        <v>2024</v>
      </c>
      <c r="O1031">
        <f xml:space="preserve"> MONTH(L1031)</f>
        <v>1</v>
      </c>
      <c r="P1031" t="s">
        <v>3229</v>
      </c>
      <c r="Q1031" t="str">
        <f>IF(ISNUMBER(P1031), "Yes","No")</f>
        <v>No</v>
      </c>
      <c r="R1031" t="s">
        <v>2274</v>
      </c>
    </row>
    <row r="1032" spans="1:18" x14ac:dyDescent="0.2">
      <c r="A1032" t="s">
        <v>1668</v>
      </c>
      <c r="B1032" t="e" vm="441">
        <v>#VALUE!</v>
      </c>
      <c r="C1032" t="s">
        <v>1669</v>
      </c>
      <c r="D1032" t="str" cm="1">
        <f t="array" ref="D1032">_FV(B1032,"Industry")</f>
        <v>Investment Banking &amp; Investment Services</v>
      </c>
      <c r="E1032">
        <v>9.2100000000000009</v>
      </c>
      <c r="F1032">
        <v>8.75</v>
      </c>
      <c r="G1032" s="4">
        <v>300000000</v>
      </c>
      <c r="H1032" s="7">
        <v>0.05</v>
      </c>
      <c r="I1032" s="4" cm="1">
        <f t="array" ref="I1032">_FV(B1032,"Market cap",TRUE)</f>
        <v>3814375000</v>
      </c>
      <c r="J1032" s="4">
        <v>3814375000</v>
      </c>
      <c r="K1032" t="str">
        <f>IF(OR(J1032="None", ISERROR(J1032)),
   IF(I1032&gt;50000000000,"5-Large Cap",
      IF(AND(I1032&gt;10000000000,I1032&lt;=50000000000),"4-Upper Mid-Cap",
         IF(AND(I1032&gt;2000000000,I1032&lt;=10000000000),"3-Mid Cap",
            IF(AND(I1032&gt;300000000,I1032&lt;=2000000000),"2-Small Cap",
               IF(I1032&lt;=300000000,"1-Micro Cap","None"))))),
   IF(J1032&gt;50000000000,"5-Large Cap",
      IF(AND(J1032&gt;10000000000,J1032&lt;=50000000000),"4-Upper Mid-Cap",
         IF(AND(J1032&gt;2000000000,J1032&lt;=10000000000),"3-Mid Cap",
            IF(AND(J1032&gt;300000000,J1032&lt;=2000000000),"2-Small Cap",
               IF(J1032&lt;=300000000,"1-Micro Cap","None"))))))</f>
        <v>3-Mid Cap</v>
      </c>
      <c r="L1032" s="1">
        <v>45589</v>
      </c>
      <c r="M1032" s="8" t="s">
        <v>3124</v>
      </c>
      <c r="N1032">
        <f>YEAR(L1032)</f>
        <v>2024</v>
      </c>
      <c r="O1032">
        <f xml:space="preserve"> MONTH(L1032)</f>
        <v>10</v>
      </c>
      <c r="P1032" t="s">
        <v>3229</v>
      </c>
      <c r="Q1032" t="str">
        <f>IF(ISNUMBER(P1032), "Yes","No")</f>
        <v>No</v>
      </c>
      <c r="R1032" t="s">
        <v>3046</v>
      </c>
    </row>
    <row r="1033" spans="1:18" x14ac:dyDescent="0.2">
      <c r="A1033" t="s">
        <v>2867</v>
      </c>
      <c r="B1033" t="e" vm="621">
        <v>#VALUE!</v>
      </c>
      <c r="C1033" t="s">
        <v>2868</v>
      </c>
      <c r="D1033" t="str" cm="1">
        <f t="array" ref="D1033">_FV(B1033,"Industry")</f>
        <v>Insurance</v>
      </c>
      <c r="E1033">
        <v>7</v>
      </c>
      <c r="F1033">
        <v>6.71</v>
      </c>
      <c r="G1033" s="4">
        <v>460000000</v>
      </c>
      <c r="H1033" s="7">
        <v>4.0999999999999995E-2</v>
      </c>
      <c r="I1033" s="4" cm="1">
        <f t="array" ref="I1033">_FV(B1033,"Market cap",TRUE)</f>
        <v>4224428000</v>
      </c>
      <c r="J1033" s="4">
        <v>4800000000</v>
      </c>
      <c r="K1033" t="str">
        <f>IF(OR(J1033="None", ISERROR(J1033)),
   IF(I1033&gt;50000000000,"5-Large Cap",
      IF(AND(I1033&gt;10000000000,I1033&lt;=50000000000),"4-Upper Mid-Cap",
         IF(AND(I1033&gt;2000000000,I1033&lt;=10000000000),"3-Mid Cap",
            IF(AND(I1033&gt;300000000,I1033&lt;=2000000000),"2-Small Cap",
               IF(I1033&lt;=300000000,"1-Micro Cap","None"))))),
   IF(J1033&gt;50000000000,"5-Large Cap",
      IF(AND(J1033&gt;10000000000,J1033&lt;=50000000000),"4-Upper Mid-Cap",
         IF(AND(J1033&gt;2000000000,J1033&lt;=10000000000),"3-Mid Cap",
            IF(AND(J1033&gt;300000000,J1033&lt;=2000000000),"2-Small Cap",
               IF(J1033&lt;=300000000,"1-Micro Cap","None"))))))</f>
        <v>3-Mid Cap</v>
      </c>
      <c r="L1033" s="1">
        <v>45539</v>
      </c>
      <c r="M1033" s="8" t="s">
        <v>3124</v>
      </c>
      <c r="N1033">
        <f>YEAR(L1033)</f>
        <v>2024</v>
      </c>
      <c r="O1033">
        <f xml:space="preserve"> MONTH(L1033)</f>
        <v>9</v>
      </c>
      <c r="P1033" t="s">
        <v>3229</v>
      </c>
      <c r="Q1033" t="str">
        <f>IF(ISNUMBER(P1033), "Yes","No")</f>
        <v>No</v>
      </c>
    </row>
    <row r="1034" spans="1:18" x14ac:dyDescent="0.2">
      <c r="A1034" t="s">
        <v>1668</v>
      </c>
      <c r="B1034" t="e" vm="441">
        <v>#VALUE!</v>
      </c>
      <c r="C1034" t="s">
        <v>1669</v>
      </c>
      <c r="D1034" t="str" cm="1">
        <f t="array" ref="D1034">_FV(B1034,"Industry")</f>
        <v>Investment Banking &amp; Investment Services</v>
      </c>
      <c r="E1034">
        <v>6.92</v>
      </c>
      <c r="F1034">
        <v>6.5</v>
      </c>
      <c r="G1034" s="4">
        <v>100000000</v>
      </c>
      <c r="H1034" s="7">
        <v>6.0999999999999999E-2</v>
      </c>
      <c r="I1034" s="4" cm="1">
        <f t="array" ref="I1034">_FV(B1034,"Market cap",TRUE)</f>
        <v>3814375000</v>
      </c>
      <c r="J1034" s="4">
        <v>3814375000</v>
      </c>
      <c r="K1034" t="str">
        <f>IF(OR(J1034="None", ISERROR(J1034)),
   IF(I1034&gt;50000000000,"5-Large Cap",
      IF(AND(I1034&gt;10000000000,I1034&lt;=50000000000),"4-Upper Mid-Cap",
         IF(AND(I1034&gt;2000000000,I1034&lt;=10000000000),"3-Mid Cap",
            IF(AND(I1034&gt;300000000,I1034&lt;=2000000000),"2-Small Cap",
               IF(I1034&lt;=300000000,"1-Micro Cap","None"))))),
   IF(J1034&gt;50000000000,"5-Large Cap",
      IF(AND(J1034&gt;10000000000,J1034&lt;=50000000000),"4-Upper Mid-Cap",
         IF(AND(J1034&gt;2000000000,J1034&lt;=10000000000),"3-Mid Cap",
            IF(AND(J1034&gt;300000000,J1034&lt;=2000000000),"2-Small Cap",
               IF(J1034&lt;=300000000,"1-Micro Cap","None"))))))</f>
        <v>3-Mid Cap</v>
      </c>
      <c r="L1034" s="1">
        <v>45436</v>
      </c>
      <c r="M1034" s="8" t="s">
        <v>3124</v>
      </c>
      <c r="N1034">
        <f>YEAR(L1034)</f>
        <v>2024</v>
      </c>
      <c r="O1034">
        <f xml:space="preserve"> MONTH(L1034)</f>
        <v>5</v>
      </c>
      <c r="P1034" t="s">
        <v>3229</v>
      </c>
      <c r="Q1034" t="str">
        <f>IF(ISNUMBER(P1034), "Yes","No")</f>
        <v>No</v>
      </c>
      <c r="R1034" t="s">
        <v>2606</v>
      </c>
    </row>
    <row r="1035" spans="1:18" x14ac:dyDescent="0.2">
      <c r="A1035" t="s">
        <v>93</v>
      </c>
      <c r="B1035" t="e" vm="622">
        <v>#VALUE!</v>
      </c>
      <c r="C1035" t="s">
        <v>94</v>
      </c>
      <c r="D1035" t="str" cm="1">
        <f t="array" ref="D1035">_FV(B1035,"Industry")</f>
        <v>Metals &amp; Mining</v>
      </c>
      <c r="E1035">
        <v>6.31</v>
      </c>
      <c r="F1035">
        <v>6</v>
      </c>
      <c r="G1035" s="4">
        <v>200000000</v>
      </c>
      <c r="H1035" s="7">
        <v>4.9000000000000002E-2</v>
      </c>
      <c r="I1035" s="4" cm="1">
        <f t="array" ref="I1035">_FV(B1035,"Market cap",TRUE)</f>
        <v>3245312000</v>
      </c>
      <c r="J1035" s="4" t="s">
        <v>3229</v>
      </c>
      <c r="K1035" t="str">
        <f>IF(OR(J1035="None", ISERROR(J1035)),
   IF(I1035&gt;50000000000,"5-Large Cap",
      IF(AND(I1035&gt;10000000000,I1035&lt;=50000000000),"4-Upper Mid-Cap",
         IF(AND(I1035&gt;2000000000,I1035&lt;=10000000000),"3-Mid Cap",
            IF(AND(I1035&gt;300000000,I1035&lt;=2000000000),"2-Small Cap",
               IF(I1035&lt;=300000000,"1-Micro Cap","None"))))),
   IF(J1035&gt;50000000000,"5-Large Cap",
      IF(AND(J1035&gt;10000000000,J1035&lt;=50000000000),"4-Upper Mid-Cap",
         IF(AND(J1035&gt;2000000000,J1035&lt;=10000000000),"3-Mid Cap",
            IF(AND(J1035&gt;300000000,J1035&lt;=2000000000),"2-Small Cap",
               IF(J1035&lt;=300000000,"1-Micro Cap","None"))))))</f>
        <v>3-Mid Cap</v>
      </c>
      <c r="L1035" s="1">
        <v>45595</v>
      </c>
      <c r="M1035" s="8" t="s">
        <v>3124</v>
      </c>
      <c r="N1035">
        <f>YEAR(L1035)</f>
        <v>2024</v>
      </c>
      <c r="O1035">
        <f xml:space="preserve"> MONTH(L1035)</f>
        <v>10</v>
      </c>
      <c r="P1035" t="s">
        <v>3229</v>
      </c>
      <c r="Q1035" t="str">
        <f>IF(ISNUMBER(P1035), "Yes","No")</f>
        <v>No</v>
      </c>
      <c r="R1035" t="s">
        <v>3073</v>
      </c>
    </row>
    <row r="1036" spans="1:18" x14ac:dyDescent="0.2">
      <c r="A1036" t="s">
        <v>2838</v>
      </c>
      <c r="B1036" t="e" vm="623">
        <v>#VALUE!</v>
      </c>
      <c r="C1036" t="s">
        <v>2839</v>
      </c>
      <c r="D1036" t="str" cm="1">
        <f t="array" ref="D1036">_FV(B1036,"Industry")</f>
        <v>Professional &amp; Commercial Services</v>
      </c>
      <c r="E1036">
        <v>6.08</v>
      </c>
      <c r="F1036">
        <v>5.65</v>
      </c>
      <c r="G1036" s="4">
        <v>100000000</v>
      </c>
      <c r="H1036" s="7">
        <v>7.0999999999999994E-2</v>
      </c>
      <c r="I1036" s="4" cm="1">
        <f t="array" ref="I1036">_FV(B1036,"Market cap",TRUE)</f>
        <v>1315734000</v>
      </c>
      <c r="J1036" s="4">
        <v>1356766000</v>
      </c>
      <c r="K1036" t="str">
        <f>IF(OR(J1036="None", ISERROR(J1036)),
   IF(I1036&gt;50000000000,"5-Large Cap",
      IF(AND(I1036&gt;10000000000,I1036&lt;=50000000000),"4-Upper Mid-Cap",
         IF(AND(I1036&gt;2000000000,I1036&lt;=10000000000),"3-Mid Cap",
            IF(AND(I1036&gt;300000000,I1036&lt;=2000000000),"2-Small Cap",
               IF(I1036&lt;=300000000,"1-Micro Cap","None"))))),
   IF(J1036&gt;50000000000,"5-Large Cap",
      IF(AND(J1036&gt;10000000000,J1036&lt;=50000000000),"4-Upper Mid-Cap",
         IF(AND(J1036&gt;2000000000,J1036&lt;=10000000000),"3-Mid Cap",
            IF(AND(J1036&gt;300000000,J1036&lt;=2000000000),"2-Small Cap",
               IF(J1036&lt;=300000000,"1-Micro Cap","None"))))))</f>
        <v>2-Small Cap</v>
      </c>
      <c r="L1036" s="1">
        <v>45526</v>
      </c>
      <c r="M1036" s="8" t="s">
        <v>3124</v>
      </c>
      <c r="N1036">
        <f>YEAR(L1036)</f>
        <v>2024</v>
      </c>
      <c r="O1036">
        <f xml:space="preserve"> MONTH(L1036)</f>
        <v>8</v>
      </c>
      <c r="P1036" t="s">
        <v>3229</v>
      </c>
      <c r="Q1036" t="str">
        <f>IF(ISNUMBER(P1036), "Yes","No")</f>
        <v>No</v>
      </c>
      <c r="R1036" t="s">
        <v>2840</v>
      </c>
    </row>
    <row r="1037" spans="1:18" x14ac:dyDescent="0.2">
      <c r="A1037" t="s">
        <v>2281</v>
      </c>
      <c r="B1037" t="e" vm="624">
        <v>#VALUE!</v>
      </c>
      <c r="C1037" t="s">
        <v>2282</v>
      </c>
      <c r="D1037" t="str" cm="1">
        <f t="array" ref="D1037">_FV(B1037,"Industry")</f>
        <v>Personal &amp; Household Products &amp; Services</v>
      </c>
      <c r="E1037">
        <v>5.38</v>
      </c>
      <c r="F1037">
        <v>5.15</v>
      </c>
      <c r="G1037" s="4">
        <v>80000000</v>
      </c>
      <c r="H1037" s="7">
        <v>4.2999999999999997E-2</v>
      </c>
      <c r="I1037" s="4" cm="1">
        <f t="array" ref="I1037">_FV(B1037,"Market cap",TRUE)</f>
        <v>798778900</v>
      </c>
      <c r="J1037" s="4">
        <v>636600000</v>
      </c>
      <c r="K1037" t="str">
        <f>IF(OR(J1037="None", ISERROR(J1037)),
   IF(I1037&gt;50000000000,"5-Large Cap",
      IF(AND(I1037&gt;10000000000,I1037&lt;=50000000000),"4-Upper Mid-Cap",
         IF(AND(I1037&gt;2000000000,I1037&lt;=10000000000),"3-Mid Cap",
            IF(AND(I1037&gt;300000000,I1037&lt;=2000000000),"2-Small Cap",
               IF(I1037&lt;=300000000,"1-Micro Cap","None"))))),
   IF(J1037&gt;50000000000,"5-Large Cap",
      IF(AND(J1037&gt;10000000000,J1037&lt;=50000000000),"4-Upper Mid-Cap",
         IF(AND(J1037&gt;2000000000,J1037&lt;=10000000000),"3-Mid Cap",
            IF(AND(J1037&gt;300000000,J1037&lt;=2000000000),"2-Small Cap",
               IF(J1037&lt;=300000000,"1-Micro Cap","None"))))))</f>
        <v>2-Small Cap</v>
      </c>
      <c r="L1037" s="1">
        <v>45321</v>
      </c>
      <c r="M1037" s="8" t="s">
        <v>3124</v>
      </c>
      <c r="N1037">
        <f>YEAR(L1037)</f>
        <v>2024</v>
      </c>
      <c r="O1037">
        <f xml:space="preserve"> MONTH(L1037)</f>
        <v>1</v>
      </c>
      <c r="P1037" t="s">
        <v>3229</v>
      </c>
      <c r="Q1037" t="str">
        <f>IF(ISNUMBER(P1037), "Yes","No")</f>
        <v>No</v>
      </c>
      <c r="R1037" t="s">
        <v>2283</v>
      </c>
    </row>
    <row r="1038" spans="1:18" x14ac:dyDescent="0.2">
      <c r="A1038" t="s">
        <v>1958</v>
      </c>
      <c r="B1038" t="e" vm="442">
        <v>#VALUE!</v>
      </c>
      <c r="C1038" t="s">
        <v>186</v>
      </c>
      <c r="D1038" t="str" cm="1">
        <f t="array" ref="D1038">_FV(B1038,"Industry")</f>
        <v>Metals &amp; Mining</v>
      </c>
      <c r="E1038">
        <v>4.4000000000000004</v>
      </c>
      <c r="F1038">
        <v>4.1500000000000004</v>
      </c>
      <c r="G1038" s="4">
        <v>75800000</v>
      </c>
      <c r="H1038" s="7">
        <v>5.7000000000000002E-2</v>
      </c>
      <c r="I1038" s="4" cm="1">
        <f t="array" ref="I1038">_FV(B1038,"Market cap",TRUE)</f>
        <v>670044400</v>
      </c>
      <c r="J1038" s="4">
        <v>691642900</v>
      </c>
      <c r="K1038" t="str">
        <f>IF(OR(J1038="None", ISERROR(J1038)),
   IF(I1038&gt;50000000000,"5-Large Cap",
      IF(AND(I1038&gt;10000000000,I1038&lt;=50000000000),"4-Upper Mid-Cap",
         IF(AND(I1038&gt;2000000000,I1038&lt;=10000000000),"3-Mid Cap",
            IF(AND(I1038&gt;300000000,I1038&lt;=2000000000),"2-Small Cap",
               IF(I1038&lt;=300000000,"1-Micro Cap","None"))))),
   IF(J1038&gt;50000000000,"5-Large Cap",
      IF(AND(J1038&gt;10000000000,J1038&lt;=50000000000),"4-Upper Mid-Cap",
         IF(AND(J1038&gt;2000000000,J1038&lt;=10000000000),"3-Mid Cap",
            IF(AND(J1038&gt;300000000,J1038&lt;=2000000000),"2-Small Cap",
               IF(J1038&lt;=300000000,"1-Micro Cap","None"))))))</f>
        <v>2-Small Cap</v>
      </c>
      <c r="L1038" s="1">
        <v>45439</v>
      </c>
      <c r="M1038" s="8" t="s">
        <v>3124</v>
      </c>
      <c r="N1038">
        <f>YEAR(L1038)</f>
        <v>2024</v>
      </c>
      <c r="O1038">
        <f xml:space="preserve"> MONTH(L1038)</f>
        <v>5</v>
      </c>
      <c r="P1038" t="s">
        <v>3229</v>
      </c>
      <c r="Q1038" t="str">
        <f>IF(ISNUMBER(P1038), "Yes","No")</f>
        <v>No</v>
      </c>
      <c r="R1038" t="s">
        <v>2608</v>
      </c>
    </row>
    <row r="1039" spans="1:18" x14ac:dyDescent="0.2">
      <c r="A1039" t="s">
        <v>2914</v>
      </c>
      <c r="B1039" t="e" vm="625">
        <v>#VALUE!</v>
      </c>
      <c r="C1039" t="s">
        <v>2915</v>
      </c>
      <c r="D1039" t="str" cm="1">
        <f t="array" ref="D1039">_FV(B1039,"Industry")</f>
        <v>Food &amp; Tobacco</v>
      </c>
      <c r="E1039">
        <v>4.5</v>
      </c>
      <c r="F1039">
        <v>3.8</v>
      </c>
      <c r="G1039" s="4">
        <v>30000000</v>
      </c>
      <c r="H1039" s="7">
        <v>0.156</v>
      </c>
      <c r="I1039" s="4" cm="1">
        <f t="array" ref="I1039">_FV(B1039,"Market cap",TRUE)</f>
        <v>643747600</v>
      </c>
      <c r="J1039" s="4">
        <v>544700000</v>
      </c>
      <c r="K1039" t="str">
        <f>IF(OR(J1039="None", ISERROR(J1039)),
   IF(I1039&gt;50000000000,"5-Large Cap",
      IF(AND(I1039&gt;10000000000,I1039&lt;=50000000000),"4-Upper Mid-Cap",
         IF(AND(I1039&gt;2000000000,I1039&lt;=10000000000),"3-Mid Cap",
            IF(AND(I1039&gt;300000000,I1039&lt;=2000000000),"2-Small Cap",
               IF(I1039&lt;=300000000,"1-Micro Cap","None"))))),
   IF(J1039&gt;50000000000,"5-Large Cap",
      IF(AND(J1039&gt;10000000000,J1039&lt;=50000000000),"4-Upper Mid-Cap",
         IF(AND(J1039&gt;2000000000,J1039&lt;=10000000000),"3-Mid Cap",
            IF(AND(J1039&gt;300000000,J1039&lt;=2000000000),"2-Small Cap",
               IF(J1039&lt;=300000000,"1-Micro Cap","None"))))))</f>
        <v>2-Small Cap</v>
      </c>
      <c r="L1039" s="1">
        <v>45555</v>
      </c>
      <c r="M1039" s="8" t="s">
        <v>3124</v>
      </c>
      <c r="N1039">
        <f>YEAR(L1039)</f>
        <v>2024</v>
      </c>
      <c r="O1039">
        <f xml:space="preserve"> MONTH(L1039)</f>
        <v>9</v>
      </c>
      <c r="P1039" t="s">
        <v>3229</v>
      </c>
      <c r="Q1039" t="str">
        <f>IF(ISNUMBER(P1039), "Yes","No")</f>
        <v>No</v>
      </c>
      <c r="R1039" t="s">
        <v>2916</v>
      </c>
    </row>
    <row r="1040" spans="1:18" x14ac:dyDescent="0.2">
      <c r="A1040" t="s">
        <v>2659</v>
      </c>
      <c r="B1040" t="e" vm="626">
        <v>#VALUE!</v>
      </c>
      <c r="C1040" t="s">
        <v>2660</v>
      </c>
      <c r="D1040" t="str" cm="1">
        <f t="array" ref="D1040">_FV(B1040,"Industry")</f>
        <v>Metals &amp; Mining</v>
      </c>
      <c r="E1040">
        <v>3.65</v>
      </c>
      <c r="F1040">
        <v>3.3</v>
      </c>
      <c r="G1040" s="4">
        <v>66000000</v>
      </c>
      <c r="H1040" s="7">
        <v>9.6000000000000002E-2</v>
      </c>
      <c r="I1040" s="4" cm="1">
        <f t="array" ref="I1040">_FV(B1040,"Market cap",TRUE)</f>
        <v>247556900</v>
      </c>
      <c r="J1040" s="4">
        <v>250000000</v>
      </c>
      <c r="K1040" t="str">
        <f>IF(OR(J1040="None", ISERROR(J1040)),
   IF(I1040&gt;50000000000,"5-Large Cap",
      IF(AND(I1040&gt;10000000000,I1040&lt;=50000000000),"4-Upper Mid-Cap",
         IF(AND(I1040&gt;2000000000,I1040&lt;=10000000000),"3-Mid Cap",
            IF(AND(I1040&gt;300000000,I1040&lt;=2000000000),"2-Small Cap",
               IF(I1040&lt;=300000000,"1-Micro Cap","None"))))),
   IF(J1040&gt;50000000000,"5-Large Cap",
      IF(AND(J1040&gt;10000000000,J1040&lt;=50000000000),"4-Upper Mid-Cap",
         IF(AND(J1040&gt;2000000000,J1040&lt;=10000000000),"3-Mid Cap",
            IF(AND(J1040&gt;300000000,J1040&lt;=2000000000),"2-Small Cap",
               IF(J1040&lt;=300000000,"1-Micro Cap","None"))))))</f>
        <v>1-Micro Cap</v>
      </c>
      <c r="L1040" s="1">
        <v>45455</v>
      </c>
      <c r="M1040" s="8" t="s">
        <v>3124</v>
      </c>
      <c r="N1040">
        <f>YEAR(L1040)</f>
        <v>2024</v>
      </c>
      <c r="O1040">
        <f xml:space="preserve"> MONTH(L1040)</f>
        <v>6</v>
      </c>
      <c r="P1040" t="s">
        <v>3229</v>
      </c>
      <c r="Q1040" t="str">
        <f>IF(ISNUMBER(P1040), "Yes","No")</f>
        <v>No</v>
      </c>
      <c r="R1040" t="s">
        <v>2661</v>
      </c>
    </row>
    <row r="1041" spans="1:18" x14ac:dyDescent="0.2">
      <c r="A1041" t="s">
        <v>2704</v>
      </c>
      <c r="B1041" t="e" vm="627">
        <v>#VALUE!</v>
      </c>
      <c r="C1041" t="s">
        <v>2705</v>
      </c>
      <c r="D1041" t="str" cm="1">
        <f t="array" ref="D1041">_FV(B1041,"Industry")</f>
        <v>Uranium</v>
      </c>
      <c r="E1041">
        <v>3.58</v>
      </c>
      <c r="F1041">
        <v>3.3</v>
      </c>
      <c r="G1041" s="4">
        <v>76000000</v>
      </c>
      <c r="H1041" s="7">
        <v>7.8E-2</v>
      </c>
      <c r="I1041" s="4" cm="1">
        <f t="array" ref="I1041">_FV(B1041,"Market cap",TRUE)</f>
        <v>514899400</v>
      </c>
      <c r="J1041" s="4">
        <v>547200000</v>
      </c>
      <c r="K1041" t="str">
        <f>IF(OR(J1041="None", ISERROR(J1041)),
   IF(I1041&gt;50000000000,"5-Large Cap",
      IF(AND(I1041&gt;10000000000,I1041&lt;=50000000000),"4-Upper Mid-Cap",
         IF(AND(I1041&gt;2000000000,I1041&lt;=10000000000),"3-Mid Cap",
            IF(AND(I1041&gt;300000000,I1041&lt;=2000000000),"2-Small Cap",
               IF(I1041&lt;=300000000,"1-Micro Cap","None"))))),
   IF(J1041&gt;50000000000,"5-Large Cap",
      IF(AND(J1041&gt;10000000000,J1041&lt;=50000000000),"4-Upper Mid-Cap",
         IF(AND(J1041&gt;2000000000,J1041&lt;=10000000000),"3-Mid Cap",
            IF(AND(J1041&gt;300000000,J1041&lt;=2000000000),"2-Small Cap",
               IF(J1041&lt;=300000000,"1-Micro Cap","None"))))))</f>
        <v>2-Small Cap</v>
      </c>
      <c r="L1041" s="1">
        <v>45469</v>
      </c>
      <c r="M1041" s="8" t="s">
        <v>3124</v>
      </c>
      <c r="N1041">
        <f>YEAR(L1041)</f>
        <v>2024</v>
      </c>
      <c r="O1041">
        <f xml:space="preserve"> MONTH(L1041)</f>
        <v>6</v>
      </c>
      <c r="P1041" t="s">
        <v>3229</v>
      </c>
      <c r="Q1041" t="str">
        <f>IF(ISNUMBER(P1041), "Yes","No")</f>
        <v>No</v>
      </c>
      <c r="R1041" t="s">
        <v>2706</v>
      </c>
    </row>
    <row r="1042" spans="1:18" x14ac:dyDescent="0.2">
      <c r="A1042" t="s">
        <v>1754</v>
      </c>
      <c r="B1042" t="e" vm="454">
        <v>#VALUE!</v>
      </c>
      <c r="C1042" t="s">
        <v>1755</v>
      </c>
      <c r="D1042" t="str" cm="1">
        <f t="array" ref="D1042">_FV(B1042,"Industry")</f>
        <v>Metals &amp; Mining</v>
      </c>
      <c r="E1042">
        <v>3.45</v>
      </c>
      <c r="F1042">
        <v>3.2</v>
      </c>
      <c r="G1042" s="4">
        <v>100000000</v>
      </c>
      <c r="H1042" s="7">
        <v>7.2000000000000008E-2</v>
      </c>
      <c r="I1042" s="4" cm="1">
        <f t="array" ref="I1042">_FV(B1042,"Market cap",TRUE)</f>
        <v>1329713000</v>
      </c>
      <c r="J1042" s="4">
        <v>900350000</v>
      </c>
      <c r="K1042" t="str">
        <f>IF(OR(J1042="None", ISERROR(J1042)),
   IF(I1042&gt;50000000000,"5-Large Cap",
      IF(AND(I1042&gt;10000000000,I1042&lt;=50000000000),"4-Upper Mid-Cap",
         IF(AND(I1042&gt;2000000000,I1042&lt;=10000000000),"3-Mid Cap",
            IF(AND(I1042&gt;300000000,I1042&lt;=2000000000),"2-Small Cap",
               IF(I1042&lt;=300000000,"1-Micro Cap","None"))))),
   IF(J1042&gt;50000000000,"5-Large Cap",
      IF(AND(J1042&gt;10000000000,J1042&lt;=50000000000),"4-Upper Mid-Cap",
         IF(AND(J1042&gt;2000000000,J1042&lt;=10000000000),"3-Mid Cap",
            IF(AND(J1042&gt;300000000,J1042&lt;=2000000000),"2-Small Cap",
               IF(J1042&lt;=300000000,"1-Micro Cap","None"))))))</f>
        <v>2-Small Cap</v>
      </c>
      <c r="L1042" s="1">
        <v>45582</v>
      </c>
      <c r="M1042" s="8" t="s">
        <v>3124</v>
      </c>
      <c r="N1042">
        <f>YEAR(L1042)</f>
        <v>2024</v>
      </c>
      <c r="O1042">
        <f xml:space="preserve"> MONTH(L1042)</f>
        <v>10</v>
      </c>
      <c r="P1042" t="s">
        <v>3229</v>
      </c>
      <c r="Q1042" t="str">
        <f>IF(ISNUMBER(P1042), "Yes","No")</f>
        <v>No</v>
      </c>
      <c r="R1042" t="s">
        <v>3002</v>
      </c>
    </row>
    <row r="1043" spans="1:18" x14ac:dyDescent="0.2">
      <c r="A1043" t="s">
        <v>2425</v>
      </c>
      <c r="B1043" t="e" vm="628">
        <v>#VALUE!</v>
      </c>
      <c r="C1043" t="s">
        <v>2426</v>
      </c>
      <c r="D1043" t="str" cm="1">
        <f t="array" ref="D1043">_FV(B1043,"Industry")</f>
        <v>Biotechnology &amp; Medical Research</v>
      </c>
      <c r="E1043">
        <v>2.85</v>
      </c>
      <c r="F1043">
        <v>2.5499999999999998</v>
      </c>
      <c r="G1043" s="4">
        <v>121000000</v>
      </c>
      <c r="H1043" s="7">
        <v>0.105</v>
      </c>
      <c r="I1043" s="4" cm="1">
        <f t="array" ref="I1043">_FV(B1043,"Market cap",TRUE)</f>
        <v>1111449000</v>
      </c>
      <c r="J1043" s="4">
        <v>749900000</v>
      </c>
      <c r="K1043" t="str">
        <f>IF(OR(J1043="None", ISERROR(J1043)),
   IF(I1043&gt;50000000000,"5-Large Cap",
      IF(AND(I1043&gt;10000000000,I1043&lt;=50000000000),"4-Upper Mid-Cap",
         IF(AND(I1043&gt;2000000000,I1043&lt;=10000000000),"3-Mid Cap",
            IF(AND(I1043&gt;300000000,I1043&lt;=2000000000),"2-Small Cap",
               IF(I1043&lt;=300000000,"1-Micro Cap","None"))))),
   IF(J1043&gt;50000000000,"5-Large Cap",
      IF(AND(J1043&gt;10000000000,J1043&lt;=50000000000),"4-Upper Mid-Cap",
         IF(AND(J1043&gt;2000000000,J1043&lt;=10000000000),"3-Mid Cap",
            IF(AND(J1043&gt;300000000,J1043&lt;=2000000000),"2-Small Cap",
               IF(J1043&lt;=300000000,"1-Micro Cap","None"))))))</f>
        <v>2-Small Cap</v>
      </c>
      <c r="L1043" s="1">
        <v>45377</v>
      </c>
      <c r="M1043" s="8" t="s">
        <v>3124</v>
      </c>
      <c r="N1043">
        <f>YEAR(L1043)</f>
        <v>2024</v>
      </c>
      <c r="O1043">
        <f xml:space="preserve"> MONTH(L1043)</f>
        <v>3</v>
      </c>
      <c r="P1043" t="s">
        <v>3229</v>
      </c>
      <c r="Q1043" t="str">
        <f>IF(ISNUMBER(P1043), "Yes","No")</f>
        <v>No</v>
      </c>
      <c r="R1043" t="s">
        <v>2427</v>
      </c>
    </row>
    <row r="1044" spans="1:18" x14ac:dyDescent="0.2">
      <c r="A1044" t="s">
        <v>2773</v>
      </c>
      <c r="B1044" t="e" vm="629">
        <v>#VALUE!</v>
      </c>
      <c r="C1044" t="s">
        <v>2774</v>
      </c>
      <c r="D1044" t="str" cm="1">
        <f t="array" ref="D1044">_FV(B1044,"Industry")</f>
        <v>Investment Banking &amp; Investment Services</v>
      </c>
      <c r="E1044">
        <v>2.34</v>
      </c>
      <c r="F1044">
        <v>2.19</v>
      </c>
      <c r="G1044" s="4">
        <v>100000000</v>
      </c>
      <c r="H1044" s="7">
        <v>6.4000000000000001E-2</v>
      </c>
      <c r="I1044" s="4" cm="1">
        <f t="array" ref="I1044">_FV(B1044,"Market cap",TRUE)</f>
        <v>1125527000</v>
      </c>
      <c r="J1044" s="4">
        <v>958600000</v>
      </c>
      <c r="K1044" t="str">
        <f>IF(OR(J1044="None", ISERROR(J1044)),
   IF(I1044&gt;50000000000,"5-Large Cap",
      IF(AND(I1044&gt;10000000000,I1044&lt;=50000000000),"4-Upper Mid-Cap",
         IF(AND(I1044&gt;2000000000,I1044&lt;=10000000000),"3-Mid Cap",
            IF(AND(I1044&gt;300000000,I1044&lt;=2000000000),"2-Small Cap",
               IF(I1044&lt;=300000000,"1-Micro Cap","None"))))),
   IF(J1044&gt;50000000000,"5-Large Cap",
      IF(AND(J1044&gt;10000000000,J1044&lt;=50000000000),"4-Upper Mid-Cap",
         IF(AND(J1044&gt;2000000000,J1044&lt;=10000000000),"3-Mid Cap",
            IF(AND(J1044&gt;300000000,J1044&lt;=2000000000),"2-Small Cap",
               IF(J1044&lt;=300000000,"1-Micro Cap","None"))))))</f>
        <v>2-Small Cap</v>
      </c>
      <c r="L1044" s="1">
        <v>45504</v>
      </c>
      <c r="M1044" s="8" t="s">
        <v>3124</v>
      </c>
      <c r="N1044">
        <f>YEAR(L1044)</f>
        <v>2024</v>
      </c>
      <c r="O1044">
        <f xml:space="preserve"> MONTH(L1044)</f>
        <v>7</v>
      </c>
      <c r="P1044" t="s">
        <v>3229</v>
      </c>
      <c r="Q1044" t="str">
        <f>IF(ISNUMBER(P1044), "Yes","No")</f>
        <v>No</v>
      </c>
      <c r="R1044" t="s">
        <v>2775</v>
      </c>
    </row>
    <row r="1045" spans="1:18" x14ac:dyDescent="0.2">
      <c r="A1045" t="s">
        <v>649</v>
      </c>
      <c r="B1045" t="e" vm="12">
        <v>#VALUE!</v>
      </c>
      <c r="C1045" t="s">
        <v>650</v>
      </c>
      <c r="D1045" t="str" cm="1">
        <f t="array" ref="D1045">_FV(B1045,"Industry")</f>
        <v>Collective Investments</v>
      </c>
      <c r="E1045">
        <v>2.25</v>
      </c>
      <c r="F1045">
        <v>2.14</v>
      </c>
      <c r="G1045" s="4">
        <v>92000000</v>
      </c>
      <c r="H1045" s="7">
        <v>4.8899999999999999E-2</v>
      </c>
      <c r="I1045" s="4" cm="1">
        <f t="array" ref="I1045">_FV(B1045,"Market cap",TRUE)</f>
        <v>677707800</v>
      </c>
      <c r="J1045" s="4">
        <v>647700000</v>
      </c>
      <c r="K1045" t="str">
        <f>IF(OR(J1045="None", ISERROR(J1045)),
   IF(I1045&gt;50000000000,"5-Large Cap",
      IF(AND(I1045&gt;10000000000,I1045&lt;=50000000000),"4-Upper Mid-Cap",
         IF(AND(I1045&gt;2000000000,I1045&lt;=10000000000),"3-Mid Cap",
            IF(AND(I1045&gt;300000000,I1045&lt;=2000000000),"2-Small Cap",
               IF(I1045&lt;=300000000,"1-Micro Cap","None"))))),
   IF(J1045&gt;50000000000,"5-Large Cap",
      IF(AND(J1045&gt;10000000000,J1045&lt;=50000000000),"4-Upper Mid-Cap",
         IF(AND(J1045&gt;2000000000,J1045&lt;=10000000000),"3-Mid Cap",
            IF(AND(J1045&gt;300000000,J1045&lt;=2000000000),"2-Small Cap",
               IF(J1045&lt;=300000000,"1-Micro Cap","None"))))))</f>
        <v>2-Small Cap</v>
      </c>
      <c r="L1045" s="1">
        <v>45413</v>
      </c>
      <c r="M1045" s="8" t="s">
        <v>3124</v>
      </c>
      <c r="N1045">
        <f>YEAR(L1045)</f>
        <v>2024</v>
      </c>
      <c r="O1045">
        <f xml:space="preserve"> MONTH(L1045)</f>
        <v>5</v>
      </c>
      <c r="P1045" t="s">
        <v>3229</v>
      </c>
      <c r="Q1045" t="str">
        <f>IF(ISNUMBER(P1045), "Yes","No")</f>
        <v>No</v>
      </c>
      <c r="R1045" t="s">
        <v>2520</v>
      </c>
    </row>
    <row r="1046" spans="1:18" x14ac:dyDescent="0.2">
      <c r="A1046" t="s">
        <v>620</v>
      </c>
      <c r="B1046" t="e" vm="630">
        <v>#VALUE!</v>
      </c>
      <c r="C1046" t="s">
        <v>621</v>
      </c>
      <c r="D1046" t="str" cm="1">
        <f t="array" ref="D1046">_FV(B1046,"Industry")</f>
        <v>Collective Investments</v>
      </c>
      <c r="E1046">
        <v>2.0299999999999998</v>
      </c>
      <c r="F1046">
        <v>2</v>
      </c>
      <c r="G1046" s="4">
        <v>167000000</v>
      </c>
      <c r="H1046" s="7">
        <v>1.4999999999999999E-2</v>
      </c>
      <c r="I1046" s="4" cm="1">
        <f t="array" ref="I1046">_FV(B1046,"Market cap",TRUE)</f>
        <v>851488400</v>
      </c>
      <c r="J1046" s="4">
        <v>681000000</v>
      </c>
      <c r="K1046" t="str">
        <f>IF(OR(J1046="None", ISERROR(J1046)),
   IF(I1046&gt;50000000000,"5-Large Cap",
      IF(AND(I1046&gt;10000000000,I1046&lt;=50000000000),"4-Upper Mid-Cap",
         IF(AND(I1046&gt;2000000000,I1046&lt;=10000000000),"3-Mid Cap",
            IF(AND(I1046&gt;300000000,I1046&lt;=2000000000),"2-Small Cap",
               IF(I1046&lt;=300000000,"1-Micro Cap","None"))))),
   IF(J1046&gt;50000000000,"5-Large Cap",
      IF(AND(J1046&gt;10000000000,J1046&lt;=50000000000),"4-Upper Mid-Cap",
         IF(AND(J1046&gt;2000000000,J1046&lt;=10000000000),"3-Mid Cap",
            IF(AND(J1046&gt;300000000,J1046&lt;=2000000000),"2-Small Cap",
               IF(J1046&lt;=300000000,"1-Micro Cap","None"))))))</f>
        <v>2-Small Cap</v>
      </c>
      <c r="L1046" s="1">
        <v>45574</v>
      </c>
      <c r="M1046" s="8" t="s">
        <v>3124</v>
      </c>
      <c r="N1046">
        <f>YEAR(L1046)</f>
        <v>2024</v>
      </c>
      <c r="O1046">
        <f xml:space="preserve"> MONTH(L1046)</f>
        <v>10</v>
      </c>
      <c r="P1046" t="s">
        <v>3229</v>
      </c>
      <c r="Q1046" t="str">
        <f>IF(ISNUMBER(P1046), "Yes","No")</f>
        <v>No</v>
      </c>
      <c r="R1046" t="s">
        <v>2959</v>
      </c>
    </row>
    <row r="1047" spans="1:18" x14ac:dyDescent="0.2">
      <c r="A1047" t="s">
        <v>620</v>
      </c>
      <c r="B1047" t="e" vm="630">
        <v>#VALUE!</v>
      </c>
      <c r="C1047" t="s">
        <v>621</v>
      </c>
      <c r="D1047" t="str" cm="1">
        <f t="array" ref="D1047">_FV(B1047,"Industry")</f>
        <v>Collective Investments</v>
      </c>
      <c r="E1047">
        <v>2.0099999999999998</v>
      </c>
      <c r="F1047">
        <v>2</v>
      </c>
      <c r="G1047" s="4">
        <v>97300000</v>
      </c>
      <c r="H1047" s="7">
        <v>5.0000000000000001E-3</v>
      </c>
      <c r="I1047" s="4" cm="1">
        <f t="array" ref="I1047">_FV(B1047,"Market cap",TRUE)</f>
        <v>851488400</v>
      </c>
      <c r="J1047" s="4">
        <v>493600000</v>
      </c>
      <c r="K1047" t="str">
        <f>IF(OR(J1047="None", ISERROR(J1047)),
   IF(I1047&gt;50000000000,"5-Large Cap",
      IF(AND(I1047&gt;10000000000,I1047&lt;=50000000000),"4-Upper Mid-Cap",
         IF(AND(I1047&gt;2000000000,I1047&lt;=10000000000),"3-Mid Cap",
            IF(AND(I1047&gt;300000000,I1047&lt;=2000000000),"2-Small Cap",
               IF(I1047&lt;=300000000,"1-Micro Cap","None"))))),
   IF(J1047&gt;50000000000,"5-Large Cap",
      IF(AND(J1047&gt;10000000000,J1047&lt;=50000000000),"4-Upper Mid-Cap",
         IF(AND(J1047&gt;2000000000,J1047&lt;=10000000000),"3-Mid Cap",
            IF(AND(J1047&gt;300000000,J1047&lt;=2000000000),"2-Small Cap",
               IF(J1047&lt;=300000000,"1-Micro Cap","None"))))))</f>
        <v>2-Small Cap</v>
      </c>
      <c r="L1047" s="1">
        <v>45350</v>
      </c>
      <c r="M1047" s="8" t="s">
        <v>3124</v>
      </c>
      <c r="N1047">
        <f>YEAR(L1047)</f>
        <v>2024</v>
      </c>
      <c r="O1047">
        <f xml:space="preserve"> MONTH(L1047)</f>
        <v>2</v>
      </c>
      <c r="P1047" t="s">
        <v>3229</v>
      </c>
      <c r="Q1047" t="str">
        <f>IF(ISNUMBER(P1047), "Yes","No")</f>
        <v>No</v>
      </c>
      <c r="R1047" t="s">
        <v>2285</v>
      </c>
    </row>
    <row r="1048" spans="1:18" x14ac:dyDescent="0.2">
      <c r="A1048" t="s">
        <v>2636</v>
      </c>
      <c r="B1048" t="e" vm="631">
        <v>#VALUE!</v>
      </c>
      <c r="C1048" t="s">
        <v>147</v>
      </c>
      <c r="D1048" t="str" cm="1">
        <f t="array" ref="D1048">_FV(B1048,"Industry")</f>
        <v>Collective Investments</v>
      </c>
      <c r="E1048">
        <v>2.25</v>
      </c>
      <c r="F1048">
        <v>1.95</v>
      </c>
      <c r="G1048" s="4">
        <v>62000000</v>
      </c>
      <c r="H1048" s="7">
        <v>0.13300000000000001</v>
      </c>
      <c r="I1048" s="4" cm="1">
        <f t="array" ref="I1048">_FV(B1048,"Market cap",TRUE)</f>
        <v>1332188000</v>
      </c>
      <c r="J1048" s="4">
        <v>429100000</v>
      </c>
      <c r="K1048" t="str">
        <f>IF(OR(J1048="None", ISERROR(J1048)),
   IF(I1048&gt;50000000000,"5-Large Cap",
      IF(AND(I1048&gt;10000000000,I1048&lt;=50000000000),"4-Upper Mid-Cap",
         IF(AND(I1048&gt;2000000000,I1048&lt;=10000000000),"3-Mid Cap",
            IF(AND(I1048&gt;300000000,I1048&lt;=2000000000),"2-Small Cap",
               IF(I1048&lt;=300000000,"1-Micro Cap","None"))))),
   IF(J1048&gt;50000000000,"5-Large Cap",
      IF(AND(J1048&gt;10000000000,J1048&lt;=50000000000),"4-Upper Mid-Cap",
         IF(AND(J1048&gt;2000000000,J1048&lt;=10000000000),"3-Mid Cap",
            IF(AND(J1048&gt;300000000,J1048&lt;=2000000000),"2-Small Cap",
               IF(J1048&lt;=300000000,"1-Micro Cap","None"))))))</f>
        <v>2-Small Cap</v>
      </c>
      <c r="L1048" s="1">
        <v>45447</v>
      </c>
      <c r="M1048" s="8" t="s">
        <v>3124</v>
      </c>
      <c r="N1048">
        <f>YEAR(L1048)</f>
        <v>2024</v>
      </c>
      <c r="O1048">
        <f xml:space="preserve"> MONTH(L1048)</f>
        <v>6</v>
      </c>
      <c r="P1048" t="s">
        <v>3229</v>
      </c>
      <c r="Q1048" t="str">
        <f>IF(ISNUMBER(P1048), "Yes","No")</f>
        <v>No</v>
      </c>
      <c r="R1048" t="s">
        <v>2637</v>
      </c>
    </row>
    <row r="1049" spans="1:18" x14ac:dyDescent="0.2">
      <c r="A1049" t="s">
        <v>2999</v>
      </c>
      <c r="B1049" t="e" vm="37">
        <v>#VALUE!</v>
      </c>
      <c r="C1049" t="s">
        <v>661</v>
      </c>
      <c r="D1049" t="str" cm="1">
        <f t="array" ref="D1049">_FV(B1049,"Industry")</f>
        <v>Software &amp; IT Services</v>
      </c>
      <c r="E1049">
        <v>2.1800000000000002</v>
      </c>
      <c r="F1049">
        <v>1.9</v>
      </c>
      <c r="G1049" s="4">
        <v>30000000</v>
      </c>
      <c r="H1049" s="7">
        <v>0.128</v>
      </c>
      <c r="I1049" s="4" cm="1">
        <f t="array" ref="I1049">_FV(B1049,"Market cap",TRUE)</f>
        <v>173035000</v>
      </c>
      <c r="J1049" s="4">
        <v>254000000</v>
      </c>
      <c r="K1049" t="str">
        <f>IF(OR(J1049="None", ISERROR(J1049)),
   IF(I1049&gt;50000000000,"5-Large Cap",
      IF(AND(I1049&gt;10000000000,I1049&lt;=50000000000),"4-Upper Mid-Cap",
         IF(AND(I1049&gt;2000000000,I1049&lt;=10000000000),"3-Mid Cap",
            IF(AND(I1049&gt;300000000,I1049&lt;=2000000000),"2-Small Cap",
               IF(I1049&lt;=300000000,"1-Micro Cap","None"))))),
   IF(J1049&gt;50000000000,"5-Large Cap",
      IF(AND(J1049&gt;10000000000,J1049&lt;=50000000000),"4-Upper Mid-Cap",
         IF(AND(J1049&gt;2000000000,J1049&lt;=10000000000),"3-Mid Cap",
            IF(AND(J1049&gt;300000000,J1049&lt;=2000000000),"2-Small Cap",
               IF(J1049&lt;=300000000,"1-Micro Cap","None"))))))</f>
        <v>1-Micro Cap</v>
      </c>
      <c r="L1049" s="1">
        <v>45581</v>
      </c>
      <c r="M1049" s="8" t="s">
        <v>3124</v>
      </c>
      <c r="N1049">
        <f>YEAR(L1049)</f>
        <v>2024</v>
      </c>
      <c r="O1049">
        <f xml:space="preserve"> MONTH(L1049)</f>
        <v>10</v>
      </c>
      <c r="P1049" t="s">
        <v>3229</v>
      </c>
      <c r="Q1049" t="str">
        <f>IF(ISNUMBER(P1049), "Yes","No")</f>
        <v>No</v>
      </c>
      <c r="R1049" t="s">
        <v>3000</v>
      </c>
    </row>
    <row r="1050" spans="1:18" x14ac:dyDescent="0.2">
      <c r="A1050" t="s">
        <v>2935</v>
      </c>
      <c r="B1050" t="e" vm="632">
        <v>#VALUE!</v>
      </c>
      <c r="C1050" t="s">
        <v>2936</v>
      </c>
      <c r="D1050" t="str" cm="1">
        <f t="array" ref="D1050">_FV(B1050,"Industry")</f>
        <v>Specialty Retailers</v>
      </c>
      <c r="E1050">
        <v>1.875</v>
      </c>
      <c r="F1050">
        <v>1.75</v>
      </c>
      <c r="G1050" s="4">
        <v>30000000</v>
      </c>
      <c r="H1050" s="7">
        <v>6.7000000000000004E-2</v>
      </c>
      <c r="I1050" s="4" cm="1">
        <f t="array" ref="I1050">_FV(B1050,"Market cap",TRUE)</f>
        <v>235382200</v>
      </c>
      <c r="J1050" s="4">
        <v>347500000</v>
      </c>
      <c r="K1050" t="str">
        <f>IF(OR(J1050="None", ISERROR(J1050)),
   IF(I1050&gt;50000000000,"5-Large Cap",
      IF(AND(I1050&gt;10000000000,I1050&lt;=50000000000),"4-Upper Mid-Cap",
         IF(AND(I1050&gt;2000000000,I1050&lt;=10000000000),"3-Mid Cap",
            IF(AND(I1050&gt;300000000,I1050&lt;=2000000000),"2-Small Cap",
               IF(I1050&lt;=300000000,"1-Micro Cap","None"))))),
   IF(J1050&gt;50000000000,"5-Large Cap",
      IF(AND(J1050&gt;10000000000,J1050&lt;=50000000000),"4-Upper Mid-Cap",
         IF(AND(J1050&gt;2000000000,J1050&lt;=10000000000),"3-Mid Cap",
            IF(AND(J1050&gt;300000000,J1050&lt;=2000000000),"2-Small Cap",
               IF(J1050&lt;=300000000,"1-Micro Cap","None"))))))</f>
        <v>2-Small Cap</v>
      </c>
      <c r="L1050" s="1">
        <v>45561</v>
      </c>
      <c r="M1050" s="8" t="s">
        <v>3124</v>
      </c>
      <c r="N1050">
        <f>YEAR(L1050)</f>
        <v>2024</v>
      </c>
      <c r="O1050">
        <f xml:space="preserve"> MONTH(L1050)</f>
        <v>9</v>
      </c>
      <c r="P1050" t="s">
        <v>3229</v>
      </c>
      <c r="Q1050" t="str">
        <f>IF(ISNUMBER(P1050), "Yes","No")</f>
        <v>No</v>
      </c>
    </row>
    <row r="1051" spans="1:18" x14ac:dyDescent="0.2">
      <c r="A1051" t="s">
        <v>1103</v>
      </c>
      <c r="B1051" t="e" vm="249">
        <v>#VALUE!</v>
      </c>
      <c r="C1051" t="s">
        <v>1104</v>
      </c>
      <c r="D1051" t="str" cm="1">
        <f t="array" ref="D1051">_FV(B1051,"Industry")</f>
        <v>Aerospace &amp; Defense</v>
      </c>
      <c r="E1051">
        <v>2.08</v>
      </c>
      <c r="F1051">
        <v>1.7</v>
      </c>
      <c r="G1051" s="4">
        <v>35000000</v>
      </c>
      <c r="H1051" s="7">
        <v>0.183</v>
      </c>
      <c r="I1051" s="4" cm="1">
        <f t="array" ref="I1051">_FV(B1051,"Market cap",TRUE)</f>
        <v>227683500</v>
      </c>
      <c r="J1051" s="4">
        <v>356200000</v>
      </c>
      <c r="K1051" t="str">
        <f>IF(OR(J1051="None", ISERROR(J1051)),
   IF(I1051&gt;50000000000,"5-Large Cap",
      IF(AND(I1051&gt;10000000000,I1051&lt;=50000000000),"4-Upper Mid-Cap",
         IF(AND(I1051&gt;2000000000,I1051&lt;=10000000000),"3-Mid Cap",
            IF(AND(I1051&gt;300000000,I1051&lt;=2000000000),"2-Small Cap",
               IF(I1051&lt;=300000000,"1-Micro Cap","None"))))),
   IF(J1051&gt;50000000000,"5-Large Cap",
      IF(AND(J1051&gt;10000000000,J1051&lt;=50000000000),"4-Upper Mid-Cap",
         IF(AND(J1051&gt;2000000000,J1051&lt;=10000000000),"3-Mid Cap",
            IF(AND(J1051&gt;300000000,J1051&lt;=2000000000),"2-Small Cap",
               IF(J1051&lt;=300000000,"1-Micro Cap","None"))))))</f>
        <v>2-Small Cap</v>
      </c>
      <c r="L1051" s="1">
        <v>45373</v>
      </c>
      <c r="M1051" s="8" t="s">
        <v>3124</v>
      </c>
      <c r="N1051">
        <f>YEAR(L1051)</f>
        <v>2024</v>
      </c>
      <c r="O1051">
        <f xml:space="preserve"> MONTH(L1051)</f>
        <v>3</v>
      </c>
      <c r="P1051" t="s">
        <v>3229</v>
      </c>
      <c r="Q1051" t="str">
        <f>IF(ISNUMBER(P1051), "Yes","No")</f>
        <v>No</v>
      </c>
      <c r="R1051" t="s">
        <v>2411</v>
      </c>
    </row>
    <row r="1052" spans="1:18" x14ac:dyDescent="0.2">
      <c r="A1052" t="s">
        <v>3076</v>
      </c>
      <c r="B1052" t="e" vm="633">
        <v>#VALUE!</v>
      </c>
      <c r="C1052" t="s">
        <v>3077</v>
      </c>
      <c r="D1052" t="str" cm="1">
        <f t="array" ref="D1052">_FV(B1052,"Industry")</f>
        <v>Investment Banking &amp; Investment Services</v>
      </c>
      <c r="E1052">
        <v>1.66</v>
      </c>
      <c r="F1052">
        <v>1.56</v>
      </c>
      <c r="G1052" s="4">
        <v>41300000</v>
      </c>
      <c r="H1052" s="7">
        <v>6.0199999999999997E-2</v>
      </c>
      <c r="I1052" s="4" cm="1">
        <f t="array" ref="I1052">_FV(B1052,"Market cap",TRUE)</f>
        <v>389648600</v>
      </c>
      <c r="J1052" s="4">
        <v>293000000</v>
      </c>
      <c r="K1052" t="str">
        <f>IF(OR(J1052="None", ISERROR(J1052)),
   IF(I1052&gt;50000000000,"5-Large Cap",
      IF(AND(I1052&gt;10000000000,I1052&lt;=50000000000),"4-Upper Mid-Cap",
         IF(AND(I1052&gt;2000000000,I1052&lt;=10000000000),"3-Mid Cap",
            IF(AND(I1052&gt;300000000,I1052&lt;=2000000000),"2-Small Cap",
               IF(I1052&lt;=300000000,"1-Micro Cap","None"))))),
   IF(J1052&gt;50000000000,"5-Large Cap",
      IF(AND(J1052&gt;10000000000,J1052&lt;=50000000000),"4-Upper Mid-Cap",
         IF(AND(J1052&gt;2000000000,J1052&lt;=10000000000),"3-Mid Cap",
            IF(AND(J1052&gt;300000000,J1052&lt;=2000000000),"2-Small Cap",
               IF(J1052&lt;=300000000,"1-Micro Cap","None"))))))</f>
        <v>1-Micro Cap</v>
      </c>
      <c r="L1052" s="1">
        <v>45597</v>
      </c>
      <c r="M1052" s="8" t="s">
        <v>3124</v>
      </c>
      <c r="N1052">
        <f>YEAR(L1052)</f>
        <v>2024</v>
      </c>
      <c r="O1052">
        <f xml:space="preserve"> MONTH(L1052)</f>
        <v>11</v>
      </c>
      <c r="P1052" t="s">
        <v>3229</v>
      </c>
      <c r="Q1052" t="str">
        <f>IF(ISNUMBER(P1052), "Yes","No")</f>
        <v>No</v>
      </c>
      <c r="R1052" t="s">
        <v>3078</v>
      </c>
    </row>
    <row r="1053" spans="1:18" x14ac:dyDescent="0.2">
      <c r="A1053" t="s">
        <v>657</v>
      </c>
      <c r="B1053" t="e" vm="39">
        <v>#VALUE!</v>
      </c>
      <c r="C1053" t="s">
        <v>76</v>
      </c>
      <c r="D1053" t="str" cm="1">
        <f t="array" ref="D1053">_FV(B1053,"Industry")</f>
        <v>Metals &amp; Mining</v>
      </c>
      <c r="E1053">
        <v>1.83</v>
      </c>
      <c r="F1053">
        <v>1.55</v>
      </c>
      <c r="G1053" s="4">
        <v>150000000</v>
      </c>
      <c r="H1053" s="7">
        <v>0.153</v>
      </c>
      <c r="I1053" s="4" cm="1">
        <f t="array" ref="I1053">_FV(B1053,"Market cap",TRUE)</f>
        <v>1598283000</v>
      </c>
      <c r="J1053" s="4">
        <v>1514839000</v>
      </c>
      <c r="K1053" t="str">
        <f>IF(OR(J1053="None", ISERROR(J1053)),
   IF(I1053&gt;50000000000,"5-Large Cap",
      IF(AND(I1053&gt;10000000000,I1053&lt;=50000000000),"4-Upper Mid-Cap",
         IF(AND(I1053&gt;2000000000,I1053&lt;=10000000000),"3-Mid Cap",
            IF(AND(I1053&gt;300000000,I1053&lt;=2000000000),"2-Small Cap",
               IF(I1053&lt;=300000000,"1-Micro Cap","None"))))),
   IF(J1053&gt;50000000000,"5-Large Cap",
      IF(AND(J1053&gt;10000000000,J1053&lt;=50000000000),"4-Upper Mid-Cap",
         IF(AND(J1053&gt;2000000000,J1053&lt;=10000000000),"3-Mid Cap",
            IF(AND(J1053&gt;300000000,J1053&lt;=2000000000),"2-Small Cap",
               IF(J1053&lt;=300000000,"1-Micro Cap","None"))))))</f>
        <v>2-Small Cap</v>
      </c>
      <c r="L1053" s="1">
        <v>45498</v>
      </c>
      <c r="M1053" s="8" t="s">
        <v>3124</v>
      </c>
      <c r="N1053">
        <f>YEAR(L1053)</f>
        <v>2024</v>
      </c>
      <c r="O1053">
        <f xml:space="preserve"> MONTH(L1053)</f>
        <v>7</v>
      </c>
      <c r="P1053" t="s">
        <v>3229</v>
      </c>
      <c r="Q1053" t="str">
        <f>IF(ISNUMBER(P1053), "Yes","No")</f>
        <v>No</v>
      </c>
      <c r="R1053" t="s">
        <v>2758</v>
      </c>
    </row>
    <row r="1054" spans="1:18" x14ac:dyDescent="0.2">
      <c r="A1054" t="s">
        <v>2463</v>
      </c>
      <c r="B1054" t="e" vm="634">
        <v>#VALUE!</v>
      </c>
      <c r="C1054" t="s">
        <v>2464</v>
      </c>
      <c r="D1054" t="str" cm="1">
        <f t="array" ref="D1054">_FV(B1054,"Industry")</f>
        <v>Metals &amp; Mining</v>
      </c>
      <c r="E1054">
        <v>1.47</v>
      </c>
      <c r="F1054">
        <v>1.45</v>
      </c>
      <c r="G1054" s="6">
        <v>25000000</v>
      </c>
      <c r="H1054" s="7">
        <v>1.3999999999999999E-2</v>
      </c>
      <c r="I1054" s="4" cm="1">
        <f t="array" ref="I1054">_FV(B1054,"Market cap",TRUE)</f>
        <v>120484200</v>
      </c>
      <c r="J1054" s="4">
        <v>140200000</v>
      </c>
      <c r="K1054" t="str">
        <f>IF(OR(J1054="None", ISERROR(J1054)),
   IF(I1054&gt;50000000000,"5-Large Cap",
      IF(AND(I1054&gt;10000000000,I1054&lt;=50000000000),"4-Upper Mid-Cap",
         IF(AND(I1054&gt;2000000000,I1054&lt;=10000000000),"3-Mid Cap",
            IF(AND(I1054&gt;300000000,I1054&lt;=2000000000),"2-Small Cap",
               IF(I1054&lt;=300000000,"1-Micro Cap","None"))))),
   IF(J1054&gt;50000000000,"5-Large Cap",
      IF(AND(J1054&gt;10000000000,J1054&lt;=50000000000),"4-Upper Mid-Cap",
         IF(AND(J1054&gt;2000000000,J1054&lt;=10000000000),"3-Mid Cap",
            IF(AND(J1054&gt;300000000,J1054&lt;=2000000000),"2-Small Cap",
               IF(J1054&lt;=300000000,"1-Micro Cap","None"))))))</f>
        <v>1-Micro Cap</v>
      </c>
      <c r="L1054" s="1">
        <v>45397</v>
      </c>
      <c r="M1054" s="8" t="s">
        <v>3124</v>
      </c>
      <c r="N1054">
        <f>YEAR(L1054)</f>
        <v>2024</v>
      </c>
      <c r="O1054">
        <f xml:space="preserve"> MONTH(L1054)</f>
        <v>4</v>
      </c>
      <c r="P1054" t="s">
        <v>3229</v>
      </c>
      <c r="Q1054" t="str">
        <f>IF(ISNUMBER(P1054), "Yes","No")</f>
        <v>No</v>
      </c>
      <c r="R1054" t="s">
        <v>2465</v>
      </c>
    </row>
    <row r="1055" spans="1:18" x14ac:dyDescent="0.2">
      <c r="A1055" t="s">
        <v>2603</v>
      </c>
      <c r="B1055" t="e" vm="635">
        <v>#VALUE!</v>
      </c>
      <c r="C1055" t="s">
        <v>2604</v>
      </c>
      <c r="D1055" t="str" cm="1">
        <f t="array" ref="D1055">_FV(B1055,"Industry")</f>
        <v>Healthcare Equipment &amp; Supplies</v>
      </c>
      <c r="E1055">
        <v>1.65</v>
      </c>
      <c r="F1055">
        <v>1.42</v>
      </c>
      <c r="G1055" s="4">
        <v>20000000</v>
      </c>
      <c r="H1055" s="7">
        <v>0.13900000000000001</v>
      </c>
      <c r="I1055" s="4" cm="1">
        <f t="array" ref="I1055">_FV(B1055,"Market cap",TRUE)</f>
        <v>250057900</v>
      </c>
      <c r="J1055" s="4">
        <v>155400000</v>
      </c>
      <c r="K1055" t="str">
        <f>IF(OR(J1055="None", ISERROR(J1055)),
   IF(I1055&gt;50000000000,"5-Large Cap",
      IF(AND(I1055&gt;10000000000,I1055&lt;=50000000000),"4-Upper Mid-Cap",
         IF(AND(I1055&gt;2000000000,I1055&lt;=10000000000),"3-Mid Cap",
            IF(AND(I1055&gt;300000000,I1055&lt;=2000000000),"2-Small Cap",
               IF(I1055&lt;=300000000,"1-Micro Cap","None"))))),
   IF(J1055&gt;50000000000,"5-Large Cap",
      IF(AND(J1055&gt;10000000000,J1055&lt;=50000000000),"4-Upper Mid-Cap",
         IF(AND(J1055&gt;2000000000,J1055&lt;=10000000000),"3-Mid Cap",
            IF(AND(J1055&gt;300000000,J1055&lt;=2000000000),"2-Small Cap",
               IF(J1055&lt;=300000000,"1-Micro Cap","None"))))))</f>
        <v>1-Micro Cap</v>
      </c>
      <c r="L1055" s="1">
        <v>45436</v>
      </c>
      <c r="M1055" s="8" t="s">
        <v>3124</v>
      </c>
      <c r="N1055">
        <f>YEAR(L1055)</f>
        <v>2024</v>
      </c>
      <c r="O1055">
        <f xml:space="preserve"> MONTH(L1055)</f>
        <v>5</v>
      </c>
      <c r="P1055" t="s">
        <v>3229</v>
      </c>
      <c r="Q1055" t="str">
        <f>IF(ISNUMBER(P1055), "Yes","No")</f>
        <v>No</v>
      </c>
      <c r="R1055" t="s">
        <v>2605</v>
      </c>
    </row>
    <row r="1056" spans="1:18" x14ac:dyDescent="0.2">
      <c r="A1056" t="s">
        <v>2094</v>
      </c>
      <c r="B1056" t="e" vm="636">
        <v>#VALUE!</v>
      </c>
      <c r="C1056" t="s">
        <v>2095</v>
      </c>
      <c r="D1056" t="str" cm="1">
        <f t="array" ref="D1056">_FV(B1056,"Industry")</f>
        <v>Banking Services</v>
      </c>
      <c r="E1056">
        <v>1.38</v>
      </c>
      <c r="F1056">
        <v>1.34</v>
      </c>
      <c r="G1056" s="4">
        <v>43200000</v>
      </c>
      <c r="H1056" s="7">
        <v>2.8999999999999998E-2</v>
      </c>
      <c r="I1056" s="4" cm="1">
        <f t="array" ref="I1056">_FV(B1056,"Market cap",TRUE)</f>
        <v>2151002000</v>
      </c>
      <c r="J1056" s="4">
        <v>2167763000</v>
      </c>
      <c r="K1056" t="str">
        <f>IF(OR(J1056="None", ISERROR(J1056)),
   IF(I1056&gt;50000000000,"5-Large Cap",
      IF(AND(I1056&gt;10000000000,I1056&lt;=50000000000),"4-Upper Mid-Cap",
         IF(AND(I1056&gt;2000000000,I1056&lt;=10000000000),"3-Mid Cap",
            IF(AND(I1056&gt;300000000,I1056&lt;=2000000000),"2-Small Cap",
               IF(I1056&lt;=300000000,"1-Micro Cap","None"))))),
   IF(J1056&gt;50000000000,"5-Large Cap",
      IF(AND(J1056&gt;10000000000,J1056&lt;=50000000000),"4-Upper Mid-Cap",
         IF(AND(J1056&gt;2000000000,J1056&lt;=10000000000),"3-Mid Cap",
            IF(AND(J1056&gt;300000000,J1056&lt;=2000000000),"2-Small Cap",
               IF(J1056&lt;=300000000,"1-Micro Cap","None"))))))</f>
        <v>3-Mid Cap</v>
      </c>
      <c r="L1056" s="1">
        <v>45393</v>
      </c>
      <c r="M1056" s="8" t="s">
        <v>3124</v>
      </c>
      <c r="N1056">
        <f>YEAR(L1056)</f>
        <v>2024</v>
      </c>
      <c r="O1056">
        <f xml:space="preserve"> MONTH(L1056)</f>
        <v>4</v>
      </c>
      <c r="P1056" t="s">
        <v>3229</v>
      </c>
      <c r="Q1056" t="str">
        <f>IF(ISNUMBER(P1056), "Yes","No")</f>
        <v>No</v>
      </c>
      <c r="R1056" t="s">
        <v>2456</v>
      </c>
    </row>
    <row r="1057" spans="1:18" x14ac:dyDescent="0.2">
      <c r="A1057" t="s">
        <v>814</v>
      </c>
      <c r="B1057" t="e" vm="470">
        <v>#VALUE!</v>
      </c>
      <c r="C1057" t="s">
        <v>127</v>
      </c>
      <c r="D1057" t="str" cm="1">
        <f t="array" ref="D1057">_FV(B1057,"Industry")</f>
        <v>Metals &amp; Mining</v>
      </c>
      <c r="E1057">
        <v>1.365</v>
      </c>
      <c r="F1057">
        <v>1.25</v>
      </c>
      <c r="G1057" s="4">
        <v>10000000</v>
      </c>
      <c r="H1057" s="7">
        <v>8.4000000000000005E-2</v>
      </c>
      <c r="I1057" s="4" cm="1">
        <f t="array" ref="I1057">_FV(B1057,"Market cap",TRUE)</f>
        <v>345254900</v>
      </c>
      <c r="J1057" s="4">
        <v>356000000</v>
      </c>
      <c r="K1057" t="str">
        <f>IF(OR(J1057="None", ISERROR(J1057)),
   IF(I1057&gt;50000000000,"5-Large Cap",
      IF(AND(I1057&gt;10000000000,I1057&lt;=50000000000),"4-Upper Mid-Cap",
         IF(AND(I1057&gt;2000000000,I1057&lt;=10000000000),"3-Mid Cap",
            IF(AND(I1057&gt;300000000,I1057&lt;=2000000000),"2-Small Cap",
               IF(I1057&lt;=300000000,"1-Micro Cap","None"))))),
   IF(J1057&gt;50000000000,"5-Large Cap",
      IF(AND(J1057&gt;10000000000,J1057&lt;=50000000000),"4-Upper Mid-Cap",
         IF(AND(J1057&gt;2000000000,J1057&lt;=10000000000),"3-Mid Cap",
            IF(AND(J1057&gt;300000000,J1057&lt;=2000000000),"2-Small Cap",
               IF(J1057&lt;=300000000,"1-Micro Cap","None"))))))</f>
        <v>2-Small Cap</v>
      </c>
      <c r="L1057" s="1">
        <v>45561</v>
      </c>
      <c r="M1057" s="8" t="s">
        <v>3124</v>
      </c>
      <c r="N1057">
        <f>YEAR(L1057)</f>
        <v>2024</v>
      </c>
      <c r="O1057">
        <f xml:space="preserve"> MONTH(L1057)</f>
        <v>9</v>
      </c>
      <c r="P1057" t="s">
        <v>3229</v>
      </c>
      <c r="Q1057" t="str">
        <f>IF(ISNUMBER(P1057), "Yes","No")</f>
        <v>No</v>
      </c>
      <c r="R1057" t="s">
        <v>2938</v>
      </c>
    </row>
    <row r="1058" spans="1:18" x14ac:dyDescent="0.2">
      <c r="A1058" t="s">
        <v>2483</v>
      </c>
      <c r="B1058" t="e" vm="637">
        <v>#VALUE!</v>
      </c>
      <c r="C1058" t="s">
        <v>2484</v>
      </c>
      <c r="D1058" t="str" cm="1">
        <f t="array" ref="D1058">_FV(B1058,"Industry")</f>
        <v>Metals &amp; Mining</v>
      </c>
      <c r="E1058">
        <v>1.355</v>
      </c>
      <c r="F1058">
        <v>1.25</v>
      </c>
      <c r="G1058" s="4">
        <v>8000000</v>
      </c>
      <c r="H1058" s="7">
        <v>7.8E-2</v>
      </c>
      <c r="I1058" s="4" cm="1">
        <f t="array" ref="I1058">_FV(B1058,"Market cap",TRUE)</f>
        <v>29670140</v>
      </c>
      <c r="J1058" s="4">
        <v>75500000</v>
      </c>
      <c r="K1058" t="str">
        <f>IF(OR(J1058="None", ISERROR(J1058)),
   IF(I1058&gt;50000000000,"5-Large Cap",
      IF(AND(I1058&gt;10000000000,I1058&lt;=50000000000),"4-Upper Mid-Cap",
         IF(AND(I1058&gt;2000000000,I1058&lt;=10000000000),"3-Mid Cap",
            IF(AND(I1058&gt;300000000,I1058&lt;=2000000000),"2-Small Cap",
               IF(I1058&lt;=300000000,"1-Micro Cap","None"))))),
   IF(J1058&gt;50000000000,"5-Large Cap",
      IF(AND(J1058&gt;10000000000,J1058&lt;=50000000000),"4-Upper Mid-Cap",
         IF(AND(J1058&gt;2000000000,J1058&lt;=10000000000),"3-Mid Cap",
            IF(AND(J1058&gt;300000000,J1058&lt;=2000000000),"2-Small Cap",
               IF(J1058&lt;=300000000,"1-Micro Cap","None"))))))</f>
        <v>1-Micro Cap</v>
      </c>
      <c r="L1058" s="1">
        <v>45401</v>
      </c>
      <c r="M1058" s="8" t="s">
        <v>3124</v>
      </c>
      <c r="N1058">
        <f>YEAR(L1058)</f>
        <v>2024</v>
      </c>
      <c r="O1058">
        <f xml:space="preserve"> MONTH(L1058)</f>
        <v>4</v>
      </c>
      <c r="P1058" t="s">
        <v>3229</v>
      </c>
      <c r="Q1058" t="str">
        <f>IF(ISNUMBER(P1058), "Yes","No")</f>
        <v>No</v>
      </c>
      <c r="R1058" t="s">
        <v>2485</v>
      </c>
    </row>
    <row r="1059" spans="1:18" x14ac:dyDescent="0.2">
      <c r="A1059" t="s">
        <v>3165</v>
      </c>
      <c r="B1059" t="e" vm="638">
        <v>#VALUE!</v>
      </c>
      <c r="C1059" t="s">
        <v>2367</v>
      </c>
      <c r="D1059" t="str" cm="1">
        <f t="array" ref="D1059">_FV(B1059,"Industry")</f>
        <v>Uranium</v>
      </c>
      <c r="E1059">
        <v>1.2749999999999999</v>
      </c>
      <c r="F1059">
        <v>1.2250000000000001</v>
      </c>
      <c r="G1059" s="4">
        <v>220000000</v>
      </c>
      <c r="H1059" s="7">
        <v>3.9E-2</v>
      </c>
      <c r="I1059" s="4" cm="1">
        <f t="array" ref="I1059">_FV(B1059,"Market cap",TRUE)</f>
        <v>1283775000</v>
      </c>
      <c r="J1059" s="4">
        <v>975000000</v>
      </c>
      <c r="K1059" t="str">
        <f>IF(OR(J1059="None", ISERROR(J1059)),
   IF(I1059&gt;50000000000,"5-Large Cap",
      IF(AND(I1059&gt;10000000000,I1059&lt;=50000000000),"4-Upper Mid-Cap",
         IF(AND(I1059&gt;2000000000,I1059&lt;=10000000000),"3-Mid Cap",
            IF(AND(I1059&gt;300000000,I1059&lt;=2000000000),"2-Small Cap",
               IF(I1059&lt;=300000000,"1-Micro Cap","None"))))),
   IF(J1059&gt;50000000000,"5-Large Cap",
      IF(AND(J1059&gt;10000000000,J1059&lt;=50000000000),"4-Upper Mid-Cap",
         IF(AND(J1059&gt;2000000000,J1059&lt;=10000000000),"3-Mid Cap",
            IF(AND(J1059&gt;300000000,J1059&lt;=2000000000),"2-Small Cap",
               IF(J1059&lt;=300000000,"1-Micro Cap","None"))))))</f>
        <v>2-Small Cap</v>
      </c>
      <c r="L1059" s="1">
        <v>45358</v>
      </c>
      <c r="M1059" s="8" t="s">
        <v>3124</v>
      </c>
      <c r="N1059">
        <f>YEAR(L1059)</f>
        <v>2024</v>
      </c>
      <c r="O1059">
        <f xml:space="preserve"> MONTH(L1059)</f>
        <v>3</v>
      </c>
      <c r="P1059" t="s">
        <v>3229</v>
      </c>
      <c r="Q1059" t="str">
        <f>IF(ISNUMBER(P1059), "Yes","No")</f>
        <v>No</v>
      </c>
      <c r="R1059" t="s">
        <v>2368</v>
      </c>
    </row>
    <row r="1060" spans="1:18" x14ac:dyDescent="0.2">
      <c r="A1060" t="s">
        <v>3165</v>
      </c>
      <c r="B1060" t="e" vm="638">
        <v>#VALUE!</v>
      </c>
      <c r="C1060" t="s">
        <v>2367</v>
      </c>
      <c r="D1060" t="str" cm="1">
        <f t="array" ref="D1060">_FV(B1060,"Industry")</f>
        <v>Uranium</v>
      </c>
      <c r="E1060">
        <v>1.2749999999999999</v>
      </c>
      <c r="F1060">
        <v>1.2250000000000001</v>
      </c>
      <c r="G1060" s="4">
        <v>220000000</v>
      </c>
      <c r="H1060" s="7">
        <v>3.9E-2</v>
      </c>
      <c r="I1060" s="4" cm="1">
        <f t="array" ref="I1060">_FV(B1060,"Market cap",TRUE)</f>
        <v>1283775000</v>
      </c>
      <c r="J1060" s="4">
        <v>975000000</v>
      </c>
      <c r="K1060" t="str">
        <f>IF(OR(J1060="None", ISERROR(J1060)),
   IF(I1060&gt;50000000000,"5-Large Cap",
      IF(AND(I1060&gt;10000000000,I1060&lt;=50000000000),"4-Upper Mid-Cap",
         IF(AND(I1060&gt;2000000000,I1060&lt;=10000000000),"3-Mid Cap",
            IF(AND(I1060&gt;300000000,I1060&lt;=2000000000),"2-Small Cap",
               IF(I1060&lt;=300000000,"1-Micro Cap","None"))))),
   IF(J1060&gt;50000000000,"5-Large Cap",
      IF(AND(J1060&gt;10000000000,J1060&lt;=50000000000),"4-Upper Mid-Cap",
         IF(AND(J1060&gt;2000000000,J1060&lt;=10000000000),"3-Mid Cap",
            IF(AND(J1060&gt;300000000,J1060&lt;=2000000000),"2-Small Cap",
               IF(J1060&lt;=300000000,"1-Micro Cap","None"))))))</f>
        <v>2-Small Cap</v>
      </c>
      <c r="L1060" s="1">
        <v>45358</v>
      </c>
      <c r="M1060" s="8" t="s">
        <v>3124</v>
      </c>
      <c r="N1060">
        <f>YEAR(L1060)</f>
        <v>2024</v>
      </c>
      <c r="O1060">
        <f xml:space="preserve"> MONTH(L1060)</f>
        <v>3</v>
      </c>
      <c r="P1060" t="s">
        <v>3229</v>
      </c>
      <c r="Q1060" t="str">
        <f>IF(ISNUMBER(P1060), "Yes","No")</f>
        <v>No</v>
      </c>
      <c r="R1060" t="s">
        <v>2371</v>
      </c>
    </row>
    <row r="1061" spans="1:18" x14ac:dyDescent="0.2">
      <c r="A1061" t="s">
        <v>2466</v>
      </c>
      <c r="B1061" t="e" vm="6">
        <v>#VALUE!</v>
      </c>
      <c r="C1061" t="s">
        <v>401</v>
      </c>
      <c r="D1061" t="str" cm="1">
        <f t="array" ref="D1061">_FV(B1061,"Industry")</f>
        <v>Metals &amp; Mining</v>
      </c>
      <c r="E1061">
        <v>1.44</v>
      </c>
      <c r="F1061">
        <v>1.1599999999999999</v>
      </c>
      <c r="G1061" s="6">
        <v>13000000</v>
      </c>
      <c r="H1061" s="7">
        <v>0.19440000000000002</v>
      </c>
      <c r="I1061" s="4" cm="1">
        <f t="array" ref="I1061">_FV(B1061,"Market cap",TRUE)</f>
        <v>86126830</v>
      </c>
      <c r="J1061" s="4">
        <v>240200000</v>
      </c>
      <c r="K1061" t="str">
        <f>IF(OR(J1061="None", ISERROR(J1061)),
   IF(I1061&gt;50000000000,"5-Large Cap",
      IF(AND(I1061&gt;10000000000,I1061&lt;=50000000000),"4-Upper Mid-Cap",
         IF(AND(I1061&gt;2000000000,I1061&lt;=10000000000),"3-Mid Cap",
            IF(AND(I1061&gt;300000000,I1061&lt;=2000000000),"2-Small Cap",
               IF(I1061&lt;=300000000,"1-Micro Cap","None"))))),
   IF(J1061&gt;50000000000,"5-Large Cap",
      IF(AND(J1061&gt;10000000000,J1061&lt;=50000000000),"4-Upper Mid-Cap",
         IF(AND(J1061&gt;2000000000,J1061&lt;=10000000000),"3-Mid Cap",
            IF(AND(J1061&gt;300000000,J1061&lt;=2000000000),"2-Small Cap",
               IF(J1061&lt;=300000000,"1-Micro Cap","None"))))))</f>
        <v>1-Micro Cap</v>
      </c>
      <c r="L1061" s="1">
        <v>45398</v>
      </c>
      <c r="M1061" s="8" t="s">
        <v>3124</v>
      </c>
      <c r="N1061">
        <f>YEAR(L1061)</f>
        <v>2024</v>
      </c>
      <c r="O1061">
        <f xml:space="preserve"> MONTH(L1061)</f>
        <v>4</v>
      </c>
      <c r="P1061">
        <v>1</v>
      </c>
      <c r="Q1061" t="str">
        <f>IF(ISNUMBER(P1061), "Yes","No")</f>
        <v>Yes</v>
      </c>
      <c r="R1061" t="s">
        <v>2467</v>
      </c>
    </row>
    <row r="1062" spans="1:18" x14ac:dyDescent="0.2">
      <c r="A1062" t="s">
        <v>1554</v>
      </c>
      <c r="B1062" t="e" vm="481">
        <v>#VALUE!</v>
      </c>
      <c r="C1062" t="s">
        <v>102</v>
      </c>
      <c r="D1062" t="str" cm="1">
        <f t="array" ref="D1062">_FV(B1062,"Industry")</f>
        <v>Aerospace &amp; Defense</v>
      </c>
      <c r="E1062">
        <v>1.39</v>
      </c>
      <c r="F1062">
        <v>1.1499999999999999</v>
      </c>
      <c r="G1062" s="4">
        <v>120000000</v>
      </c>
      <c r="H1062" s="7">
        <v>0.17300000000000001</v>
      </c>
      <c r="I1062" s="4" cm="1">
        <f t="array" ref="I1062">_FV(B1062,"Market cap",TRUE)</f>
        <v>536350800</v>
      </c>
      <c r="J1062" s="4">
        <v>1059000</v>
      </c>
      <c r="K1062" t="str">
        <f>IF(OR(J1062="None", ISERROR(J1062)),
   IF(I1062&gt;50000000000,"5-Large Cap",
      IF(AND(I1062&gt;10000000000,I1062&lt;=50000000000),"4-Upper Mid-Cap",
         IF(AND(I1062&gt;2000000000,I1062&lt;=10000000000),"3-Mid Cap",
            IF(AND(I1062&gt;300000000,I1062&lt;=2000000000),"2-Small Cap",
               IF(I1062&lt;=300000000,"1-Micro Cap","None"))))),
   IF(J1062&gt;50000000000,"5-Large Cap",
      IF(AND(J1062&gt;10000000000,J1062&lt;=50000000000),"4-Upper Mid-Cap",
         IF(AND(J1062&gt;2000000000,J1062&lt;=10000000000),"3-Mid Cap",
            IF(AND(J1062&gt;300000000,J1062&lt;=2000000000),"2-Small Cap",
               IF(J1062&lt;=300000000,"1-Micro Cap","None"))))))</f>
        <v>1-Micro Cap</v>
      </c>
      <c r="L1062" s="1">
        <v>45504</v>
      </c>
      <c r="M1062" s="8" t="s">
        <v>3124</v>
      </c>
      <c r="N1062">
        <f>YEAR(L1062)</f>
        <v>2024</v>
      </c>
      <c r="O1062">
        <f xml:space="preserve"> MONTH(L1062)</f>
        <v>7</v>
      </c>
      <c r="P1062" t="s">
        <v>3229</v>
      </c>
      <c r="Q1062" t="str">
        <f>IF(ISNUMBER(P1062), "Yes","No")</f>
        <v>No</v>
      </c>
      <c r="R1062" t="s">
        <v>2779</v>
      </c>
    </row>
    <row r="1063" spans="1:18" x14ac:dyDescent="0.2">
      <c r="A1063" t="s">
        <v>188</v>
      </c>
      <c r="B1063" t="e" vm="77">
        <v>#VALUE!</v>
      </c>
      <c r="C1063" t="s">
        <v>189</v>
      </c>
      <c r="D1063" t="str" cm="1">
        <f t="array" ref="D1063">_FV(B1063,"Industry")</f>
        <v>Metals &amp; Mining</v>
      </c>
      <c r="E1063">
        <v>1.27</v>
      </c>
      <c r="F1063">
        <v>1.1499999999999999</v>
      </c>
      <c r="G1063" s="4">
        <v>30800000</v>
      </c>
      <c r="H1063" s="7">
        <v>9.4E-2</v>
      </c>
      <c r="I1063" s="4" cm="1">
        <f t="array" ref="I1063">_FV(B1063,"Market cap",TRUE)</f>
        <v>323771500</v>
      </c>
      <c r="J1063" s="4">
        <v>226500000</v>
      </c>
      <c r="K1063" t="str">
        <f>IF(OR(J1063="None", ISERROR(J1063)),
   IF(I1063&gt;50000000000,"5-Large Cap",
      IF(AND(I1063&gt;10000000000,I1063&lt;=50000000000),"4-Upper Mid-Cap",
         IF(AND(I1063&gt;2000000000,I1063&lt;=10000000000),"3-Mid Cap",
            IF(AND(I1063&gt;300000000,I1063&lt;=2000000000),"2-Small Cap",
               IF(I1063&lt;=300000000,"1-Micro Cap","None"))))),
   IF(J1063&gt;50000000000,"5-Large Cap",
      IF(AND(J1063&gt;10000000000,J1063&lt;=50000000000),"4-Upper Mid-Cap",
         IF(AND(J1063&gt;2000000000,J1063&lt;=10000000000),"3-Mid Cap",
            IF(AND(J1063&gt;300000000,J1063&lt;=2000000000),"2-Small Cap",
               IF(J1063&lt;=300000000,"1-Micro Cap","None"))))))</f>
        <v>1-Micro Cap</v>
      </c>
      <c r="L1063" s="1">
        <v>45406</v>
      </c>
      <c r="M1063" s="8" t="s">
        <v>3124</v>
      </c>
      <c r="N1063">
        <f>YEAR(L1063)</f>
        <v>2024</v>
      </c>
      <c r="O1063">
        <f xml:space="preserve"> MONTH(L1063)</f>
        <v>4</v>
      </c>
      <c r="P1063" t="s">
        <v>3229</v>
      </c>
      <c r="Q1063" t="str">
        <f>IF(ISNUMBER(P1063), "Yes","No")</f>
        <v>No</v>
      </c>
      <c r="R1063" t="s">
        <v>2502</v>
      </c>
    </row>
    <row r="1064" spans="1:18" x14ac:dyDescent="0.2">
      <c r="A1064" t="s">
        <v>2540</v>
      </c>
      <c r="B1064" t="e" vm="256">
        <v>#VALUE!</v>
      </c>
      <c r="C1064" t="s">
        <v>138</v>
      </c>
      <c r="D1064" t="str" cm="1">
        <f t="array" ref="D1064">_FV(B1064,"Industry")</f>
        <v>Metals &amp; Mining</v>
      </c>
      <c r="E1064">
        <v>1.2649999999999999</v>
      </c>
      <c r="F1064">
        <v>1.1000000000000001</v>
      </c>
      <c r="G1064" s="4">
        <v>600000000</v>
      </c>
      <c r="H1064" s="7">
        <v>0.13</v>
      </c>
      <c r="I1064" s="4" cm="1">
        <f t="array" ref="I1064">_FV(B1064,"Market cap",TRUE)</f>
        <v>4759065000</v>
      </c>
      <c r="J1064" s="4">
        <v>4842978000</v>
      </c>
      <c r="K1064" t="str">
        <f>IF(OR(J1064="None", ISERROR(J1064)),
   IF(I1064&gt;50000000000,"5-Large Cap",
      IF(AND(I1064&gt;10000000000,I1064&lt;=50000000000),"4-Upper Mid-Cap",
         IF(AND(I1064&gt;2000000000,I1064&lt;=10000000000),"3-Mid Cap",
            IF(AND(I1064&gt;300000000,I1064&lt;=2000000000),"2-Small Cap",
               IF(I1064&lt;=300000000,"1-Micro Cap","None"))))),
   IF(J1064&gt;50000000000,"5-Large Cap",
      IF(AND(J1064&gt;10000000000,J1064&lt;=50000000000),"4-Upper Mid-Cap",
         IF(AND(J1064&gt;2000000000,J1064&lt;=10000000000),"3-Mid Cap",
            IF(AND(J1064&gt;300000000,J1064&lt;=2000000000),"2-Small Cap",
               IF(J1064&lt;=300000000,"1-Micro Cap","None"))))))</f>
        <v>3-Mid Cap</v>
      </c>
      <c r="L1064" s="1">
        <v>45420</v>
      </c>
      <c r="M1064" s="8" t="s">
        <v>3124</v>
      </c>
      <c r="N1064">
        <f>YEAR(L1064)</f>
        <v>2024</v>
      </c>
      <c r="O1064">
        <f xml:space="preserve"> MONTH(L1064)</f>
        <v>5</v>
      </c>
      <c r="P1064" t="s">
        <v>3229</v>
      </c>
      <c r="Q1064" t="str">
        <f>IF(ISNUMBER(P1064), "Yes","No")</f>
        <v>No</v>
      </c>
      <c r="R1064" t="s">
        <v>2541</v>
      </c>
    </row>
    <row r="1065" spans="1:18" x14ac:dyDescent="0.2">
      <c r="A1065" t="s">
        <v>2898</v>
      </c>
      <c r="B1065" t="e" vm="639">
        <v>#VALUE!</v>
      </c>
      <c r="C1065" t="s">
        <v>2899</v>
      </c>
      <c r="D1065" t="str" cm="1">
        <f t="array" ref="D1065">_FV(B1065,"Industry")</f>
        <v>Metals &amp; Mining</v>
      </c>
      <c r="E1065">
        <v>1.17</v>
      </c>
      <c r="F1065">
        <v>1.05</v>
      </c>
      <c r="G1065" s="4">
        <v>20000000</v>
      </c>
      <c r="H1065" s="7">
        <v>0.10300000000000001</v>
      </c>
      <c r="I1065" s="4" cm="1">
        <f t="array" ref="I1065">_FV(B1065,"Market cap",TRUE)</f>
        <v>166712400</v>
      </c>
      <c r="J1065" s="4">
        <v>135000000</v>
      </c>
      <c r="K1065" t="str">
        <f>IF(OR(J1065="None", ISERROR(J1065)),
   IF(I1065&gt;50000000000,"5-Large Cap",
      IF(AND(I1065&gt;10000000000,I1065&lt;=50000000000),"4-Upper Mid-Cap",
         IF(AND(I1065&gt;2000000000,I1065&lt;=10000000000),"3-Mid Cap",
            IF(AND(I1065&gt;300000000,I1065&lt;=2000000000),"2-Small Cap",
               IF(I1065&lt;=300000000,"1-Micro Cap","None"))))),
   IF(J1065&gt;50000000000,"5-Large Cap",
      IF(AND(J1065&gt;10000000000,J1065&lt;=50000000000),"4-Upper Mid-Cap",
         IF(AND(J1065&gt;2000000000,J1065&lt;=10000000000),"3-Mid Cap",
            IF(AND(J1065&gt;300000000,J1065&lt;=2000000000),"2-Small Cap",
               IF(J1065&lt;=300000000,"1-Micro Cap","None"))))))</f>
        <v>1-Micro Cap</v>
      </c>
      <c r="L1065" s="1">
        <v>45552</v>
      </c>
      <c r="M1065" s="8" t="s">
        <v>3124</v>
      </c>
      <c r="N1065">
        <f>YEAR(L1065)</f>
        <v>2024</v>
      </c>
      <c r="O1065">
        <f xml:space="preserve"> MONTH(L1065)</f>
        <v>9</v>
      </c>
      <c r="P1065" t="s">
        <v>3229</v>
      </c>
      <c r="Q1065" t="str">
        <f>IF(ISNUMBER(P1065), "Yes","No")</f>
        <v>No</v>
      </c>
      <c r="R1065" t="s">
        <v>2900</v>
      </c>
    </row>
    <row r="1066" spans="1:18" x14ac:dyDescent="0.2">
      <c r="A1066" t="s">
        <v>2442</v>
      </c>
      <c r="B1066" t="e" vm="640">
        <v>#VALUE!</v>
      </c>
      <c r="C1066" t="s">
        <v>2443</v>
      </c>
      <c r="D1066" t="str" cm="1">
        <f t="array" ref="D1066">_FV(B1066,"Industry")</f>
        <v>Banking Services</v>
      </c>
      <c r="E1066">
        <v>1.1200000000000001</v>
      </c>
      <c r="F1066">
        <v>1</v>
      </c>
      <c r="G1066" s="6">
        <v>105000000</v>
      </c>
      <c r="H1066" s="7">
        <v>0.18</v>
      </c>
      <c r="I1066" s="4" cm="1">
        <f t="array" ref="I1066">_FV(B1066,"Market cap",TRUE)</f>
        <v>1012053000</v>
      </c>
      <c r="J1066" s="4">
        <v>805900000</v>
      </c>
      <c r="K1066" t="str">
        <f>IF(OR(J1066="None", ISERROR(J1066)),
   IF(I1066&gt;50000000000,"5-Large Cap",
      IF(AND(I1066&gt;10000000000,I1066&lt;=50000000000),"4-Upper Mid-Cap",
         IF(AND(I1066&gt;2000000000,I1066&lt;=10000000000),"3-Mid Cap",
            IF(AND(I1066&gt;300000000,I1066&lt;=2000000000),"2-Small Cap",
               IF(I1066&lt;=300000000,"1-Micro Cap","None"))))),
   IF(J1066&gt;50000000000,"5-Large Cap",
      IF(AND(J1066&gt;10000000000,J1066&lt;=50000000000),"4-Upper Mid-Cap",
         IF(AND(J1066&gt;2000000000,J1066&lt;=10000000000),"3-Mid Cap",
            IF(AND(J1066&gt;300000000,J1066&lt;=2000000000),"2-Small Cap",
               IF(J1066&lt;=300000000,"1-Micro Cap","None"))))))</f>
        <v>2-Small Cap</v>
      </c>
      <c r="L1066" s="1">
        <v>45390</v>
      </c>
      <c r="M1066" s="8" t="s">
        <v>3124</v>
      </c>
      <c r="N1066">
        <f>YEAR(L1066)</f>
        <v>2024</v>
      </c>
      <c r="O1066">
        <f xml:space="preserve"> MONTH(L1066)</f>
        <v>4</v>
      </c>
      <c r="P1066" t="s">
        <v>3229</v>
      </c>
      <c r="Q1066" t="str">
        <f>IF(ISNUMBER(P1066), "Yes","No")</f>
        <v>No</v>
      </c>
      <c r="R1066" t="s">
        <v>2444</v>
      </c>
    </row>
    <row r="1067" spans="1:18" x14ac:dyDescent="0.2">
      <c r="A1067" t="s">
        <v>1646</v>
      </c>
      <c r="B1067" t="e" vm="533">
        <v>#VALUE!</v>
      </c>
      <c r="C1067" t="s">
        <v>242</v>
      </c>
      <c r="D1067" t="str" cm="1">
        <f t="array" ref="D1067">_FV(B1067,"Industry")</f>
        <v>Chemicals</v>
      </c>
      <c r="F1067">
        <v>1</v>
      </c>
      <c r="G1067" s="4">
        <v>4000000</v>
      </c>
      <c r="H1067" s="7">
        <v>0</v>
      </c>
      <c r="I1067" s="4" cm="1">
        <f t="array" ref="I1067">_FV(B1067,"Market cap",TRUE)</f>
        <v>17304270</v>
      </c>
      <c r="J1067" s="4">
        <v>11400000</v>
      </c>
      <c r="K1067" t="str">
        <f>IF(OR(J1067="None", ISERROR(J1067)),
   IF(I1067&gt;50000000000,"5-Large Cap",
      IF(AND(I1067&gt;10000000000,I1067&lt;=50000000000),"4-Upper Mid-Cap",
         IF(AND(I1067&gt;2000000000,I1067&lt;=10000000000),"3-Mid Cap",
            IF(AND(I1067&gt;300000000,I1067&lt;=2000000000),"2-Small Cap",
               IF(I1067&lt;=300000000,"1-Micro Cap","None"))))),
   IF(J1067&gt;50000000000,"5-Large Cap",
      IF(AND(J1067&gt;10000000000,J1067&lt;=50000000000),"4-Upper Mid-Cap",
         IF(AND(J1067&gt;2000000000,J1067&lt;=10000000000),"3-Mid Cap",
            IF(AND(J1067&gt;300000000,J1067&lt;=2000000000),"2-Small Cap",
               IF(J1067&lt;=300000000,"1-Micro Cap","None"))))))</f>
        <v>1-Micro Cap</v>
      </c>
      <c r="L1067" s="1">
        <v>45342</v>
      </c>
      <c r="M1067" s="8" t="s">
        <v>3124</v>
      </c>
      <c r="N1067">
        <f>YEAR(L1067)</f>
        <v>2024</v>
      </c>
      <c r="O1067">
        <f xml:space="preserve"> MONTH(L1067)</f>
        <v>2</v>
      </c>
      <c r="P1067" t="s">
        <v>3229</v>
      </c>
      <c r="Q1067" t="str">
        <f>IF(ISNUMBER(P1067), "Yes","No")</f>
        <v>No</v>
      </c>
      <c r="R1067" t="s">
        <v>2331</v>
      </c>
    </row>
    <row r="1068" spans="1:18" x14ac:dyDescent="0.2">
      <c r="A1068" t="s">
        <v>3166</v>
      </c>
      <c r="B1068" t="e" vm="535">
        <v>#VALUE!</v>
      </c>
      <c r="C1068" t="s">
        <v>173</v>
      </c>
      <c r="D1068" t="str" cm="1">
        <f t="array" ref="D1068">_FV(B1068,"Industry")</f>
        <v>Hotels &amp; Entertainment Services</v>
      </c>
      <c r="E1068">
        <v>2.5000000000000001E-2</v>
      </c>
      <c r="F1068">
        <v>1</v>
      </c>
      <c r="G1068" s="4">
        <v>1500000</v>
      </c>
      <c r="H1068" s="7">
        <v>0</v>
      </c>
      <c r="I1068" s="4" cm="1">
        <f t="array" ref="I1068">_FV(B1068,"Market cap",TRUE)</f>
        <v>477160</v>
      </c>
      <c r="J1068" s="4">
        <v>5860000</v>
      </c>
      <c r="K1068" t="str">
        <f>IF(OR(J1068="None", ISERROR(J1068)),
   IF(I1068&gt;50000000000,"5-Large Cap",
      IF(AND(I1068&gt;10000000000,I1068&lt;=50000000000),"4-Upper Mid-Cap",
         IF(AND(I1068&gt;2000000000,I1068&lt;=10000000000),"3-Mid Cap",
            IF(AND(I1068&gt;300000000,I1068&lt;=2000000000),"2-Small Cap",
               IF(I1068&lt;=300000000,"1-Micro Cap","None"))))),
   IF(J1068&gt;50000000000,"5-Large Cap",
      IF(AND(J1068&gt;10000000000,J1068&lt;=50000000000),"4-Upper Mid-Cap",
         IF(AND(J1068&gt;2000000000,J1068&lt;=10000000000),"3-Mid Cap",
            IF(AND(J1068&gt;300000000,J1068&lt;=2000000000),"2-Small Cap",
               IF(J1068&lt;=300000000,"1-Micro Cap","None"))))))</f>
        <v>1-Micro Cap</v>
      </c>
      <c r="L1068" s="1">
        <v>45324</v>
      </c>
      <c r="M1068" s="8" t="s">
        <v>3124</v>
      </c>
      <c r="N1068">
        <f>YEAR(L1068)</f>
        <v>2024</v>
      </c>
      <c r="O1068">
        <f xml:space="preserve"> MONTH(L1068)</f>
        <v>2</v>
      </c>
      <c r="P1068" t="s">
        <v>3229</v>
      </c>
      <c r="Q1068" t="str">
        <f>IF(ISNUMBER(P1068), "Yes","No")</f>
        <v>No</v>
      </c>
      <c r="R1068" t="s">
        <v>2298</v>
      </c>
    </row>
    <row r="1069" spans="1:18" x14ac:dyDescent="0.2">
      <c r="A1069" t="s">
        <v>3166</v>
      </c>
      <c r="B1069" t="e" vm="535">
        <v>#VALUE!</v>
      </c>
      <c r="C1069" t="s">
        <v>173</v>
      </c>
      <c r="D1069" t="str" cm="1">
        <f t="array" ref="D1069">_FV(B1069,"Industry")</f>
        <v>Hotels &amp; Entertainment Services</v>
      </c>
      <c r="E1069">
        <v>2.5000000000000001E-2</v>
      </c>
      <c r="F1069">
        <v>1</v>
      </c>
      <c r="G1069" s="4">
        <v>1500000</v>
      </c>
      <c r="H1069" s="7">
        <v>0</v>
      </c>
      <c r="I1069" s="4" cm="1">
        <f t="array" ref="I1069">_FV(B1069,"Market cap",TRUE)</f>
        <v>477160</v>
      </c>
      <c r="J1069" s="4">
        <v>5860000</v>
      </c>
      <c r="K1069" t="str">
        <f>IF(OR(J1069="None", ISERROR(J1069)),
   IF(I1069&gt;50000000000,"5-Large Cap",
      IF(AND(I1069&gt;10000000000,I1069&lt;=50000000000),"4-Upper Mid-Cap",
         IF(AND(I1069&gt;2000000000,I1069&lt;=10000000000),"3-Mid Cap",
            IF(AND(I1069&gt;300000000,I1069&lt;=2000000000),"2-Small Cap",
               IF(I1069&lt;=300000000,"1-Micro Cap","None"))))),
   IF(J1069&gt;50000000000,"5-Large Cap",
      IF(AND(J1069&gt;10000000000,J1069&lt;=50000000000),"4-Upper Mid-Cap",
         IF(AND(J1069&gt;2000000000,J1069&lt;=10000000000),"3-Mid Cap",
            IF(AND(J1069&gt;300000000,J1069&lt;=2000000000),"2-Small Cap",
               IF(J1069&lt;=300000000,"1-Micro Cap","None"))))))</f>
        <v>1-Micro Cap</v>
      </c>
      <c r="L1069" s="1">
        <v>45324</v>
      </c>
      <c r="M1069" s="8" t="s">
        <v>3124</v>
      </c>
      <c r="N1069">
        <f>YEAR(L1069)</f>
        <v>2024</v>
      </c>
      <c r="O1069">
        <f xml:space="preserve"> MONTH(L1069)</f>
        <v>2</v>
      </c>
      <c r="P1069" t="s">
        <v>3229</v>
      </c>
      <c r="Q1069" t="str">
        <f>IF(ISNUMBER(P1069), "Yes","No")</f>
        <v>No</v>
      </c>
      <c r="R1069" t="s">
        <v>2309</v>
      </c>
    </row>
    <row r="1070" spans="1:18" x14ac:dyDescent="0.2">
      <c r="A1070" t="s">
        <v>198</v>
      </c>
      <c r="B1070" t="e" vm="107">
        <v>#VALUE!</v>
      </c>
      <c r="C1070" t="s">
        <v>14</v>
      </c>
      <c r="D1070" t="str" cm="1">
        <f t="array" ref="D1070">_FV(B1070,"Industry")</f>
        <v>Metals &amp; Mining</v>
      </c>
      <c r="E1070">
        <v>1E-3</v>
      </c>
      <c r="F1070">
        <v>1</v>
      </c>
      <c r="G1070" s="4">
        <v>1000000</v>
      </c>
      <c r="H1070" s="7">
        <v>0</v>
      </c>
      <c r="I1070" s="4" cm="1">
        <f t="array" ref="I1070">_FV(B1070,"Market cap",TRUE)</f>
        <v>1430420</v>
      </c>
      <c r="J1070" s="4">
        <v>4000000</v>
      </c>
      <c r="K1070" t="str">
        <f>IF(OR(J1070="None", ISERROR(J1070)),
   IF(I1070&gt;50000000000,"5-Large Cap",
      IF(AND(I1070&gt;10000000000,I1070&lt;=50000000000),"4-Upper Mid-Cap",
         IF(AND(I1070&gt;2000000000,I1070&lt;=10000000000),"3-Mid Cap",
            IF(AND(I1070&gt;300000000,I1070&lt;=2000000000),"2-Small Cap",
               IF(I1070&lt;=300000000,"1-Micro Cap","None"))))),
   IF(J1070&gt;50000000000,"5-Large Cap",
      IF(AND(J1070&gt;10000000000,J1070&lt;=50000000000),"4-Upper Mid-Cap",
         IF(AND(J1070&gt;2000000000,J1070&lt;=10000000000),"3-Mid Cap",
            IF(AND(J1070&gt;300000000,J1070&lt;=2000000000),"2-Small Cap",
               IF(J1070&lt;=300000000,"1-Micro Cap","None"))))))</f>
        <v>1-Micro Cap</v>
      </c>
      <c r="L1070" s="1">
        <v>45597</v>
      </c>
      <c r="M1070" s="8" t="s">
        <v>3124</v>
      </c>
      <c r="N1070">
        <f>YEAR(L1070)</f>
        <v>2024</v>
      </c>
      <c r="O1070">
        <f xml:space="preserve"> MONTH(L1070)</f>
        <v>11</v>
      </c>
      <c r="P1070" t="s">
        <v>3229</v>
      </c>
      <c r="Q1070" t="str">
        <f>IF(ISNUMBER(P1070), "Yes","No")</f>
        <v>No</v>
      </c>
      <c r="R1070" t="s">
        <v>3092</v>
      </c>
    </row>
    <row r="1071" spans="1:18" x14ac:dyDescent="0.2">
      <c r="A1071" t="s">
        <v>3028</v>
      </c>
      <c r="B1071" t="e" vm="641">
        <v>#VALUE!</v>
      </c>
      <c r="C1071" t="s">
        <v>407</v>
      </c>
      <c r="D1071" t="str" cm="1">
        <f t="array" ref="D1071">_FV(B1071,"Industry")</f>
        <v>Metals &amp; Mining</v>
      </c>
      <c r="E1071">
        <v>3.0000000000000001E-3</v>
      </c>
      <c r="F1071">
        <v>1</v>
      </c>
      <c r="G1071" s="4">
        <v>1000000</v>
      </c>
      <c r="H1071" s="7">
        <v>0</v>
      </c>
      <c r="I1071" s="4" cm="1">
        <f t="array" ref="I1071">_FV(B1071,"Market cap",TRUE)</f>
        <v>5779710</v>
      </c>
      <c r="J1071" s="4">
        <v>11000000</v>
      </c>
      <c r="K1071" t="str">
        <f>IF(OR(J1071="None", ISERROR(J1071)),
   IF(I1071&gt;50000000000,"5-Large Cap",
      IF(AND(I1071&gt;10000000000,I1071&lt;=50000000000),"4-Upper Mid-Cap",
         IF(AND(I1071&gt;2000000000,I1071&lt;=10000000000),"3-Mid Cap",
            IF(AND(I1071&gt;300000000,I1071&lt;=2000000000),"2-Small Cap",
               IF(I1071&lt;=300000000,"1-Micro Cap","None"))))),
   IF(J1071&gt;50000000000,"5-Large Cap",
      IF(AND(J1071&gt;10000000000,J1071&lt;=50000000000),"4-Upper Mid-Cap",
         IF(AND(J1071&gt;2000000000,J1071&lt;=10000000000),"3-Mid Cap",
            IF(AND(J1071&gt;300000000,J1071&lt;=2000000000),"2-Small Cap",
               IF(J1071&lt;=300000000,"1-Micro Cap","None"))))))</f>
        <v>1-Micro Cap</v>
      </c>
      <c r="L1071" s="1">
        <v>45588</v>
      </c>
      <c r="M1071" s="8" t="s">
        <v>3124</v>
      </c>
      <c r="N1071">
        <f>YEAR(L1071)</f>
        <v>2024</v>
      </c>
      <c r="O1071">
        <f xml:space="preserve"> MONTH(L1071)</f>
        <v>10</v>
      </c>
      <c r="P1071">
        <v>1</v>
      </c>
      <c r="Q1071" t="str">
        <f>IF(ISNUMBER(P1071), "Yes","No")</f>
        <v>Yes</v>
      </c>
      <c r="R1071" t="s">
        <v>3029</v>
      </c>
    </row>
    <row r="1072" spans="1:18" x14ac:dyDescent="0.2">
      <c r="A1072" t="s">
        <v>2732</v>
      </c>
      <c r="B1072" t="e" vm="642">
        <v>#VALUE!</v>
      </c>
      <c r="C1072" t="s">
        <v>2733</v>
      </c>
      <c r="D1072" t="str" cm="1">
        <f t="array" ref="D1072">_FV(B1072,"Industry")</f>
        <v>Personal &amp; Household Products &amp; Services</v>
      </c>
      <c r="E1072">
        <v>4.4999999999999998E-2</v>
      </c>
      <c r="F1072">
        <v>1</v>
      </c>
      <c r="G1072" s="4">
        <v>32500000</v>
      </c>
      <c r="H1072" s="7">
        <v>0.192</v>
      </c>
      <c r="I1072" s="4" cm="1">
        <f t="array" ref="I1072">_FV(B1072,"Market cap",TRUE)</f>
        <v>248695000</v>
      </c>
      <c r="J1072" s="4">
        <v>171200000</v>
      </c>
      <c r="K1072" t="str">
        <f>IF(OR(J1072="None", ISERROR(J1072)),
   IF(I1072&gt;50000000000,"5-Large Cap",
      IF(AND(I1072&gt;10000000000,I1072&lt;=50000000000),"4-Upper Mid-Cap",
         IF(AND(I1072&gt;2000000000,I1072&lt;=10000000000),"3-Mid Cap",
            IF(AND(I1072&gt;300000000,I1072&lt;=2000000000),"2-Small Cap",
               IF(I1072&lt;=300000000,"1-Micro Cap","None"))))),
   IF(J1072&gt;50000000000,"5-Large Cap",
      IF(AND(J1072&gt;10000000000,J1072&lt;=50000000000),"4-Upper Mid-Cap",
         IF(AND(J1072&gt;2000000000,J1072&lt;=10000000000),"3-Mid Cap",
            IF(AND(J1072&gt;300000000,J1072&lt;=2000000000),"2-Small Cap",
               IF(J1072&lt;=300000000,"1-Micro Cap","None"))))))</f>
        <v>1-Micro Cap</v>
      </c>
      <c r="L1072" s="1">
        <v>45513</v>
      </c>
      <c r="M1072" s="8" t="s">
        <v>3124</v>
      </c>
      <c r="N1072">
        <f>YEAR(L1072)</f>
        <v>2024</v>
      </c>
      <c r="O1072">
        <f xml:space="preserve"> MONTH(L1072)</f>
        <v>8</v>
      </c>
      <c r="P1072" t="s">
        <v>3229</v>
      </c>
      <c r="Q1072" t="str">
        <f>IF(ISNUMBER(P1072), "Yes","No")</f>
        <v>No</v>
      </c>
      <c r="R1072" t="s">
        <v>2810</v>
      </c>
    </row>
    <row r="1073" spans="1:18" x14ac:dyDescent="0.2">
      <c r="A1073" t="s">
        <v>2325</v>
      </c>
      <c r="B1073" t="e" vm="406">
        <v>#VALUE!</v>
      </c>
      <c r="C1073" t="s">
        <v>1101</v>
      </c>
      <c r="D1073" t="str" cm="1">
        <f t="array" ref="D1073">_FV(B1073,"Industry")</f>
        <v>Software &amp; IT Services</v>
      </c>
      <c r="E1073">
        <v>3.4000000000000002E-2</v>
      </c>
      <c r="F1073">
        <v>1</v>
      </c>
      <c r="G1073" s="4">
        <v>2500000</v>
      </c>
      <c r="H1073" s="7">
        <v>0</v>
      </c>
      <c r="I1073" s="4" cm="1">
        <f t="array" ref="I1073">_FV(B1073,"Market cap",TRUE)</f>
        <v>47001830</v>
      </c>
      <c r="J1073" s="4">
        <v>48800000</v>
      </c>
      <c r="K1073" t="str">
        <f>IF(OR(J1073="None", ISERROR(J1073)),
   IF(I1073&gt;50000000000,"5-Large Cap",
      IF(AND(I1073&gt;10000000000,I1073&lt;=50000000000),"4-Upper Mid-Cap",
         IF(AND(I1073&gt;2000000000,I1073&lt;=10000000000),"3-Mid Cap",
            IF(AND(I1073&gt;300000000,I1073&lt;=2000000000),"2-Small Cap",
               IF(I1073&lt;=300000000,"1-Micro Cap","None"))))),
   IF(J1073&gt;50000000000,"5-Large Cap",
      IF(AND(J1073&gt;10000000000,J1073&lt;=50000000000),"4-Upper Mid-Cap",
         IF(AND(J1073&gt;2000000000,J1073&lt;=10000000000),"3-Mid Cap",
            IF(AND(J1073&gt;300000000,J1073&lt;=2000000000),"2-Small Cap",
               IF(J1073&lt;=300000000,"1-Micro Cap","None"))))))</f>
        <v>1-Micro Cap</v>
      </c>
      <c r="L1073" s="1">
        <v>45334</v>
      </c>
      <c r="M1073" s="8" t="s">
        <v>3124</v>
      </c>
      <c r="N1073">
        <f>YEAR(L1073)</f>
        <v>2024</v>
      </c>
      <c r="O1073">
        <f xml:space="preserve"> MONTH(L1073)</f>
        <v>2</v>
      </c>
      <c r="P1073" t="s">
        <v>3229</v>
      </c>
      <c r="Q1073" t="str">
        <f>IF(ISNUMBER(P1073), "Yes","No")</f>
        <v>No</v>
      </c>
      <c r="R1073" t="s">
        <v>2326</v>
      </c>
    </row>
    <row r="1074" spans="1:18" x14ac:dyDescent="0.2">
      <c r="A1074" t="s">
        <v>2925</v>
      </c>
      <c r="B1074" t="e" vm="643">
        <v>#VALUE!</v>
      </c>
      <c r="C1074" t="s">
        <v>2926</v>
      </c>
      <c r="D1074" t="str" cm="1">
        <f t="array" ref="D1074">_FV(B1074,"Industry")</f>
        <v>Metals &amp; Mining</v>
      </c>
      <c r="E1074">
        <v>1.0449999999999999</v>
      </c>
      <c r="F1074">
        <v>0.95</v>
      </c>
      <c r="G1074" s="4">
        <v>60000000</v>
      </c>
      <c r="H1074" s="7">
        <v>9.0999999999999998E-2</v>
      </c>
      <c r="I1074" s="4" cm="1">
        <f t="array" ref="I1074">_FV(B1074,"Market cap",TRUE)</f>
        <v>473614600</v>
      </c>
      <c r="J1074" s="4">
        <v>502000000</v>
      </c>
      <c r="K1074" t="str">
        <f>IF(OR(J1074="None", ISERROR(J1074)),
   IF(I1074&gt;50000000000,"5-Large Cap",
      IF(AND(I1074&gt;10000000000,I1074&lt;=50000000000),"4-Upper Mid-Cap",
         IF(AND(I1074&gt;2000000000,I1074&lt;=10000000000),"3-Mid Cap",
            IF(AND(I1074&gt;300000000,I1074&lt;=2000000000),"2-Small Cap",
               IF(I1074&lt;=300000000,"1-Micro Cap","None"))))),
   IF(J1074&gt;50000000000,"5-Large Cap",
      IF(AND(J1074&gt;10000000000,J1074&lt;=50000000000),"4-Upper Mid-Cap",
         IF(AND(J1074&gt;2000000000,J1074&lt;=10000000000),"3-Mid Cap",
            IF(AND(J1074&gt;300000000,J1074&lt;=2000000000),"2-Small Cap",
               IF(J1074&lt;=300000000,"1-Micro Cap","None"))))))</f>
        <v>2-Small Cap</v>
      </c>
      <c r="L1074" s="1">
        <v>45559</v>
      </c>
      <c r="M1074" s="8" t="s">
        <v>3124</v>
      </c>
      <c r="N1074">
        <f>YEAR(L1074)</f>
        <v>2024</v>
      </c>
      <c r="O1074">
        <f xml:space="preserve"> MONTH(L1074)</f>
        <v>9</v>
      </c>
      <c r="P1074" t="s">
        <v>3229</v>
      </c>
      <c r="Q1074" t="str">
        <f>IF(ISNUMBER(P1074), "Yes","No")</f>
        <v>No</v>
      </c>
      <c r="R1074" t="s">
        <v>2927</v>
      </c>
    </row>
    <row r="1075" spans="1:18" x14ac:dyDescent="0.2">
      <c r="A1075" t="s">
        <v>2287</v>
      </c>
      <c r="B1075" t="e" vm="644">
        <v>#VALUE!</v>
      </c>
      <c r="C1075" t="s">
        <v>2288</v>
      </c>
      <c r="D1075" t="str" cm="1">
        <f t="array" ref="D1075">_FV(B1075,"Industry")</f>
        <v>Oil &amp; Gas</v>
      </c>
      <c r="E1075">
        <v>1.1000000000000001</v>
      </c>
      <c r="F1075">
        <v>0.95</v>
      </c>
      <c r="G1075" s="4">
        <v>10000000</v>
      </c>
      <c r="H1075" s="7">
        <v>0.13600000000000001</v>
      </c>
      <c r="I1075" s="4" cm="1">
        <f t="array" ref="I1075">_FV(B1075,"Market cap",TRUE)</f>
        <v>157720400</v>
      </c>
      <c r="J1075" s="4">
        <v>108000000</v>
      </c>
      <c r="K1075" t="str">
        <f>IF(OR(J1075="None", ISERROR(J1075)),
   IF(I1075&gt;50000000000,"5-Large Cap",
      IF(AND(I1075&gt;10000000000,I1075&lt;=50000000000),"4-Upper Mid-Cap",
         IF(AND(I1075&gt;2000000000,I1075&lt;=10000000000),"3-Mid Cap",
            IF(AND(I1075&gt;300000000,I1075&lt;=2000000000),"2-Small Cap",
               IF(I1075&lt;=300000000,"1-Micro Cap","None"))))),
   IF(J1075&gt;50000000000,"5-Large Cap",
      IF(AND(J1075&gt;10000000000,J1075&lt;=50000000000),"4-Upper Mid-Cap",
         IF(AND(J1075&gt;2000000000,J1075&lt;=10000000000),"3-Mid Cap",
            IF(AND(J1075&gt;300000000,J1075&lt;=2000000000),"2-Small Cap",
               IF(J1075&lt;=300000000,"1-Micro Cap","None"))))))</f>
        <v>1-Micro Cap</v>
      </c>
      <c r="L1075" s="1">
        <v>45322</v>
      </c>
      <c r="M1075" s="8" t="s">
        <v>3124</v>
      </c>
      <c r="N1075">
        <f>YEAR(L1075)</f>
        <v>2024</v>
      </c>
      <c r="O1075">
        <f xml:space="preserve"> MONTH(L1075)</f>
        <v>1</v>
      </c>
      <c r="P1075" t="s">
        <v>3229</v>
      </c>
      <c r="Q1075" t="str">
        <f>IF(ISNUMBER(P1075), "Yes","No")</f>
        <v>No</v>
      </c>
      <c r="R1075" t="s">
        <v>2289</v>
      </c>
    </row>
    <row r="1076" spans="1:18" x14ac:dyDescent="0.2">
      <c r="A1076" t="s">
        <v>814</v>
      </c>
      <c r="B1076" t="e" vm="470">
        <v>#VALUE!</v>
      </c>
      <c r="C1076" t="s">
        <v>127</v>
      </c>
      <c r="D1076" t="str" cm="1">
        <f t="array" ref="D1076">_FV(B1076,"Industry")</f>
        <v>Metals &amp; Mining</v>
      </c>
      <c r="E1076">
        <v>1.01</v>
      </c>
      <c r="F1076">
        <v>0.9</v>
      </c>
      <c r="G1076" s="6">
        <v>11000000</v>
      </c>
      <c r="H1076" s="7">
        <v>0.109</v>
      </c>
      <c r="I1076" s="4" cm="1">
        <f t="array" ref="I1076">_FV(B1076,"Market cap",TRUE)</f>
        <v>345254900</v>
      </c>
      <c r="J1076" s="4">
        <v>247100000</v>
      </c>
      <c r="K1076" t="str">
        <f>IF(OR(J1076="None", ISERROR(J1076)),
   IF(I1076&gt;50000000000,"5-Large Cap",
      IF(AND(I1076&gt;10000000000,I1076&lt;=50000000000),"4-Upper Mid-Cap",
         IF(AND(I1076&gt;2000000000,I1076&lt;=10000000000),"3-Mid Cap",
            IF(AND(I1076&gt;300000000,I1076&lt;=2000000000),"2-Small Cap",
               IF(I1076&lt;=300000000,"1-Micro Cap","None"))))),
   IF(J1076&gt;50000000000,"5-Large Cap",
      IF(AND(J1076&gt;10000000000,J1076&lt;=50000000000),"4-Upper Mid-Cap",
         IF(AND(J1076&gt;2000000000,J1076&lt;=10000000000),"3-Mid Cap",
            IF(AND(J1076&gt;300000000,J1076&lt;=2000000000),"2-Small Cap",
               IF(J1076&lt;=300000000,"1-Micro Cap","None"))))))</f>
        <v>1-Micro Cap</v>
      </c>
      <c r="L1076" s="1">
        <v>45364</v>
      </c>
      <c r="M1076" s="8" t="s">
        <v>3124</v>
      </c>
      <c r="N1076">
        <f>YEAR(L1076)</f>
        <v>2024</v>
      </c>
      <c r="O1076">
        <f xml:space="preserve"> MONTH(L1076)</f>
        <v>3</v>
      </c>
      <c r="P1076" t="s">
        <v>3229</v>
      </c>
      <c r="Q1076" t="str">
        <f>IF(ISNUMBER(P1076), "Yes","No")</f>
        <v>No</v>
      </c>
      <c r="R1076" t="s">
        <v>2387</v>
      </c>
    </row>
    <row r="1077" spans="1:18" x14ac:dyDescent="0.2">
      <c r="A1077" t="s">
        <v>2666</v>
      </c>
      <c r="B1077" t="e" vm="645">
        <v>#VALUE!</v>
      </c>
      <c r="C1077" t="s">
        <v>2667</v>
      </c>
      <c r="D1077" t="str" cm="1">
        <f t="array" ref="D1077">_FV(B1077,"Industry")</f>
        <v>Metals &amp; Mining</v>
      </c>
      <c r="E1077">
        <v>0.96499999999999997</v>
      </c>
      <c r="F1077">
        <v>0.85</v>
      </c>
      <c r="G1077" s="4">
        <v>7000000</v>
      </c>
      <c r="H1077" s="7">
        <v>0.11900000000000001</v>
      </c>
      <c r="I1077" s="4" cm="1">
        <f t="array" ref="I1077">_FV(B1077,"Market cap",TRUE)</f>
        <v>102067400</v>
      </c>
      <c r="J1077" s="4">
        <v>184000000</v>
      </c>
      <c r="K1077" t="str">
        <f>IF(OR(J1077="None", ISERROR(J1077)),
   IF(I1077&gt;50000000000,"5-Large Cap",
      IF(AND(I1077&gt;10000000000,I1077&lt;=50000000000),"4-Upper Mid-Cap",
         IF(AND(I1077&gt;2000000000,I1077&lt;=10000000000),"3-Mid Cap",
            IF(AND(I1077&gt;300000000,I1077&lt;=2000000000),"2-Small Cap",
               IF(I1077&lt;=300000000,"1-Micro Cap","None"))))),
   IF(J1077&gt;50000000000,"5-Large Cap",
      IF(AND(J1077&gt;10000000000,J1077&lt;=50000000000),"4-Upper Mid-Cap",
         IF(AND(J1077&gt;2000000000,J1077&lt;=10000000000),"3-Mid Cap",
            IF(AND(J1077&gt;300000000,J1077&lt;=2000000000),"2-Small Cap",
               IF(J1077&lt;=300000000,"1-Micro Cap","None"))))))</f>
        <v>1-Micro Cap</v>
      </c>
      <c r="L1077" s="1">
        <v>45456</v>
      </c>
      <c r="M1077" s="8" t="s">
        <v>3124</v>
      </c>
      <c r="N1077">
        <f>YEAR(L1077)</f>
        <v>2024</v>
      </c>
      <c r="O1077">
        <f xml:space="preserve"> MONTH(L1077)</f>
        <v>6</v>
      </c>
      <c r="P1077" t="s">
        <v>3229</v>
      </c>
      <c r="Q1077" t="str">
        <f>IF(ISNUMBER(P1077), "Yes","No")</f>
        <v>No</v>
      </c>
      <c r="R1077" t="s">
        <v>2668</v>
      </c>
    </row>
    <row r="1078" spans="1:18" x14ac:dyDescent="0.2">
      <c r="A1078" t="s">
        <v>2586</v>
      </c>
      <c r="B1078" t="e" vm="451">
        <v>#VALUE!</v>
      </c>
      <c r="C1078" t="s">
        <v>1637</v>
      </c>
      <c r="D1078" t="str" cm="1">
        <f t="array" ref="D1078">_FV(B1078,"Industry")</f>
        <v>Metals &amp; Mining</v>
      </c>
      <c r="E1078">
        <v>0.995</v>
      </c>
      <c r="F1078">
        <v>0.85</v>
      </c>
      <c r="G1078" s="4">
        <v>44000000</v>
      </c>
      <c r="H1078" s="7">
        <v>0.14599999999999999</v>
      </c>
      <c r="I1078" s="4" cm="1">
        <f t="array" ref="I1078">_FV(B1078,"Market cap",TRUE)</f>
        <v>446468200</v>
      </c>
      <c r="J1078" s="4">
        <v>589500000</v>
      </c>
      <c r="K1078" t="str">
        <f>IF(OR(J1078="None", ISERROR(J1078)),
   IF(I1078&gt;50000000000,"5-Large Cap",
      IF(AND(I1078&gt;10000000000,I1078&lt;=50000000000),"4-Upper Mid-Cap",
         IF(AND(I1078&gt;2000000000,I1078&lt;=10000000000),"3-Mid Cap",
            IF(AND(I1078&gt;300000000,I1078&lt;=2000000000),"2-Small Cap",
               IF(I1078&lt;=300000000,"1-Micro Cap","None"))))),
   IF(J1078&gt;50000000000,"5-Large Cap",
      IF(AND(J1078&gt;10000000000,J1078&lt;=50000000000),"4-Upper Mid-Cap",
         IF(AND(J1078&gt;2000000000,J1078&lt;=10000000000),"3-Mid Cap",
            IF(AND(J1078&gt;300000000,J1078&lt;=2000000000),"2-Small Cap",
               IF(J1078&lt;=300000000,"1-Micro Cap","None"))))))</f>
        <v>2-Small Cap</v>
      </c>
      <c r="L1078" s="1">
        <v>45432</v>
      </c>
      <c r="M1078" s="8" t="s">
        <v>3124</v>
      </c>
      <c r="N1078">
        <f>YEAR(L1078)</f>
        <v>2024</v>
      </c>
      <c r="O1078">
        <f xml:space="preserve"> MONTH(L1078)</f>
        <v>5</v>
      </c>
      <c r="P1078" t="s">
        <v>3229</v>
      </c>
      <c r="Q1078" t="str">
        <f>IF(ISNUMBER(P1078), "Yes","No")</f>
        <v>No</v>
      </c>
      <c r="R1078" t="s">
        <v>2587</v>
      </c>
    </row>
    <row r="1079" spans="1:18" x14ac:dyDescent="0.2">
      <c r="A1079" t="s">
        <v>1584</v>
      </c>
      <c r="B1079" t="e" vm="463">
        <v>#VALUE!</v>
      </c>
      <c r="C1079" t="s">
        <v>1585</v>
      </c>
      <c r="D1079" t="str" cm="1">
        <f t="array" ref="D1079">_FV(B1079,"Industry")</f>
        <v>Construction &amp; Engineering</v>
      </c>
      <c r="E1079">
        <v>0.86499999999999999</v>
      </c>
      <c r="F1079">
        <v>0.83</v>
      </c>
      <c r="G1079" s="4">
        <v>60000000</v>
      </c>
      <c r="H1079" s="7">
        <v>0.04</v>
      </c>
      <c r="I1079" s="4" cm="1">
        <f t="array" ref="I1079">_FV(B1079,"Market cap",TRUE)</f>
        <v>863589200</v>
      </c>
      <c r="J1079" s="4">
        <v>451000000</v>
      </c>
      <c r="K1079" t="str">
        <f>IF(OR(J1079="None", ISERROR(J1079)),
   IF(I1079&gt;50000000000,"5-Large Cap",
      IF(AND(I1079&gt;10000000000,I1079&lt;=50000000000),"4-Upper Mid-Cap",
         IF(AND(I1079&gt;2000000000,I1079&lt;=10000000000),"3-Mid Cap",
            IF(AND(I1079&gt;300000000,I1079&lt;=2000000000),"2-Small Cap",
               IF(I1079&lt;=300000000,"1-Micro Cap","None"))))),
   IF(J1079&gt;50000000000,"5-Large Cap",
      IF(AND(J1079&gt;10000000000,J1079&lt;=50000000000),"4-Upper Mid-Cap",
         IF(AND(J1079&gt;2000000000,J1079&lt;=10000000000),"3-Mid Cap",
            IF(AND(J1079&gt;300000000,J1079&lt;=2000000000),"2-Small Cap",
               IF(J1079&lt;=300000000,"1-Micro Cap","None"))))))</f>
        <v>2-Small Cap</v>
      </c>
      <c r="L1079" s="1">
        <v>45524</v>
      </c>
      <c r="M1079" s="8" t="s">
        <v>3124</v>
      </c>
      <c r="N1079">
        <f>YEAR(L1079)</f>
        <v>2024</v>
      </c>
      <c r="O1079">
        <f xml:space="preserve"> MONTH(L1079)</f>
        <v>8</v>
      </c>
      <c r="P1079" t="s">
        <v>3229</v>
      </c>
      <c r="Q1079" t="str">
        <f>IF(ISNUMBER(P1079), "Yes","No")</f>
        <v>No</v>
      </c>
      <c r="R1079" t="s">
        <v>2829</v>
      </c>
    </row>
    <row r="1080" spans="1:18" x14ac:dyDescent="0.2">
      <c r="A1080" t="s">
        <v>2901</v>
      </c>
      <c r="B1080" t="e" vm="457">
        <v>#VALUE!</v>
      </c>
      <c r="C1080" t="s">
        <v>1880</v>
      </c>
      <c r="D1080" t="str" cm="1">
        <f t="array" ref="D1080">_FV(B1080,"Industry")</f>
        <v>Healthcare Equipment &amp; Supplies</v>
      </c>
      <c r="E1080">
        <v>0.97499999999999998</v>
      </c>
      <c r="F1080">
        <v>0.82</v>
      </c>
      <c r="G1080" s="4">
        <v>37400000</v>
      </c>
      <c r="H1080" s="7">
        <v>0.159</v>
      </c>
      <c r="I1080" s="4" cm="1">
        <f t="array" ref="I1080">_FV(B1080,"Market cap",TRUE)</f>
        <v>619697300</v>
      </c>
      <c r="J1080" s="4">
        <v>300500000</v>
      </c>
      <c r="K1080" t="str">
        <f>IF(OR(J1080="None", ISERROR(J1080)),
   IF(I1080&gt;50000000000,"5-Large Cap",
      IF(AND(I1080&gt;10000000000,I1080&lt;=50000000000),"4-Upper Mid-Cap",
         IF(AND(I1080&gt;2000000000,I1080&lt;=10000000000),"3-Mid Cap",
            IF(AND(I1080&gt;300000000,I1080&lt;=2000000000),"2-Small Cap",
               IF(I1080&lt;=300000000,"1-Micro Cap","None"))))),
   IF(J1080&gt;50000000000,"5-Large Cap",
      IF(AND(J1080&gt;10000000000,J1080&lt;=50000000000),"4-Upper Mid-Cap",
         IF(AND(J1080&gt;2000000000,J1080&lt;=10000000000),"3-Mid Cap",
            IF(AND(J1080&gt;300000000,J1080&lt;=2000000000),"2-Small Cap",
               IF(J1080&lt;=300000000,"1-Micro Cap","None"))))))</f>
        <v>2-Small Cap</v>
      </c>
      <c r="L1080" s="1">
        <v>45553</v>
      </c>
      <c r="M1080" s="8" t="s">
        <v>3124</v>
      </c>
      <c r="N1080">
        <f>YEAR(L1080)</f>
        <v>2024</v>
      </c>
      <c r="O1080">
        <f xml:space="preserve"> MONTH(L1080)</f>
        <v>9</v>
      </c>
      <c r="P1080" t="s">
        <v>3229</v>
      </c>
      <c r="Q1080" t="str">
        <f>IF(ISNUMBER(P1080), "Yes","No")</f>
        <v>No</v>
      </c>
      <c r="R1080" t="s">
        <v>2902</v>
      </c>
    </row>
    <row r="1081" spans="1:18" x14ac:dyDescent="0.2">
      <c r="A1081" t="s">
        <v>1554</v>
      </c>
      <c r="B1081" t="e" vm="481">
        <v>#VALUE!</v>
      </c>
      <c r="C1081" t="s">
        <v>102</v>
      </c>
      <c r="D1081" t="str" cm="1">
        <f t="array" ref="D1081">_FV(B1081,"Industry")</f>
        <v>Aerospace &amp; Defense</v>
      </c>
      <c r="E1081">
        <v>1.1200000000000001</v>
      </c>
      <c r="F1081">
        <v>0.8</v>
      </c>
      <c r="G1081" s="4">
        <v>70000000</v>
      </c>
      <c r="H1081" s="7">
        <v>0.28600000000000003</v>
      </c>
      <c r="I1081" s="4" cm="1">
        <f t="array" ref="I1081">_FV(B1081,"Market cap",TRUE)</f>
        <v>536350800</v>
      </c>
      <c r="J1081" s="4">
        <v>690500000</v>
      </c>
      <c r="K1081" t="str">
        <f>IF(OR(J1081="None", ISERROR(J1081)),
   IF(I1081&gt;50000000000,"5-Large Cap",
      IF(AND(I1081&gt;10000000000,I1081&lt;=50000000000),"4-Upper Mid-Cap",
         IF(AND(I1081&gt;2000000000,I1081&lt;=10000000000),"3-Mid Cap",
            IF(AND(I1081&gt;300000000,I1081&lt;=2000000000),"2-Small Cap",
               IF(I1081&lt;=300000000,"1-Micro Cap","None"))))),
   IF(J1081&gt;50000000000,"5-Large Cap",
      IF(AND(J1081&gt;10000000000,J1081&lt;=50000000000),"4-Upper Mid-Cap",
         IF(AND(J1081&gt;2000000000,J1081&lt;=10000000000),"3-Mid Cap",
            IF(AND(J1081&gt;300000000,J1081&lt;=2000000000),"2-Small Cap",
               IF(J1081&lt;=300000000,"1-Micro Cap","None"))))))</f>
        <v>2-Small Cap</v>
      </c>
      <c r="L1081" s="1">
        <v>45400</v>
      </c>
      <c r="M1081" s="8" t="s">
        <v>3124</v>
      </c>
      <c r="N1081">
        <f>YEAR(L1081)</f>
        <v>2024</v>
      </c>
      <c r="O1081">
        <f xml:space="preserve"> MONTH(L1081)</f>
        <v>4</v>
      </c>
      <c r="P1081" t="s">
        <v>3229</v>
      </c>
      <c r="Q1081" t="str">
        <f>IF(ISNUMBER(P1081), "Yes","No")</f>
        <v>No</v>
      </c>
      <c r="R1081" t="s">
        <v>2482</v>
      </c>
    </row>
    <row r="1082" spans="1:18" x14ac:dyDescent="0.2">
      <c r="A1082" t="s">
        <v>3030</v>
      </c>
      <c r="B1082" t="e" vm="646">
        <v>#VALUE!</v>
      </c>
      <c r="C1082" t="s">
        <v>3031</v>
      </c>
      <c r="D1082" t="str" cm="1">
        <f t="array" ref="D1082">_FV(B1082,"Industry")</f>
        <v>Metals &amp; Mining</v>
      </c>
      <c r="E1082">
        <v>1.02</v>
      </c>
      <c r="F1082">
        <v>0.8</v>
      </c>
      <c r="G1082" s="4">
        <v>22000000</v>
      </c>
      <c r="H1082" s="7">
        <v>0.21600000000000003</v>
      </c>
      <c r="I1082" s="4" cm="1">
        <f t="array" ref="I1082">_FV(B1082,"Market cap",TRUE)</f>
        <v>95185540</v>
      </c>
      <c r="J1082" s="4">
        <v>78000000</v>
      </c>
      <c r="K1082" t="str">
        <f>IF(OR(J1082="None", ISERROR(J1082)),
   IF(I1082&gt;50000000000,"5-Large Cap",
      IF(AND(I1082&gt;10000000000,I1082&lt;=50000000000),"4-Upper Mid-Cap",
         IF(AND(I1082&gt;2000000000,I1082&lt;=10000000000),"3-Mid Cap",
            IF(AND(I1082&gt;300000000,I1082&lt;=2000000000),"2-Small Cap",
               IF(I1082&lt;=300000000,"1-Micro Cap","None"))))),
   IF(J1082&gt;50000000000,"5-Large Cap",
      IF(AND(J1082&gt;10000000000,J1082&lt;=50000000000),"4-Upper Mid-Cap",
         IF(AND(J1082&gt;2000000000,J1082&lt;=10000000000),"3-Mid Cap",
            IF(AND(J1082&gt;300000000,J1082&lt;=2000000000),"2-Small Cap",
               IF(J1082&lt;=300000000,"1-Micro Cap","None"))))))</f>
        <v>1-Micro Cap</v>
      </c>
      <c r="L1082" s="1">
        <v>45587</v>
      </c>
      <c r="M1082" s="8" t="s">
        <v>3124</v>
      </c>
      <c r="N1082">
        <f>YEAR(L1082)</f>
        <v>2024</v>
      </c>
      <c r="O1082">
        <f xml:space="preserve"> MONTH(L1082)</f>
        <v>10</v>
      </c>
      <c r="P1082" t="s">
        <v>3229</v>
      </c>
      <c r="Q1082" t="str">
        <f>IF(ISNUMBER(P1082), "Yes","No")</f>
        <v>No</v>
      </c>
      <c r="R1082" t="s">
        <v>3032</v>
      </c>
    </row>
    <row r="1083" spans="1:18" x14ac:dyDescent="0.2">
      <c r="A1083" t="s">
        <v>2259</v>
      </c>
      <c r="B1083" t="e" vm="475">
        <v>#VALUE!</v>
      </c>
      <c r="C1083" t="s">
        <v>2260</v>
      </c>
      <c r="D1083" t="str" cm="1">
        <f t="array" ref="D1083">_FV(B1083,"Industry")</f>
        <v>Healthcare Equipment &amp; Supplies</v>
      </c>
      <c r="F1083">
        <v>0.75</v>
      </c>
      <c r="G1083" s="4">
        <v>6000000</v>
      </c>
      <c r="H1083" s="7">
        <v>0</v>
      </c>
      <c r="I1083" s="4" cm="1">
        <f t="array" ref="I1083">_FV(B1083,"Market cap",TRUE)</f>
        <v>129469100</v>
      </c>
      <c r="J1083" s="4" t="s">
        <v>3229</v>
      </c>
      <c r="K1083" t="str">
        <f>IF(OR(J1083="None", ISERROR(J1083)),
   IF(I1083&gt;50000000000,"5-Large Cap",
      IF(AND(I1083&gt;10000000000,I1083&lt;=50000000000),"4-Upper Mid-Cap",
         IF(AND(I1083&gt;2000000000,I1083&lt;=10000000000),"3-Mid Cap",
            IF(AND(I1083&gt;300000000,I1083&lt;=2000000000),"2-Small Cap",
               IF(I1083&lt;=300000000,"1-Micro Cap","None"))))),
   IF(J1083&gt;50000000000,"5-Large Cap",
      IF(AND(J1083&gt;10000000000,J1083&lt;=50000000000),"4-Upper Mid-Cap",
         IF(AND(J1083&gt;2000000000,J1083&lt;=10000000000),"3-Mid Cap",
            IF(AND(J1083&gt;300000000,J1083&lt;=2000000000),"2-Small Cap",
               IF(J1083&lt;=300000000,"1-Micro Cap","None"))))))</f>
        <v>1-Micro Cap</v>
      </c>
      <c r="L1083" s="1">
        <v>45447</v>
      </c>
      <c r="M1083" s="8" t="s">
        <v>3124</v>
      </c>
      <c r="N1083">
        <f>YEAR(L1083)</f>
        <v>2024</v>
      </c>
      <c r="O1083">
        <f xml:space="preserve"> MONTH(L1083)</f>
        <v>6</v>
      </c>
      <c r="P1083" t="s">
        <v>3229</v>
      </c>
      <c r="Q1083" t="str">
        <f>IF(ISNUMBER(P1083), "Yes","No")</f>
        <v>No</v>
      </c>
      <c r="R1083" t="s">
        <v>2639</v>
      </c>
    </row>
    <row r="1084" spans="1:18" x14ac:dyDescent="0.2">
      <c r="A1084" t="s">
        <v>1335</v>
      </c>
      <c r="B1084" t="e" vm="270">
        <v>#VALUE!</v>
      </c>
      <c r="C1084" t="s">
        <v>1336</v>
      </c>
      <c r="D1084" t="str" cm="1">
        <f t="array" ref="D1084">_FV(B1084,"Industry")</f>
        <v>Metals &amp; Mining</v>
      </c>
      <c r="E1084">
        <v>0.75</v>
      </c>
      <c r="F1084">
        <v>0.66</v>
      </c>
      <c r="G1084" s="4">
        <v>3000000</v>
      </c>
      <c r="H1084" s="7">
        <v>0.12</v>
      </c>
      <c r="I1084" s="4" cm="1">
        <f t="array" ref="I1084">_FV(B1084,"Market cap",TRUE)</f>
        <v>75917320</v>
      </c>
      <c r="J1084" s="4">
        <v>137000000</v>
      </c>
      <c r="K1084" t="str">
        <f>IF(OR(J1084="None", ISERROR(J1084)),
   IF(I1084&gt;50000000000,"5-Large Cap",
      IF(AND(I1084&gt;10000000000,I1084&lt;=50000000000),"4-Upper Mid-Cap",
         IF(AND(I1084&gt;2000000000,I1084&lt;=10000000000),"3-Mid Cap",
            IF(AND(I1084&gt;300000000,I1084&lt;=2000000000),"2-Small Cap",
               IF(I1084&lt;=300000000,"1-Micro Cap","None"))))),
   IF(J1084&gt;50000000000,"5-Large Cap",
      IF(AND(J1084&gt;10000000000,J1084&lt;=50000000000),"4-Upper Mid-Cap",
         IF(AND(J1084&gt;2000000000,J1084&lt;=10000000000),"3-Mid Cap",
            IF(AND(J1084&gt;300000000,J1084&lt;=2000000000),"2-Small Cap",
               IF(J1084&lt;=300000000,"1-Micro Cap","None"))))))</f>
        <v>1-Micro Cap</v>
      </c>
      <c r="L1084" s="1">
        <v>45580</v>
      </c>
      <c r="M1084" s="8" t="s">
        <v>3124</v>
      </c>
      <c r="N1084">
        <f>YEAR(L1084)</f>
        <v>2024</v>
      </c>
      <c r="O1084">
        <f xml:space="preserve"> MONTH(L1084)</f>
        <v>10</v>
      </c>
      <c r="P1084" t="s">
        <v>3229</v>
      </c>
      <c r="Q1084" t="str">
        <f>IF(ISNUMBER(P1084), "Yes","No")</f>
        <v>No</v>
      </c>
      <c r="R1084" t="s">
        <v>2984</v>
      </c>
    </row>
    <row r="1085" spans="1:18" x14ac:dyDescent="0.2">
      <c r="A1085" t="s">
        <v>2888</v>
      </c>
      <c r="B1085" t="e" vm="647">
        <v>#VALUE!</v>
      </c>
      <c r="C1085" t="s">
        <v>2889</v>
      </c>
      <c r="D1085" t="str" cm="1">
        <f t="array" ref="D1085">_FV(B1085,"Industry")</f>
        <v>Metals &amp; Mining</v>
      </c>
      <c r="E1085">
        <v>0.72499999999999998</v>
      </c>
      <c r="F1085">
        <v>0.62</v>
      </c>
      <c r="G1085" s="6">
        <v>8000000</v>
      </c>
      <c r="H1085" s="7">
        <v>0.14499999999999999</v>
      </c>
      <c r="I1085" s="4" cm="1">
        <f t="array" ref="I1085">_FV(B1085,"Market cap",TRUE)</f>
        <v>65525200</v>
      </c>
      <c r="J1085" s="4">
        <v>47700000</v>
      </c>
      <c r="K1085" t="str">
        <f>IF(OR(J1085="None", ISERROR(J1085)),
   IF(I1085&gt;50000000000,"5-Large Cap",
      IF(AND(I1085&gt;10000000000,I1085&lt;=50000000000),"4-Upper Mid-Cap",
         IF(AND(I1085&gt;2000000000,I1085&lt;=10000000000),"3-Mid Cap",
            IF(AND(I1085&gt;300000000,I1085&lt;=2000000000),"2-Small Cap",
               IF(I1085&lt;=300000000,"1-Micro Cap","None"))))),
   IF(J1085&gt;50000000000,"5-Large Cap",
      IF(AND(J1085&gt;10000000000,J1085&lt;=50000000000),"4-Upper Mid-Cap",
         IF(AND(J1085&gt;2000000000,J1085&lt;=10000000000),"3-Mid Cap",
            IF(AND(J1085&gt;300000000,J1085&lt;=2000000000),"2-Small Cap",
               IF(J1085&lt;=300000000,"1-Micro Cap","None"))))))</f>
        <v>1-Micro Cap</v>
      </c>
      <c r="L1085" s="1">
        <v>45551</v>
      </c>
      <c r="M1085" s="8" t="s">
        <v>3124</v>
      </c>
      <c r="N1085">
        <f>YEAR(L1085)</f>
        <v>2024</v>
      </c>
      <c r="O1085">
        <f xml:space="preserve"> MONTH(L1085)</f>
        <v>9</v>
      </c>
      <c r="P1085" t="s">
        <v>3229</v>
      </c>
      <c r="Q1085" t="str">
        <f>IF(ISNUMBER(P1085), "Yes","No")</f>
        <v>No</v>
      </c>
      <c r="R1085" t="s">
        <v>2890</v>
      </c>
    </row>
    <row r="1086" spans="1:18" x14ac:dyDescent="0.2">
      <c r="A1086" t="s">
        <v>1394</v>
      </c>
      <c r="B1086" t="e" vm="274">
        <v>#VALUE!</v>
      </c>
      <c r="C1086" t="s">
        <v>1395</v>
      </c>
      <c r="D1086" t="str" cm="1">
        <f t="array" ref="D1086">_FV(B1086,"Industry")</f>
        <v>Healthcare Providers &amp; Services</v>
      </c>
      <c r="E1086">
        <v>0.68</v>
      </c>
      <c r="F1086">
        <v>0.61</v>
      </c>
      <c r="G1086" s="4">
        <v>70400000</v>
      </c>
      <c r="H1086" s="7">
        <v>9.6000000000000002E-2</v>
      </c>
      <c r="I1086" s="4" cm="1">
        <f t="array" ref="I1086">_FV(B1086,"Market cap",TRUE)</f>
        <v>260869800</v>
      </c>
      <c r="J1086" s="4">
        <v>213000000</v>
      </c>
      <c r="K1086" t="str">
        <f>IF(OR(J1086="None", ISERROR(J1086)),
   IF(I1086&gt;50000000000,"5-Large Cap",
      IF(AND(I1086&gt;10000000000,I1086&lt;=50000000000),"4-Upper Mid-Cap",
         IF(AND(I1086&gt;2000000000,I1086&lt;=10000000000),"3-Mid Cap",
            IF(AND(I1086&gt;300000000,I1086&lt;=2000000000),"2-Small Cap",
               IF(I1086&lt;=300000000,"1-Micro Cap","None"))))),
   IF(J1086&gt;50000000000,"5-Large Cap",
      IF(AND(J1086&gt;10000000000,J1086&lt;=50000000000),"4-Upper Mid-Cap",
         IF(AND(J1086&gt;2000000000,J1086&lt;=10000000000),"3-Mid Cap",
            IF(AND(J1086&gt;300000000,J1086&lt;=2000000000),"2-Small Cap",
               IF(J1086&lt;=300000000,"1-Micro Cap","None"))))))</f>
        <v>1-Micro Cap</v>
      </c>
      <c r="L1086" s="1">
        <v>45589</v>
      </c>
      <c r="M1086" s="8" t="s">
        <v>3124</v>
      </c>
      <c r="N1086">
        <f>YEAR(L1086)</f>
        <v>2024</v>
      </c>
      <c r="O1086">
        <f xml:space="preserve"> MONTH(L1086)</f>
        <v>10</v>
      </c>
      <c r="P1086" t="s">
        <v>3229</v>
      </c>
      <c r="Q1086" t="str">
        <f>IF(ISNUMBER(P1086), "Yes","No")</f>
        <v>No</v>
      </c>
      <c r="R1086" t="s">
        <v>3047</v>
      </c>
    </row>
    <row r="1087" spans="1:18" x14ac:dyDescent="0.2">
      <c r="A1087" t="s">
        <v>2576</v>
      </c>
      <c r="B1087" t="e" vm="648">
        <v>#VALUE!</v>
      </c>
      <c r="C1087" t="s">
        <v>2577</v>
      </c>
      <c r="D1087" t="str" cm="1">
        <f t="array" ref="D1087">_FV(B1087,"Industry")</f>
        <v>Insurance</v>
      </c>
      <c r="E1087">
        <v>0.6</v>
      </c>
      <c r="F1087">
        <v>0.59</v>
      </c>
      <c r="G1087" s="4">
        <v>43000000</v>
      </c>
      <c r="H1087" s="7">
        <v>1.67E-2</v>
      </c>
      <c r="I1087" s="4" cm="1">
        <f t="array" ref="I1087">_FV(B1087,"Market cap",TRUE)</f>
        <v>243353700</v>
      </c>
      <c r="J1087" s="4">
        <v>380800000</v>
      </c>
      <c r="K1087" t="str">
        <f>IF(OR(J1087="None", ISERROR(J1087)),
   IF(I1087&gt;50000000000,"5-Large Cap",
      IF(AND(I1087&gt;10000000000,I1087&lt;=50000000000),"4-Upper Mid-Cap",
         IF(AND(I1087&gt;2000000000,I1087&lt;=10000000000),"3-Mid Cap",
            IF(AND(I1087&gt;300000000,I1087&lt;=2000000000),"2-Small Cap",
               IF(I1087&lt;=300000000,"1-Micro Cap","None"))))),
   IF(J1087&gt;50000000000,"5-Large Cap",
      IF(AND(J1087&gt;10000000000,J1087&lt;=50000000000),"4-Upper Mid-Cap",
         IF(AND(J1087&gt;2000000000,J1087&lt;=10000000000),"3-Mid Cap",
            IF(AND(J1087&gt;300000000,J1087&lt;=2000000000),"2-Small Cap",
               IF(J1087&lt;=300000000,"1-Micro Cap","None"))))))</f>
        <v>2-Small Cap</v>
      </c>
      <c r="L1087" s="1">
        <v>45428</v>
      </c>
      <c r="M1087" s="8" t="s">
        <v>3124</v>
      </c>
      <c r="N1087">
        <f>YEAR(L1087)</f>
        <v>2024</v>
      </c>
      <c r="O1087">
        <f xml:space="preserve"> MONTH(L1087)</f>
        <v>5</v>
      </c>
      <c r="P1087" t="s">
        <v>3229</v>
      </c>
      <c r="Q1087" t="str">
        <f>IF(ISNUMBER(P1087), "Yes","No")</f>
        <v>No</v>
      </c>
      <c r="R1087" t="s">
        <v>2578</v>
      </c>
    </row>
    <row r="1088" spans="1:18" x14ac:dyDescent="0.2">
      <c r="A1088" t="s">
        <v>2369</v>
      </c>
      <c r="B1088" t="e" vm="273">
        <v>#VALUE!</v>
      </c>
      <c r="C1088" t="s">
        <v>1181</v>
      </c>
      <c r="D1088" t="str" cm="1">
        <f t="array" ref="D1088">_FV(B1088,"Industry")</f>
        <v>Healthcare Equipment &amp; Supplies</v>
      </c>
      <c r="E1088">
        <v>0.65</v>
      </c>
      <c r="F1088">
        <v>0.55000000000000004</v>
      </c>
      <c r="G1088" s="4">
        <v>1500000</v>
      </c>
      <c r="H1088" s="7">
        <v>0.154</v>
      </c>
      <c r="I1088" s="4" cm="1">
        <f t="array" ref="I1088">_FV(B1088,"Market cap",TRUE)</f>
        <v>16979680</v>
      </c>
      <c r="J1088" s="4">
        <v>28000000</v>
      </c>
      <c r="K1088" t="str">
        <f>IF(OR(J1088="None", ISERROR(J1088)),
   IF(I1088&gt;50000000000,"5-Large Cap",
      IF(AND(I1088&gt;10000000000,I1088&lt;=50000000000),"4-Upper Mid-Cap",
         IF(AND(I1088&gt;2000000000,I1088&lt;=10000000000),"3-Mid Cap",
            IF(AND(I1088&gt;300000000,I1088&lt;=2000000000),"2-Small Cap",
               IF(I1088&lt;=300000000,"1-Micro Cap","None"))))),
   IF(J1088&gt;50000000000,"5-Large Cap",
      IF(AND(J1088&gt;10000000000,J1088&lt;=50000000000),"4-Upper Mid-Cap",
         IF(AND(J1088&gt;2000000000,J1088&lt;=10000000000),"3-Mid Cap",
            IF(AND(J1088&gt;300000000,J1088&lt;=2000000000),"2-Small Cap",
               IF(J1088&lt;=300000000,"1-Micro Cap","None"))))))</f>
        <v>1-Micro Cap</v>
      </c>
      <c r="L1088" s="1">
        <v>45359</v>
      </c>
      <c r="M1088" s="8" t="s">
        <v>3124</v>
      </c>
      <c r="N1088">
        <f>YEAR(L1088)</f>
        <v>2024</v>
      </c>
      <c r="O1088">
        <f xml:space="preserve"> MONTH(L1088)</f>
        <v>3</v>
      </c>
      <c r="P1088" t="s">
        <v>3229</v>
      </c>
      <c r="Q1088" t="str">
        <f>IF(ISNUMBER(P1088), "Yes","No")</f>
        <v>No</v>
      </c>
      <c r="R1088" t="s">
        <v>2370</v>
      </c>
    </row>
    <row r="1089" spans="1:18" x14ac:dyDescent="0.2">
      <c r="A1089" t="s">
        <v>2388</v>
      </c>
      <c r="B1089" t="e" vm="649">
        <v>#VALUE!</v>
      </c>
      <c r="C1089" t="s">
        <v>2389</v>
      </c>
      <c r="D1089" t="str" cm="1">
        <f t="array" ref="D1089">_FV(B1089,"Industry")</f>
        <v>Metals &amp; Mining</v>
      </c>
      <c r="E1089">
        <v>0.7</v>
      </c>
      <c r="F1089">
        <v>0.55000000000000004</v>
      </c>
      <c r="G1089" s="4">
        <v>98000000</v>
      </c>
      <c r="H1089" s="7">
        <v>0.214</v>
      </c>
      <c r="I1089" s="4" cm="1">
        <f t="array" ref="I1089">_FV(B1089,"Market cap",TRUE)</f>
        <v>238025100</v>
      </c>
      <c r="J1089" s="4">
        <v>475100000</v>
      </c>
      <c r="K1089" t="str">
        <f>IF(OR(J1089="None", ISERROR(J1089)),
   IF(I1089&gt;50000000000,"5-Large Cap",
      IF(AND(I1089&gt;10000000000,I1089&lt;=50000000000),"4-Upper Mid-Cap",
         IF(AND(I1089&gt;2000000000,I1089&lt;=10000000000),"3-Mid Cap",
            IF(AND(I1089&gt;300000000,I1089&lt;=2000000000),"2-Small Cap",
               IF(I1089&lt;=300000000,"1-Micro Cap","None"))))),
   IF(J1089&gt;50000000000,"5-Large Cap",
      IF(AND(J1089&gt;10000000000,J1089&lt;=50000000000),"4-Upper Mid-Cap",
         IF(AND(J1089&gt;2000000000,J1089&lt;=10000000000),"3-Mid Cap",
            IF(AND(J1089&gt;300000000,J1089&lt;=2000000000),"2-Small Cap",
               IF(J1089&lt;=300000000,"1-Micro Cap","None"))))))</f>
        <v>2-Small Cap</v>
      </c>
      <c r="L1089" s="1">
        <v>45364</v>
      </c>
      <c r="M1089" s="8" t="s">
        <v>3124</v>
      </c>
      <c r="N1089">
        <f>YEAR(L1089)</f>
        <v>2024</v>
      </c>
      <c r="O1089">
        <f xml:space="preserve"> MONTH(L1089)</f>
        <v>3</v>
      </c>
      <c r="P1089" t="s">
        <v>3229</v>
      </c>
      <c r="Q1089" t="str">
        <f>IF(ISNUMBER(P1089), "Yes","No")</f>
        <v>No</v>
      </c>
      <c r="R1089" t="s">
        <v>2390</v>
      </c>
    </row>
    <row r="1090" spans="1:18" x14ac:dyDescent="0.2">
      <c r="A1090" t="s">
        <v>711</v>
      </c>
      <c r="B1090" t="e" vm="42">
        <v>#VALUE!</v>
      </c>
      <c r="C1090" t="s">
        <v>712</v>
      </c>
      <c r="D1090" t="str" cm="1">
        <f t="array" ref="D1090">_FV(B1090,"Industry")</f>
        <v>Aerospace &amp; Defense</v>
      </c>
      <c r="E1090">
        <v>0.69</v>
      </c>
      <c r="F1090">
        <v>0.52</v>
      </c>
      <c r="G1090" s="4">
        <v>5000000</v>
      </c>
      <c r="H1090" s="7">
        <v>0.24600000000000002</v>
      </c>
      <c r="I1090" s="4" cm="1">
        <f t="array" ref="I1090">_FV(B1090,"Market cap",TRUE)</f>
        <v>74066420</v>
      </c>
      <c r="J1090" s="4">
        <v>89000000</v>
      </c>
      <c r="K1090" t="str">
        <f>IF(OR(J1090="None", ISERROR(J1090)),
   IF(I1090&gt;50000000000,"5-Large Cap",
      IF(AND(I1090&gt;10000000000,I1090&lt;=50000000000),"4-Upper Mid-Cap",
         IF(AND(I1090&gt;2000000000,I1090&lt;=10000000000),"3-Mid Cap",
            IF(AND(I1090&gt;300000000,I1090&lt;=2000000000),"2-Small Cap",
               IF(I1090&lt;=300000000,"1-Micro Cap","None"))))),
   IF(J1090&gt;50000000000,"5-Large Cap",
      IF(AND(J1090&gt;10000000000,J1090&lt;=50000000000),"4-Upper Mid-Cap",
         IF(AND(J1090&gt;2000000000,J1090&lt;=10000000000),"3-Mid Cap",
            IF(AND(J1090&gt;300000000,J1090&lt;=2000000000),"2-Small Cap",
               IF(J1090&lt;=300000000,"1-Micro Cap","None"))))))</f>
        <v>1-Micro Cap</v>
      </c>
      <c r="L1090" s="1">
        <v>45597</v>
      </c>
      <c r="M1090" s="8" t="s">
        <v>3124</v>
      </c>
      <c r="N1090">
        <f>YEAR(L1090)</f>
        <v>2024</v>
      </c>
      <c r="O1090">
        <f xml:space="preserve"> MONTH(L1090)</f>
        <v>11</v>
      </c>
      <c r="P1090">
        <v>4</v>
      </c>
      <c r="Q1090" t="str">
        <f>IF(ISNUMBER(P1090), "Yes","No")</f>
        <v>Yes</v>
      </c>
      <c r="R1090" t="s">
        <v>3084</v>
      </c>
    </row>
    <row r="1091" spans="1:18" x14ac:dyDescent="0.2">
      <c r="A1091" t="s">
        <v>1844</v>
      </c>
      <c r="B1091" t="e" vm="476">
        <v>#VALUE!</v>
      </c>
      <c r="C1091" t="s">
        <v>1845</v>
      </c>
      <c r="D1091" t="str" cm="1">
        <f t="array" ref="D1091">_FV(B1091,"Industry")</f>
        <v>Biotechnology &amp; Medical Research</v>
      </c>
      <c r="E1091">
        <v>0.63500000000000001</v>
      </c>
      <c r="F1091">
        <v>0.52</v>
      </c>
      <c r="G1091" s="4">
        <v>10000000</v>
      </c>
      <c r="H1091" s="7">
        <v>0.18100000000000002</v>
      </c>
      <c r="I1091" s="4" cm="1">
        <f t="array" ref="I1091">_FV(B1091,"Market cap",TRUE)</f>
        <v>89664990</v>
      </c>
      <c r="J1091" s="4">
        <v>63300000</v>
      </c>
      <c r="K1091" t="str">
        <f>IF(OR(J1091="None", ISERROR(J1091)),
   IF(I1091&gt;50000000000,"5-Large Cap",
      IF(AND(I1091&gt;10000000000,I1091&lt;=50000000000),"4-Upper Mid-Cap",
         IF(AND(I1091&gt;2000000000,I1091&lt;=10000000000),"3-Mid Cap",
            IF(AND(I1091&gt;300000000,I1091&lt;=2000000000),"2-Small Cap",
               IF(I1091&lt;=300000000,"1-Micro Cap","None"))))),
   IF(J1091&gt;50000000000,"5-Large Cap",
      IF(AND(J1091&gt;10000000000,J1091&lt;=50000000000),"4-Upper Mid-Cap",
         IF(AND(J1091&gt;2000000000,J1091&lt;=10000000000),"3-Mid Cap",
            IF(AND(J1091&gt;300000000,J1091&lt;=2000000000),"2-Small Cap",
               IF(J1091&lt;=300000000,"1-Micro Cap","None"))))))</f>
        <v>1-Micro Cap</v>
      </c>
      <c r="L1091" s="1">
        <v>45392</v>
      </c>
      <c r="M1091" s="8" t="s">
        <v>3124</v>
      </c>
      <c r="N1091">
        <f>YEAR(L1091)</f>
        <v>2024</v>
      </c>
      <c r="O1091">
        <f xml:space="preserve"> MONTH(L1091)</f>
        <v>4</v>
      </c>
      <c r="P1091" t="s">
        <v>3229</v>
      </c>
      <c r="Q1091" t="str">
        <f>IF(ISNUMBER(P1091), "Yes","No")</f>
        <v>No</v>
      </c>
      <c r="R1091" t="s">
        <v>2450</v>
      </c>
    </row>
    <row r="1092" spans="1:18" x14ac:dyDescent="0.2">
      <c r="A1092" t="s">
        <v>79</v>
      </c>
      <c r="B1092" t="e" vm="41">
        <v>#VALUE!</v>
      </c>
      <c r="C1092" t="s">
        <v>80</v>
      </c>
      <c r="D1092" t="str" cm="1">
        <f t="array" ref="D1092">_FV(B1092,"Industry")</f>
        <v>Metals &amp; Mining</v>
      </c>
      <c r="E1092">
        <v>0.63500000000000001</v>
      </c>
      <c r="F1092">
        <v>0.52</v>
      </c>
      <c r="G1092" s="4">
        <v>60000000</v>
      </c>
      <c r="H1092" s="7">
        <v>0.18100000000000002</v>
      </c>
      <c r="I1092" s="4" cm="1">
        <f t="array" ref="I1092">_FV(B1092,"Market cap",TRUE)</f>
        <v>385974900</v>
      </c>
      <c r="J1092" s="4">
        <v>282000000</v>
      </c>
      <c r="K1092" t="str">
        <f>IF(OR(J1092="None", ISERROR(J1092)),
   IF(I1092&gt;50000000000,"5-Large Cap",
      IF(AND(I1092&gt;10000000000,I1092&lt;=50000000000),"4-Upper Mid-Cap",
         IF(AND(I1092&gt;2000000000,I1092&lt;=10000000000),"3-Mid Cap",
            IF(AND(I1092&gt;300000000,I1092&lt;=2000000000),"2-Small Cap",
               IF(I1092&lt;=300000000,"1-Micro Cap","None"))))),
   IF(J1092&gt;50000000000,"5-Large Cap",
      IF(AND(J1092&gt;10000000000,J1092&lt;=50000000000),"4-Upper Mid-Cap",
         IF(AND(J1092&gt;2000000000,J1092&lt;=10000000000),"3-Mid Cap",
            IF(AND(J1092&gt;300000000,J1092&lt;=2000000000),"2-Small Cap",
               IF(J1092&lt;=300000000,"1-Micro Cap","None"))))))</f>
        <v>1-Micro Cap</v>
      </c>
      <c r="L1092" s="1">
        <v>45590</v>
      </c>
      <c r="M1092" s="8" t="s">
        <v>3124</v>
      </c>
      <c r="N1092">
        <f>YEAR(L1092)</f>
        <v>2024</v>
      </c>
      <c r="O1092">
        <f xml:space="preserve"> MONTH(L1092)</f>
        <v>10</v>
      </c>
      <c r="P1092" t="s">
        <v>3229</v>
      </c>
      <c r="Q1092" t="str">
        <f>IF(ISNUMBER(P1092), "Yes","No")</f>
        <v>No</v>
      </c>
      <c r="R1092" t="s">
        <v>3053</v>
      </c>
    </row>
    <row r="1093" spans="1:18" x14ac:dyDescent="0.2">
      <c r="A1093" t="s">
        <v>3056</v>
      </c>
      <c r="B1093" t="e" vm="41">
        <v>#VALUE!</v>
      </c>
      <c r="C1093" t="s">
        <v>80</v>
      </c>
      <c r="D1093" t="str" cm="1">
        <f t="array" ref="D1093">_FV(B1093,"Industry")</f>
        <v>Metals &amp; Mining</v>
      </c>
      <c r="E1093">
        <v>0.63500000000000001</v>
      </c>
      <c r="F1093">
        <v>0.52</v>
      </c>
      <c r="G1093" s="4">
        <v>60000000</v>
      </c>
      <c r="H1093" s="7">
        <v>0.18100000000000002</v>
      </c>
      <c r="I1093" s="4" cm="1">
        <f t="array" ref="I1093">_FV(B1093,"Market cap",TRUE)</f>
        <v>385974900</v>
      </c>
      <c r="J1093" s="4">
        <v>282000000</v>
      </c>
      <c r="K1093" t="str">
        <f>IF(OR(J1093="None", ISERROR(J1093)),
   IF(I1093&gt;50000000000,"5-Large Cap",
      IF(AND(I1093&gt;10000000000,I1093&lt;=50000000000),"4-Upper Mid-Cap",
         IF(AND(I1093&gt;2000000000,I1093&lt;=10000000000),"3-Mid Cap",
            IF(AND(I1093&gt;300000000,I1093&lt;=2000000000),"2-Small Cap",
               IF(I1093&lt;=300000000,"1-Micro Cap","None"))))),
   IF(J1093&gt;50000000000,"5-Large Cap",
      IF(AND(J1093&gt;10000000000,J1093&lt;=50000000000),"4-Upper Mid-Cap",
         IF(AND(J1093&gt;2000000000,J1093&lt;=10000000000),"3-Mid Cap",
            IF(AND(J1093&gt;300000000,J1093&lt;=2000000000),"2-Small Cap",
               IF(J1093&lt;=300000000,"1-Micro Cap","None"))))))</f>
        <v>1-Micro Cap</v>
      </c>
      <c r="L1093" s="1">
        <v>45590</v>
      </c>
      <c r="M1093" s="8" t="s">
        <v>3124</v>
      </c>
      <c r="N1093">
        <f>YEAR(L1093)</f>
        <v>2024</v>
      </c>
      <c r="O1093">
        <f xml:space="preserve"> MONTH(L1093)</f>
        <v>10</v>
      </c>
      <c r="P1093" t="s">
        <v>3229</v>
      </c>
      <c r="Q1093" t="str">
        <f>IF(ISNUMBER(P1093), "Yes","No")</f>
        <v>No</v>
      </c>
      <c r="R1093" t="s">
        <v>3057</v>
      </c>
    </row>
    <row r="1094" spans="1:18" x14ac:dyDescent="0.2">
      <c r="A1094" t="s">
        <v>3058</v>
      </c>
      <c r="B1094" t="e" vm="41">
        <v>#VALUE!</v>
      </c>
      <c r="C1094" t="s">
        <v>80</v>
      </c>
      <c r="D1094" t="str" cm="1">
        <f t="array" ref="D1094">_FV(B1094,"Industry")</f>
        <v>Metals &amp; Mining</v>
      </c>
      <c r="E1094">
        <v>0.63500000000000001</v>
      </c>
      <c r="F1094">
        <v>0.52</v>
      </c>
      <c r="G1094" s="4">
        <v>60000000</v>
      </c>
      <c r="H1094" s="7">
        <v>0.18100000000000002</v>
      </c>
      <c r="I1094" s="4" cm="1">
        <f t="array" ref="I1094">_FV(B1094,"Market cap",TRUE)</f>
        <v>385974900</v>
      </c>
      <c r="J1094" s="4">
        <v>282000000</v>
      </c>
      <c r="K1094" t="str">
        <f>IF(OR(J1094="None", ISERROR(J1094)),
   IF(I1094&gt;50000000000,"5-Large Cap",
      IF(AND(I1094&gt;10000000000,I1094&lt;=50000000000),"4-Upper Mid-Cap",
         IF(AND(I1094&gt;2000000000,I1094&lt;=10000000000),"3-Mid Cap",
            IF(AND(I1094&gt;300000000,I1094&lt;=2000000000),"2-Small Cap",
               IF(I1094&lt;=300000000,"1-Micro Cap","None"))))),
   IF(J1094&gt;50000000000,"5-Large Cap",
      IF(AND(J1094&gt;10000000000,J1094&lt;=50000000000),"4-Upper Mid-Cap",
         IF(AND(J1094&gt;2000000000,J1094&lt;=10000000000),"3-Mid Cap",
            IF(AND(J1094&gt;300000000,J1094&lt;=2000000000),"2-Small Cap",
               IF(J1094&lt;=300000000,"1-Micro Cap","None"))))))</f>
        <v>1-Micro Cap</v>
      </c>
      <c r="L1094" s="1">
        <v>45590</v>
      </c>
      <c r="M1094" s="8" t="s">
        <v>3124</v>
      </c>
      <c r="N1094">
        <f>YEAR(L1094)</f>
        <v>2024</v>
      </c>
      <c r="O1094">
        <f xml:space="preserve"> MONTH(L1094)</f>
        <v>10</v>
      </c>
      <c r="P1094" t="s">
        <v>3229</v>
      </c>
      <c r="Q1094" t="str">
        <f>IF(ISNUMBER(P1094), "Yes","No")</f>
        <v>No</v>
      </c>
      <c r="R1094" t="s">
        <v>3059</v>
      </c>
    </row>
    <row r="1095" spans="1:18" x14ac:dyDescent="0.2">
      <c r="A1095" t="s">
        <v>1563</v>
      </c>
      <c r="B1095" t="e" vm="471">
        <v>#VALUE!</v>
      </c>
      <c r="C1095" t="s">
        <v>1564</v>
      </c>
      <c r="D1095" t="str" cm="1">
        <f t="array" ref="D1095">_FV(B1095,"Industry")</f>
        <v>Metals &amp; Mining</v>
      </c>
      <c r="E1095">
        <v>0.59</v>
      </c>
      <c r="F1095">
        <v>0.52</v>
      </c>
      <c r="G1095" s="4">
        <v>57200000</v>
      </c>
      <c r="H1095" s="7">
        <v>0.11900000000000001</v>
      </c>
      <c r="I1095" s="4" cm="1">
        <f t="array" ref="I1095">_FV(B1095,"Market cap",TRUE)</f>
        <v>189975300</v>
      </c>
      <c r="J1095" s="4">
        <v>272900000</v>
      </c>
      <c r="K1095" t="str">
        <f>IF(OR(J1095="None", ISERROR(J1095)),
   IF(I1095&gt;50000000000,"5-Large Cap",
      IF(AND(I1095&gt;10000000000,I1095&lt;=50000000000),"4-Upper Mid-Cap",
         IF(AND(I1095&gt;2000000000,I1095&lt;=10000000000),"3-Mid Cap",
            IF(AND(I1095&gt;300000000,I1095&lt;=2000000000),"2-Small Cap",
               IF(I1095&lt;=300000000,"1-Micro Cap","None"))))),
   IF(J1095&gt;50000000000,"5-Large Cap",
      IF(AND(J1095&gt;10000000000,J1095&lt;=50000000000),"4-Upper Mid-Cap",
         IF(AND(J1095&gt;2000000000,J1095&lt;=10000000000),"3-Mid Cap",
            IF(AND(J1095&gt;300000000,J1095&lt;=2000000000),"2-Small Cap",
               IF(J1095&lt;=300000000,"1-Micro Cap","None"))))))</f>
        <v>1-Micro Cap</v>
      </c>
      <c r="L1095" s="1">
        <v>45435</v>
      </c>
      <c r="M1095" s="8" t="s">
        <v>3124</v>
      </c>
      <c r="N1095">
        <f>YEAR(L1095)</f>
        <v>2024</v>
      </c>
      <c r="O1095">
        <f xml:space="preserve"> MONTH(L1095)</f>
        <v>5</v>
      </c>
      <c r="P1095" t="s">
        <v>3229</v>
      </c>
      <c r="Q1095" t="str">
        <f>IF(ISNUMBER(P1095), "Yes","No")</f>
        <v>No</v>
      </c>
      <c r="R1095" t="s">
        <v>2595</v>
      </c>
    </row>
    <row r="1096" spans="1:18" x14ac:dyDescent="0.2">
      <c r="A1096" t="s">
        <v>1498</v>
      </c>
      <c r="B1096" t="e" vm="428">
        <v>#VALUE!</v>
      </c>
      <c r="C1096" t="s">
        <v>484</v>
      </c>
      <c r="D1096" t="str" cm="1">
        <f t="array" ref="D1096">_FV(B1096,"Industry")</f>
        <v>Uranium</v>
      </c>
      <c r="E1096">
        <v>0.6</v>
      </c>
      <c r="F1096">
        <v>0.52</v>
      </c>
      <c r="G1096" s="6">
        <v>11000000</v>
      </c>
      <c r="H1096" s="7">
        <v>0.13300000000000001</v>
      </c>
      <c r="I1096" s="4" cm="1">
        <f t="array" ref="I1096">_FV(B1096,"Market cap",TRUE)</f>
        <v>22853550</v>
      </c>
      <c r="J1096" s="4">
        <v>58000000</v>
      </c>
      <c r="K1096" t="str">
        <f>IF(OR(J1096="None", ISERROR(J1096)),
   IF(I1096&gt;50000000000,"5-Large Cap",
      IF(AND(I1096&gt;10000000000,I1096&lt;=50000000000),"4-Upper Mid-Cap",
         IF(AND(I1096&gt;2000000000,I1096&lt;=10000000000),"3-Mid Cap",
            IF(AND(I1096&gt;300000000,I1096&lt;=2000000000),"2-Small Cap",
               IF(I1096&lt;=300000000,"1-Micro Cap","None"))))),
   IF(J1096&gt;50000000000,"5-Large Cap",
      IF(AND(J1096&gt;10000000000,J1096&lt;=50000000000),"4-Upper Mid-Cap",
         IF(AND(J1096&gt;2000000000,J1096&lt;=10000000000),"3-Mid Cap",
            IF(AND(J1096&gt;300000000,J1096&lt;=2000000000),"2-Small Cap",
               IF(J1096&lt;=300000000,"1-Micro Cap","None"))))))</f>
        <v>1-Micro Cap</v>
      </c>
      <c r="L1096" s="1">
        <v>45309</v>
      </c>
      <c r="M1096" s="8" t="s">
        <v>3124</v>
      </c>
      <c r="N1096">
        <f>YEAR(L1096)</f>
        <v>2024</v>
      </c>
      <c r="O1096">
        <f xml:space="preserve"> MONTH(L1096)</f>
        <v>1</v>
      </c>
      <c r="P1096" t="s">
        <v>3229</v>
      </c>
      <c r="Q1096" t="str">
        <f>IF(ISNUMBER(P1096), "Yes","No")</f>
        <v>No</v>
      </c>
      <c r="R1096" t="s">
        <v>2275</v>
      </c>
    </row>
    <row r="1097" spans="1:18" x14ac:dyDescent="0.2">
      <c r="A1097" t="s">
        <v>72</v>
      </c>
      <c r="B1097" t="e" vm="206">
        <v>#VALUE!</v>
      </c>
      <c r="C1097" t="s">
        <v>73</v>
      </c>
      <c r="D1097" t="str" cm="1">
        <f t="array" ref="D1097">_FV(B1097,"Industry")</f>
        <v>Metals &amp; Mining</v>
      </c>
      <c r="E1097">
        <v>0.56499999999999995</v>
      </c>
      <c r="F1097">
        <v>0.5</v>
      </c>
      <c r="G1097" s="6">
        <v>8500000</v>
      </c>
      <c r="H1097" s="7">
        <v>0.115</v>
      </c>
      <c r="I1097" s="4" cm="1">
        <f t="array" ref="I1097">_FV(B1097,"Market cap",TRUE)</f>
        <v>53895500</v>
      </c>
      <c r="J1097" s="4">
        <v>60000000</v>
      </c>
      <c r="K1097" t="str">
        <f>IF(OR(J1097="None", ISERROR(J1097)),
   IF(I1097&gt;50000000000,"5-Large Cap",
      IF(AND(I1097&gt;10000000000,I1097&lt;=50000000000),"4-Upper Mid-Cap",
         IF(AND(I1097&gt;2000000000,I1097&lt;=10000000000),"3-Mid Cap",
            IF(AND(I1097&gt;300000000,I1097&lt;=2000000000),"2-Small Cap",
               IF(I1097&lt;=300000000,"1-Micro Cap","None"))))),
   IF(J1097&gt;50000000000,"5-Large Cap",
      IF(AND(J1097&gt;10000000000,J1097&lt;=50000000000),"4-Upper Mid-Cap",
         IF(AND(J1097&gt;2000000000,J1097&lt;=10000000000),"3-Mid Cap",
            IF(AND(J1097&gt;300000000,J1097&lt;=2000000000),"2-Small Cap",
               IF(J1097&lt;=300000000,"1-Micro Cap","None"))))))</f>
        <v>1-Micro Cap</v>
      </c>
      <c r="L1097" s="1">
        <v>45590</v>
      </c>
      <c r="M1097" s="8" t="s">
        <v>3124</v>
      </c>
      <c r="N1097">
        <f>YEAR(L1097)</f>
        <v>2024</v>
      </c>
      <c r="O1097">
        <f xml:space="preserve"> MONTH(L1097)</f>
        <v>10</v>
      </c>
      <c r="P1097">
        <v>2</v>
      </c>
      <c r="Q1097" t="str">
        <f>IF(ISNUMBER(P1097), "Yes","No")</f>
        <v>Yes</v>
      </c>
      <c r="R1097" t="s">
        <v>3050</v>
      </c>
    </row>
    <row r="1098" spans="1:18" x14ac:dyDescent="0.2">
      <c r="A1098" t="s">
        <v>1924</v>
      </c>
      <c r="B1098" t="e" vm="468">
        <v>#VALUE!</v>
      </c>
      <c r="C1098" t="s">
        <v>1925</v>
      </c>
      <c r="D1098" t="str" cm="1">
        <f t="array" ref="D1098">_FV(B1098,"Industry")</f>
        <v>Professional &amp; Commercial Services</v>
      </c>
      <c r="E1098">
        <v>0.55500000000000005</v>
      </c>
      <c r="F1098">
        <v>0.5</v>
      </c>
      <c r="G1098" s="4">
        <v>10000000</v>
      </c>
      <c r="H1098" s="7">
        <v>0.1</v>
      </c>
      <c r="I1098" s="4" cm="1">
        <f t="array" ref="I1098">_FV(B1098,"Market cap",TRUE)</f>
        <v>85197430</v>
      </c>
      <c r="J1098" s="4">
        <v>111600000</v>
      </c>
      <c r="K1098" t="str">
        <f>IF(OR(J1098="None", ISERROR(J1098)),
   IF(I1098&gt;50000000000,"5-Large Cap",
      IF(AND(I1098&gt;10000000000,I1098&lt;=50000000000),"4-Upper Mid-Cap",
         IF(AND(I1098&gt;2000000000,I1098&lt;=10000000000),"3-Mid Cap",
            IF(AND(I1098&gt;300000000,I1098&lt;=2000000000),"2-Small Cap",
               IF(I1098&lt;=300000000,"1-Micro Cap","None"))))),
   IF(J1098&gt;50000000000,"5-Large Cap",
      IF(AND(J1098&gt;10000000000,J1098&lt;=50000000000),"4-Upper Mid-Cap",
         IF(AND(J1098&gt;2000000000,J1098&lt;=10000000000),"3-Mid Cap",
            IF(AND(J1098&gt;300000000,J1098&lt;=2000000000),"2-Small Cap",
               IF(J1098&lt;=300000000,"1-Micro Cap","None"))))))</f>
        <v>1-Micro Cap</v>
      </c>
      <c r="L1098" s="1">
        <v>45338</v>
      </c>
      <c r="M1098" s="8" t="s">
        <v>3124</v>
      </c>
      <c r="N1098">
        <f>YEAR(L1098)</f>
        <v>2024</v>
      </c>
      <c r="O1098">
        <f xml:space="preserve"> MONTH(L1098)</f>
        <v>2</v>
      </c>
      <c r="P1098">
        <v>4</v>
      </c>
      <c r="Q1098" t="str">
        <f>IF(ISNUMBER(P1098), "Yes","No")</f>
        <v>Yes</v>
      </c>
      <c r="R1098" t="s">
        <v>2329</v>
      </c>
    </row>
    <row r="1099" spans="1:18" x14ac:dyDescent="0.2">
      <c r="A1099" t="s">
        <v>1066</v>
      </c>
      <c r="B1099" t="e" vm="336">
        <v>#VALUE!</v>
      </c>
      <c r="C1099" t="s">
        <v>1067</v>
      </c>
      <c r="D1099" t="str" cm="1">
        <f t="array" ref="D1099">_FV(B1099,"Industry")</f>
        <v>Professional &amp; Commercial Services</v>
      </c>
      <c r="E1099">
        <v>0.5</v>
      </c>
      <c r="F1099">
        <v>0.48</v>
      </c>
      <c r="G1099" s="4">
        <v>20000000</v>
      </c>
      <c r="H1099" s="7">
        <v>0.04</v>
      </c>
      <c r="I1099" s="4" cm="1">
        <f t="array" ref="I1099">_FV(B1099,"Market cap",TRUE)</f>
        <v>175768700</v>
      </c>
      <c r="J1099" s="4">
        <v>151000000</v>
      </c>
      <c r="K1099" t="str">
        <f>IF(OR(J1099="None", ISERROR(J1099)),
   IF(I1099&gt;50000000000,"5-Large Cap",
      IF(AND(I1099&gt;10000000000,I1099&lt;=50000000000),"4-Upper Mid-Cap",
         IF(AND(I1099&gt;2000000000,I1099&lt;=10000000000),"3-Mid Cap",
            IF(AND(I1099&gt;300000000,I1099&lt;=2000000000),"2-Small Cap",
               IF(I1099&lt;=300000000,"1-Micro Cap","None"))))),
   IF(J1099&gt;50000000000,"5-Large Cap",
      IF(AND(J1099&gt;10000000000,J1099&lt;=50000000000),"4-Upper Mid-Cap",
         IF(AND(J1099&gt;2000000000,J1099&lt;=10000000000),"3-Mid Cap",
            IF(AND(J1099&gt;300000000,J1099&lt;=2000000000),"2-Small Cap",
               IF(J1099&lt;=300000000,"1-Micro Cap","None"))))))</f>
        <v>1-Micro Cap</v>
      </c>
      <c r="L1099" s="1">
        <v>45601</v>
      </c>
      <c r="M1099" s="8" t="s">
        <v>3124</v>
      </c>
      <c r="N1099">
        <f>YEAR(L1099)</f>
        <v>2024</v>
      </c>
      <c r="O1099">
        <f xml:space="preserve"> MONTH(L1099)</f>
        <v>11</v>
      </c>
      <c r="P1099" t="s">
        <v>3229</v>
      </c>
      <c r="Q1099" t="str">
        <f>IF(ISNUMBER(P1099), "Yes","No")</f>
        <v>No</v>
      </c>
      <c r="R1099" t="s">
        <v>3100</v>
      </c>
    </row>
    <row r="1100" spans="1:18" x14ac:dyDescent="0.2">
      <c r="A1100" t="s">
        <v>159</v>
      </c>
      <c r="B1100" t="e" vm="49">
        <v>#VALUE!</v>
      </c>
      <c r="C1100" t="s">
        <v>160</v>
      </c>
      <c r="D1100" t="str" cm="1">
        <f t="array" ref="D1100">_FV(B1100,"Industry")</f>
        <v>Metals &amp; Mining</v>
      </c>
      <c r="E1100">
        <v>0.54</v>
      </c>
      <c r="F1100">
        <v>0.46</v>
      </c>
      <c r="G1100" s="4">
        <v>15000000</v>
      </c>
      <c r="H1100" s="7">
        <v>0.14800000000000002</v>
      </c>
      <c r="I1100" s="4" cm="1">
        <f t="array" ref="I1100">_FV(B1100,"Market cap",TRUE)</f>
        <v>98406360</v>
      </c>
      <c r="J1100" s="4">
        <v>190900000</v>
      </c>
      <c r="K1100" t="str">
        <f>IF(OR(J1100="None", ISERROR(J1100)),
   IF(I1100&gt;50000000000,"5-Large Cap",
      IF(AND(I1100&gt;10000000000,I1100&lt;=50000000000),"4-Upper Mid-Cap",
         IF(AND(I1100&gt;2000000000,I1100&lt;=10000000000),"3-Mid Cap",
            IF(AND(I1100&gt;300000000,I1100&lt;=2000000000),"2-Small Cap",
               IF(I1100&lt;=300000000,"1-Micro Cap","None"))))),
   IF(J1100&gt;50000000000,"5-Large Cap",
      IF(AND(J1100&gt;10000000000,J1100&lt;=50000000000),"4-Upper Mid-Cap",
         IF(AND(J1100&gt;2000000000,J1100&lt;=10000000000),"3-Mid Cap",
            IF(AND(J1100&gt;300000000,J1100&lt;=2000000000),"2-Small Cap",
               IF(J1100&lt;=300000000,"1-Micro Cap","None"))))))</f>
        <v>1-Micro Cap</v>
      </c>
      <c r="L1100" s="1">
        <v>45320</v>
      </c>
      <c r="M1100" s="8" t="s">
        <v>3124</v>
      </c>
      <c r="N1100">
        <f>YEAR(L1100)</f>
        <v>2024</v>
      </c>
      <c r="O1100">
        <f xml:space="preserve"> MONTH(L1100)</f>
        <v>1</v>
      </c>
      <c r="P1100">
        <v>1</v>
      </c>
      <c r="Q1100" t="str">
        <f>IF(ISNUMBER(P1100), "Yes","No")</f>
        <v>Yes</v>
      </c>
      <c r="R1100" t="s">
        <v>2280</v>
      </c>
    </row>
    <row r="1101" spans="1:18" x14ac:dyDescent="0.2">
      <c r="A1101" t="s">
        <v>2303</v>
      </c>
      <c r="B1101" t="e" vm="36">
        <v>#VALUE!</v>
      </c>
      <c r="C1101" t="s">
        <v>195</v>
      </c>
      <c r="D1101" t="str" cm="1">
        <f t="array" ref="D1101">_FV(B1101,"Industry")</f>
        <v>Healthcare Equipment &amp; Supplies</v>
      </c>
      <c r="E1101">
        <v>0.61499999999999999</v>
      </c>
      <c r="F1101">
        <v>0.45</v>
      </c>
      <c r="G1101" s="4">
        <v>15000000</v>
      </c>
      <c r="H1101" s="7">
        <v>0.26800000000000002</v>
      </c>
      <c r="I1101" s="4" cm="1">
        <f t="array" ref="I1101">_FV(B1101,"Market cap",TRUE)</f>
        <v>352579400</v>
      </c>
      <c r="J1101" s="4">
        <v>103900000</v>
      </c>
      <c r="K1101" t="str">
        <f>IF(OR(J1101="None", ISERROR(J1101)),
   IF(I1101&gt;50000000000,"5-Large Cap",
      IF(AND(I1101&gt;10000000000,I1101&lt;=50000000000),"4-Upper Mid-Cap",
         IF(AND(I1101&gt;2000000000,I1101&lt;=10000000000),"3-Mid Cap",
            IF(AND(I1101&gt;300000000,I1101&lt;=2000000000),"2-Small Cap",
               IF(I1101&lt;=300000000,"1-Micro Cap","None"))))),
   IF(J1101&gt;50000000000,"5-Large Cap",
      IF(AND(J1101&gt;10000000000,J1101&lt;=50000000000),"4-Upper Mid-Cap",
         IF(AND(J1101&gt;2000000000,J1101&lt;=10000000000),"3-Mid Cap",
            IF(AND(J1101&gt;300000000,J1101&lt;=2000000000),"2-Small Cap",
               IF(J1101&lt;=300000000,"1-Micro Cap","None"))))))</f>
        <v>1-Micro Cap</v>
      </c>
      <c r="L1101" s="1">
        <v>45323</v>
      </c>
      <c r="M1101" s="8" t="s">
        <v>3124</v>
      </c>
      <c r="N1101">
        <f>YEAR(L1101)</f>
        <v>2024</v>
      </c>
      <c r="O1101">
        <f xml:space="preserve"> MONTH(L1101)</f>
        <v>2</v>
      </c>
      <c r="P1101" t="s">
        <v>3229</v>
      </c>
      <c r="Q1101" t="str">
        <f>IF(ISNUMBER(P1101), "Yes","No")</f>
        <v>No</v>
      </c>
      <c r="R1101" t="s">
        <v>2304</v>
      </c>
    </row>
    <row r="1102" spans="1:18" x14ac:dyDescent="0.2">
      <c r="A1102" t="s">
        <v>2700</v>
      </c>
      <c r="B1102" t="e" vm="473">
        <v>#VALUE!</v>
      </c>
      <c r="C1102" t="s">
        <v>150</v>
      </c>
      <c r="D1102" t="str" cm="1">
        <f t="array" ref="D1102">_FV(B1102,"Industry")</f>
        <v>Pharmaceuticals</v>
      </c>
      <c r="E1102">
        <v>0.6</v>
      </c>
      <c r="F1102">
        <v>0.45</v>
      </c>
      <c r="G1102" s="4">
        <v>7000000</v>
      </c>
      <c r="H1102" s="7">
        <v>0.25</v>
      </c>
      <c r="I1102" s="4" cm="1">
        <f t="array" ref="I1102">_FV(B1102,"Market cap",TRUE)</f>
        <v>103182900</v>
      </c>
      <c r="J1102" s="4">
        <v>111000000</v>
      </c>
      <c r="K1102" t="str">
        <f>IF(OR(J1102="None", ISERROR(J1102)),
   IF(I1102&gt;50000000000,"5-Large Cap",
      IF(AND(I1102&gt;10000000000,I1102&lt;=50000000000),"4-Upper Mid-Cap",
         IF(AND(I1102&gt;2000000000,I1102&lt;=10000000000),"3-Mid Cap",
            IF(AND(I1102&gt;300000000,I1102&lt;=2000000000),"2-Small Cap",
               IF(I1102&lt;=300000000,"1-Micro Cap","None"))))),
   IF(J1102&gt;50000000000,"5-Large Cap",
      IF(AND(J1102&gt;10000000000,J1102&lt;=50000000000),"4-Upper Mid-Cap",
         IF(AND(J1102&gt;2000000000,J1102&lt;=10000000000),"3-Mid Cap",
            IF(AND(J1102&gt;300000000,J1102&lt;=2000000000),"2-Small Cap",
               IF(J1102&lt;=300000000,"1-Micro Cap","None"))))))</f>
        <v>1-Micro Cap</v>
      </c>
      <c r="L1102" s="1">
        <v>45474</v>
      </c>
      <c r="M1102" s="8" t="s">
        <v>3124</v>
      </c>
      <c r="N1102">
        <f>YEAR(L1102)</f>
        <v>2024</v>
      </c>
      <c r="O1102">
        <f xml:space="preserve"> MONTH(L1102)</f>
        <v>7</v>
      </c>
      <c r="P1102" t="s">
        <v>3229</v>
      </c>
      <c r="Q1102" t="str">
        <f>IF(ISNUMBER(P1102), "Yes","No")</f>
        <v>No</v>
      </c>
      <c r="R1102" t="s">
        <v>2701</v>
      </c>
    </row>
    <row r="1103" spans="1:18" x14ac:dyDescent="0.2">
      <c r="A1103" t="s">
        <v>2748</v>
      </c>
      <c r="B1103" t="e" vm="650">
        <v>#VALUE!</v>
      </c>
      <c r="C1103" t="s">
        <v>2749</v>
      </c>
      <c r="D1103" t="str" cm="1">
        <f t="array" ref="D1103">_FV(B1103,"Industry")</f>
        <v>Construction Materials</v>
      </c>
      <c r="E1103">
        <v>0.57999999999999996</v>
      </c>
      <c r="F1103">
        <v>0.42</v>
      </c>
      <c r="G1103" s="4">
        <v>1500000</v>
      </c>
      <c r="H1103" s="7">
        <v>0.27600000000000002</v>
      </c>
      <c r="I1103" s="4" cm="1">
        <f t="array" ref="I1103">_FV(B1103,"Market cap",TRUE)</f>
        <v>71431900</v>
      </c>
      <c r="J1103" s="4">
        <v>89400000</v>
      </c>
      <c r="K1103" t="str">
        <f>IF(OR(J1103="None", ISERROR(J1103)),
   IF(I1103&gt;50000000000,"5-Large Cap",
      IF(AND(I1103&gt;10000000000,I1103&lt;=50000000000),"4-Upper Mid-Cap",
         IF(AND(I1103&gt;2000000000,I1103&lt;=10000000000),"3-Mid Cap",
            IF(AND(I1103&gt;300000000,I1103&lt;=2000000000),"2-Small Cap",
               IF(I1103&lt;=300000000,"1-Micro Cap","None"))))),
   IF(J1103&gt;50000000000,"5-Large Cap",
      IF(AND(J1103&gt;10000000000,J1103&lt;=50000000000),"4-Upper Mid-Cap",
         IF(AND(J1103&gt;2000000000,J1103&lt;=10000000000),"3-Mid Cap",
            IF(AND(J1103&gt;300000000,J1103&lt;=2000000000),"2-Small Cap",
               IF(J1103&lt;=300000000,"1-Micro Cap","None"))))))</f>
        <v>1-Micro Cap</v>
      </c>
      <c r="L1103" s="1">
        <v>45497</v>
      </c>
      <c r="M1103" s="8" t="s">
        <v>3124</v>
      </c>
      <c r="N1103">
        <f>YEAR(L1103)</f>
        <v>2024</v>
      </c>
      <c r="O1103">
        <f xml:space="preserve"> MONTH(L1103)</f>
        <v>7</v>
      </c>
      <c r="P1103" t="s">
        <v>3229</v>
      </c>
      <c r="Q1103" t="str">
        <f>IF(ISNUMBER(P1103), "Yes","No")</f>
        <v>No</v>
      </c>
      <c r="R1103" t="s">
        <v>2750</v>
      </c>
    </row>
    <row r="1104" spans="1:18" x14ac:dyDescent="0.2">
      <c r="A1104" t="s">
        <v>1233</v>
      </c>
      <c r="B1104" t="e" vm="329">
        <v>#VALUE!</v>
      </c>
      <c r="C1104" t="s">
        <v>1234</v>
      </c>
      <c r="D1104" t="str" cm="1">
        <f t="array" ref="D1104">_FV(B1104,"Industry")</f>
        <v>Food &amp; Tobacco</v>
      </c>
      <c r="E1104">
        <v>0.55000000000000004</v>
      </c>
      <c r="F1104">
        <v>0.42</v>
      </c>
      <c r="G1104" s="4">
        <v>3570000</v>
      </c>
      <c r="H1104" s="7">
        <v>0.23600000000000002</v>
      </c>
      <c r="I1104" s="4" cm="1">
        <f t="array" ref="I1104">_FV(B1104,"Market cap",TRUE)</f>
        <v>139677200</v>
      </c>
      <c r="J1104" s="4">
        <v>71000000</v>
      </c>
      <c r="K1104" t="str">
        <f>IF(OR(J1104="None", ISERROR(J1104)),
   IF(I1104&gt;50000000000,"5-Large Cap",
      IF(AND(I1104&gt;10000000000,I1104&lt;=50000000000),"4-Upper Mid-Cap",
         IF(AND(I1104&gt;2000000000,I1104&lt;=10000000000),"3-Mid Cap",
            IF(AND(I1104&gt;300000000,I1104&lt;=2000000000),"2-Small Cap",
               IF(I1104&lt;=300000000,"1-Micro Cap","None"))))),
   IF(J1104&gt;50000000000,"5-Large Cap",
      IF(AND(J1104&gt;10000000000,J1104&lt;=50000000000),"4-Upper Mid-Cap",
         IF(AND(J1104&gt;2000000000,J1104&lt;=10000000000),"3-Mid Cap",
            IF(AND(J1104&gt;300000000,J1104&lt;=2000000000),"2-Small Cap",
               IF(J1104&lt;=300000000,"1-Micro Cap","None"))))))</f>
        <v>1-Micro Cap</v>
      </c>
      <c r="L1104" s="1">
        <v>45567</v>
      </c>
      <c r="M1104" s="8" t="s">
        <v>3124</v>
      </c>
      <c r="N1104">
        <f>YEAR(L1104)</f>
        <v>2024</v>
      </c>
      <c r="O1104">
        <f xml:space="preserve"> MONTH(L1104)</f>
        <v>10</v>
      </c>
      <c r="P1104" t="s">
        <v>3229</v>
      </c>
      <c r="Q1104" t="str">
        <f>IF(ISNUMBER(P1104), "Yes","No")</f>
        <v>No</v>
      </c>
      <c r="R1104" t="s">
        <v>2950</v>
      </c>
    </row>
    <row r="1105" spans="1:18" x14ac:dyDescent="0.2">
      <c r="A1105" t="s">
        <v>3111</v>
      </c>
      <c r="B1105" t="e" vm="651">
        <v>#VALUE!</v>
      </c>
      <c r="C1105" t="s">
        <v>3112</v>
      </c>
      <c r="D1105" t="str" cm="1">
        <f t="array" ref="D1105">_FV(B1105,"Industry")</f>
        <v>Healthcare Providers &amp; Services</v>
      </c>
      <c r="E1105">
        <v>0.5</v>
      </c>
      <c r="F1105">
        <v>0.42</v>
      </c>
      <c r="G1105" s="4">
        <v>5000000</v>
      </c>
      <c r="H1105" s="7">
        <v>0.16</v>
      </c>
      <c r="I1105" s="4" cm="1">
        <f t="array" ref="I1105">_FV(B1105,"Market cap",TRUE)</f>
        <v>79129950</v>
      </c>
      <c r="J1105" s="4">
        <v>39000000</v>
      </c>
      <c r="K1105" t="str">
        <f>IF(OR(J1105="None", ISERROR(J1105)),
   IF(I1105&gt;50000000000,"5-Large Cap",
      IF(AND(I1105&gt;10000000000,I1105&lt;=50000000000),"4-Upper Mid-Cap",
         IF(AND(I1105&gt;2000000000,I1105&lt;=10000000000),"3-Mid Cap",
            IF(AND(I1105&gt;300000000,I1105&lt;=2000000000),"2-Small Cap",
               IF(I1105&lt;=300000000,"1-Micro Cap","None"))))),
   IF(J1105&gt;50000000000,"5-Large Cap",
      IF(AND(J1105&gt;10000000000,J1105&lt;=50000000000),"4-Upper Mid-Cap",
         IF(AND(J1105&gt;2000000000,J1105&lt;=10000000000),"3-Mid Cap",
            IF(AND(J1105&gt;300000000,J1105&lt;=2000000000),"2-Small Cap",
               IF(J1105&lt;=300000000,"1-Micro Cap","None"))))))</f>
        <v>1-Micro Cap</v>
      </c>
      <c r="L1105" s="1">
        <v>45604</v>
      </c>
      <c r="M1105" s="8" t="s">
        <v>3124</v>
      </c>
      <c r="N1105">
        <f>YEAR(L1105)</f>
        <v>2024</v>
      </c>
      <c r="O1105">
        <f xml:space="preserve"> MONTH(L1105)</f>
        <v>11</v>
      </c>
      <c r="P1105" t="s">
        <v>3229</v>
      </c>
      <c r="Q1105" t="str">
        <f>IF(ISNUMBER(P1105), "Yes","No")</f>
        <v>No</v>
      </c>
      <c r="R1105" t="s">
        <v>3113</v>
      </c>
    </row>
    <row r="1106" spans="1:18" x14ac:dyDescent="0.2">
      <c r="A1106" t="s">
        <v>1999</v>
      </c>
      <c r="B1106" t="e" vm="251">
        <v>#VALUE!</v>
      </c>
      <c r="C1106" t="s">
        <v>1203</v>
      </c>
      <c r="D1106" t="str" cm="1">
        <f t="array" ref="D1106">_FV(B1106,"Industry")</f>
        <v>Biotechnology &amp; Medical Research</v>
      </c>
      <c r="E1106">
        <v>4.8500000000000001E-2</v>
      </c>
      <c r="F1106">
        <v>0.4</v>
      </c>
      <c r="G1106" s="4">
        <v>10000000</v>
      </c>
      <c r="H1106" s="7">
        <v>0.17499999999999999</v>
      </c>
      <c r="I1106" s="4" cm="1">
        <f t="array" ref="I1106">_FV(B1106,"Market cap",TRUE)</f>
        <v>1292814000</v>
      </c>
      <c r="J1106" s="4">
        <v>1114282000</v>
      </c>
      <c r="K1106" t="str">
        <f>IF(OR(J1106="None", ISERROR(J1106)),
   IF(I1106&gt;50000000000,"5-Large Cap",
      IF(AND(I1106&gt;10000000000,I1106&lt;=50000000000),"4-Upper Mid-Cap",
         IF(AND(I1106&gt;2000000000,I1106&lt;=10000000000),"3-Mid Cap",
            IF(AND(I1106&gt;300000000,I1106&lt;=2000000000),"2-Small Cap",
               IF(I1106&lt;=300000000,"1-Micro Cap","None"))))),
   IF(J1106&gt;50000000000,"5-Large Cap",
      IF(AND(J1106&gt;10000000000,J1106&lt;=50000000000),"4-Upper Mid-Cap",
         IF(AND(J1106&gt;2000000000,J1106&lt;=10000000000),"3-Mid Cap",
            IF(AND(J1106&gt;300000000,J1106&lt;=2000000000),"2-Small Cap",
               IF(J1106&lt;=300000000,"1-Micro Cap","None"))))))</f>
        <v>2-Small Cap</v>
      </c>
      <c r="L1106" s="1">
        <v>45455</v>
      </c>
      <c r="M1106" s="8" t="s">
        <v>3124</v>
      </c>
      <c r="N1106">
        <f>YEAR(L1106)</f>
        <v>2024</v>
      </c>
      <c r="O1106">
        <f xml:space="preserve"> MONTH(L1106)</f>
        <v>6</v>
      </c>
      <c r="P1106">
        <v>3</v>
      </c>
      <c r="Q1106" t="str">
        <f>IF(ISNUMBER(P1106), "Yes","No")</f>
        <v>Yes</v>
      </c>
      <c r="R1106" t="s">
        <v>2658</v>
      </c>
    </row>
    <row r="1107" spans="1:18" x14ac:dyDescent="0.2">
      <c r="A1107" t="s">
        <v>2877</v>
      </c>
      <c r="B1107" t="e" vm="652">
        <v>#VALUE!</v>
      </c>
      <c r="C1107" t="s">
        <v>2878</v>
      </c>
      <c r="D1107" t="str" cm="1">
        <f t="array" ref="D1107">_FV(B1107,"Industry")</f>
        <v>Construction &amp; Engineering</v>
      </c>
      <c r="E1107">
        <v>0.47499999999999998</v>
      </c>
      <c r="F1107">
        <v>0.4</v>
      </c>
      <c r="G1107" s="4">
        <v>38000000</v>
      </c>
      <c r="H1107" s="7">
        <v>0.158</v>
      </c>
      <c r="I1107" s="4" cm="1">
        <f t="array" ref="I1107">_FV(B1107,"Market cap",TRUE)</f>
        <v>242624600</v>
      </c>
      <c r="J1107" s="4">
        <v>200400000</v>
      </c>
      <c r="K1107" t="str">
        <f>IF(OR(J1107="None", ISERROR(J1107)),
   IF(I1107&gt;50000000000,"5-Large Cap",
      IF(AND(I1107&gt;10000000000,I1107&lt;=50000000000),"4-Upper Mid-Cap",
         IF(AND(I1107&gt;2000000000,I1107&lt;=10000000000),"3-Mid Cap",
            IF(AND(I1107&gt;300000000,I1107&lt;=2000000000),"2-Small Cap",
               IF(I1107&lt;=300000000,"1-Micro Cap","None"))))),
   IF(J1107&gt;50000000000,"5-Large Cap",
      IF(AND(J1107&gt;10000000000,J1107&lt;=50000000000),"4-Upper Mid-Cap",
         IF(AND(J1107&gt;2000000000,J1107&lt;=10000000000),"3-Mid Cap",
            IF(AND(J1107&gt;300000000,J1107&lt;=2000000000),"2-Small Cap",
               IF(J1107&lt;=300000000,"1-Micro Cap","None"))))))</f>
        <v>1-Micro Cap</v>
      </c>
      <c r="L1107" s="1">
        <v>45546</v>
      </c>
      <c r="M1107" s="8" t="s">
        <v>3124</v>
      </c>
      <c r="N1107">
        <f>YEAR(L1107)</f>
        <v>2024</v>
      </c>
      <c r="O1107">
        <f xml:space="preserve"> MONTH(L1107)</f>
        <v>9</v>
      </c>
      <c r="P1107" t="s">
        <v>3229</v>
      </c>
      <c r="Q1107" t="str">
        <f>IF(ISNUMBER(P1107), "Yes","No")</f>
        <v>No</v>
      </c>
      <c r="R1107" t="s">
        <v>2879</v>
      </c>
    </row>
    <row r="1108" spans="1:18" x14ac:dyDescent="0.2">
      <c r="A1108" t="s">
        <v>1846</v>
      </c>
      <c r="B1108" t="e" vm="47">
        <v>#VALUE!</v>
      </c>
      <c r="C1108" t="s">
        <v>524</v>
      </c>
      <c r="D1108" t="str" cm="1">
        <f t="array" ref="D1108">_FV(B1108,"Industry")</f>
        <v>Biotechnology &amp; Medical Research</v>
      </c>
      <c r="E1108">
        <v>0.45</v>
      </c>
      <c r="F1108">
        <v>0.38</v>
      </c>
      <c r="G1108" s="4">
        <v>72000000</v>
      </c>
      <c r="H1108" s="7">
        <v>0.156</v>
      </c>
      <c r="I1108" s="4" cm="1">
        <f t="array" ref="I1108">_FV(B1108,"Market cap",TRUE)</f>
        <v>465788700</v>
      </c>
      <c r="J1108" s="4">
        <v>535000000</v>
      </c>
      <c r="K1108" t="str">
        <f>IF(OR(J1108="None", ISERROR(J1108)),
   IF(I1108&gt;50000000000,"5-Large Cap",
      IF(AND(I1108&gt;10000000000,I1108&lt;=50000000000),"4-Upper Mid-Cap",
         IF(AND(I1108&gt;2000000000,I1108&lt;=10000000000),"3-Mid Cap",
            IF(AND(I1108&gt;300000000,I1108&lt;=2000000000),"2-Small Cap",
               IF(I1108&lt;=300000000,"1-Micro Cap","None"))))),
   IF(J1108&gt;50000000000,"5-Large Cap",
      IF(AND(J1108&gt;10000000000,J1108&lt;=50000000000),"4-Upper Mid-Cap",
         IF(AND(J1108&gt;2000000000,J1108&lt;=10000000000),"3-Mid Cap",
            IF(AND(J1108&gt;300000000,J1108&lt;=2000000000),"2-Small Cap",
               IF(J1108&lt;=300000000,"1-Micro Cap","None"))))))</f>
        <v>2-Small Cap</v>
      </c>
      <c r="L1108" s="1">
        <v>45446</v>
      </c>
      <c r="M1108" s="8" t="s">
        <v>3124</v>
      </c>
      <c r="N1108">
        <f>YEAR(L1108)</f>
        <v>2024</v>
      </c>
      <c r="O1108">
        <f xml:space="preserve"> MONTH(L1108)</f>
        <v>6</v>
      </c>
      <c r="P1108" t="s">
        <v>3229</v>
      </c>
      <c r="Q1108" t="str">
        <f>IF(ISNUMBER(P1108), "Yes","No")</f>
        <v>No</v>
      </c>
      <c r="R1108" t="s">
        <v>2633</v>
      </c>
    </row>
    <row r="1109" spans="1:18" x14ac:dyDescent="0.2">
      <c r="A1109" s="5" t="s">
        <v>3127</v>
      </c>
      <c r="B1109" s="5" t="e" vm="653">
        <v>#VALUE!</v>
      </c>
      <c r="C1109" t="s">
        <v>3085</v>
      </c>
      <c r="D1109" t="str" cm="1">
        <f t="array" ref="D1109">_FV(B1109,"Industry")</f>
        <v>Metals &amp; Mining</v>
      </c>
      <c r="E1109">
        <v>0.46</v>
      </c>
      <c r="F1109">
        <v>0.38</v>
      </c>
      <c r="G1109" s="4">
        <v>100000000</v>
      </c>
      <c r="H1109" s="7">
        <v>0.17399999999999999</v>
      </c>
      <c r="I1109" s="4" cm="1">
        <f t="array" ref="I1109">_FV(B1109,"Market cap",TRUE)</f>
        <v>270711600</v>
      </c>
      <c r="J1109" s="4">
        <v>372000000</v>
      </c>
      <c r="K1109" t="str">
        <f>IF(OR(J1109="None", ISERROR(J1109)),
   IF(I1109&gt;50000000000,"5-Large Cap",
      IF(AND(I1109&gt;10000000000,I1109&lt;=50000000000),"4-Upper Mid-Cap",
         IF(AND(I1109&gt;2000000000,I1109&lt;=10000000000),"3-Mid Cap",
            IF(AND(I1109&gt;300000000,I1109&lt;=2000000000),"2-Small Cap",
               IF(I1109&lt;=300000000,"1-Micro Cap","None"))))),
   IF(J1109&gt;50000000000,"5-Large Cap",
      IF(AND(J1109&gt;10000000000,J1109&lt;=50000000000),"4-Upper Mid-Cap",
         IF(AND(J1109&gt;2000000000,J1109&lt;=10000000000),"3-Mid Cap",
            IF(AND(J1109&gt;300000000,J1109&lt;=2000000000),"2-Small Cap",
               IF(J1109&lt;=300000000,"1-Micro Cap","None"))))))</f>
        <v>2-Small Cap</v>
      </c>
      <c r="L1109" s="1">
        <v>45597</v>
      </c>
      <c r="M1109" s="8" t="s">
        <v>3124</v>
      </c>
      <c r="N1109">
        <f>YEAR(L1109)</f>
        <v>2024</v>
      </c>
      <c r="O1109">
        <f xml:space="preserve"> MONTH(L1109)</f>
        <v>11</v>
      </c>
      <c r="P1109" t="s">
        <v>3229</v>
      </c>
      <c r="Q1109" t="str">
        <f>IF(ISNUMBER(P1109), "Yes","No")</f>
        <v>No</v>
      </c>
      <c r="R1109" t="s">
        <v>3086</v>
      </c>
    </row>
    <row r="1110" spans="1:18" x14ac:dyDescent="0.2">
      <c r="A1110" t="s">
        <v>3087</v>
      </c>
      <c r="B1110" t="e" vm="654">
        <v>#VALUE!</v>
      </c>
      <c r="C1110" t="s">
        <v>3088</v>
      </c>
      <c r="D1110" t="str" cm="1">
        <f t="array" ref="D1110">_FV(B1110,"Industry")</f>
        <v>Metals &amp; Mining</v>
      </c>
      <c r="E1110">
        <v>0.42499999999999999</v>
      </c>
      <c r="F1110">
        <v>0.38</v>
      </c>
      <c r="G1110" s="4">
        <v>4000000</v>
      </c>
      <c r="H1110" s="7">
        <v>0.106</v>
      </c>
      <c r="I1110" s="4" cm="1">
        <f t="array" ref="I1110">_FV(B1110,"Market cap",TRUE)</f>
        <v>39949990</v>
      </c>
      <c r="J1110" s="4">
        <v>32000000</v>
      </c>
      <c r="K1110" t="str">
        <f>IF(OR(J1110="None", ISERROR(J1110)),
   IF(I1110&gt;50000000000,"5-Large Cap",
      IF(AND(I1110&gt;10000000000,I1110&lt;=50000000000),"4-Upper Mid-Cap",
         IF(AND(I1110&gt;2000000000,I1110&lt;=10000000000),"3-Mid Cap",
            IF(AND(I1110&gt;300000000,I1110&lt;=2000000000),"2-Small Cap",
               IF(I1110&lt;=300000000,"1-Micro Cap","None"))))),
   IF(J1110&gt;50000000000,"5-Large Cap",
      IF(AND(J1110&gt;10000000000,J1110&lt;=50000000000),"4-Upper Mid-Cap",
         IF(AND(J1110&gt;2000000000,J1110&lt;=10000000000),"3-Mid Cap",
            IF(AND(J1110&gt;300000000,J1110&lt;=2000000000),"2-Small Cap",
               IF(J1110&lt;=300000000,"1-Micro Cap","None"))))))</f>
        <v>1-Micro Cap</v>
      </c>
      <c r="L1110" s="1">
        <v>45597</v>
      </c>
      <c r="M1110" s="8" t="s">
        <v>3124</v>
      </c>
      <c r="N1110">
        <f>YEAR(L1110)</f>
        <v>2024</v>
      </c>
      <c r="O1110">
        <f xml:space="preserve"> MONTH(L1110)</f>
        <v>11</v>
      </c>
      <c r="P1110" t="s">
        <v>3229</v>
      </c>
      <c r="Q1110" t="str">
        <f>IF(ISNUMBER(P1110), "Yes","No")</f>
        <v>No</v>
      </c>
      <c r="R1110" t="s">
        <v>3089</v>
      </c>
    </row>
    <row r="1111" spans="1:18" x14ac:dyDescent="0.2">
      <c r="A1111" t="s">
        <v>3127</v>
      </c>
      <c r="B1111" t="e" vm="653">
        <v>#VALUE!</v>
      </c>
      <c r="C1111" t="s">
        <v>3085</v>
      </c>
      <c r="D1111" t="str" cm="1">
        <f t="array" ref="D1111">_FV(B1111,"Industry")</f>
        <v>Metals &amp; Mining</v>
      </c>
      <c r="E1111">
        <v>0.46</v>
      </c>
      <c r="F1111">
        <v>0.38</v>
      </c>
      <c r="G1111" s="4">
        <v>100000000</v>
      </c>
      <c r="H1111" s="7">
        <v>0.17399999999999999</v>
      </c>
      <c r="I1111" s="4" cm="1">
        <f t="array" ref="I1111">_FV(B1111,"Market cap",TRUE)</f>
        <v>270711600</v>
      </c>
      <c r="J1111" s="4">
        <v>372000000</v>
      </c>
      <c r="K1111" t="str">
        <f>IF(OR(J1111="None", ISERROR(J1111)),
   IF(I1111&gt;50000000000,"5-Large Cap",
      IF(AND(I1111&gt;10000000000,I1111&lt;=50000000000),"4-Upper Mid-Cap",
         IF(AND(I1111&gt;2000000000,I1111&lt;=10000000000),"3-Mid Cap",
            IF(AND(I1111&gt;300000000,I1111&lt;=2000000000),"2-Small Cap",
               IF(I1111&lt;=300000000,"1-Micro Cap","None"))))),
   IF(J1111&gt;50000000000,"5-Large Cap",
      IF(AND(J1111&gt;10000000000,J1111&lt;=50000000000),"4-Upper Mid-Cap",
         IF(AND(J1111&gt;2000000000,J1111&lt;=10000000000),"3-Mid Cap",
            IF(AND(J1111&gt;300000000,J1111&lt;=2000000000),"2-Small Cap",
               IF(J1111&lt;=300000000,"1-Micro Cap","None"))))))</f>
        <v>2-Small Cap</v>
      </c>
      <c r="L1111" s="1">
        <v>45597</v>
      </c>
      <c r="M1111" s="8" t="s">
        <v>3124</v>
      </c>
      <c r="N1111">
        <f>YEAR(L1111)</f>
        <v>2024</v>
      </c>
      <c r="O1111">
        <f xml:space="preserve"> MONTH(L1111)</f>
        <v>11</v>
      </c>
      <c r="P1111" t="s">
        <v>3229</v>
      </c>
      <c r="Q1111" t="str">
        <f>IF(ISNUMBER(P1111), "Yes","No")</f>
        <v>No</v>
      </c>
      <c r="R1111" t="s">
        <v>3093</v>
      </c>
    </row>
    <row r="1112" spans="1:18" x14ac:dyDescent="0.2">
      <c r="A1112" t="s">
        <v>3094</v>
      </c>
      <c r="B1112" t="e" vm="653">
        <v>#VALUE!</v>
      </c>
      <c r="C1112" t="s">
        <v>3085</v>
      </c>
      <c r="D1112" t="str" cm="1">
        <f t="array" ref="D1112">_FV(B1112,"Industry")</f>
        <v>Metals &amp; Mining</v>
      </c>
      <c r="E1112">
        <v>0.46</v>
      </c>
      <c r="F1112">
        <v>0.38</v>
      </c>
      <c r="G1112" s="4">
        <v>100000000</v>
      </c>
      <c r="H1112" s="7">
        <v>0.17399999999999999</v>
      </c>
      <c r="I1112" s="4" cm="1">
        <f t="array" ref="I1112">_FV(B1112,"Market cap",TRUE)</f>
        <v>270711600</v>
      </c>
      <c r="J1112" s="4">
        <v>372000000</v>
      </c>
      <c r="K1112" t="str">
        <f>IF(OR(J1112="None", ISERROR(J1112)),
   IF(I1112&gt;50000000000,"5-Large Cap",
      IF(AND(I1112&gt;10000000000,I1112&lt;=50000000000),"4-Upper Mid-Cap",
         IF(AND(I1112&gt;2000000000,I1112&lt;=10000000000),"3-Mid Cap",
            IF(AND(I1112&gt;300000000,I1112&lt;=2000000000),"2-Small Cap",
               IF(I1112&lt;=300000000,"1-Micro Cap","None"))))),
   IF(J1112&gt;50000000000,"5-Large Cap",
      IF(AND(J1112&gt;10000000000,J1112&lt;=50000000000),"4-Upper Mid-Cap",
         IF(AND(J1112&gt;2000000000,J1112&lt;=10000000000),"3-Mid Cap",
            IF(AND(J1112&gt;300000000,J1112&lt;=2000000000),"2-Small Cap",
               IF(J1112&lt;=300000000,"1-Micro Cap","None"))))))</f>
        <v>2-Small Cap</v>
      </c>
      <c r="L1112" s="1">
        <v>45597</v>
      </c>
      <c r="M1112" s="8" t="s">
        <v>3124</v>
      </c>
      <c r="N1112">
        <f>YEAR(L1112)</f>
        <v>2024</v>
      </c>
      <c r="O1112">
        <f xml:space="preserve"> MONTH(L1112)</f>
        <v>11</v>
      </c>
      <c r="P1112" t="s">
        <v>3229</v>
      </c>
      <c r="Q1112" t="str">
        <f>IF(ISNUMBER(P1112), "Yes","No")</f>
        <v>No</v>
      </c>
      <c r="R1112" t="s">
        <v>3095</v>
      </c>
    </row>
    <row r="1113" spans="1:18" x14ac:dyDescent="0.2">
      <c r="A1113" t="s">
        <v>2765</v>
      </c>
      <c r="B1113" t="e" vm="254">
        <v>#VALUE!</v>
      </c>
      <c r="C1113" t="s">
        <v>1317</v>
      </c>
      <c r="D1113" t="str" cm="1">
        <f t="array" ref="D1113">_FV(B1113,"Industry")</f>
        <v>Metals &amp; Mining</v>
      </c>
      <c r="E1113">
        <v>0.495</v>
      </c>
      <c r="F1113">
        <v>0.38</v>
      </c>
      <c r="G1113" s="4">
        <v>8000000</v>
      </c>
      <c r="H1113" s="7">
        <v>0.23199999999999998</v>
      </c>
      <c r="I1113" s="4" cm="1">
        <f t="array" ref="I1113">_FV(B1113,"Market cap",TRUE)</f>
        <v>214729700</v>
      </c>
      <c r="J1113" s="4">
        <v>188100000</v>
      </c>
      <c r="K1113" t="str">
        <f>IF(OR(J1113="None", ISERROR(J1113)),
   IF(I1113&gt;50000000000,"5-Large Cap",
      IF(AND(I1113&gt;10000000000,I1113&lt;=50000000000),"4-Upper Mid-Cap",
         IF(AND(I1113&gt;2000000000,I1113&lt;=10000000000),"3-Mid Cap",
            IF(AND(I1113&gt;300000000,I1113&lt;=2000000000),"2-Small Cap",
               IF(I1113&lt;=300000000,"1-Micro Cap","None"))))),
   IF(J1113&gt;50000000000,"5-Large Cap",
      IF(AND(J1113&gt;10000000000,J1113&lt;=50000000000),"4-Upper Mid-Cap",
         IF(AND(J1113&gt;2000000000,J1113&lt;=10000000000),"3-Mid Cap",
            IF(AND(J1113&gt;300000000,J1113&lt;=2000000000),"2-Small Cap",
               IF(J1113&lt;=300000000,"1-Micro Cap","None"))))))</f>
        <v>1-Micro Cap</v>
      </c>
      <c r="L1113" s="1">
        <v>45499</v>
      </c>
      <c r="M1113" s="8" t="s">
        <v>3124</v>
      </c>
      <c r="N1113">
        <f>YEAR(L1113)</f>
        <v>2024</v>
      </c>
      <c r="O1113">
        <f xml:space="preserve"> MONTH(L1113)</f>
        <v>7</v>
      </c>
      <c r="P1113" t="s">
        <v>3229</v>
      </c>
      <c r="Q1113" t="str">
        <f>IF(ISNUMBER(P1113), "Yes","No")</f>
        <v>No</v>
      </c>
      <c r="R1113" t="s">
        <v>2766</v>
      </c>
    </row>
    <row r="1114" spans="1:18" x14ac:dyDescent="0.2">
      <c r="A1114" t="s">
        <v>1188</v>
      </c>
      <c r="B1114" t="e" vm="243">
        <v>#VALUE!</v>
      </c>
      <c r="C1114" t="s">
        <v>1189</v>
      </c>
      <c r="D1114" t="str" cm="1">
        <f t="array" ref="D1114">_FV(B1114,"Industry")</f>
        <v>Pharmaceuticals</v>
      </c>
      <c r="E1114">
        <v>0.48499999999999999</v>
      </c>
      <c r="F1114">
        <v>0.38</v>
      </c>
      <c r="G1114" s="4">
        <v>5550000</v>
      </c>
      <c r="H1114" s="7">
        <v>0.21600000000000003</v>
      </c>
      <c r="I1114" s="4" cm="1">
        <f t="array" ref="I1114">_FV(B1114,"Market cap",TRUE)</f>
        <v>89563370</v>
      </c>
      <c r="J1114" s="4">
        <v>41900000</v>
      </c>
      <c r="K1114" t="str">
        <f>IF(OR(J1114="None", ISERROR(J1114)),
   IF(I1114&gt;50000000000,"5-Large Cap",
      IF(AND(I1114&gt;10000000000,I1114&lt;=50000000000),"4-Upper Mid-Cap",
         IF(AND(I1114&gt;2000000000,I1114&lt;=10000000000),"3-Mid Cap",
            IF(AND(I1114&gt;300000000,I1114&lt;=2000000000),"2-Small Cap",
               IF(I1114&lt;=300000000,"1-Micro Cap","None"))))),
   IF(J1114&gt;50000000000,"5-Large Cap",
      IF(AND(J1114&gt;10000000000,J1114&lt;=50000000000),"4-Upper Mid-Cap",
         IF(AND(J1114&gt;2000000000,J1114&lt;=10000000000),"3-Mid Cap",
            IF(AND(J1114&gt;300000000,J1114&lt;=2000000000),"2-Small Cap",
               IF(J1114&lt;=300000000,"1-Micro Cap","None"))))))</f>
        <v>1-Micro Cap</v>
      </c>
      <c r="L1114" s="1">
        <v>45499</v>
      </c>
      <c r="M1114" s="8" t="s">
        <v>3124</v>
      </c>
      <c r="N1114">
        <f>YEAR(L1114)</f>
        <v>2024</v>
      </c>
      <c r="O1114">
        <f xml:space="preserve"> MONTH(L1114)</f>
        <v>7</v>
      </c>
      <c r="P1114" t="s">
        <v>3229</v>
      </c>
      <c r="Q1114" t="str">
        <f>IF(ISNUMBER(P1114), "Yes","No")</f>
        <v>No</v>
      </c>
      <c r="R1114" t="s">
        <v>2763</v>
      </c>
    </row>
    <row r="1115" spans="1:18" x14ac:dyDescent="0.2">
      <c r="A1115" t="s">
        <v>2940</v>
      </c>
      <c r="B1115" t="e" vm="655">
        <v>#VALUE!</v>
      </c>
      <c r="C1115" t="s">
        <v>2941</v>
      </c>
      <c r="D1115" t="str" cm="1">
        <f t="array" ref="D1115">_FV(B1115,"Industry")</f>
        <v>Software &amp; IT Services</v>
      </c>
      <c r="E1115">
        <v>0.39</v>
      </c>
      <c r="F1115">
        <v>0.372</v>
      </c>
      <c r="G1115" s="4">
        <v>30000000</v>
      </c>
      <c r="H1115" s="7">
        <v>4.5999999999999999E-2</v>
      </c>
      <c r="I1115" s="4" cm="1">
        <f t="array" ref="I1115">_FV(B1115,"Market cap",TRUE)</f>
        <v>618253000</v>
      </c>
      <c r="J1115" s="4">
        <v>472000000</v>
      </c>
      <c r="K1115" t="str">
        <f>IF(OR(J1115="None", ISERROR(J1115)),
   IF(I1115&gt;50000000000,"5-Large Cap",
      IF(AND(I1115&gt;10000000000,I1115&lt;=50000000000),"4-Upper Mid-Cap",
         IF(AND(I1115&gt;2000000000,I1115&lt;=10000000000),"3-Mid Cap",
            IF(AND(I1115&gt;300000000,I1115&lt;=2000000000),"2-Small Cap",
               IF(I1115&lt;=300000000,"1-Micro Cap","None"))))),
   IF(J1115&gt;50000000000,"5-Large Cap",
      IF(AND(J1115&gt;10000000000,J1115&lt;=50000000000),"4-Upper Mid-Cap",
         IF(AND(J1115&gt;2000000000,J1115&lt;=10000000000),"3-Mid Cap",
            IF(AND(J1115&gt;300000000,J1115&lt;=2000000000),"2-Small Cap",
               IF(J1115&lt;=300000000,"1-Micro Cap","None"))))))</f>
        <v>2-Small Cap</v>
      </c>
      <c r="L1115" s="1">
        <v>45561</v>
      </c>
      <c r="M1115" s="8" t="s">
        <v>3124</v>
      </c>
      <c r="N1115">
        <f>YEAR(L1115)</f>
        <v>2024</v>
      </c>
      <c r="O1115">
        <f xml:space="preserve"> MONTH(L1115)</f>
        <v>9</v>
      </c>
      <c r="P1115" t="s">
        <v>3229</v>
      </c>
      <c r="Q1115" t="str">
        <f>IF(ISNUMBER(P1115), "Yes","No")</f>
        <v>No</v>
      </c>
      <c r="R1115" t="s">
        <v>2942</v>
      </c>
    </row>
    <row r="1116" spans="1:18" x14ac:dyDescent="0.2">
      <c r="A1116" t="s">
        <v>2886</v>
      </c>
      <c r="B1116" t="e" vm="656">
        <v>#VALUE!</v>
      </c>
      <c r="C1116" t="s">
        <v>248</v>
      </c>
      <c r="D1116" t="str" cm="1">
        <f t="array" ref="D1116">_FV(B1116,"Industry")</f>
        <v>Machinery, Equipment &amp; Components</v>
      </c>
      <c r="E1116">
        <v>0.36499999999999999</v>
      </c>
      <c r="F1116">
        <v>0.35</v>
      </c>
      <c r="G1116" s="4">
        <v>20000000</v>
      </c>
      <c r="H1116" s="7">
        <v>4.0999999999999995E-2</v>
      </c>
      <c r="I1116" s="4" cm="1">
        <f t="array" ref="I1116">_FV(B1116,"Market cap",TRUE)</f>
        <v>215404100</v>
      </c>
      <c r="J1116" s="4">
        <v>198300000</v>
      </c>
      <c r="K1116" t="str">
        <f>IF(OR(J1116="None", ISERROR(J1116)),
   IF(I1116&gt;50000000000,"5-Large Cap",
      IF(AND(I1116&gt;10000000000,I1116&lt;=50000000000),"4-Upper Mid-Cap",
         IF(AND(I1116&gt;2000000000,I1116&lt;=10000000000),"3-Mid Cap",
            IF(AND(I1116&gt;300000000,I1116&lt;=2000000000),"2-Small Cap",
               IF(I1116&lt;=300000000,"1-Micro Cap","None"))))),
   IF(J1116&gt;50000000000,"5-Large Cap",
      IF(AND(J1116&gt;10000000000,J1116&lt;=50000000000),"4-Upper Mid-Cap",
         IF(AND(J1116&gt;2000000000,J1116&lt;=10000000000),"3-Mid Cap",
            IF(AND(J1116&gt;300000000,J1116&lt;=2000000000),"2-Small Cap",
               IF(J1116&lt;=300000000,"1-Micro Cap","None"))))))</f>
        <v>1-Micro Cap</v>
      </c>
      <c r="L1116" s="1">
        <v>45548</v>
      </c>
      <c r="M1116" s="8" t="s">
        <v>3124</v>
      </c>
      <c r="N1116">
        <f>YEAR(L1116)</f>
        <v>2024</v>
      </c>
      <c r="O1116">
        <f xml:space="preserve"> MONTH(L1116)</f>
        <v>9</v>
      </c>
      <c r="P1116" t="s">
        <v>3229</v>
      </c>
      <c r="Q1116" t="str">
        <f>IF(ISNUMBER(P1116), "Yes","No")</f>
        <v>No</v>
      </c>
      <c r="R1116" t="s">
        <v>2887</v>
      </c>
    </row>
    <row r="1117" spans="1:18" x14ac:dyDescent="0.2">
      <c r="A1117" t="s">
        <v>247</v>
      </c>
      <c r="B1117" t="e" vm="656">
        <v>#VALUE!</v>
      </c>
      <c r="C1117" t="s">
        <v>248</v>
      </c>
      <c r="D1117" t="str" cm="1">
        <f t="array" ref="D1117">_FV(B1117,"Industry")</f>
        <v>Machinery, Equipment &amp; Components</v>
      </c>
      <c r="E1117">
        <v>0.37</v>
      </c>
      <c r="F1117">
        <v>0.33</v>
      </c>
      <c r="G1117" s="4">
        <v>20000000</v>
      </c>
      <c r="H1117" s="7">
        <v>0.1081</v>
      </c>
      <c r="I1117" s="4" cm="1">
        <f t="array" ref="I1117">_FV(B1117,"Market cap",TRUE)</f>
        <v>215404100</v>
      </c>
      <c r="J1117" s="4">
        <v>177400000</v>
      </c>
      <c r="K1117" t="str">
        <f>IF(OR(J1117="None", ISERROR(J1117)),
   IF(I1117&gt;50000000000,"5-Large Cap",
      IF(AND(I1117&gt;10000000000,I1117&lt;=50000000000),"4-Upper Mid-Cap",
         IF(AND(I1117&gt;2000000000,I1117&lt;=10000000000),"3-Mid Cap",
            IF(AND(I1117&gt;300000000,I1117&lt;=2000000000),"2-Small Cap",
               IF(I1117&lt;=300000000,"1-Micro Cap","None"))))),
   IF(J1117&gt;50000000000,"5-Large Cap",
      IF(AND(J1117&gt;10000000000,J1117&lt;=50000000000),"4-Upper Mid-Cap",
         IF(AND(J1117&gt;2000000000,J1117&lt;=10000000000),"3-Mid Cap",
            IF(AND(J1117&gt;300000000,J1117&lt;=2000000000),"2-Small Cap",
               IF(J1117&lt;=300000000,"1-Micro Cap","None"))))))</f>
        <v>1-Micro Cap</v>
      </c>
      <c r="L1117" s="1">
        <v>45376</v>
      </c>
      <c r="M1117" s="8" t="s">
        <v>3124</v>
      </c>
      <c r="N1117">
        <f>YEAR(L1117)</f>
        <v>2024</v>
      </c>
      <c r="O1117">
        <f xml:space="preserve"> MONTH(L1117)</f>
        <v>3</v>
      </c>
      <c r="P1117" t="s">
        <v>3229</v>
      </c>
      <c r="Q1117" t="str">
        <f>IF(ISNUMBER(P1117), "Yes","No")</f>
        <v>No</v>
      </c>
      <c r="R1117" t="s">
        <v>2424</v>
      </c>
    </row>
    <row r="1118" spans="1:18" x14ac:dyDescent="0.2">
      <c r="A1118" t="s">
        <v>3153</v>
      </c>
      <c r="B1118" t="e" vm="657">
        <v>#VALUE!</v>
      </c>
      <c r="C1118" t="s">
        <v>2649</v>
      </c>
      <c r="D1118" t="str" cm="1">
        <f t="array" ref="D1118">_FV(B1118,"Industry")</f>
        <v>Metals &amp; Mining</v>
      </c>
      <c r="E1118">
        <v>0.4</v>
      </c>
      <c r="F1118">
        <v>0.33</v>
      </c>
      <c r="G1118" s="4">
        <v>17000000</v>
      </c>
      <c r="H1118" s="7">
        <v>0.17499999999999999</v>
      </c>
      <c r="I1118" s="4" cm="1">
        <f t="array" ref="I1118">_FV(B1118,"Market cap",TRUE)</f>
        <v>57971540</v>
      </c>
      <c r="J1118" s="4">
        <v>36600000</v>
      </c>
      <c r="K1118" t="str">
        <f>IF(OR(J1118="None", ISERROR(J1118)),
   IF(I1118&gt;50000000000,"5-Large Cap",
      IF(AND(I1118&gt;10000000000,I1118&lt;=50000000000),"4-Upper Mid-Cap",
         IF(AND(I1118&gt;2000000000,I1118&lt;=10000000000),"3-Mid Cap",
            IF(AND(I1118&gt;300000000,I1118&lt;=2000000000),"2-Small Cap",
               IF(I1118&lt;=300000000,"1-Micro Cap","None"))))),
   IF(J1118&gt;50000000000,"5-Large Cap",
      IF(AND(J1118&gt;10000000000,J1118&lt;=50000000000),"4-Upper Mid-Cap",
         IF(AND(J1118&gt;2000000000,J1118&lt;=10000000000),"3-Mid Cap",
            IF(AND(J1118&gt;300000000,J1118&lt;=2000000000),"2-Small Cap",
               IF(J1118&lt;=300000000,"1-Micro Cap","None"))))))</f>
        <v>1-Micro Cap</v>
      </c>
      <c r="L1118" s="1">
        <v>45454</v>
      </c>
      <c r="M1118" s="8" t="s">
        <v>3124</v>
      </c>
      <c r="N1118">
        <f>YEAR(L1118)</f>
        <v>2024</v>
      </c>
      <c r="O1118">
        <f xml:space="preserve"> MONTH(L1118)</f>
        <v>6</v>
      </c>
      <c r="P1118" t="s">
        <v>3229</v>
      </c>
      <c r="Q1118" t="str">
        <f>IF(ISNUMBER(P1118), "Yes","No")</f>
        <v>No</v>
      </c>
      <c r="R1118" t="s">
        <v>2655</v>
      </c>
    </row>
    <row r="1119" spans="1:18" x14ac:dyDescent="0.2">
      <c r="A1119" t="s">
        <v>3153</v>
      </c>
      <c r="B1119" t="e" vm="657">
        <v>#VALUE!</v>
      </c>
      <c r="C1119" t="s">
        <v>2649</v>
      </c>
      <c r="D1119" t="str" cm="1">
        <f t="array" ref="D1119">_FV(B1119,"Industry")</f>
        <v>Metals &amp; Mining</v>
      </c>
      <c r="E1119">
        <v>0.4</v>
      </c>
      <c r="F1119">
        <v>0.33</v>
      </c>
      <c r="G1119" s="4">
        <v>17000000</v>
      </c>
      <c r="H1119" s="7">
        <v>0.17499999999999999</v>
      </c>
      <c r="I1119" s="4" cm="1">
        <f t="array" ref="I1119">_FV(B1119,"Market cap",TRUE)</f>
        <v>57971540</v>
      </c>
      <c r="J1119" s="4">
        <v>36600000</v>
      </c>
      <c r="K1119" t="str">
        <f>IF(OR(J1119="None", ISERROR(J1119)),
   IF(I1119&gt;50000000000,"5-Large Cap",
      IF(AND(I1119&gt;10000000000,I1119&lt;=50000000000),"4-Upper Mid-Cap",
         IF(AND(I1119&gt;2000000000,I1119&lt;=10000000000),"3-Mid Cap",
            IF(AND(I1119&gt;300000000,I1119&lt;=2000000000),"2-Small Cap",
               IF(I1119&lt;=300000000,"1-Micro Cap","None"))))),
   IF(J1119&gt;50000000000,"5-Large Cap",
      IF(AND(J1119&gt;10000000000,J1119&lt;=50000000000),"4-Upper Mid-Cap",
         IF(AND(J1119&gt;2000000000,J1119&lt;=10000000000),"3-Mid Cap",
            IF(AND(J1119&gt;300000000,J1119&lt;=2000000000),"2-Small Cap",
               IF(J1119&lt;=300000000,"1-Micro Cap","None"))))))</f>
        <v>1-Micro Cap</v>
      </c>
      <c r="L1119" s="1">
        <v>45454</v>
      </c>
      <c r="M1119" s="8" t="s">
        <v>3124</v>
      </c>
      <c r="N1119">
        <f>YEAR(L1119)</f>
        <v>2024</v>
      </c>
      <c r="O1119">
        <f xml:space="preserve"> MONTH(L1119)</f>
        <v>6</v>
      </c>
      <c r="P1119" t="s">
        <v>3229</v>
      </c>
      <c r="Q1119" t="str">
        <f>IF(ISNUMBER(P1119), "Yes","No")</f>
        <v>No</v>
      </c>
      <c r="R1119" t="s">
        <v>2662</v>
      </c>
    </row>
    <row r="1120" spans="1:18" x14ac:dyDescent="0.2">
      <c r="A1120" t="s">
        <v>2588</v>
      </c>
      <c r="B1120" t="e" vm="658">
        <v>#VALUE!</v>
      </c>
      <c r="C1120" t="s">
        <v>2589</v>
      </c>
      <c r="D1120" t="str" cm="1">
        <f t="array" ref="D1120">_FV(B1120,"Industry")</f>
        <v>Metals &amp; Mining</v>
      </c>
      <c r="E1120">
        <v>0.32553599999999999</v>
      </c>
      <c r="F1120">
        <v>0.32553599999999999</v>
      </c>
      <c r="G1120" s="6">
        <v>47400000</v>
      </c>
      <c r="H1120" s="7">
        <v>8.5000000000000006E-2</v>
      </c>
      <c r="I1120" s="4" cm="1">
        <f t="array" ref="I1120">_FV(B1120,"Market cap",TRUE)</f>
        <v>303961500</v>
      </c>
      <c r="J1120" s="4">
        <v>705400000</v>
      </c>
      <c r="K1120" t="str">
        <f>IF(OR(J1120="None", ISERROR(J1120)),
   IF(I1120&gt;50000000000,"5-Large Cap",
      IF(AND(I1120&gt;10000000000,I1120&lt;=50000000000),"4-Upper Mid-Cap",
         IF(AND(I1120&gt;2000000000,I1120&lt;=10000000000),"3-Mid Cap",
            IF(AND(I1120&gt;300000000,I1120&lt;=2000000000),"2-Small Cap",
               IF(I1120&lt;=300000000,"1-Micro Cap","None"))))),
   IF(J1120&gt;50000000000,"5-Large Cap",
      IF(AND(J1120&gt;10000000000,J1120&lt;=50000000000),"4-Upper Mid-Cap",
         IF(AND(J1120&gt;2000000000,J1120&lt;=10000000000),"3-Mid Cap",
            IF(AND(J1120&gt;300000000,J1120&lt;=2000000000),"2-Small Cap",
               IF(J1120&lt;=300000000,"1-Micro Cap","None"))))))</f>
        <v>2-Small Cap</v>
      </c>
      <c r="L1120" s="1">
        <v>45432</v>
      </c>
      <c r="M1120" s="8" t="s">
        <v>3124</v>
      </c>
      <c r="N1120">
        <f>YEAR(L1120)</f>
        <v>2024</v>
      </c>
      <c r="O1120">
        <f xml:space="preserve"> MONTH(L1120)</f>
        <v>5</v>
      </c>
      <c r="P1120" t="s">
        <v>3229</v>
      </c>
      <c r="Q1120" t="str">
        <f>IF(ISNUMBER(P1120), "Yes","No")</f>
        <v>No</v>
      </c>
      <c r="R1120" t="s">
        <v>2590</v>
      </c>
    </row>
    <row r="1121" spans="1:18" x14ac:dyDescent="0.2">
      <c r="A1121" t="s">
        <v>3014</v>
      </c>
      <c r="B1121" t="e" vm="659">
        <v>#VALUE!</v>
      </c>
      <c r="C1121" t="s">
        <v>3015</v>
      </c>
      <c r="D1121" t="str" cm="1">
        <f t="array" ref="D1121">_FV(B1121,"Industry")</f>
        <v>Uranium</v>
      </c>
      <c r="E1121">
        <v>0.38</v>
      </c>
      <c r="F1121">
        <v>0.32500000000000001</v>
      </c>
      <c r="G1121" s="4">
        <v>25000000</v>
      </c>
      <c r="H1121" s="7">
        <v>0.14499999999999999</v>
      </c>
      <c r="I1121" s="4" cm="1">
        <f t="array" ref="I1121">_FV(B1121,"Market cap",TRUE)</f>
        <v>109900500</v>
      </c>
      <c r="J1121" s="4">
        <v>111000000</v>
      </c>
      <c r="K1121" t="str">
        <f>IF(OR(J1121="None", ISERROR(J1121)),
   IF(I1121&gt;50000000000,"5-Large Cap",
      IF(AND(I1121&gt;10000000000,I1121&lt;=50000000000),"4-Upper Mid-Cap",
         IF(AND(I1121&gt;2000000000,I1121&lt;=10000000000),"3-Mid Cap",
            IF(AND(I1121&gt;300000000,I1121&lt;=2000000000),"2-Small Cap",
               IF(I1121&lt;=300000000,"1-Micro Cap","None"))))),
   IF(J1121&gt;50000000000,"5-Large Cap",
      IF(AND(J1121&gt;10000000000,J1121&lt;=50000000000),"4-Upper Mid-Cap",
         IF(AND(J1121&gt;2000000000,J1121&lt;=10000000000),"3-Mid Cap",
            IF(AND(J1121&gt;300000000,J1121&lt;=2000000000),"2-Small Cap",
               IF(J1121&lt;=300000000,"1-Micro Cap","None"))))))</f>
        <v>1-Micro Cap</v>
      </c>
      <c r="L1121" s="1">
        <v>45583</v>
      </c>
      <c r="M1121" s="8" t="s">
        <v>3124</v>
      </c>
      <c r="N1121">
        <f>YEAR(L1121)</f>
        <v>2024</v>
      </c>
      <c r="O1121">
        <f xml:space="preserve"> MONTH(L1121)</f>
        <v>10</v>
      </c>
      <c r="P1121" t="s">
        <v>3229</v>
      </c>
      <c r="Q1121" t="str">
        <f>IF(ISNUMBER(P1121), "Yes","No")</f>
        <v>No</v>
      </c>
      <c r="R1121" t="s">
        <v>3016</v>
      </c>
    </row>
    <row r="1122" spans="1:18" x14ac:dyDescent="0.2">
      <c r="A1122" t="s">
        <v>2985</v>
      </c>
      <c r="B1122" t="e" vm="660">
        <v>#VALUE!</v>
      </c>
      <c r="C1122" t="s">
        <v>118</v>
      </c>
      <c r="D1122" t="str" cm="1">
        <f t="array" ref="D1122">_FV(B1122,"Industry")</f>
        <v>Chemicals</v>
      </c>
      <c r="E1122">
        <v>0.40500000000000003</v>
      </c>
      <c r="F1122">
        <v>0.32</v>
      </c>
      <c r="G1122" s="4">
        <v>7500000</v>
      </c>
      <c r="H1122" s="7">
        <v>0.21</v>
      </c>
      <c r="I1122" s="4" cm="1">
        <f t="array" ref="I1122">_FV(B1122,"Market cap",TRUE)</f>
        <v>52299090</v>
      </c>
      <c r="J1122" s="4">
        <v>100000000</v>
      </c>
      <c r="K1122" t="str">
        <f>IF(OR(J1122="None", ISERROR(J1122)),
   IF(I1122&gt;50000000000,"5-Large Cap",
      IF(AND(I1122&gt;10000000000,I1122&lt;=50000000000),"4-Upper Mid-Cap",
         IF(AND(I1122&gt;2000000000,I1122&lt;=10000000000),"3-Mid Cap",
            IF(AND(I1122&gt;300000000,I1122&lt;=2000000000),"2-Small Cap",
               IF(I1122&lt;=300000000,"1-Micro Cap","None"))))),
   IF(J1122&gt;50000000000,"5-Large Cap",
      IF(AND(J1122&gt;10000000000,J1122&lt;=50000000000),"4-Upper Mid-Cap",
         IF(AND(J1122&gt;2000000000,J1122&lt;=10000000000),"3-Mid Cap",
            IF(AND(J1122&gt;300000000,J1122&lt;=2000000000),"2-Small Cap",
               IF(J1122&lt;=300000000,"1-Micro Cap","None"))))))</f>
        <v>1-Micro Cap</v>
      </c>
      <c r="L1122" s="1">
        <v>45580</v>
      </c>
      <c r="M1122" s="8" t="s">
        <v>3124</v>
      </c>
      <c r="N1122">
        <f>YEAR(L1122)</f>
        <v>2024</v>
      </c>
      <c r="O1122">
        <f xml:space="preserve"> MONTH(L1122)</f>
        <v>10</v>
      </c>
      <c r="P1122" t="s">
        <v>3229</v>
      </c>
      <c r="Q1122" t="str">
        <f>IF(ISNUMBER(P1122), "Yes","No")</f>
        <v>No</v>
      </c>
      <c r="R1122" t="s">
        <v>2986</v>
      </c>
    </row>
    <row r="1123" spans="1:18" x14ac:dyDescent="0.2">
      <c r="A1123" t="s">
        <v>2681</v>
      </c>
      <c r="B1123" t="e" vm="661">
        <v>#VALUE!</v>
      </c>
      <c r="C1123" t="s">
        <v>1702</v>
      </c>
      <c r="D1123" t="str" cm="1">
        <f t="array" ref="D1123">_FV(B1123,"Industry")</f>
        <v>Metals &amp; Mining</v>
      </c>
      <c r="E1123">
        <v>0.34499999999999997</v>
      </c>
      <c r="F1123">
        <v>0.32</v>
      </c>
      <c r="G1123" s="4">
        <v>3070000</v>
      </c>
      <c r="H1123" s="7">
        <v>7.2499999999999995E-2</v>
      </c>
      <c r="I1123" s="4" cm="1">
        <f t="array" ref="I1123">_FV(B1123,"Market cap",TRUE)</f>
        <v>11745930</v>
      </c>
      <c r="J1123" s="4">
        <v>26200000</v>
      </c>
      <c r="K1123" t="str">
        <f>IF(OR(J1123="None", ISERROR(J1123)),
   IF(I1123&gt;50000000000,"5-Large Cap",
      IF(AND(I1123&gt;10000000000,I1123&lt;=50000000000),"4-Upper Mid-Cap",
         IF(AND(I1123&gt;2000000000,I1123&lt;=10000000000),"3-Mid Cap",
            IF(AND(I1123&gt;300000000,I1123&lt;=2000000000),"2-Small Cap",
               IF(I1123&lt;=300000000,"1-Micro Cap","None"))))),
   IF(J1123&gt;50000000000,"5-Large Cap",
      IF(AND(J1123&gt;10000000000,J1123&lt;=50000000000),"4-Upper Mid-Cap",
         IF(AND(J1123&gt;2000000000,J1123&lt;=10000000000),"3-Mid Cap",
            IF(AND(J1123&gt;300000000,J1123&lt;=2000000000),"2-Small Cap",
               IF(J1123&lt;=300000000,"1-Micro Cap","None"))))))</f>
        <v>1-Micro Cap</v>
      </c>
      <c r="L1123" s="1">
        <v>45464</v>
      </c>
      <c r="M1123" s="8" t="s">
        <v>3124</v>
      </c>
      <c r="N1123">
        <f>YEAR(L1123)</f>
        <v>2024</v>
      </c>
      <c r="O1123">
        <f xml:space="preserve"> MONTH(L1123)</f>
        <v>6</v>
      </c>
      <c r="P1123" t="s">
        <v>3229</v>
      </c>
      <c r="Q1123" t="str">
        <f>IF(ISNUMBER(P1123), "Yes","No")</f>
        <v>No</v>
      </c>
      <c r="R1123" t="s">
        <v>2682</v>
      </c>
    </row>
    <row r="1124" spans="1:18" x14ac:dyDescent="0.2">
      <c r="A1124" t="s">
        <v>2620</v>
      </c>
      <c r="B1124" t="e" vm="662">
        <v>#VALUE!</v>
      </c>
      <c r="C1124" t="s">
        <v>2621</v>
      </c>
      <c r="D1124" t="str" cm="1">
        <f t="array" ref="D1124">_FV(B1124,"Industry")</f>
        <v>Metals &amp; Mining</v>
      </c>
      <c r="E1124">
        <v>0.41499999999999998</v>
      </c>
      <c r="F1124">
        <v>0.32</v>
      </c>
      <c r="G1124" s="4">
        <v>11000000</v>
      </c>
      <c r="H1124" s="7">
        <v>0.22899999999999998</v>
      </c>
      <c r="I1124" s="4" cm="1">
        <f t="array" ref="I1124">_FV(B1124,"Market cap",TRUE)</f>
        <v>34640620</v>
      </c>
      <c r="J1124" s="4" t="s">
        <v>3229</v>
      </c>
      <c r="K1124" t="str">
        <f>IF(OR(J1124="None", ISERROR(J1124)),
   IF(I1124&gt;50000000000,"5-Large Cap",
      IF(AND(I1124&gt;10000000000,I1124&lt;=50000000000),"4-Upper Mid-Cap",
         IF(AND(I1124&gt;2000000000,I1124&lt;=10000000000),"3-Mid Cap",
            IF(AND(I1124&gt;300000000,I1124&lt;=2000000000),"2-Small Cap",
               IF(I1124&lt;=300000000,"1-Micro Cap","None"))))),
   IF(J1124&gt;50000000000,"5-Large Cap",
      IF(AND(J1124&gt;10000000000,J1124&lt;=50000000000),"4-Upper Mid-Cap",
         IF(AND(J1124&gt;2000000000,J1124&lt;=10000000000),"3-Mid Cap",
            IF(AND(J1124&gt;300000000,J1124&lt;=2000000000),"2-Small Cap",
               IF(J1124&lt;=300000000,"1-Micro Cap","None"))))))</f>
        <v>1-Micro Cap</v>
      </c>
      <c r="L1124" s="1">
        <v>45440</v>
      </c>
      <c r="M1124" s="8" t="s">
        <v>3124</v>
      </c>
      <c r="N1124">
        <f>YEAR(L1124)</f>
        <v>2024</v>
      </c>
      <c r="O1124">
        <f xml:space="preserve"> MONTH(L1124)</f>
        <v>5</v>
      </c>
      <c r="P1124" t="s">
        <v>3229</v>
      </c>
      <c r="Q1124" t="str">
        <f>IF(ISNUMBER(P1124), "Yes","No")</f>
        <v>No</v>
      </c>
      <c r="R1124" t="s">
        <v>2622</v>
      </c>
    </row>
    <row r="1125" spans="1:18" x14ac:dyDescent="0.2">
      <c r="A1125" t="s">
        <v>2601</v>
      </c>
      <c r="B1125" t="e" vm="336">
        <v>#VALUE!</v>
      </c>
      <c r="C1125" t="s">
        <v>1067</v>
      </c>
      <c r="D1125" t="str" cm="1">
        <f t="array" ref="D1125">_FV(B1125,"Industry")</f>
        <v>Professional &amp; Commercial Services</v>
      </c>
      <c r="E1125">
        <v>0.34499999999999997</v>
      </c>
      <c r="F1125">
        <v>0.32</v>
      </c>
      <c r="G1125" s="4">
        <v>19300000</v>
      </c>
      <c r="H1125" s="7">
        <v>7.2000000000000008E-2</v>
      </c>
      <c r="I1125" s="4" cm="1">
        <f t="array" ref="I1125">_FV(B1125,"Market cap",TRUE)</f>
        <v>175768700</v>
      </c>
      <c r="J1125" s="4">
        <v>83300000</v>
      </c>
      <c r="K1125" t="str">
        <f>IF(OR(J1125="None", ISERROR(J1125)),
   IF(I1125&gt;50000000000,"5-Large Cap",
      IF(AND(I1125&gt;10000000000,I1125&lt;=50000000000),"4-Upper Mid-Cap",
         IF(AND(I1125&gt;2000000000,I1125&lt;=10000000000),"3-Mid Cap",
            IF(AND(I1125&gt;300000000,I1125&lt;=2000000000),"2-Small Cap",
               IF(I1125&lt;=300000000,"1-Micro Cap","None"))))),
   IF(J1125&gt;50000000000,"5-Large Cap",
      IF(AND(J1125&gt;10000000000,J1125&lt;=50000000000),"4-Upper Mid-Cap",
         IF(AND(J1125&gt;2000000000,J1125&lt;=10000000000),"3-Mid Cap",
            IF(AND(J1125&gt;300000000,J1125&lt;=2000000000),"2-Small Cap",
               IF(J1125&lt;=300000000,"1-Micro Cap","None"))))))</f>
        <v>1-Micro Cap</v>
      </c>
      <c r="L1125" s="1">
        <v>45436</v>
      </c>
      <c r="M1125" s="8" t="s">
        <v>3124</v>
      </c>
      <c r="N1125">
        <f>YEAR(L1125)</f>
        <v>2024</v>
      </c>
      <c r="O1125">
        <f xml:space="preserve"> MONTH(L1125)</f>
        <v>5</v>
      </c>
      <c r="P1125" t="s">
        <v>3229</v>
      </c>
      <c r="Q1125" t="str">
        <f>IF(ISNUMBER(P1125), "Yes","No")</f>
        <v>No</v>
      </c>
      <c r="R1125" t="s">
        <v>2602</v>
      </c>
    </row>
    <row r="1126" spans="1:18" x14ac:dyDescent="0.2">
      <c r="A1126" t="s">
        <v>1379</v>
      </c>
      <c r="B1126" t="e" vm="279">
        <v>#VALUE!</v>
      </c>
      <c r="C1126" t="s">
        <v>1380</v>
      </c>
      <c r="D1126" t="str" cm="1">
        <f t="array" ref="D1126">_FV(B1126,"Industry")</f>
        <v>Construction &amp; Engineering</v>
      </c>
      <c r="E1126">
        <v>0.37</v>
      </c>
      <c r="F1126">
        <v>0.31</v>
      </c>
      <c r="G1126" s="4">
        <v>5000000</v>
      </c>
      <c r="H1126" s="7">
        <v>0.16</v>
      </c>
      <c r="I1126" s="4" cm="1">
        <f t="array" ref="I1126">_FV(B1126,"Market cap",TRUE)</f>
        <v>18060580</v>
      </c>
      <c r="J1126" s="4">
        <v>24100000</v>
      </c>
      <c r="K1126" t="str">
        <f>IF(OR(J1126="None", ISERROR(J1126)),
   IF(I1126&gt;50000000000,"5-Large Cap",
      IF(AND(I1126&gt;10000000000,I1126&lt;=50000000000),"4-Upper Mid-Cap",
         IF(AND(I1126&gt;2000000000,I1126&lt;=10000000000),"3-Mid Cap",
            IF(AND(I1126&gt;300000000,I1126&lt;=2000000000),"2-Small Cap",
               IF(I1126&lt;=300000000,"1-Micro Cap","None"))))),
   IF(J1126&gt;50000000000,"5-Large Cap",
      IF(AND(J1126&gt;10000000000,J1126&lt;=50000000000),"4-Upper Mid-Cap",
         IF(AND(J1126&gt;2000000000,J1126&lt;=10000000000),"3-Mid Cap",
            IF(AND(J1126&gt;300000000,J1126&lt;=2000000000),"2-Small Cap",
               IF(J1126&lt;=300000000,"1-Micro Cap","None"))))))</f>
        <v>1-Micro Cap</v>
      </c>
      <c r="L1126" s="1">
        <v>45400</v>
      </c>
      <c r="M1126" s="8" t="s">
        <v>3124</v>
      </c>
      <c r="N1126">
        <f>YEAR(L1126)</f>
        <v>2024</v>
      </c>
      <c r="O1126">
        <f xml:space="preserve"> MONTH(L1126)</f>
        <v>4</v>
      </c>
      <c r="P1126">
        <v>3</v>
      </c>
      <c r="Q1126" t="str">
        <f>IF(ISNUMBER(P1126), "Yes","No")</f>
        <v>Yes</v>
      </c>
      <c r="R1126" t="s">
        <v>2478</v>
      </c>
    </row>
    <row r="1127" spans="1:18" x14ac:dyDescent="0.2">
      <c r="A1127" t="s">
        <v>800</v>
      </c>
      <c r="B1127" t="e" vm="117">
        <v>#VALUE!</v>
      </c>
      <c r="C1127" t="s">
        <v>801</v>
      </c>
      <c r="D1127" t="str" cm="1">
        <f t="array" ref="D1127">_FV(B1127,"Industry")</f>
        <v>Metals &amp; Mining</v>
      </c>
      <c r="E1127">
        <v>0.36</v>
      </c>
      <c r="F1127">
        <v>0.31</v>
      </c>
      <c r="G1127" s="4">
        <v>30000000</v>
      </c>
      <c r="H1127" s="7">
        <v>0.13900000000000001</v>
      </c>
      <c r="I1127" s="4" cm="1">
        <f t="array" ref="I1127">_FV(B1127,"Market cap",TRUE)</f>
        <v>277145500</v>
      </c>
      <c r="J1127" s="4">
        <v>255000000</v>
      </c>
      <c r="K1127" t="str">
        <f>IF(OR(J1127="None", ISERROR(J1127)),
   IF(I1127&gt;50000000000,"5-Large Cap",
      IF(AND(I1127&gt;10000000000,I1127&lt;=50000000000),"4-Upper Mid-Cap",
         IF(AND(I1127&gt;2000000000,I1127&lt;=10000000000),"3-Mid Cap",
            IF(AND(I1127&gt;300000000,I1127&lt;=2000000000),"2-Small Cap",
               IF(I1127&lt;=300000000,"1-Micro Cap","None"))))),
   IF(J1127&gt;50000000000,"5-Large Cap",
      IF(AND(J1127&gt;10000000000,J1127&lt;=50000000000),"4-Upper Mid-Cap",
         IF(AND(J1127&gt;2000000000,J1127&lt;=10000000000),"3-Mid Cap",
            IF(AND(J1127&gt;300000000,J1127&lt;=2000000000),"2-Small Cap",
               IF(J1127&lt;=300000000,"1-Micro Cap","None"))))))</f>
        <v>1-Micro Cap</v>
      </c>
      <c r="L1127" s="1">
        <v>45581</v>
      </c>
      <c r="M1127" s="8" t="s">
        <v>3124</v>
      </c>
      <c r="N1127">
        <f>YEAR(L1127)</f>
        <v>2024</v>
      </c>
      <c r="O1127">
        <f xml:space="preserve"> MONTH(L1127)</f>
        <v>10</v>
      </c>
      <c r="P1127" t="s">
        <v>3229</v>
      </c>
      <c r="Q1127" t="str">
        <f>IF(ISNUMBER(P1127), "Yes","No")</f>
        <v>No</v>
      </c>
      <c r="R1127" t="s">
        <v>2995</v>
      </c>
    </row>
    <row r="1128" spans="1:18" x14ac:dyDescent="0.2">
      <c r="A1128" t="s">
        <v>1057</v>
      </c>
      <c r="B1128" t="e" vm="412">
        <v>#VALUE!</v>
      </c>
      <c r="C1128" t="s">
        <v>9</v>
      </c>
      <c r="D1128" t="str" cm="1">
        <f t="array" ref="D1128">_FV(B1128,"Industry")</f>
        <v>Metals &amp; Mining</v>
      </c>
      <c r="E1128">
        <v>0.3</v>
      </c>
      <c r="F1128">
        <v>0.31</v>
      </c>
      <c r="G1128" s="4">
        <v>5000000</v>
      </c>
      <c r="H1128" s="7">
        <v>0</v>
      </c>
      <c r="I1128" s="4" cm="1">
        <f t="array" ref="I1128">_FV(B1128,"Market cap",TRUE)</f>
        <v>11177580</v>
      </c>
      <c r="J1128" s="4">
        <v>30500000</v>
      </c>
      <c r="K1128" t="str">
        <f>IF(OR(J1128="None", ISERROR(J1128)),
   IF(I1128&gt;50000000000,"5-Large Cap",
      IF(AND(I1128&gt;10000000000,I1128&lt;=50000000000),"4-Upper Mid-Cap",
         IF(AND(I1128&gt;2000000000,I1128&lt;=10000000000),"3-Mid Cap",
            IF(AND(I1128&gt;300000000,I1128&lt;=2000000000),"2-Small Cap",
               IF(I1128&lt;=300000000,"1-Micro Cap","None"))))),
   IF(J1128&gt;50000000000,"5-Large Cap",
      IF(AND(J1128&gt;10000000000,J1128&lt;=50000000000),"4-Upper Mid-Cap",
         IF(AND(J1128&gt;2000000000,J1128&lt;=10000000000),"3-Mid Cap",
            IF(AND(J1128&gt;300000000,J1128&lt;=2000000000),"2-Small Cap",
               IF(J1128&lt;=300000000,"1-Micro Cap","None"))))))</f>
        <v>1-Micro Cap</v>
      </c>
      <c r="L1128" s="1">
        <v>45492</v>
      </c>
      <c r="M1128" s="8" t="s">
        <v>3124</v>
      </c>
      <c r="N1128">
        <f>YEAR(L1128)</f>
        <v>2024</v>
      </c>
      <c r="O1128">
        <f xml:space="preserve"> MONTH(L1128)</f>
        <v>7</v>
      </c>
      <c r="P1128" t="s">
        <v>3229</v>
      </c>
      <c r="Q1128" t="str">
        <f>IF(ISNUMBER(P1128), "Yes","No")</f>
        <v>No</v>
      </c>
      <c r="R1128" t="s">
        <v>2735</v>
      </c>
    </row>
    <row r="1129" spans="1:18" x14ac:dyDescent="0.2">
      <c r="A1129" t="s">
        <v>1979</v>
      </c>
      <c r="B1129" t="e" vm="532">
        <v>#VALUE!</v>
      </c>
      <c r="C1129" t="s">
        <v>1751</v>
      </c>
      <c r="D1129" t="str" cm="1">
        <f t="array" ref="D1129">_FV(B1129,"Industry")</f>
        <v>Biotechnology &amp; Medical Research</v>
      </c>
      <c r="E1129">
        <v>0.3</v>
      </c>
      <c r="F1129">
        <v>0.3</v>
      </c>
      <c r="G1129" s="4">
        <v>20000000</v>
      </c>
      <c r="H1129" s="7">
        <v>0</v>
      </c>
      <c r="I1129" s="4" cm="1">
        <f t="array" ref="I1129">_FV(B1129,"Market cap",TRUE)</f>
        <v>242820500</v>
      </c>
      <c r="J1129" s="4">
        <v>136000000</v>
      </c>
      <c r="K1129" t="str">
        <f>IF(OR(J1129="None", ISERROR(J1129)),
   IF(I1129&gt;50000000000,"5-Large Cap",
      IF(AND(I1129&gt;10000000000,I1129&lt;=50000000000),"4-Upper Mid-Cap",
         IF(AND(I1129&gt;2000000000,I1129&lt;=10000000000),"3-Mid Cap",
            IF(AND(I1129&gt;300000000,I1129&lt;=2000000000),"2-Small Cap",
               IF(I1129&lt;=300000000,"1-Micro Cap","None"))))),
   IF(J1129&gt;50000000000,"5-Large Cap",
      IF(AND(J1129&gt;10000000000,J1129&lt;=50000000000),"4-Upper Mid-Cap",
         IF(AND(J1129&gt;2000000000,J1129&lt;=10000000000),"3-Mid Cap",
            IF(AND(J1129&gt;300000000,J1129&lt;=2000000000),"2-Small Cap",
               IF(J1129&lt;=300000000,"1-Micro Cap","None"))))))</f>
        <v>1-Micro Cap</v>
      </c>
      <c r="L1129" s="1">
        <v>45362</v>
      </c>
      <c r="M1129" s="8" t="s">
        <v>3124</v>
      </c>
      <c r="N1129">
        <f>YEAR(L1129)</f>
        <v>2024</v>
      </c>
      <c r="O1129">
        <f xml:space="preserve"> MONTH(L1129)</f>
        <v>3</v>
      </c>
      <c r="P1129" t="s">
        <v>3229</v>
      </c>
      <c r="Q1129" t="str">
        <f>IF(ISNUMBER(P1129), "Yes","No")</f>
        <v>No</v>
      </c>
      <c r="R1129" t="s">
        <v>2376</v>
      </c>
    </row>
    <row r="1130" spans="1:18" x14ac:dyDescent="0.2">
      <c r="A1130" t="s">
        <v>2857</v>
      </c>
      <c r="B1130" t="e" vm="62">
        <v>#VALUE!</v>
      </c>
      <c r="C1130" t="s">
        <v>816</v>
      </c>
      <c r="D1130" t="str" cm="1">
        <f t="array" ref="D1130">_FV(B1130,"Industry")</f>
        <v>Machinery, Equipment &amp; Components</v>
      </c>
      <c r="E1130">
        <v>0.32</v>
      </c>
      <c r="F1130">
        <v>0.3</v>
      </c>
      <c r="G1130" s="4">
        <v>15000000</v>
      </c>
      <c r="H1130" s="7">
        <v>6.3E-2</v>
      </c>
      <c r="I1130" s="4" cm="1">
        <f t="array" ref="I1130">_FV(B1130,"Market cap",TRUE)</f>
        <v>129174500</v>
      </c>
      <c r="J1130" s="4">
        <v>95900000</v>
      </c>
      <c r="K1130" t="str">
        <f>IF(OR(J1130="None", ISERROR(J1130)),
   IF(I1130&gt;50000000000,"5-Large Cap",
      IF(AND(I1130&gt;10000000000,I1130&lt;=50000000000),"4-Upper Mid-Cap",
         IF(AND(I1130&gt;2000000000,I1130&lt;=10000000000),"3-Mid Cap",
            IF(AND(I1130&gt;300000000,I1130&lt;=2000000000),"2-Small Cap",
               IF(I1130&lt;=300000000,"1-Micro Cap","None"))))),
   IF(J1130&gt;50000000000,"5-Large Cap",
      IF(AND(J1130&gt;10000000000,J1130&lt;=50000000000),"4-Upper Mid-Cap",
         IF(AND(J1130&gt;2000000000,J1130&lt;=10000000000),"3-Mid Cap",
            IF(AND(J1130&gt;300000000,J1130&lt;=2000000000),"2-Small Cap",
               IF(J1130&lt;=300000000,"1-Micro Cap","None"))))))</f>
        <v>1-Micro Cap</v>
      </c>
      <c r="L1130" s="1">
        <v>45538</v>
      </c>
      <c r="M1130" s="8" t="s">
        <v>3124</v>
      </c>
      <c r="N1130">
        <f>YEAR(L1130)</f>
        <v>2024</v>
      </c>
      <c r="O1130">
        <f xml:space="preserve"> MONTH(L1130)</f>
        <v>9</v>
      </c>
      <c r="P1130" t="s">
        <v>3229</v>
      </c>
      <c r="Q1130" t="str">
        <f>IF(ISNUMBER(P1130), "Yes","No")</f>
        <v>No</v>
      </c>
      <c r="R1130" t="s">
        <v>2858</v>
      </c>
    </row>
    <row r="1131" spans="1:18" x14ac:dyDescent="0.2">
      <c r="A1131" t="s">
        <v>2341</v>
      </c>
      <c r="B1131" t="e" vm="291">
        <v>#VALUE!</v>
      </c>
      <c r="C1131" t="s">
        <v>1217</v>
      </c>
      <c r="D1131" t="str" cm="1">
        <f t="array" ref="D1131">_FV(B1131,"Industry")</f>
        <v>Metals &amp; Mining</v>
      </c>
      <c r="E1131">
        <v>0.42</v>
      </c>
      <c r="F1131">
        <v>0.3</v>
      </c>
      <c r="G1131" s="6">
        <v>13500000</v>
      </c>
      <c r="H1131" s="7">
        <v>0.28600000000000003</v>
      </c>
      <c r="I1131" s="4" t="e" cm="1" vm="292">
        <f t="array" ref="I1131">_FV(B1131,"Market cap",TRUE)</f>
        <v>#VALUE!</v>
      </c>
      <c r="J1131" s="4">
        <v>188300000</v>
      </c>
      <c r="K1131" t="str">
        <f>IF(OR(J1131="None", ISERROR(J1131)),
   IF(I1131&gt;50000000000,"5-Large Cap",
      IF(AND(I1131&gt;10000000000,I1131&lt;=50000000000),"4-Upper Mid-Cap",
         IF(AND(I1131&gt;2000000000,I1131&lt;=10000000000),"3-Mid Cap",
            IF(AND(I1131&gt;300000000,I1131&lt;=2000000000),"2-Small Cap",
               IF(I1131&lt;=300000000,"1-Micro Cap","None"))))),
   IF(J1131&gt;50000000000,"5-Large Cap",
      IF(AND(J1131&gt;10000000000,J1131&lt;=50000000000),"4-Upper Mid-Cap",
         IF(AND(J1131&gt;2000000000,J1131&lt;=10000000000),"3-Mid Cap",
            IF(AND(J1131&gt;300000000,J1131&lt;=2000000000),"2-Small Cap",
               IF(J1131&lt;=300000000,"1-Micro Cap","None"))))))</f>
        <v>1-Micro Cap</v>
      </c>
      <c r="L1131" s="1">
        <v>45343</v>
      </c>
      <c r="M1131" s="8" t="s">
        <v>3124</v>
      </c>
      <c r="N1131">
        <f>YEAR(L1131)</f>
        <v>2024</v>
      </c>
      <c r="O1131">
        <f xml:space="preserve"> MONTH(L1131)</f>
        <v>2</v>
      </c>
      <c r="P1131" t="s">
        <v>3229</v>
      </c>
      <c r="Q1131" t="str">
        <f>IF(ISNUMBER(P1131), "Yes","No")</f>
        <v>No</v>
      </c>
      <c r="R1131" t="s">
        <v>2342</v>
      </c>
    </row>
    <row r="1132" spans="1:18" x14ac:dyDescent="0.2">
      <c r="A1132" t="s">
        <v>615</v>
      </c>
      <c r="B1132" t="e" vm="48">
        <v>#VALUE!</v>
      </c>
      <c r="C1132" t="s">
        <v>616</v>
      </c>
      <c r="D1132" t="str" cm="1">
        <f t="array" ref="D1132">_FV(B1132,"Industry")</f>
        <v>Chemicals</v>
      </c>
      <c r="E1132">
        <v>0.3</v>
      </c>
      <c r="F1132">
        <v>0.2989</v>
      </c>
      <c r="G1132" s="4">
        <v>17900000</v>
      </c>
      <c r="H1132" s="7">
        <v>4.0000000000000001E-3</v>
      </c>
      <c r="I1132" s="4" cm="1">
        <f t="array" ref="I1132">_FV(B1132,"Market cap",TRUE)</f>
        <v>112593300</v>
      </c>
      <c r="J1132" s="4">
        <v>118000000</v>
      </c>
      <c r="K1132" t="str">
        <f>IF(OR(J1132="None", ISERROR(J1132)),
   IF(I1132&gt;50000000000,"5-Large Cap",
      IF(AND(I1132&gt;10000000000,I1132&lt;=50000000000),"4-Upper Mid-Cap",
         IF(AND(I1132&gt;2000000000,I1132&lt;=10000000000),"3-Mid Cap",
            IF(AND(I1132&gt;300000000,I1132&lt;=2000000000),"2-Small Cap",
               IF(I1132&lt;=300000000,"1-Micro Cap","None"))))),
   IF(J1132&gt;50000000000,"5-Large Cap",
      IF(AND(J1132&gt;10000000000,J1132&lt;=50000000000),"4-Upper Mid-Cap",
         IF(AND(J1132&gt;2000000000,J1132&lt;=10000000000),"3-Mid Cap",
            IF(AND(J1132&gt;300000000,J1132&lt;=2000000000),"2-Small Cap",
               IF(J1132&lt;=300000000,"1-Micro Cap","None"))))))</f>
        <v>1-Micro Cap</v>
      </c>
      <c r="L1132" s="1">
        <v>45560</v>
      </c>
      <c r="M1132" s="8" t="s">
        <v>3124</v>
      </c>
      <c r="N1132">
        <f>YEAR(L1132)</f>
        <v>2024</v>
      </c>
      <c r="O1132">
        <f xml:space="preserve"> MONTH(L1132)</f>
        <v>9</v>
      </c>
      <c r="P1132" t="s">
        <v>3229</v>
      </c>
      <c r="Q1132" t="str">
        <f>IF(ISNUMBER(P1132), "Yes","No")</f>
        <v>No</v>
      </c>
      <c r="R1132" t="s">
        <v>2930</v>
      </c>
    </row>
    <row r="1133" spans="1:18" x14ac:dyDescent="0.2">
      <c r="A1133" t="s">
        <v>786</v>
      </c>
      <c r="B1133" t="e" vm="70">
        <v>#VALUE!</v>
      </c>
      <c r="C1133" t="s">
        <v>221</v>
      </c>
      <c r="D1133" t="str" cm="1">
        <f t="array" ref="D1133">_FV(B1133,"Industry")</f>
        <v>Software &amp; IT Services</v>
      </c>
      <c r="E1133">
        <v>0.32</v>
      </c>
      <c r="F1133">
        <v>0.28999999999999998</v>
      </c>
      <c r="G1133" s="4">
        <v>15000000</v>
      </c>
      <c r="H1133" s="7">
        <v>9.3800000000000008E-2</v>
      </c>
      <c r="I1133" s="4" cm="1">
        <f t="array" ref="I1133">_FV(B1133,"Market cap",TRUE)</f>
        <v>212357300</v>
      </c>
      <c r="J1133" s="4">
        <v>217000000</v>
      </c>
      <c r="K1133" t="str">
        <f>IF(OR(J1133="None", ISERROR(J1133)),
   IF(I1133&gt;50000000000,"5-Large Cap",
      IF(AND(I1133&gt;10000000000,I1133&lt;=50000000000),"4-Upper Mid-Cap",
         IF(AND(I1133&gt;2000000000,I1133&lt;=10000000000),"3-Mid Cap",
            IF(AND(I1133&gt;300000000,I1133&lt;=2000000000),"2-Small Cap",
               IF(I1133&lt;=300000000,"1-Micro Cap","None"))))),
   IF(J1133&gt;50000000000,"5-Large Cap",
      IF(AND(J1133&gt;10000000000,J1133&lt;=50000000000),"4-Upper Mid-Cap",
         IF(AND(J1133&gt;2000000000,J1133&lt;=10000000000),"3-Mid Cap",
            IF(AND(J1133&gt;300000000,J1133&lt;=2000000000),"2-Small Cap",
               IF(J1133&lt;=300000000,"1-Micro Cap","None"))))))</f>
        <v>1-Micro Cap</v>
      </c>
      <c r="L1133" s="1">
        <v>45607</v>
      </c>
      <c r="M1133" s="8" t="s">
        <v>3124</v>
      </c>
      <c r="N1133">
        <f>YEAR(L1133)</f>
        <v>2024</v>
      </c>
      <c r="O1133">
        <f xml:space="preserve"> MONTH(L1133)</f>
        <v>11</v>
      </c>
      <c r="P1133" t="s">
        <v>3229</v>
      </c>
      <c r="Q1133" t="str">
        <f>IF(ISNUMBER(P1133), "Yes","No")</f>
        <v>No</v>
      </c>
      <c r="R1133" t="s">
        <v>3116</v>
      </c>
    </row>
    <row r="1134" spans="1:18" x14ac:dyDescent="0.2">
      <c r="A1134" t="s">
        <v>2710</v>
      </c>
      <c r="B1134" t="e" vm="663">
        <v>#VALUE!</v>
      </c>
      <c r="C1134" t="s">
        <v>2711</v>
      </c>
      <c r="D1134" t="str" cm="1">
        <f t="array" ref="D1134">_FV(B1134,"Industry")</f>
        <v>Healthcare Equipment &amp; Supplies</v>
      </c>
      <c r="E1134">
        <v>0.34</v>
      </c>
      <c r="F1134">
        <v>0.28000000000000003</v>
      </c>
      <c r="G1134" s="6">
        <v>1950000</v>
      </c>
      <c r="H1134" s="7">
        <v>0.18</v>
      </c>
      <c r="I1134" s="4" cm="1">
        <f t="array" ref="I1134">_FV(B1134,"Market cap",TRUE)</f>
        <v>53821010</v>
      </c>
      <c r="J1134" s="4">
        <v>60200000</v>
      </c>
      <c r="K1134" t="str">
        <f>IF(OR(J1134="None", ISERROR(J1134)),
   IF(I1134&gt;50000000000,"5-Large Cap",
      IF(AND(I1134&gt;10000000000,I1134&lt;=50000000000),"4-Upper Mid-Cap",
         IF(AND(I1134&gt;2000000000,I1134&lt;=10000000000),"3-Mid Cap",
            IF(AND(I1134&gt;300000000,I1134&lt;=2000000000),"2-Small Cap",
               IF(I1134&lt;=300000000,"1-Micro Cap","None"))))),
   IF(J1134&gt;50000000000,"5-Large Cap",
      IF(AND(J1134&gt;10000000000,J1134&lt;=50000000000),"4-Upper Mid-Cap",
         IF(AND(J1134&gt;2000000000,J1134&lt;=10000000000),"3-Mid Cap",
            IF(AND(J1134&gt;300000000,J1134&lt;=2000000000),"2-Small Cap",
               IF(J1134&lt;=300000000,"1-Micro Cap","None"))))))</f>
        <v>1-Micro Cap</v>
      </c>
      <c r="L1134" s="1">
        <v>45476</v>
      </c>
      <c r="M1134" s="8" t="s">
        <v>3124</v>
      </c>
      <c r="N1134">
        <f>YEAR(L1134)</f>
        <v>2024</v>
      </c>
      <c r="O1134">
        <f xml:space="preserve"> MONTH(L1134)</f>
        <v>7</v>
      </c>
      <c r="P1134" t="s">
        <v>3229</v>
      </c>
      <c r="Q1134" t="str">
        <f>IF(ISNUMBER(P1134), "Yes","No")</f>
        <v>No</v>
      </c>
      <c r="R1134" t="s">
        <v>2712</v>
      </c>
    </row>
    <row r="1135" spans="1:18" x14ac:dyDescent="0.2">
      <c r="A1135" t="s">
        <v>2515</v>
      </c>
      <c r="B1135" t="e" vm="664">
        <v>#VALUE!</v>
      </c>
      <c r="C1135" t="s">
        <v>2516</v>
      </c>
      <c r="D1135" t="str" cm="1">
        <f t="array" ref="D1135">_FV(B1135,"Industry")</f>
        <v>Metals &amp; Mining</v>
      </c>
      <c r="E1135">
        <v>0.33</v>
      </c>
      <c r="F1135">
        <v>0.28000000000000003</v>
      </c>
      <c r="G1135" s="4">
        <v>2000000</v>
      </c>
      <c r="H1135" s="7">
        <v>0.1515</v>
      </c>
      <c r="I1135" s="4" cm="1">
        <f t="array" ref="I1135">_FV(B1135,"Market cap",TRUE)</f>
        <v>9007420</v>
      </c>
      <c r="J1135" s="4">
        <v>14500000</v>
      </c>
      <c r="K1135" t="str">
        <f>IF(OR(J1135="None", ISERROR(J1135)),
   IF(I1135&gt;50000000000,"5-Large Cap",
      IF(AND(I1135&gt;10000000000,I1135&lt;=50000000000),"4-Upper Mid-Cap",
         IF(AND(I1135&gt;2000000000,I1135&lt;=10000000000),"3-Mid Cap",
            IF(AND(I1135&gt;300000000,I1135&lt;=2000000000),"2-Small Cap",
               IF(I1135&lt;=300000000,"1-Micro Cap","None"))))),
   IF(J1135&gt;50000000000,"5-Large Cap",
      IF(AND(J1135&gt;10000000000,J1135&lt;=50000000000),"4-Upper Mid-Cap",
         IF(AND(J1135&gt;2000000000,J1135&lt;=10000000000),"3-Mid Cap",
            IF(AND(J1135&gt;300000000,J1135&lt;=2000000000),"2-Small Cap",
               IF(J1135&lt;=300000000,"1-Micro Cap","None"))))))</f>
        <v>1-Micro Cap</v>
      </c>
      <c r="L1135" s="1">
        <v>45412</v>
      </c>
      <c r="M1135" s="8" t="s">
        <v>3124</v>
      </c>
      <c r="N1135">
        <f>YEAR(L1135)</f>
        <v>2024</v>
      </c>
      <c r="O1135">
        <f xml:space="preserve"> MONTH(L1135)</f>
        <v>4</v>
      </c>
      <c r="P1135" t="s">
        <v>3229</v>
      </c>
      <c r="Q1135" t="str">
        <f>IF(ISNUMBER(P1135), "Yes","No")</f>
        <v>No</v>
      </c>
      <c r="R1135" t="s">
        <v>2517</v>
      </c>
    </row>
    <row r="1136" spans="1:18" x14ac:dyDescent="0.2">
      <c r="A1136" t="s">
        <v>1291</v>
      </c>
      <c r="B1136" t="e" vm="269">
        <v>#VALUE!</v>
      </c>
      <c r="C1136" t="s">
        <v>1292</v>
      </c>
      <c r="D1136" t="str" cm="1">
        <f t="array" ref="D1136">_FV(B1136,"Industry")</f>
        <v>Metals &amp; Mining</v>
      </c>
      <c r="E1136">
        <v>0.33500000000000002</v>
      </c>
      <c r="F1136">
        <v>0.28000000000000003</v>
      </c>
      <c r="G1136" s="4">
        <v>3000000</v>
      </c>
      <c r="H1136" s="7">
        <v>0.16399999999999998</v>
      </c>
      <c r="I1136" s="4" cm="1">
        <f t="array" ref="I1136">_FV(B1136,"Market cap",TRUE)</f>
        <v>21594620</v>
      </c>
      <c r="J1136" s="4">
        <v>23800000</v>
      </c>
      <c r="K1136" t="str">
        <f>IF(OR(J1136="None", ISERROR(J1136)),
   IF(I1136&gt;50000000000,"5-Large Cap",
      IF(AND(I1136&gt;10000000000,I1136&lt;=50000000000),"4-Upper Mid-Cap",
         IF(AND(I1136&gt;2000000000,I1136&lt;=10000000000),"3-Mid Cap",
            IF(AND(I1136&gt;300000000,I1136&lt;=2000000000),"2-Small Cap",
               IF(I1136&lt;=300000000,"1-Micro Cap","None"))))),
   IF(J1136&gt;50000000000,"5-Large Cap",
      IF(AND(J1136&gt;10000000000,J1136&lt;=50000000000),"4-Upper Mid-Cap",
         IF(AND(J1136&gt;2000000000,J1136&lt;=10000000000),"3-Mid Cap",
            IF(AND(J1136&gt;300000000,J1136&lt;=2000000000),"2-Small Cap",
               IF(J1136&lt;=300000000,"1-Micro Cap","None"))))))</f>
        <v>1-Micro Cap</v>
      </c>
      <c r="L1136" s="1">
        <v>45357</v>
      </c>
      <c r="M1136" s="8" t="s">
        <v>3124</v>
      </c>
      <c r="N1136">
        <f>YEAR(L1136)</f>
        <v>2024</v>
      </c>
      <c r="O1136">
        <f xml:space="preserve"> MONTH(L1136)</f>
        <v>3</v>
      </c>
      <c r="P1136">
        <v>2</v>
      </c>
      <c r="Q1136" t="str">
        <f>IF(ISNUMBER(P1136), "Yes","No")</f>
        <v>Yes</v>
      </c>
      <c r="R1136" t="s">
        <v>2366</v>
      </c>
    </row>
    <row r="1137" spans="1:18" x14ac:dyDescent="0.2">
      <c r="A1137" t="s">
        <v>2830</v>
      </c>
      <c r="B1137" t="e" vm="665">
        <v>#VALUE!</v>
      </c>
      <c r="C1137" t="s">
        <v>2831</v>
      </c>
      <c r="D1137" t="str" cm="1">
        <f t="array" ref="D1137">_FV(B1137,"Industry")</f>
        <v>Metals &amp; Mining</v>
      </c>
      <c r="E1137">
        <v>0.3075</v>
      </c>
      <c r="F1137">
        <v>0.27</v>
      </c>
      <c r="G1137" s="4">
        <v>20000000</v>
      </c>
      <c r="H1137" s="7">
        <v>0.122</v>
      </c>
      <c r="I1137" s="4" cm="1">
        <f t="array" ref="I1137">_FV(B1137,"Market cap",TRUE)</f>
        <v>78829880</v>
      </c>
      <c r="J1137" s="4">
        <v>109000000</v>
      </c>
      <c r="K1137" t="str">
        <f>IF(OR(J1137="None", ISERROR(J1137)),
   IF(I1137&gt;50000000000,"5-Large Cap",
      IF(AND(I1137&gt;10000000000,I1137&lt;=50000000000),"4-Upper Mid-Cap",
         IF(AND(I1137&gt;2000000000,I1137&lt;=10000000000),"3-Mid Cap",
            IF(AND(I1137&gt;300000000,I1137&lt;=2000000000),"2-Small Cap",
               IF(I1137&lt;=300000000,"1-Micro Cap","None"))))),
   IF(J1137&gt;50000000000,"5-Large Cap",
      IF(AND(J1137&gt;10000000000,J1137&lt;=50000000000),"4-Upper Mid-Cap",
         IF(AND(J1137&gt;2000000000,J1137&lt;=10000000000),"3-Mid Cap",
            IF(AND(J1137&gt;300000000,J1137&lt;=2000000000),"2-Small Cap",
               IF(J1137&lt;=300000000,"1-Micro Cap","None"))))))</f>
        <v>1-Micro Cap</v>
      </c>
      <c r="L1137" s="1">
        <v>45600</v>
      </c>
      <c r="M1137" s="8" t="s">
        <v>3124</v>
      </c>
      <c r="N1137">
        <f>YEAR(L1137)</f>
        <v>2024</v>
      </c>
      <c r="O1137">
        <f xml:space="preserve"> MONTH(L1137)</f>
        <v>11</v>
      </c>
      <c r="P1137" t="s">
        <v>3229</v>
      </c>
      <c r="Q1137" t="str">
        <f>IF(ISNUMBER(P1137), "Yes","No")</f>
        <v>No</v>
      </c>
      <c r="R1137" t="s">
        <v>3099</v>
      </c>
    </row>
    <row r="1138" spans="1:18" x14ac:dyDescent="0.2">
      <c r="A1138" t="s">
        <v>3156</v>
      </c>
      <c r="B1138" t="e" vm="41">
        <v>#VALUE!</v>
      </c>
      <c r="C1138" t="s">
        <v>80</v>
      </c>
      <c r="D1138" t="str" cm="1">
        <f t="array" ref="D1138">_FV(B1138,"Industry")</f>
        <v>Metals &amp; Mining</v>
      </c>
      <c r="E1138">
        <v>0.34499999999999997</v>
      </c>
      <c r="F1138">
        <v>0.27</v>
      </c>
      <c r="G1138" s="4">
        <v>25000000</v>
      </c>
      <c r="H1138" s="7">
        <v>0.217</v>
      </c>
      <c r="I1138" s="4" cm="1">
        <f t="array" ref="I1138">_FV(B1138,"Market cap",TRUE)</f>
        <v>385974900</v>
      </c>
      <c r="J1138" s="4">
        <v>106500000</v>
      </c>
      <c r="K1138" t="str">
        <f>IF(OR(J1138="None", ISERROR(J1138)),
   IF(I1138&gt;50000000000,"5-Large Cap",
      IF(AND(I1138&gt;10000000000,I1138&lt;=50000000000),"4-Upper Mid-Cap",
         IF(AND(I1138&gt;2000000000,I1138&lt;=10000000000),"3-Mid Cap",
            IF(AND(I1138&gt;300000000,I1138&lt;=2000000000),"2-Small Cap",
               IF(I1138&lt;=300000000,"1-Micro Cap","None"))))),
   IF(J1138&gt;50000000000,"5-Large Cap",
      IF(AND(J1138&gt;10000000000,J1138&lt;=50000000000),"4-Upper Mid-Cap",
         IF(AND(J1138&gt;2000000000,J1138&lt;=10000000000),"3-Mid Cap",
            IF(AND(J1138&gt;300000000,J1138&lt;=2000000000),"2-Small Cap",
               IF(J1138&lt;=300000000,"1-Micro Cap","None"))))))</f>
        <v>1-Micro Cap</v>
      </c>
      <c r="L1138" s="1">
        <v>45443</v>
      </c>
      <c r="M1138" s="8" t="s">
        <v>3124</v>
      </c>
      <c r="N1138">
        <f>YEAR(L1138)</f>
        <v>2024</v>
      </c>
      <c r="O1138">
        <f xml:space="preserve"> MONTH(L1138)</f>
        <v>5</v>
      </c>
      <c r="P1138" t="s">
        <v>3229</v>
      </c>
      <c r="Q1138" t="str">
        <f>IF(ISNUMBER(P1138), "Yes","No")</f>
        <v>No</v>
      </c>
      <c r="R1138" t="s">
        <v>2629</v>
      </c>
    </row>
    <row r="1139" spans="1:18" x14ac:dyDescent="0.2">
      <c r="A1139" t="s">
        <v>3156</v>
      </c>
      <c r="B1139" t="e" vm="41">
        <v>#VALUE!</v>
      </c>
      <c r="C1139" t="s">
        <v>80</v>
      </c>
      <c r="D1139" t="str" cm="1">
        <f t="array" ref="D1139">_FV(B1139,"Industry")</f>
        <v>Metals &amp; Mining</v>
      </c>
      <c r="E1139">
        <v>0.34499999999999997</v>
      </c>
      <c r="F1139">
        <v>0.27</v>
      </c>
      <c r="G1139" s="4">
        <v>25000000</v>
      </c>
      <c r="H1139" s="7">
        <v>0.217</v>
      </c>
      <c r="I1139" s="4" cm="1">
        <f t="array" ref="I1139">_FV(B1139,"Market cap",TRUE)</f>
        <v>385974900</v>
      </c>
      <c r="J1139" s="4">
        <v>106500000</v>
      </c>
      <c r="K1139" t="str">
        <f>IF(OR(J1139="None", ISERROR(J1139)),
   IF(I1139&gt;50000000000,"5-Large Cap",
      IF(AND(I1139&gt;10000000000,I1139&lt;=50000000000),"4-Upper Mid-Cap",
         IF(AND(I1139&gt;2000000000,I1139&lt;=10000000000),"3-Mid Cap",
            IF(AND(I1139&gt;300000000,I1139&lt;=2000000000),"2-Small Cap",
               IF(I1139&lt;=300000000,"1-Micro Cap","None"))))),
   IF(J1139&gt;50000000000,"5-Large Cap",
      IF(AND(J1139&gt;10000000000,J1139&lt;=50000000000),"4-Upper Mid-Cap",
         IF(AND(J1139&gt;2000000000,J1139&lt;=10000000000),"3-Mid Cap",
            IF(AND(J1139&gt;300000000,J1139&lt;=2000000000),"2-Small Cap",
               IF(J1139&lt;=300000000,"1-Micro Cap","None"))))))</f>
        <v>1-Micro Cap</v>
      </c>
      <c r="L1139" s="1">
        <v>45443</v>
      </c>
      <c r="M1139" s="8" t="s">
        <v>3124</v>
      </c>
      <c r="N1139">
        <f>YEAR(L1139)</f>
        <v>2024</v>
      </c>
      <c r="O1139">
        <f xml:space="preserve"> MONTH(L1139)</f>
        <v>5</v>
      </c>
      <c r="P1139" t="s">
        <v>3229</v>
      </c>
      <c r="Q1139" t="str">
        <f>IF(ISNUMBER(P1139), "Yes","No")</f>
        <v>No</v>
      </c>
      <c r="R1139" t="s">
        <v>2638</v>
      </c>
    </row>
    <row r="1140" spans="1:18" x14ac:dyDescent="0.2">
      <c r="A1140" t="s">
        <v>3148</v>
      </c>
      <c r="B1140" t="e" vm="666">
        <v>#VALUE!</v>
      </c>
      <c r="C1140" t="s">
        <v>2843</v>
      </c>
      <c r="D1140" t="str" cm="1">
        <f t="array" ref="D1140">_FV(B1140,"Industry")</f>
        <v>Electrical Utilities &amp; IPPs</v>
      </c>
      <c r="E1140">
        <v>0.45500000000000002</v>
      </c>
      <c r="F1140">
        <v>0.25</v>
      </c>
      <c r="G1140" s="4">
        <v>16800000</v>
      </c>
      <c r="H1140" s="7">
        <v>0.45100000000000001</v>
      </c>
      <c r="I1140" s="4" cm="1">
        <f t="array" ref="I1140">_FV(B1140,"Market cap",TRUE)</f>
        <v>59232240</v>
      </c>
      <c r="J1140" s="4">
        <v>203300000</v>
      </c>
      <c r="K1140" t="str">
        <f>IF(OR(J1140="None", ISERROR(J1140)),
   IF(I1140&gt;50000000000,"5-Large Cap",
      IF(AND(I1140&gt;10000000000,I1140&lt;=50000000000),"4-Upper Mid-Cap",
         IF(AND(I1140&gt;2000000000,I1140&lt;=10000000000),"3-Mid Cap",
            IF(AND(I1140&gt;300000000,I1140&lt;=2000000000),"2-Small Cap",
               IF(I1140&lt;=300000000,"1-Micro Cap","None"))))),
   IF(J1140&gt;50000000000,"5-Large Cap",
      IF(AND(J1140&gt;10000000000,J1140&lt;=50000000000),"4-Upper Mid-Cap",
         IF(AND(J1140&gt;2000000000,J1140&lt;=10000000000),"3-Mid Cap",
            IF(AND(J1140&gt;300000000,J1140&lt;=2000000000),"2-Small Cap",
               IF(J1140&lt;=300000000,"1-Micro Cap","None"))))))</f>
        <v>1-Micro Cap</v>
      </c>
      <c r="L1140" s="1">
        <v>45531</v>
      </c>
      <c r="M1140" s="8" t="s">
        <v>3124</v>
      </c>
      <c r="N1140">
        <f>YEAR(L1140)</f>
        <v>2024</v>
      </c>
      <c r="O1140">
        <f xml:space="preserve"> MONTH(L1140)</f>
        <v>8</v>
      </c>
      <c r="P1140" t="s">
        <v>3229</v>
      </c>
      <c r="Q1140" t="str">
        <f>IF(ISNUMBER(P1140), "Yes","No")</f>
        <v>No</v>
      </c>
      <c r="R1140" t="s">
        <v>2844</v>
      </c>
    </row>
    <row r="1141" spans="1:18" x14ac:dyDescent="0.2">
      <c r="A1141" t="s">
        <v>3148</v>
      </c>
      <c r="B1141" t="e" vm="666">
        <v>#VALUE!</v>
      </c>
      <c r="C1141" t="s">
        <v>2843</v>
      </c>
      <c r="D1141" t="str" cm="1">
        <f t="array" ref="D1141">_FV(B1141,"Industry")</f>
        <v>Electrical Utilities &amp; IPPs</v>
      </c>
      <c r="E1141">
        <v>0.45500000000000002</v>
      </c>
      <c r="F1141">
        <v>0.25</v>
      </c>
      <c r="G1141" s="4">
        <v>16800000</v>
      </c>
      <c r="H1141" s="7">
        <v>0.45100000000000001</v>
      </c>
      <c r="I1141" s="4" cm="1">
        <f t="array" ref="I1141">_FV(B1141,"Market cap",TRUE)</f>
        <v>59232240</v>
      </c>
      <c r="J1141" s="4">
        <v>203300000</v>
      </c>
      <c r="K1141" t="str">
        <f>IF(OR(J1141="None", ISERROR(J1141)),
   IF(I1141&gt;50000000000,"5-Large Cap",
      IF(AND(I1141&gt;10000000000,I1141&lt;=50000000000),"4-Upper Mid-Cap",
         IF(AND(I1141&gt;2000000000,I1141&lt;=10000000000),"3-Mid Cap",
            IF(AND(I1141&gt;300000000,I1141&lt;=2000000000),"2-Small Cap",
               IF(I1141&lt;=300000000,"1-Micro Cap","None"))))),
   IF(J1141&gt;50000000000,"5-Large Cap",
      IF(AND(J1141&gt;10000000000,J1141&lt;=50000000000),"4-Upper Mid-Cap",
         IF(AND(J1141&gt;2000000000,J1141&lt;=10000000000),"3-Mid Cap",
            IF(AND(J1141&gt;300000000,J1141&lt;=2000000000),"2-Small Cap",
               IF(J1141&lt;=300000000,"1-Micro Cap","None"))))))</f>
        <v>1-Micro Cap</v>
      </c>
      <c r="L1141" s="1">
        <v>45531</v>
      </c>
      <c r="M1141" s="8" t="s">
        <v>3124</v>
      </c>
      <c r="N1141">
        <f>YEAR(L1141)</f>
        <v>2024</v>
      </c>
      <c r="O1141">
        <f xml:space="preserve"> MONTH(L1141)</f>
        <v>8</v>
      </c>
      <c r="P1141" t="s">
        <v>3229</v>
      </c>
      <c r="Q1141" t="str">
        <f>IF(ISNUMBER(P1141), "Yes","No")</f>
        <v>No</v>
      </c>
      <c r="R1141" t="s">
        <v>2845</v>
      </c>
    </row>
    <row r="1142" spans="1:18" x14ac:dyDescent="0.2">
      <c r="A1142" t="s">
        <v>3020</v>
      </c>
      <c r="B1142" t="e" vm="269">
        <v>#VALUE!</v>
      </c>
      <c r="C1142" t="s">
        <v>1292</v>
      </c>
      <c r="D1142" t="str" cm="1">
        <f t="array" ref="D1142">_FV(B1142,"Industry")</f>
        <v>Metals &amp; Mining</v>
      </c>
      <c r="E1142">
        <v>0.28499999999999998</v>
      </c>
      <c r="F1142">
        <v>0.25</v>
      </c>
      <c r="G1142" s="4">
        <v>8000000</v>
      </c>
      <c r="H1142" s="7">
        <v>0.12300000000000001</v>
      </c>
      <c r="I1142" s="4" cm="1">
        <f t="array" ref="I1142">_FV(B1142,"Market cap",TRUE)</f>
        <v>21594620</v>
      </c>
      <c r="J1142" s="4">
        <v>30000000</v>
      </c>
      <c r="K1142" t="str">
        <f>IF(OR(J1142="None", ISERROR(J1142)),
   IF(I1142&gt;50000000000,"5-Large Cap",
      IF(AND(I1142&gt;10000000000,I1142&lt;=50000000000),"4-Upper Mid-Cap",
         IF(AND(I1142&gt;2000000000,I1142&lt;=10000000000),"3-Mid Cap",
            IF(AND(I1142&gt;300000000,I1142&lt;=2000000000),"2-Small Cap",
               IF(I1142&lt;=300000000,"1-Micro Cap","None"))))),
   IF(J1142&gt;50000000000,"5-Large Cap",
      IF(AND(J1142&gt;10000000000,J1142&lt;=50000000000),"4-Upper Mid-Cap",
         IF(AND(J1142&gt;2000000000,J1142&lt;=10000000000),"3-Mid Cap",
            IF(AND(J1142&gt;300000000,J1142&lt;=2000000000),"2-Small Cap",
               IF(J1142&lt;=300000000,"1-Micro Cap","None"))))))</f>
        <v>1-Micro Cap</v>
      </c>
      <c r="L1142" s="1">
        <v>45586</v>
      </c>
      <c r="M1142" s="8" t="s">
        <v>3124</v>
      </c>
      <c r="N1142">
        <f>YEAR(L1142)</f>
        <v>2024</v>
      </c>
      <c r="O1142">
        <f xml:space="preserve"> MONTH(L1142)</f>
        <v>10</v>
      </c>
      <c r="P1142" t="s">
        <v>3229</v>
      </c>
      <c r="Q1142" t="str">
        <f>IF(ISNUMBER(P1142), "Yes","No")</f>
        <v>No</v>
      </c>
      <c r="R1142" t="s">
        <v>3021</v>
      </c>
    </row>
    <row r="1143" spans="1:18" x14ac:dyDescent="0.2">
      <c r="A1143" t="s">
        <v>3149</v>
      </c>
      <c r="B1143" t="e" vm="667">
        <v>#VALUE!</v>
      </c>
      <c r="C1143" t="s">
        <v>2487</v>
      </c>
      <c r="D1143" t="str" cm="1">
        <f t="array" ref="D1143">_FV(B1143,"Industry")</f>
        <v>Metals &amp; Mining</v>
      </c>
      <c r="E1143">
        <v>0.27</v>
      </c>
      <c r="F1143">
        <v>0.25</v>
      </c>
      <c r="G1143" s="4">
        <v>5000000</v>
      </c>
      <c r="H1143" s="7">
        <v>7.4099999999999999E-2</v>
      </c>
      <c r="I1143" s="4" cm="1">
        <f t="array" ref="I1143">_FV(B1143,"Market cap",TRUE)</f>
        <v>29346190</v>
      </c>
      <c r="J1143" s="4">
        <v>48600000</v>
      </c>
      <c r="K1143" t="str">
        <f>IF(OR(J1143="None", ISERROR(J1143)),
   IF(I1143&gt;50000000000,"5-Large Cap",
      IF(AND(I1143&gt;10000000000,I1143&lt;=50000000000),"4-Upper Mid-Cap",
         IF(AND(I1143&gt;2000000000,I1143&lt;=10000000000),"3-Mid Cap",
            IF(AND(I1143&gt;300000000,I1143&lt;=2000000000),"2-Small Cap",
               IF(I1143&lt;=300000000,"1-Micro Cap","None"))))),
   IF(J1143&gt;50000000000,"5-Large Cap",
      IF(AND(J1143&gt;10000000000,J1143&lt;=50000000000),"4-Upper Mid-Cap",
         IF(AND(J1143&gt;2000000000,J1143&lt;=10000000000),"3-Mid Cap",
            IF(AND(J1143&gt;300000000,J1143&lt;=2000000000),"2-Small Cap",
               IF(J1143&lt;=300000000,"1-Micro Cap","None"))))))</f>
        <v>1-Micro Cap</v>
      </c>
      <c r="L1143" s="1">
        <v>45506</v>
      </c>
      <c r="M1143" s="8" t="s">
        <v>3124</v>
      </c>
      <c r="N1143">
        <f>YEAR(L1143)</f>
        <v>2024</v>
      </c>
      <c r="O1143">
        <f xml:space="preserve"> MONTH(L1143)</f>
        <v>8</v>
      </c>
      <c r="P1143" t="s">
        <v>3229</v>
      </c>
      <c r="Q1143" t="str">
        <f>IF(ISNUMBER(P1143), "Yes","No")</f>
        <v>No</v>
      </c>
      <c r="R1143" t="s">
        <v>2796</v>
      </c>
    </row>
    <row r="1144" spans="1:18" x14ac:dyDescent="0.2">
      <c r="A1144" t="s">
        <v>3149</v>
      </c>
      <c r="B1144" t="e" vm="667">
        <v>#VALUE!</v>
      </c>
      <c r="C1144" t="s">
        <v>2487</v>
      </c>
      <c r="D1144" t="str" cm="1">
        <f t="array" ref="D1144">_FV(B1144,"Industry")</f>
        <v>Metals &amp; Mining</v>
      </c>
      <c r="E1144">
        <v>0.27</v>
      </c>
      <c r="F1144">
        <v>0.25</v>
      </c>
      <c r="G1144" s="4">
        <v>5000000</v>
      </c>
      <c r="H1144" s="7">
        <v>7.4099999999999999E-2</v>
      </c>
      <c r="I1144" s="4" cm="1">
        <f t="array" ref="I1144">_FV(B1144,"Market cap",TRUE)</f>
        <v>29346190</v>
      </c>
      <c r="J1144" s="4">
        <v>48600000</v>
      </c>
      <c r="K1144" t="str">
        <f>IF(OR(J1144="None", ISERROR(J1144)),
   IF(I1144&gt;50000000000,"5-Large Cap",
      IF(AND(I1144&gt;10000000000,I1144&lt;=50000000000),"4-Upper Mid-Cap",
         IF(AND(I1144&gt;2000000000,I1144&lt;=10000000000),"3-Mid Cap",
            IF(AND(I1144&gt;300000000,I1144&lt;=2000000000),"2-Small Cap",
               IF(I1144&lt;=300000000,"1-Micro Cap","None"))))),
   IF(J1144&gt;50000000000,"5-Large Cap",
      IF(AND(J1144&gt;10000000000,J1144&lt;=50000000000),"4-Upper Mid-Cap",
         IF(AND(J1144&gt;2000000000,J1144&lt;=10000000000),"3-Mid Cap",
            IF(AND(J1144&gt;300000000,J1144&lt;=2000000000),"2-Small Cap",
               IF(J1144&lt;=300000000,"1-Micro Cap","None"))))))</f>
        <v>1-Micro Cap</v>
      </c>
      <c r="L1144" s="1">
        <v>45506</v>
      </c>
      <c r="M1144" s="8" t="s">
        <v>3124</v>
      </c>
      <c r="N1144">
        <f>YEAR(L1144)</f>
        <v>2024</v>
      </c>
      <c r="O1144">
        <f xml:space="preserve"> MONTH(L1144)</f>
        <v>8</v>
      </c>
      <c r="P1144" t="s">
        <v>3229</v>
      </c>
      <c r="Q1144" t="str">
        <f>IF(ISNUMBER(P1144), "Yes","No")</f>
        <v>No</v>
      </c>
      <c r="R1144" t="s">
        <v>2800</v>
      </c>
    </row>
    <row r="1145" spans="1:18" x14ac:dyDescent="0.2">
      <c r="A1145" t="s">
        <v>2719</v>
      </c>
      <c r="B1145" t="e" vm="668">
        <v>#VALUE!</v>
      </c>
      <c r="C1145" t="s">
        <v>2598</v>
      </c>
      <c r="D1145" t="str" cm="1">
        <f t="array" ref="D1145">_FV(B1145,"Industry")</f>
        <v>Metals &amp; Mining</v>
      </c>
      <c r="E1145">
        <v>0.29499999999999998</v>
      </c>
      <c r="F1145">
        <v>0.25</v>
      </c>
      <c r="G1145" s="6">
        <v>2900000</v>
      </c>
      <c r="H1145" s="7">
        <v>0.15</v>
      </c>
      <c r="I1145" s="4" cm="1">
        <f t="array" ref="I1145">_FV(B1145,"Market cap",TRUE)</f>
        <v>10455360</v>
      </c>
      <c r="J1145" s="4">
        <v>18400000</v>
      </c>
      <c r="K1145" t="str">
        <f>IF(OR(J1145="None", ISERROR(J1145)),
   IF(I1145&gt;50000000000,"5-Large Cap",
      IF(AND(I1145&gt;10000000000,I1145&lt;=50000000000),"4-Upper Mid-Cap",
         IF(AND(I1145&gt;2000000000,I1145&lt;=10000000000),"3-Mid Cap",
            IF(AND(I1145&gt;300000000,I1145&lt;=2000000000),"2-Small Cap",
               IF(I1145&lt;=300000000,"1-Micro Cap","None"))))),
   IF(J1145&gt;50000000000,"5-Large Cap",
      IF(AND(J1145&gt;10000000000,J1145&lt;=50000000000),"4-Upper Mid-Cap",
         IF(AND(J1145&gt;2000000000,J1145&lt;=10000000000),"3-Mid Cap",
            IF(AND(J1145&gt;300000000,J1145&lt;=2000000000),"2-Small Cap",
               IF(J1145&lt;=300000000,"1-Micro Cap","None"))))))</f>
        <v>1-Micro Cap</v>
      </c>
      <c r="L1145" s="1">
        <v>45482</v>
      </c>
      <c r="M1145" s="8" t="s">
        <v>3124</v>
      </c>
      <c r="N1145">
        <f>YEAR(L1145)</f>
        <v>2024</v>
      </c>
      <c r="O1145">
        <f xml:space="preserve"> MONTH(L1145)</f>
        <v>7</v>
      </c>
      <c r="P1145" t="s">
        <v>3229</v>
      </c>
      <c r="Q1145" t="str">
        <f>IF(ISNUMBER(P1145), "Yes","No")</f>
        <v>No</v>
      </c>
      <c r="R1145" t="s">
        <v>2720</v>
      </c>
    </row>
    <row r="1146" spans="1:18" x14ac:dyDescent="0.2">
      <c r="A1146" t="s">
        <v>2305</v>
      </c>
      <c r="B1146" t="e" vm="52">
        <v>#VALUE!</v>
      </c>
      <c r="C1146" t="s">
        <v>805</v>
      </c>
      <c r="D1146" t="str" cm="1">
        <f t="array" ref="D1146">_FV(B1146,"Industry")</f>
        <v>Metals &amp; Mining</v>
      </c>
      <c r="E1146">
        <v>0.27500000000000002</v>
      </c>
      <c r="F1146">
        <v>0.25</v>
      </c>
      <c r="G1146" s="4">
        <v>60000000</v>
      </c>
      <c r="H1146" s="7">
        <v>9.0999999999999998E-2</v>
      </c>
      <c r="I1146" s="4" cm="1">
        <f t="array" ref="I1146">_FV(B1146,"Market cap",TRUE)</f>
        <v>750279700</v>
      </c>
      <c r="J1146" s="4">
        <v>334100000</v>
      </c>
      <c r="K1146" t="str">
        <f>IF(OR(J1146="None", ISERROR(J1146)),
   IF(I1146&gt;50000000000,"5-Large Cap",
      IF(AND(I1146&gt;10000000000,I1146&lt;=50000000000),"4-Upper Mid-Cap",
         IF(AND(I1146&gt;2000000000,I1146&lt;=10000000000),"3-Mid Cap",
            IF(AND(I1146&gt;300000000,I1146&lt;=2000000000),"2-Small Cap",
               IF(I1146&lt;=300000000,"1-Micro Cap","None"))))),
   IF(J1146&gt;50000000000,"5-Large Cap",
      IF(AND(J1146&gt;10000000000,J1146&lt;=50000000000),"4-Upper Mid-Cap",
         IF(AND(J1146&gt;2000000000,J1146&lt;=10000000000),"3-Mid Cap",
            IF(AND(J1146&gt;300000000,J1146&lt;=2000000000),"2-Small Cap",
               IF(J1146&lt;=300000000,"1-Micro Cap","None"))))))</f>
        <v>2-Small Cap</v>
      </c>
      <c r="L1146" s="1">
        <v>45323</v>
      </c>
      <c r="M1146" s="8" t="s">
        <v>3124</v>
      </c>
      <c r="N1146">
        <f>YEAR(L1146)</f>
        <v>2024</v>
      </c>
      <c r="O1146">
        <f xml:space="preserve"> MONTH(L1146)</f>
        <v>2</v>
      </c>
      <c r="P1146" t="s">
        <v>3229</v>
      </c>
      <c r="Q1146" t="str">
        <f>IF(ISNUMBER(P1146), "Yes","No")</f>
        <v>No</v>
      </c>
      <c r="R1146" t="s">
        <v>2306</v>
      </c>
    </row>
    <row r="1147" spans="1:18" x14ac:dyDescent="0.2">
      <c r="A1147" t="s">
        <v>2797</v>
      </c>
      <c r="B1147" t="e" vm="669">
        <v>#VALUE!</v>
      </c>
      <c r="C1147" t="s">
        <v>2798</v>
      </c>
      <c r="D1147" t="str" cm="1">
        <f t="array" ref="D1147">_FV(B1147,"Industry")</f>
        <v>Water Utilities</v>
      </c>
      <c r="E1147">
        <v>0.32</v>
      </c>
      <c r="F1147">
        <v>0.25</v>
      </c>
      <c r="G1147" s="4">
        <v>16000000</v>
      </c>
      <c r="H1147" s="7">
        <v>0.21899999999999997</v>
      </c>
      <c r="I1147" s="4" cm="1">
        <f t="array" ref="I1147">_FV(B1147,"Market cap",TRUE)</f>
        <v>85446760</v>
      </c>
      <c r="J1147" s="4">
        <v>55200000</v>
      </c>
      <c r="K1147" t="str">
        <f>IF(OR(J1147="None", ISERROR(J1147)),
   IF(I1147&gt;50000000000,"5-Large Cap",
      IF(AND(I1147&gt;10000000000,I1147&lt;=50000000000),"4-Upper Mid-Cap",
         IF(AND(I1147&gt;2000000000,I1147&lt;=10000000000),"3-Mid Cap",
            IF(AND(I1147&gt;300000000,I1147&lt;=2000000000),"2-Small Cap",
               IF(I1147&lt;=300000000,"1-Micro Cap","None"))))),
   IF(J1147&gt;50000000000,"5-Large Cap",
      IF(AND(J1147&gt;10000000000,J1147&lt;=50000000000),"4-Upper Mid-Cap",
         IF(AND(J1147&gt;2000000000,J1147&lt;=10000000000),"3-Mid Cap",
            IF(AND(J1147&gt;300000000,J1147&lt;=2000000000),"2-Small Cap",
               IF(J1147&lt;=300000000,"1-Micro Cap","None"))))))</f>
        <v>1-Micro Cap</v>
      </c>
      <c r="L1147" s="1">
        <v>45509</v>
      </c>
      <c r="M1147" s="8" t="s">
        <v>3124</v>
      </c>
      <c r="N1147">
        <f>YEAR(L1147)</f>
        <v>2024</v>
      </c>
      <c r="O1147">
        <f xml:space="preserve"> MONTH(L1147)</f>
        <v>8</v>
      </c>
      <c r="P1147" t="s">
        <v>3229</v>
      </c>
      <c r="Q1147" t="str">
        <f>IF(ISNUMBER(P1147), "Yes","No")</f>
        <v>No</v>
      </c>
      <c r="R1147" t="s">
        <v>2799</v>
      </c>
    </row>
    <row r="1148" spans="1:18" x14ac:dyDescent="0.2">
      <c r="A1148" t="s">
        <v>1454</v>
      </c>
      <c r="B1148" t="e" vm="127">
        <v>#VALUE!</v>
      </c>
      <c r="C1148" t="s">
        <v>233</v>
      </c>
      <c r="D1148" t="str" cm="1">
        <f t="array" ref="D1148">_FV(B1148,"Industry")</f>
        <v>Metals &amp; Mining</v>
      </c>
      <c r="E1148">
        <v>0.25</v>
      </c>
      <c r="F1148">
        <v>0.24</v>
      </c>
      <c r="G1148" s="4">
        <v>7000000</v>
      </c>
      <c r="H1148" s="7">
        <v>0.04</v>
      </c>
      <c r="I1148" s="4" cm="1">
        <f t="array" ref="I1148">_FV(B1148,"Market cap",TRUE)</f>
        <v>103032800</v>
      </c>
      <c r="J1148" s="4">
        <v>52700000</v>
      </c>
      <c r="K1148" t="str">
        <f>IF(OR(J1148="None", ISERROR(J1148)),
   IF(I1148&gt;50000000000,"5-Large Cap",
      IF(AND(I1148&gt;10000000000,I1148&lt;=50000000000),"4-Upper Mid-Cap",
         IF(AND(I1148&gt;2000000000,I1148&lt;=10000000000),"3-Mid Cap",
            IF(AND(I1148&gt;300000000,I1148&lt;=2000000000),"2-Small Cap",
               IF(I1148&lt;=300000000,"1-Micro Cap","None"))))),
   IF(J1148&gt;50000000000,"5-Large Cap",
      IF(AND(J1148&gt;10000000000,J1148&lt;=50000000000),"4-Upper Mid-Cap",
         IF(AND(J1148&gt;2000000000,J1148&lt;=10000000000),"3-Mid Cap",
            IF(AND(J1148&gt;300000000,J1148&lt;=2000000000),"2-Small Cap",
               IF(J1148&lt;=300000000,"1-Micro Cap","None"))))))</f>
        <v>1-Micro Cap</v>
      </c>
      <c r="L1148" s="1">
        <v>45386</v>
      </c>
      <c r="M1148" s="8" t="s">
        <v>3124</v>
      </c>
      <c r="N1148">
        <f>YEAR(L1148)</f>
        <v>2024</v>
      </c>
      <c r="O1148">
        <f xml:space="preserve"> MONTH(L1148)</f>
        <v>4</v>
      </c>
      <c r="P1148" t="s">
        <v>3229</v>
      </c>
      <c r="Q1148" t="str">
        <f>IF(ISNUMBER(P1148), "Yes","No")</f>
        <v>No</v>
      </c>
      <c r="R1148" t="s">
        <v>2438</v>
      </c>
    </row>
    <row r="1149" spans="1:18" x14ac:dyDescent="0.2">
      <c r="A1149" t="s">
        <v>2249</v>
      </c>
      <c r="B1149" t="e" vm="472">
        <v>#VALUE!</v>
      </c>
      <c r="C1149" t="s">
        <v>2250</v>
      </c>
      <c r="D1149" t="str" cm="1">
        <f t="array" ref="D1149">_FV(B1149,"Industry")</f>
        <v>Metals &amp; Mining</v>
      </c>
      <c r="E1149">
        <v>0.255</v>
      </c>
      <c r="F1149">
        <v>0.23</v>
      </c>
      <c r="G1149" s="4">
        <v>9000000</v>
      </c>
      <c r="H1149" s="7">
        <v>9.8000000000000004E-2</v>
      </c>
      <c r="I1149" s="4" cm="1">
        <f t="array" ref="I1149">_FV(B1149,"Market cap",TRUE)</f>
        <v>74679070</v>
      </c>
      <c r="J1149" s="4">
        <v>166000000</v>
      </c>
      <c r="K1149" t="str">
        <f>IF(OR(J1149="None", ISERROR(J1149)),
   IF(I1149&gt;50000000000,"5-Large Cap",
      IF(AND(I1149&gt;10000000000,I1149&lt;=50000000000),"4-Upper Mid-Cap",
         IF(AND(I1149&gt;2000000000,I1149&lt;=10000000000),"3-Mid Cap",
            IF(AND(I1149&gt;300000000,I1149&lt;=2000000000),"2-Small Cap",
               IF(I1149&lt;=300000000,"1-Micro Cap","None"))))),
   IF(J1149&gt;50000000000,"5-Large Cap",
      IF(AND(J1149&gt;10000000000,J1149&lt;=50000000000),"4-Upper Mid-Cap",
         IF(AND(J1149&gt;2000000000,J1149&lt;=10000000000),"3-Mid Cap",
            IF(AND(J1149&gt;300000000,J1149&lt;=2000000000),"2-Small Cap",
               IF(J1149&lt;=300000000,"1-Micro Cap","None"))))))</f>
        <v>1-Micro Cap</v>
      </c>
      <c r="L1149" s="1">
        <v>45590</v>
      </c>
      <c r="M1149" s="8" t="s">
        <v>3124</v>
      </c>
      <c r="N1149">
        <f>YEAR(L1149)</f>
        <v>2024</v>
      </c>
      <c r="O1149">
        <f xml:space="preserve"> MONTH(L1149)</f>
        <v>10</v>
      </c>
      <c r="P1149" t="s">
        <v>3229</v>
      </c>
      <c r="Q1149" t="str">
        <f>IF(ISNUMBER(P1149), "Yes","No")</f>
        <v>No</v>
      </c>
    </row>
    <row r="1150" spans="1:18" x14ac:dyDescent="0.2">
      <c r="A1150" t="s">
        <v>2567</v>
      </c>
      <c r="B1150" t="e" vm="670">
        <v>#VALUE!</v>
      </c>
      <c r="C1150" t="s">
        <v>2568</v>
      </c>
      <c r="D1150" t="str" cm="1">
        <f t="array" ref="D1150">_FV(B1150,"Industry")</f>
        <v>Metals &amp; Mining</v>
      </c>
      <c r="E1150">
        <v>0.27</v>
      </c>
      <c r="F1150">
        <v>0.23</v>
      </c>
      <c r="G1150" s="4">
        <v>1400000</v>
      </c>
      <c r="H1150" s="7">
        <v>0.14800000000000002</v>
      </c>
      <c r="I1150" s="4" cm="1">
        <f t="array" ref="I1150">_FV(B1150,"Market cap",TRUE)</f>
        <v>9871840</v>
      </c>
      <c r="J1150" s="4">
        <v>22500000</v>
      </c>
      <c r="K1150" t="str">
        <f>IF(OR(J1150="None", ISERROR(J1150)),
   IF(I1150&gt;50000000000,"5-Large Cap",
      IF(AND(I1150&gt;10000000000,I1150&lt;=50000000000),"4-Upper Mid-Cap",
         IF(AND(I1150&gt;2000000000,I1150&lt;=10000000000),"3-Mid Cap",
            IF(AND(I1150&gt;300000000,I1150&lt;=2000000000),"2-Small Cap",
               IF(I1150&lt;=300000000,"1-Micro Cap","None"))))),
   IF(J1150&gt;50000000000,"5-Large Cap",
      IF(AND(J1150&gt;10000000000,J1150&lt;=50000000000),"4-Upper Mid-Cap",
         IF(AND(J1150&gt;2000000000,J1150&lt;=10000000000),"3-Mid Cap",
            IF(AND(J1150&gt;300000000,J1150&lt;=2000000000),"2-Small Cap",
               IF(J1150&lt;=300000000,"1-Micro Cap","None"))))))</f>
        <v>1-Micro Cap</v>
      </c>
      <c r="L1150" s="1">
        <v>45428</v>
      </c>
      <c r="M1150" s="8" t="s">
        <v>3124</v>
      </c>
      <c r="N1150">
        <f>YEAR(L1150)</f>
        <v>2024</v>
      </c>
      <c r="O1150">
        <f xml:space="preserve"> MONTH(L1150)</f>
        <v>5</v>
      </c>
      <c r="P1150" t="s">
        <v>3229</v>
      </c>
      <c r="Q1150" t="str">
        <f>IF(ISNUMBER(P1150), "Yes","No")</f>
        <v>No</v>
      </c>
      <c r="R1150" t="s">
        <v>2569</v>
      </c>
    </row>
    <row r="1151" spans="1:18" x14ac:dyDescent="0.2">
      <c r="A1151" t="s">
        <v>159</v>
      </c>
      <c r="B1151" t="e" vm="49">
        <v>#VALUE!</v>
      </c>
      <c r="C1151" t="s">
        <v>160</v>
      </c>
      <c r="D1151" t="str" cm="1">
        <f t="array" ref="D1151">_FV(B1151,"Industry")</f>
        <v>Metals &amp; Mining</v>
      </c>
      <c r="E1151">
        <v>0.28999999999999998</v>
      </c>
      <c r="F1151">
        <v>0.23</v>
      </c>
      <c r="G1151" s="4">
        <v>10000000</v>
      </c>
      <c r="H1151" s="7">
        <v>0.20699999999999999</v>
      </c>
      <c r="I1151" s="4" cm="1">
        <f t="array" ref="I1151">_FV(B1151,"Market cap",TRUE)</f>
        <v>98406360</v>
      </c>
      <c r="J1151" s="4">
        <v>119800000</v>
      </c>
      <c r="K1151" t="str">
        <f>IF(OR(J1151="None", ISERROR(J1151)),
   IF(I1151&gt;50000000000,"5-Large Cap",
      IF(AND(I1151&gt;10000000000,I1151&lt;=50000000000),"4-Upper Mid-Cap",
         IF(AND(I1151&gt;2000000000,I1151&lt;=10000000000),"3-Mid Cap",
            IF(AND(I1151&gt;300000000,I1151&lt;=2000000000),"2-Small Cap",
               IF(I1151&lt;=300000000,"1-Micro Cap","None"))))),
   IF(J1151&gt;50000000000,"5-Large Cap",
      IF(AND(J1151&gt;10000000000,J1151&lt;=50000000000),"4-Upper Mid-Cap",
         IF(AND(J1151&gt;2000000000,J1151&lt;=10000000000),"3-Mid Cap",
            IF(AND(J1151&gt;300000000,J1151&lt;=2000000000),"2-Small Cap",
               IF(J1151&lt;=300000000,"1-Micro Cap","None"))))))</f>
        <v>1-Micro Cap</v>
      </c>
      <c r="L1151" s="1">
        <v>45428</v>
      </c>
      <c r="M1151" s="8" t="s">
        <v>3124</v>
      </c>
      <c r="N1151">
        <f>YEAR(L1151)</f>
        <v>2024</v>
      </c>
      <c r="O1151">
        <f xml:space="preserve"> MONTH(L1151)</f>
        <v>5</v>
      </c>
      <c r="P1151">
        <v>2</v>
      </c>
      <c r="Q1151" t="str">
        <f>IF(ISNUMBER(P1151), "Yes","No")</f>
        <v>Yes</v>
      </c>
      <c r="R1151" t="s">
        <v>2574</v>
      </c>
    </row>
    <row r="1152" spans="1:18" x14ac:dyDescent="0.2">
      <c r="A1152" t="s">
        <v>1405</v>
      </c>
      <c r="B1152" t="e" vm="264">
        <v>#VALUE!</v>
      </c>
      <c r="C1152" t="s">
        <v>1406</v>
      </c>
      <c r="D1152" t="str" cm="1">
        <f t="array" ref="D1152">_FV(B1152,"Industry")</f>
        <v>Chemicals</v>
      </c>
      <c r="E1152">
        <v>0.28000000000000003</v>
      </c>
      <c r="F1152">
        <v>0.22</v>
      </c>
      <c r="G1152" s="4">
        <v>1500000</v>
      </c>
      <c r="H1152" s="7">
        <v>0.214</v>
      </c>
      <c r="I1152" s="4" cm="1">
        <f t="array" ref="I1152">_FV(B1152,"Market cap",TRUE)</f>
        <v>22530140</v>
      </c>
      <c r="J1152" s="4">
        <v>24000000</v>
      </c>
      <c r="K1152" t="str">
        <f>IF(OR(J1152="None", ISERROR(J1152)),
   IF(I1152&gt;50000000000,"5-Large Cap",
      IF(AND(I1152&gt;10000000000,I1152&lt;=50000000000),"4-Upper Mid-Cap",
         IF(AND(I1152&gt;2000000000,I1152&lt;=10000000000),"3-Mid Cap",
            IF(AND(I1152&gt;300000000,I1152&lt;=2000000000),"2-Small Cap",
               IF(I1152&lt;=300000000,"1-Micro Cap","None"))))),
   IF(J1152&gt;50000000000,"5-Large Cap",
      IF(AND(J1152&gt;10000000000,J1152&lt;=50000000000),"4-Upper Mid-Cap",
         IF(AND(J1152&gt;2000000000,J1152&lt;=10000000000),"3-Mid Cap",
            IF(AND(J1152&gt;300000000,J1152&lt;=2000000000),"2-Small Cap",
               IF(J1152&lt;=300000000,"1-Micro Cap","None"))))))</f>
        <v>1-Micro Cap</v>
      </c>
      <c r="L1152" s="1">
        <v>45401</v>
      </c>
      <c r="M1152" s="8" t="s">
        <v>3124</v>
      </c>
      <c r="N1152">
        <f>YEAR(L1152)</f>
        <v>2024</v>
      </c>
      <c r="O1152">
        <f xml:space="preserve"> MONTH(L1152)</f>
        <v>4</v>
      </c>
      <c r="P1152">
        <v>2</v>
      </c>
      <c r="Q1152" t="str">
        <f>IF(ISNUMBER(P1152), "Yes","No")</f>
        <v>Yes</v>
      </c>
      <c r="R1152" t="s">
        <v>2480</v>
      </c>
    </row>
    <row r="1153" spans="1:18" x14ac:dyDescent="0.2">
      <c r="A1153" t="s">
        <v>1777</v>
      </c>
      <c r="B1153" t="e" vm="495">
        <v>#VALUE!</v>
      </c>
      <c r="C1153" t="s">
        <v>1778</v>
      </c>
      <c r="D1153" t="str" cm="1">
        <f t="array" ref="D1153">_FV(B1153,"Industry")</f>
        <v>Metals &amp; Mining</v>
      </c>
      <c r="E1153">
        <v>0.26500000000000001</v>
      </c>
      <c r="F1153">
        <v>0.22</v>
      </c>
      <c r="G1153" s="4">
        <v>2000000</v>
      </c>
      <c r="H1153" s="7">
        <v>0.20499999999999999</v>
      </c>
      <c r="I1153" s="4" cm="1">
        <f t="array" ref="I1153">_FV(B1153,"Market cap",TRUE)</f>
        <v>40146000</v>
      </c>
      <c r="J1153" s="4">
        <v>21600000</v>
      </c>
      <c r="K1153" t="str">
        <f>IF(OR(J1153="None", ISERROR(J1153)),
   IF(I1153&gt;50000000000,"5-Large Cap",
      IF(AND(I1153&gt;10000000000,I1153&lt;=50000000000),"4-Upper Mid-Cap",
         IF(AND(I1153&gt;2000000000,I1153&lt;=10000000000),"3-Mid Cap",
            IF(AND(I1153&gt;300000000,I1153&lt;=2000000000),"2-Small Cap",
               IF(I1153&lt;=300000000,"1-Micro Cap","None"))))),
   IF(J1153&gt;50000000000,"5-Large Cap",
      IF(AND(J1153&gt;10000000000,J1153&lt;=50000000000),"4-Upper Mid-Cap",
         IF(AND(J1153&gt;2000000000,J1153&lt;=10000000000),"3-Mid Cap",
            IF(AND(J1153&gt;300000000,J1153&lt;=2000000000),"2-Small Cap",
               IF(J1153&lt;=300000000,"1-Micro Cap","None"))))))</f>
        <v>1-Micro Cap</v>
      </c>
      <c r="L1153" s="1">
        <v>45429</v>
      </c>
      <c r="M1153" s="8" t="s">
        <v>3124</v>
      </c>
      <c r="N1153">
        <f>YEAR(L1153)</f>
        <v>2024</v>
      </c>
      <c r="O1153">
        <f xml:space="preserve"> MONTH(L1153)</f>
        <v>5</v>
      </c>
      <c r="P1153" t="s">
        <v>3229</v>
      </c>
      <c r="Q1153" t="str">
        <f>IF(ISNUMBER(P1153), "Yes","No")</f>
        <v>No</v>
      </c>
      <c r="R1153" t="s">
        <v>2583</v>
      </c>
    </row>
    <row r="1154" spans="1:18" x14ac:dyDescent="0.2">
      <c r="A1154" t="s">
        <v>508</v>
      </c>
      <c r="B1154" t="e" vm="92">
        <v>#VALUE!</v>
      </c>
      <c r="C1154" t="s">
        <v>70</v>
      </c>
      <c r="D1154" t="str" cm="1">
        <f t="array" ref="D1154">_FV(B1154,"Industry")</f>
        <v>Metals &amp; Mining</v>
      </c>
      <c r="E1154">
        <v>0.255</v>
      </c>
      <c r="F1154">
        <v>0.22</v>
      </c>
      <c r="G1154" s="4">
        <v>30000000</v>
      </c>
      <c r="H1154" s="7">
        <v>0.13699999999999998</v>
      </c>
      <c r="I1154" s="4" cm="1">
        <f t="array" ref="I1154">_FV(B1154,"Market cap",TRUE)</f>
        <v>1542244000</v>
      </c>
      <c r="J1154" s="4">
        <v>435400000</v>
      </c>
      <c r="K1154" t="str">
        <f>IF(OR(J1154="None", ISERROR(J1154)),
   IF(I1154&gt;50000000000,"5-Large Cap",
      IF(AND(I1154&gt;10000000000,I1154&lt;=50000000000),"4-Upper Mid-Cap",
         IF(AND(I1154&gt;2000000000,I1154&lt;=10000000000),"3-Mid Cap",
            IF(AND(I1154&gt;300000000,I1154&lt;=2000000000),"2-Small Cap",
               IF(I1154&lt;=300000000,"1-Micro Cap","None"))))),
   IF(J1154&gt;50000000000,"5-Large Cap",
      IF(AND(J1154&gt;10000000000,J1154&lt;=50000000000),"4-Upper Mid-Cap",
         IF(AND(J1154&gt;2000000000,J1154&lt;=10000000000),"3-Mid Cap",
            IF(AND(J1154&gt;300000000,J1154&lt;=2000000000),"2-Small Cap",
               IF(J1154&lt;=300000000,"1-Micro Cap","None"))))))</f>
        <v>2-Small Cap</v>
      </c>
      <c r="L1154" s="1">
        <v>45350</v>
      </c>
      <c r="M1154" s="8" t="s">
        <v>3124</v>
      </c>
      <c r="N1154">
        <f>YEAR(L1154)</f>
        <v>2024</v>
      </c>
      <c r="O1154">
        <f xml:space="preserve"> MONTH(L1154)</f>
        <v>2</v>
      </c>
      <c r="P1154" t="s">
        <v>3229</v>
      </c>
      <c r="Q1154" t="str">
        <f>IF(ISNUMBER(P1154), "Yes","No")</f>
        <v>No</v>
      </c>
      <c r="R1154" t="s">
        <v>2356</v>
      </c>
    </row>
    <row r="1155" spans="1:18" x14ac:dyDescent="0.2">
      <c r="A1155" t="s">
        <v>1613</v>
      </c>
      <c r="B1155" t="e" vm="505">
        <v>#VALUE!</v>
      </c>
      <c r="C1155" t="s">
        <v>1614</v>
      </c>
      <c r="D1155" t="str" cm="1">
        <f t="array" ref="D1155">_FV(B1155,"Industry")</f>
        <v>Healthcare Equipment &amp; Supplies</v>
      </c>
      <c r="E1155">
        <v>0.27500000000000002</v>
      </c>
      <c r="F1155">
        <v>0.21</v>
      </c>
      <c r="G1155" s="4">
        <v>8000000</v>
      </c>
      <c r="H1155" s="7">
        <v>0.23600000000000002</v>
      </c>
      <c r="I1155" s="4" cm="1">
        <f t="array" ref="I1155">_FV(B1155,"Market cap",TRUE)</f>
        <v>34360910</v>
      </c>
      <c r="J1155" s="4">
        <v>52400000</v>
      </c>
      <c r="K1155" t="str">
        <f>IF(OR(J1155="None", ISERROR(J1155)),
   IF(I1155&gt;50000000000,"5-Large Cap",
      IF(AND(I1155&gt;10000000000,I1155&lt;=50000000000),"4-Upper Mid-Cap",
         IF(AND(I1155&gt;2000000000,I1155&lt;=10000000000),"3-Mid Cap",
            IF(AND(I1155&gt;300000000,I1155&lt;=2000000000),"2-Small Cap",
               IF(I1155&lt;=300000000,"1-Micro Cap","None"))))),
   IF(J1155&gt;50000000000,"5-Large Cap",
      IF(AND(J1155&gt;10000000000,J1155&lt;=50000000000),"4-Upper Mid-Cap",
         IF(AND(J1155&gt;2000000000,J1155&lt;=10000000000),"3-Mid Cap",
            IF(AND(J1155&gt;300000000,J1155&lt;=2000000000),"2-Small Cap",
               IF(J1155&lt;=300000000,"1-Micro Cap","None"))))))</f>
        <v>1-Micro Cap</v>
      </c>
      <c r="L1155" s="1">
        <v>45335</v>
      </c>
      <c r="M1155" s="8" t="s">
        <v>3124</v>
      </c>
      <c r="N1155">
        <f>YEAR(L1155)</f>
        <v>2024</v>
      </c>
      <c r="O1155">
        <f xml:space="preserve"> MONTH(L1155)</f>
        <v>2</v>
      </c>
      <c r="P1155" t="s">
        <v>3229</v>
      </c>
      <c r="Q1155" t="str">
        <f>IF(ISNUMBER(P1155), "Yes","No")</f>
        <v>No</v>
      </c>
      <c r="R1155" t="s">
        <v>2324</v>
      </c>
    </row>
    <row r="1156" spans="1:18" x14ac:dyDescent="0.2">
      <c r="A1156" t="s">
        <v>2453</v>
      </c>
      <c r="B1156" t="e" vm="671">
        <v>#VALUE!</v>
      </c>
      <c r="C1156" t="s">
        <v>2454</v>
      </c>
      <c r="D1156" t="str" cm="1">
        <f t="array" ref="D1156">_FV(B1156,"Industry")</f>
        <v>Software &amp; IT Services</v>
      </c>
      <c r="E1156">
        <v>0.3</v>
      </c>
      <c r="F1156">
        <v>0.21</v>
      </c>
      <c r="G1156" s="4">
        <v>20000000</v>
      </c>
      <c r="H1156" s="7">
        <v>0.3</v>
      </c>
      <c r="I1156" s="4" cm="1">
        <f t="array" ref="I1156">_FV(B1156,"Market cap",TRUE)</f>
        <v>186855700</v>
      </c>
      <c r="J1156" s="4">
        <v>60300000</v>
      </c>
      <c r="K1156" t="str">
        <f>IF(OR(J1156="None", ISERROR(J1156)),
   IF(I1156&gt;50000000000,"5-Large Cap",
      IF(AND(I1156&gt;10000000000,I1156&lt;=50000000000),"4-Upper Mid-Cap",
         IF(AND(I1156&gt;2000000000,I1156&lt;=10000000000),"3-Mid Cap",
            IF(AND(I1156&gt;300000000,I1156&lt;=2000000000),"2-Small Cap",
               IF(I1156&lt;=300000000,"1-Micro Cap","None"))))),
   IF(J1156&gt;50000000000,"5-Large Cap",
      IF(AND(J1156&gt;10000000000,J1156&lt;=50000000000),"4-Upper Mid-Cap",
         IF(AND(J1156&gt;2000000000,J1156&lt;=10000000000),"3-Mid Cap",
            IF(AND(J1156&gt;300000000,J1156&lt;=2000000000),"2-Small Cap",
               IF(J1156&lt;=300000000,"1-Micro Cap","None"))))))</f>
        <v>1-Micro Cap</v>
      </c>
      <c r="L1156" s="1">
        <v>45393</v>
      </c>
      <c r="M1156" s="8" t="s">
        <v>3124</v>
      </c>
      <c r="N1156">
        <f>YEAR(L1156)</f>
        <v>2024</v>
      </c>
      <c r="O1156">
        <f xml:space="preserve"> MONTH(L1156)</f>
        <v>4</v>
      </c>
      <c r="P1156" t="s">
        <v>3229</v>
      </c>
      <c r="Q1156" t="str">
        <f>IF(ISNUMBER(P1156), "Yes","No")</f>
        <v>No</v>
      </c>
      <c r="R1156" t="s">
        <v>2455</v>
      </c>
    </row>
    <row r="1157" spans="1:18" x14ac:dyDescent="0.2">
      <c r="A1157" t="s">
        <v>3162</v>
      </c>
      <c r="B1157" t="e" vm="671">
        <v>#VALUE!</v>
      </c>
      <c r="C1157" t="s">
        <v>2454</v>
      </c>
      <c r="D1157" t="str" cm="1">
        <f t="array" ref="D1157">_FV(B1157,"Industry")</f>
        <v>Software &amp; IT Services</v>
      </c>
      <c r="E1157">
        <v>0.3</v>
      </c>
      <c r="F1157">
        <v>0.21</v>
      </c>
      <c r="G1157" s="4">
        <v>20000000</v>
      </c>
      <c r="H1157" s="7">
        <v>0.3</v>
      </c>
      <c r="I1157" s="4" cm="1">
        <f t="array" ref="I1157">_FV(B1157,"Market cap",TRUE)</f>
        <v>186855700</v>
      </c>
      <c r="J1157" s="4">
        <v>60300000</v>
      </c>
      <c r="K1157" t="str">
        <f>IF(OR(J1157="None", ISERROR(J1157)),
   IF(I1157&gt;50000000000,"5-Large Cap",
      IF(AND(I1157&gt;10000000000,I1157&lt;=50000000000),"4-Upper Mid-Cap",
         IF(AND(I1157&gt;2000000000,I1157&lt;=10000000000),"3-Mid Cap",
            IF(AND(I1157&gt;300000000,I1157&lt;=2000000000),"2-Small Cap",
               IF(I1157&lt;=300000000,"1-Micro Cap","None"))))),
   IF(J1157&gt;50000000000,"5-Large Cap",
      IF(AND(J1157&gt;10000000000,J1157&lt;=50000000000),"4-Upper Mid-Cap",
         IF(AND(J1157&gt;2000000000,J1157&lt;=10000000000),"3-Mid Cap",
            IF(AND(J1157&gt;300000000,J1157&lt;=2000000000),"2-Small Cap",
               IF(J1157&lt;=300000000,"1-Micro Cap","None"))))))</f>
        <v>1-Micro Cap</v>
      </c>
      <c r="L1157" s="1">
        <v>45393</v>
      </c>
      <c r="M1157" s="8" t="s">
        <v>3124</v>
      </c>
      <c r="N1157">
        <f>YEAR(L1157)</f>
        <v>2024</v>
      </c>
      <c r="O1157">
        <f xml:space="preserve"> MONTH(L1157)</f>
        <v>4</v>
      </c>
      <c r="P1157" t="s">
        <v>3229</v>
      </c>
      <c r="Q1157" t="str">
        <f>IF(ISNUMBER(P1157), "Yes","No")</f>
        <v>No</v>
      </c>
      <c r="R1157" t="s">
        <v>2461</v>
      </c>
    </row>
    <row r="1158" spans="1:18" x14ac:dyDescent="0.2">
      <c r="A1158" t="s">
        <v>3162</v>
      </c>
      <c r="B1158" t="e" vm="671">
        <v>#VALUE!</v>
      </c>
      <c r="C1158" t="s">
        <v>2454</v>
      </c>
      <c r="D1158" t="str" cm="1">
        <f t="array" ref="D1158">_FV(B1158,"Industry")</f>
        <v>Software &amp; IT Services</v>
      </c>
      <c r="E1158">
        <v>0.3</v>
      </c>
      <c r="F1158">
        <v>0.21</v>
      </c>
      <c r="G1158" s="4">
        <v>20000000</v>
      </c>
      <c r="H1158" s="7">
        <v>0.3</v>
      </c>
      <c r="I1158" s="4" cm="1">
        <f t="array" ref="I1158">_FV(B1158,"Market cap",TRUE)</f>
        <v>186855700</v>
      </c>
      <c r="J1158" s="4">
        <v>60300000</v>
      </c>
      <c r="K1158" t="str">
        <f>IF(OR(J1158="None", ISERROR(J1158)),
   IF(I1158&gt;50000000000,"5-Large Cap",
      IF(AND(I1158&gt;10000000000,I1158&lt;=50000000000),"4-Upper Mid-Cap",
         IF(AND(I1158&gt;2000000000,I1158&lt;=10000000000),"3-Mid Cap",
            IF(AND(I1158&gt;300000000,I1158&lt;=2000000000),"2-Small Cap",
               IF(I1158&lt;=300000000,"1-Micro Cap","None"))))),
   IF(J1158&gt;50000000000,"5-Large Cap",
      IF(AND(J1158&gt;10000000000,J1158&lt;=50000000000),"4-Upper Mid-Cap",
         IF(AND(J1158&gt;2000000000,J1158&lt;=10000000000),"3-Mid Cap",
            IF(AND(J1158&gt;300000000,J1158&lt;=2000000000),"2-Small Cap",
               IF(J1158&lt;=300000000,"1-Micro Cap","None"))))))</f>
        <v>1-Micro Cap</v>
      </c>
      <c r="L1158" s="1">
        <v>45393</v>
      </c>
      <c r="M1158" s="8" t="s">
        <v>3124</v>
      </c>
      <c r="N1158">
        <f>YEAR(L1158)</f>
        <v>2024</v>
      </c>
      <c r="O1158">
        <f xml:space="preserve"> MONTH(L1158)</f>
        <v>4</v>
      </c>
      <c r="P1158" t="s">
        <v>3229</v>
      </c>
      <c r="Q1158" t="str">
        <f>IF(ISNUMBER(P1158), "Yes","No")</f>
        <v>No</v>
      </c>
      <c r="R1158" t="s">
        <v>2462</v>
      </c>
    </row>
    <row r="1159" spans="1:18" x14ac:dyDescent="0.2">
      <c r="A1159" t="s">
        <v>2652</v>
      </c>
      <c r="B1159" t="e" vm="672">
        <v>#VALUE!</v>
      </c>
      <c r="C1159" t="s">
        <v>2653</v>
      </c>
      <c r="D1159" t="str" cm="1">
        <f t="array" ref="D1159">_FV(B1159,"Industry")</f>
        <v>Beverages</v>
      </c>
      <c r="E1159">
        <v>0.34499999999999997</v>
      </c>
      <c r="F1159">
        <v>0.2</v>
      </c>
      <c r="G1159" s="4">
        <v>5500000</v>
      </c>
      <c r="H1159" s="7">
        <v>0.42</v>
      </c>
      <c r="I1159" s="4" cm="1">
        <f t="array" ref="I1159">_FV(B1159,"Market cap",TRUE)</f>
        <v>42830180</v>
      </c>
      <c r="J1159" s="4">
        <v>87200000</v>
      </c>
      <c r="K1159" t="str">
        <f>IF(OR(J1159="None", ISERROR(J1159)),
   IF(I1159&gt;50000000000,"5-Large Cap",
      IF(AND(I1159&gt;10000000000,I1159&lt;=50000000000),"4-Upper Mid-Cap",
         IF(AND(I1159&gt;2000000000,I1159&lt;=10000000000),"3-Mid Cap",
            IF(AND(I1159&gt;300000000,I1159&lt;=2000000000),"2-Small Cap",
               IF(I1159&lt;=300000000,"1-Micro Cap","None"))))),
   IF(J1159&gt;50000000000,"5-Large Cap",
      IF(AND(J1159&gt;10000000000,J1159&lt;=50000000000),"4-Upper Mid-Cap",
         IF(AND(J1159&gt;2000000000,J1159&lt;=10000000000),"3-Mid Cap",
            IF(AND(J1159&gt;300000000,J1159&lt;=2000000000),"2-Small Cap",
               IF(J1159&lt;=300000000,"1-Micro Cap","None"))))))</f>
        <v>1-Micro Cap</v>
      </c>
      <c r="L1159" s="1">
        <v>45455</v>
      </c>
      <c r="M1159" s="8" t="s">
        <v>3124</v>
      </c>
      <c r="N1159">
        <f>YEAR(L1159)</f>
        <v>2024</v>
      </c>
      <c r="O1159">
        <f xml:space="preserve"> MONTH(L1159)</f>
        <v>6</v>
      </c>
      <c r="P1159" t="s">
        <v>3229</v>
      </c>
      <c r="Q1159" t="str">
        <f>IF(ISNUMBER(P1159), "Yes","No")</f>
        <v>No</v>
      </c>
      <c r="R1159" t="s">
        <v>2654</v>
      </c>
    </row>
    <row r="1160" spans="1:18" x14ac:dyDescent="0.2">
      <c r="A1160" t="s">
        <v>3004</v>
      </c>
      <c r="B1160" t="e" vm="673">
        <v>#VALUE!</v>
      </c>
      <c r="C1160" t="s">
        <v>3005</v>
      </c>
      <c r="D1160" t="str" cm="1">
        <f t="array" ref="D1160">_FV(B1160,"Industry")</f>
        <v>Metals &amp; Mining</v>
      </c>
      <c r="E1160">
        <v>0.28000000000000003</v>
      </c>
      <c r="F1160">
        <v>0.2</v>
      </c>
      <c r="G1160" s="6">
        <v>1250000</v>
      </c>
      <c r="H1160" s="7">
        <v>0.28600000000000003</v>
      </c>
      <c r="I1160" s="4" cm="1">
        <f t="array" ref="I1160">_FV(B1160,"Market cap",TRUE)</f>
        <v>11440500</v>
      </c>
      <c r="J1160" s="4">
        <v>42000000</v>
      </c>
      <c r="K1160" t="str">
        <f>IF(OR(J1160="None", ISERROR(J1160)),
   IF(I1160&gt;50000000000,"5-Large Cap",
      IF(AND(I1160&gt;10000000000,I1160&lt;=50000000000),"4-Upper Mid-Cap",
         IF(AND(I1160&gt;2000000000,I1160&lt;=10000000000),"3-Mid Cap",
            IF(AND(I1160&gt;300000000,I1160&lt;=2000000000),"2-Small Cap",
               IF(I1160&lt;=300000000,"1-Micro Cap","None"))))),
   IF(J1160&gt;50000000000,"5-Large Cap",
      IF(AND(J1160&gt;10000000000,J1160&lt;=50000000000),"4-Upper Mid-Cap",
         IF(AND(J1160&gt;2000000000,J1160&lt;=10000000000),"3-Mid Cap",
            IF(AND(J1160&gt;300000000,J1160&lt;=2000000000),"2-Small Cap",
               IF(J1160&lt;=300000000,"1-Micro Cap","None"))))))</f>
        <v>1-Micro Cap</v>
      </c>
      <c r="L1160" s="1">
        <v>45583</v>
      </c>
      <c r="M1160" s="8" t="s">
        <v>3124</v>
      </c>
      <c r="N1160">
        <f>YEAR(L1160)</f>
        <v>2024</v>
      </c>
      <c r="O1160">
        <f xml:space="preserve"> MONTH(L1160)</f>
        <v>10</v>
      </c>
      <c r="P1160" t="s">
        <v>3229</v>
      </c>
      <c r="Q1160" t="str">
        <f>IF(ISNUMBER(P1160), "Yes","No")</f>
        <v>No</v>
      </c>
      <c r="R1160" t="s">
        <v>3006</v>
      </c>
    </row>
    <row r="1161" spans="1:18" x14ac:dyDescent="0.2">
      <c r="A1161" t="s">
        <v>2928</v>
      </c>
      <c r="B1161" t="e" vm="412">
        <v>#VALUE!</v>
      </c>
      <c r="C1161" t="s">
        <v>9</v>
      </c>
      <c r="D1161" t="str" cm="1">
        <f t="array" ref="D1161">_FV(B1161,"Industry")</f>
        <v>Metals &amp; Mining</v>
      </c>
      <c r="E1161">
        <v>0.18</v>
      </c>
      <c r="F1161">
        <v>0.2</v>
      </c>
      <c r="G1161" s="4">
        <v>4099999.9999999995</v>
      </c>
      <c r="H1161" s="7">
        <v>0</v>
      </c>
      <c r="I1161" s="4" cm="1">
        <f t="array" ref="I1161">_FV(B1161,"Market cap",TRUE)</f>
        <v>11177580</v>
      </c>
      <c r="J1161" s="4">
        <v>19000000</v>
      </c>
      <c r="K1161" t="str">
        <f>IF(OR(J1161="None", ISERROR(J1161)),
   IF(I1161&gt;50000000000,"5-Large Cap",
      IF(AND(I1161&gt;10000000000,I1161&lt;=50000000000),"4-Upper Mid-Cap",
         IF(AND(I1161&gt;2000000000,I1161&lt;=10000000000),"3-Mid Cap",
            IF(AND(I1161&gt;300000000,I1161&lt;=2000000000),"2-Small Cap",
               IF(I1161&lt;=300000000,"1-Micro Cap","None"))))),
   IF(J1161&gt;50000000000,"5-Large Cap",
      IF(AND(J1161&gt;10000000000,J1161&lt;=50000000000),"4-Upper Mid-Cap",
         IF(AND(J1161&gt;2000000000,J1161&lt;=10000000000),"3-Mid Cap",
            IF(AND(J1161&gt;300000000,J1161&lt;=2000000000),"2-Small Cap",
               IF(J1161&lt;=300000000,"1-Micro Cap","None"))))))</f>
        <v>1-Micro Cap</v>
      </c>
      <c r="L1161" s="1">
        <v>45560</v>
      </c>
      <c r="M1161" s="8" t="s">
        <v>3124</v>
      </c>
      <c r="N1161">
        <f>YEAR(L1161)</f>
        <v>2024</v>
      </c>
      <c r="O1161">
        <f xml:space="preserve"> MONTH(L1161)</f>
        <v>9</v>
      </c>
      <c r="P1161">
        <v>1</v>
      </c>
      <c r="Q1161" t="str">
        <f>IF(ISNUMBER(P1161), "Yes","No")</f>
        <v>Yes</v>
      </c>
      <c r="R1161" t="s">
        <v>2929</v>
      </c>
    </row>
    <row r="1162" spans="1:18" x14ac:dyDescent="0.2">
      <c r="A1162" t="s">
        <v>2855</v>
      </c>
      <c r="B1162" t="e" vm="674">
        <v>#VALUE!</v>
      </c>
      <c r="C1162" t="s">
        <v>2856</v>
      </c>
      <c r="D1162" t="str" cm="1">
        <f t="array" ref="D1162">_FV(B1162,"Industry")</f>
        <v>Metals &amp; Mining</v>
      </c>
      <c r="F1162">
        <v>0.2</v>
      </c>
      <c r="G1162" s="4">
        <v>2500000</v>
      </c>
      <c r="H1162" s="7">
        <v>0</v>
      </c>
      <c r="I1162" s="4" cm="1">
        <f t="array" ref="I1162">_FV(B1162,"Market cap",TRUE)</f>
        <v>8271640</v>
      </c>
      <c r="J1162" s="4">
        <v>8271640</v>
      </c>
      <c r="K1162" t="str">
        <f>IF(OR(J1162="None", ISERROR(J1162)),
   IF(I1162&gt;50000000000,"5-Large Cap",
      IF(AND(I1162&gt;10000000000,I1162&lt;=50000000000),"4-Upper Mid-Cap",
         IF(AND(I1162&gt;2000000000,I1162&lt;=10000000000),"3-Mid Cap",
            IF(AND(I1162&gt;300000000,I1162&lt;=2000000000),"2-Small Cap",
               IF(I1162&lt;=300000000,"1-Micro Cap","None"))))),
   IF(J1162&gt;50000000000,"5-Large Cap",
      IF(AND(J1162&gt;10000000000,J1162&lt;=50000000000),"4-Upper Mid-Cap",
         IF(AND(J1162&gt;2000000000,J1162&lt;=10000000000),"3-Mid Cap",
            IF(AND(J1162&gt;300000000,J1162&lt;=2000000000),"2-Small Cap",
               IF(J1162&lt;=300000000,"1-Micro Cap","None"))))))</f>
        <v>1-Micro Cap</v>
      </c>
      <c r="L1162" s="1">
        <v>45539</v>
      </c>
      <c r="M1162" s="8" t="s">
        <v>3124</v>
      </c>
      <c r="N1162">
        <f>YEAR(L1162)</f>
        <v>2024</v>
      </c>
      <c r="O1162">
        <f xml:space="preserve"> MONTH(L1162)</f>
        <v>9</v>
      </c>
      <c r="P1162" t="s">
        <v>3229</v>
      </c>
      <c r="Q1162" t="str">
        <f>IF(ISNUMBER(P1162), "Yes","No")</f>
        <v>No</v>
      </c>
    </row>
    <row r="1163" spans="1:18" x14ac:dyDescent="0.2">
      <c r="A1163" t="s">
        <v>2768</v>
      </c>
      <c r="B1163" t="e" vm="675">
        <v>#VALUE!</v>
      </c>
      <c r="C1163" t="s">
        <v>2769</v>
      </c>
      <c r="D1163" t="str" cm="1">
        <f t="array" ref="D1163">_FV(B1163,"Industry")</f>
        <v>Metals &amp; Mining</v>
      </c>
      <c r="E1163">
        <v>0.27</v>
      </c>
      <c r="F1163">
        <v>0.2</v>
      </c>
      <c r="G1163" s="4">
        <v>1500000</v>
      </c>
      <c r="H1163" s="7">
        <v>0.25900000000000001</v>
      </c>
      <c r="I1163" s="4" cm="1">
        <f t="array" ref="I1163">_FV(B1163,"Market cap",TRUE)</f>
        <v>8835480</v>
      </c>
      <c r="J1163" s="4">
        <v>18600000</v>
      </c>
      <c r="K1163" t="str">
        <f>IF(OR(J1163="None", ISERROR(J1163)),
   IF(I1163&gt;50000000000,"5-Large Cap",
      IF(AND(I1163&gt;10000000000,I1163&lt;=50000000000),"4-Upper Mid-Cap",
         IF(AND(I1163&gt;2000000000,I1163&lt;=10000000000),"3-Mid Cap",
            IF(AND(I1163&gt;300000000,I1163&lt;=2000000000),"2-Small Cap",
               IF(I1163&lt;=300000000,"1-Micro Cap","None"))))),
   IF(J1163&gt;50000000000,"5-Large Cap",
      IF(AND(J1163&gt;10000000000,J1163&lt;=50000000000),"4-Upper Mid-Cap",
         IF(AND(J1163&gt;2000000000,J1163&lt;=10000000000),"3-Mid Cap",
            IF(AND(J1163&gt;300000000,J1163&lt;=2000000000),"2-Small Cap",
               IF(J1163&lt;=300000000,"1-Micro Cap","None"))))))</f>
        <v>1-Micro Cap</v>
      </c>
      <c r="L1163" s="1">
        <v>45503</v>
      </c>
      <c r="M1163" s="8" t="s">
        <v>3124</v>
      </c>
      <c r="N1163">
        <f>YEAR(L1163)</f>
        <v>2024</v>
      </c>
      <c r="O1163">
        <f xml:space="preserve"> MONTH(L1163)</f>
        <v>7</v>
      </c>
      <c r="P1163">
        <v>2</v>
      </c>
      <c r="Q1163" t="str">
        <f>IF(ISNUMBER(P1163), "Yes","No")</f>
        <v>Yes</v>
      </c>
      <c r="R1163" t="s">
        <v>2770</v>
      </c>
    </row>
    <row r="1164" spans="1:18" x14ac:dyDescent="0.2">
      <c r="A1164" t="s">
        <v>72</v>
      </c>
      <c r="B1164" t="e" vm="206">
        <v>#VALUE!</v>
      </c>
      <c r="C1164" t="s">
        <v>73</v>
      </c>
      <c r="D1164" t="str" cm="1">
        <f t="array" ref="D1164">_FV(B1164,"Industry")</f>
        <v>Metals &amp; Mining</v>
      </c>
      <c r="E1164">
        <v>0.155</v>
      </c>
      <c r="F1164">
        <v>0.2</v>
      </c>
      <c r="G1164" s="4">
        <v>4000000</v>
      </c>
      <c r="H1164" s="7">
        <v>0</v>
      </c>
      <c r="I1164" s="4" cm="1">
        <f t="array" ref="I1164">_FV(B1164,"Market cap",TRUE)</f>
        <v>53895500</v>
      </c>
      <c r="J1164" s="4">
        <v>21000000</v>
      </c>
      <c r="K1164" t="str">
        <f>IF(OR(J1164="None", ISERROR(J1164)),
   IF(I1164&gt;50000000000,"5-Large Cap",
      IF(AND(I1164&gt;10000000000,I1164&lt;=50000000000),"4-Upper Mid-Cap",
         IF(AND(I1164&gt;2000000000,I1164&lt;=10000000000),"3-Mid Cap",
            IF(AND(I1164&gt;300000000,I1164&lt;=2000000000),"2-Small Cap",
               IF(I1164&lt;=300000000,"1-Micro Cap","None"))))),
   IF(J1164&gt;50000000000,"5-Large Cap",
      IF(AND(J1164&gt;10000000000,J1164&lt;=50000000000),"4-Upper Mid-Cap",
         IF(AND(J1164&gt;2000000000,J1164&lt;=10000000000),"3-Mid Cap",
            IF(AND(J1164&gt;300000000,J1164&lt;=2000000000),"2-Small Cap",
               IF(J1164&lt;=300000000,"1-Micro Cap","None"))))))</f>
        <v>1-Micro Cap</v>
      </c>
      <c r="L1164" s="1">
        <v>45468</v>
      </c>
      <c r="M1164" s="8" t="s">
        <v>3124</v>
      </c>
      <c r="N1164">
        <f>YEAR(L1164)</f>
        <v>2024</v>
      </c>
      <c r="O1164">
        <f xml:space="preserve"> MONTH(L1164)</f>
        <v>6</v>
      </c>
      <c r="P1164">
        <v>1</v>
      </c>
      <c r="Q1164" t="str">
        <f>IF(ISNUMBER(P1164), "Yes","No")</f>
        <v>Yes</v>
      </c>
      <c r="R1164" t="s">
        <v>2692</v>
      </c>
    </row>
    <row r="1165" spans="1:18" x14ac:dyDescent="0.2">
      <c r="A1165" t="s">
        <v>2591</v>
      </c>
      <c r="B1165" t="e" vm="676">
        <v>#VALUE!</v>
      </c>
      <c r="C1165" t="s">
        <v>2592</v>
      </c>
      <c r="D1165" t="str" cm="1">
        <f t="array" ref="D1165">_FV(B1165,"Industry")</f>
        <v>Metals &amp; Mining</v>
      </c>
      <c r="E1165">
        <v>2E-3</v>
      </c>
      <c r="F1165">
        <v>0.2</v>
      </c>
      <c r="G1165" s="4">
        <v>4000000</v>
      </c>
      <c r="H1165" s="7">
        <v>0</v>
      </c>
      <c r="I1165" s="4" cm="1">
        <f t="array" ref="I1165">_FV(B1165,"Market cap",TRUE)</f>
        <v>5019020</v>
      </c>
      <c r="J1165" s="4">
        <v>6739830</v>
      </c>
      <c r="K1165" t="str">
        <f>IF(OR(J1165="None", ISERROR(J1165)),
   IF(I1165&gt;50000000000,"5-Large Cap",
      IF(AND(I1165&gt;10000000000,I1165&lt;=50000000000),"4-Upper Mid-Cap",
         IF(AND(I1165&gt;2000000000,I1165&lt;=10000000000),"3-Mid Cap",
            IF(AND(I1165&gt;300000000,I1165&lt;=2000000000),"2-Small Cap",
               IF(I1165&lt;=300000000,"1-Micro Cap","None"))))),
   IF(J1165&gt;50000000000,"5-Large Cap",
      IF(AND(J1165&gt;10000000000,J1165&lt;=50000000000),"4-Upper Mid-Cap",
         IF(AND(J1165&gt;2000000000,J1165&lt;=10000000000),"3-Mid Cap",
            IF(AND(J1165&gt;300000000,J1165&lt;=2000000000),"2-Small Cap",
               IF(J1165&lt;=300000000,"1-Micro Cap","None"))))))</f>
        <v>1-Micro Cap</v>
      </c>
      <c r="L1165" s="1">
        <v>45436</v>
      </c>
      <c r="M1165" s="8" t="s">
        <v>3124</v>
      </c>
      <c r="N1165">
        <f>YEAR(L1165)</f>
        <v>2024</v>
      </c>
      <c r="O1165">
        <f xml:space="preserve"> MONTH(L1165)</f>
        <v>5</v>
      </c>
      <c r="P1165" t="s">
        <v>3229</v>
      </c>
      <c r="Q1165" t="str">
        <f>IF(ISNUMBER(P1165), "Yes","No")</f>
        <v>No</v>
      </c>
      <c r="R1165" t="s">
        <v>2593</v>
      </c>
    </row>
    <row r="1166" spans="1:18" x14ac:dyDescent="0.2">
      <c r="A1166" t="s">
        <v>2644</v>
      </c>
      <c r="B1166" t="e" vm="677">
        <v>#VALUE!</v>
      </c>
      <c r="C1166" t="s">
        <v>2645</v>
      </c>
      <c r="D1166" t="str" cm="1">
        <f t="array" ref="D1166">_FV(B1166,"Industry")</f>
        <v>Professional &amp; Commercial Services</v>
      </c>
      <c r="E1166">
        <v>0.20499999999999999</v>
      </c>
      <c r="F1166">
        <v>0.2</v>
      </c>
      <c r="G1166" s="4">
        <v>3300000</v>
      </c>
      <c r="H1166" s="7">
        <v>2.4E-2</v>
      </c>
      <c r="I1166" s="4" cm="1">
        <f t="array" ref="I1166">_FV(B1166,"Market cap",TRUE)</f>
        <v>54734420</v>
      </c>
      <c r="J1166" s="4">
        <v>45700000</v>
      </c>
      <c r="K1166" t="str">
        <f>IF(OR(J1166="None", ISERROR(J1166)),
   IF(I1166&gt;50000000000,"5-Large Cap",
      IF(AND(I1166&gt;10000000000,I1166&lt;=50000000000),"4-Upper Mid-Cap",
         IF(AND(I1166&gt;2000000000,I1166&lt;=10000000000),"3-Mid Cap",
            IF(AND(I1166&gt;300000000,I1166&lt;=2000000000),"2-Small Cap",
               IF(I1166&lt;=300000000,"1-Micro Cap","None"))))),
   IF(J1166&gt;50000000000,"5-Large Cap",
      IF(AND(J1166&gt;10000000000,J1166&lt;=50000000000),"4-Upper Mid-Cap",
         IF(AND(J1166&gt;2000000000,J1166&lt;=10000000000),"3-Mid Cap",
            IF(AND(J1166&gt;300000000,J1166&lt;=2000000000),"2-Small Cap",
               IF(J1166&lt;=300000000,"1-Micro Cap","None"))))))</f>
        <v>1-Micro Cap</v>
      </c>
      <c r="L1166" s="1">
        <v>45450</v>
      </c>
      <c r="M1166" s="8" t="s">
        <v>3124</v>
      </c>
      <c r="N1166">
        <f>YEAR(L1166)</f>
        <v>2024</v>
      </c>
      <c r="O1166">
        <f xml:space="preserve"> MONTH(L1166)</f>
        <v>6</v>
      </c>
      <c r="P1166" t="s">
        <v>3229</v>
      </c>
      <c r="Q1166" t="str">
        <f>IF(ISNUMBER(P1166), "Yes","No")</f>
        <v>No</v>
      </c>
      <c r="R1166" t="s">
        <v>2646</v>
      </c>
    </row>
    <row r="1167" spans="1:18" x14ac:dyDescent="0.2">
      <c r="A1167" t="s">
        <v>2744</v>
      </c>
      <c r="B1167" t="e" vm="678">
        <v>#VALUE!</v>
      </c>
      <c r="C1167" t="s">
        <v>2745</v>
      </c>
      <c r="D1167" t="str" cm="1">
        <f t="array" ref="D1167">_FV(B1167,"Industry")</f>
        <v>Software &amp; IT Services</v>
      </c>
      <c r="E1167">
        <v>0.2</v>
      </c>
      <c r="F1167">
        <v>0.193</v>
      </c>
      <c r="G1167" s="4">
        <v>18000000</v>
      </c>
      <c r="H1167" s="7">
        <v>3.5000000000000003E-2</v>
      </c>
      <c r="I1167" s="4" cm="1">
        <f t="array" ref="I1167">_FV(B1167,"Market cap",TRUE)</f>
        <v>562153400</v>
      </c>
      <c r="J1167" s="4">
        <v>371200000</v>
      </c>
      <c r="K1167" t="str">
        <f>IF(OR(J1167="None", ISERROR(J1167)),
   IF(I1167&gt;50000000000,"5-Large Cap",
      IF(AND(I1167&gt;10000000000,I1167&lt;=50000000000),"4-Upper Mid-Cap",
         IF(AND(I1167&gt;2000000000,I1167&lt;=10000000000),"3-Mid Cap",
            IF(AND(I1167&gt;300000000,I1167&lt;=2000000000),"2-Small Cap",
               IF(I1167&lt;=300000000,"1-Micro Cap","None"))))),
   IF(J1167&gt;50000000000,"5-Large Cap",
      IF(AND(J1167&gt;10000000000,J1167&lt;=50000000000),"4-Upper Mid-Cap",
         IF(AND(J1167&gt;2000000000,J1167&lt;=10000000000),"3-Mid Cap",
            IF(AND(J1167&gt;300000000,J1167&lt;=2000000000),"2-Small Cap",
               IF(J1167&lt;=300000000,"1-Micro Cap","None"))))))</f>
        <v>2-Small Cap</v>
      </c>
      <c r="L1167" s="1">
        <v>45497</v>
      </c>
      <c r="M1167" s="8" t="s">
        <v>3124</v>
      </c>
      <c r="N1167">
        <f>YEAR(L1167)</f>
        <v>2024</v>
      </c>
      <c r="O1167">
        <f xml:space="preserve"> MONTH(L1167)</f>
        <v>7</v>
      </c>
      <c r="P1167" t="s">
        <v>3229</v>
      </c>
      <c r="Q1167" t="str">
        <f>IF(ISNUMBER(P1167), "Yes","No")</f>
        <v>No</v>
      </c>
      <c r="R1167" t="s">
        <v>2746</v>
      </c>
    </row>
    <row r="1168" spans="1:18" x14ac:dyDescent="0.2">
      <c r="A1168" t="s">
        <v>2525</v>
      </c>
      <c r="B1168" t="e" vm="679">
        <v>#VALUE!</v>
      </c>
      <c r="C1168" t="s">
        <v>2526</v>
      </c>
      <c r="D1168" t="str" cm="1">
        <f t="array" ref="D1168">_FV(B1168,"Industry")</f>
        <v>Metals &amp; Mining</v>
      </c>
      <c r="E1168">
        <v>0.21</v>
      </c>
      <c r="F1168">
        <v>0.19</v>
      </c>
      <c r="G1168" s="6">
        <v>47500000</v>
      </c>
      <c r="H1168" s="7">
        <v>9.5000000000000001E-2</v>
      </c>
      <c r="I1168" s="4" cm="1">
        <f t="array" ref="I1168">_FV(B1168,"Market cap",TRUE)</f>
        <v>622989000</v>
      </c>
      <c r="J1168" s="4">
        <v>436000000</v>
      </c>
      <c r="K1168" t="str">
        <f>IF(OR(J1168="None", ISERROR(J1168)),
   IF(I1168&gt;50000000000,"5-Large Cap",
      IF(AND(I1168&gt;10000000000,I1168&lt;=50000000000),"4-Upper Mid-Cap",
         IF(AND(I1168&gt;2000000000,I1168&lt;=10000000000),"3-Mid Cap",
            IF(AND(I1168&gt;300000000,I1168&lt;=2000000000),"2-Small Cap",
               IF(I1168&lt;=300000000,"1-Micro Cap","None"))))),
   IF(J1168&gt;50000000000,"5-Large Cap",
      IF(AND(J1168&gt;10000000000,J1168&lt;=50000000000),"4-Upper Mid-Cap",
         IF(AND(J1168&gt;2000000000,J1168&lt;=10000000000),"3-Mid Cap",
            IF(AND(J1168&gt;300000000,J1168&lt;=2000000000),"2-Small Cap",
               IF(J1168&lt;=300000000,"1-Micro Cap","None"))))))</f>
        <v>2-Small Cap</v>
      </c>
      <c r="L1168" s="1">
        <v>45412</v>
      </c>
      <c r="M1168" s="8" t="s">
        <v>3124</v>
      </c>
      <c r="N1168">
        <f>YEAR(L1168)</f>
        <v>2024</v>
      </c>
      <c r="O1168">
        <f xml:space="preserve"> MONTH(L1168)</f>
        <v>4</v>
      </c>
      <c r="P1168" t="s">
        <v>3229</v>
      </c>
      <c r="Q1168" t="str">
        <f>IF(ISNUMBER(P1168), "Yes","No")</f>
        <v>No</v>
      </c>
      <c r="R1168" t="s">
        <v>2527</v>
      </c>
    </row>
    <row r="1169" spans="1:18" x14ac:dyDescent="0.2">
      <c r="A1169" t="s">
        <v>2495</v>
      </c>
      <c r="B1169" t="e" vm="680">
        <v>#VALUE!</v>
      </c>
      <c r="C1169" t="s">
        <v>2496</v>
      </c>
      <c r="D1169" t="str" cm="1">
        <f t="array" ref="D1169">_FV(B1169,"Industry")</f>
        <v>Healthcare Equipment &amp; Supplies</v>
      </c>
      <c r="E1169">
        <v>0.19500000000000001</v>
      </c>
      <c r="F1169">
        <v>0.185</v>
      </c>
      <c r="G1169" s="6">
        <v>6900000</v>
      </c>
      <c r="H1169" s="7">
        <v>5.0999999999999997E-2</v>
      </c>
      <c r="I1169" s="4" cm="1">
        <f t="array" ref="I1169">_FV(B1169,"Market cap",TRUE)</f>
        <v>109218300</v>
      </c>
      <c r="J1169" s="4">
        <v>58100000</v>
      </c>
      <c r="K1169" t="str">
        <f>IF(OR(J1169="None", ISERROR(J1169)),
   IF(I1169&gt;50000000000,"5-Large Cap",
      IF(AND(I1169&gt;10000000000,I1169&lt;=50000000000),"4-Upper Mid-Cap",
         IF(AND(I1169&gt;2000000000,I1169&lt;=10000000000),"3-Mid Cap",
            IF(AND(I1169&gt;300000000,I1169&lt;=2000000000),"2-Small Cap",
               IF(I1169&lt;=300000000,"1-Micro Cap","None"))))),
   IF(J1169&gt;50000000000,"5-Large Cap",
      IF(AND(J1169&gt;10000000000,J1169&lt;=50000000000),"4-Upper Mid-Cap",
         IF(AND(J1169&gt;2000000000,J1169&lt;=10000000000),"3-Mid Cap",
            IF(AND(J1169&gt;300000000,J1169&lt;=2000000000),"2-Small Cap",
               IF(J1169&lt;=300000000,"1-Micro Cap","None"))))))</f>
        <v>1-Micro Cap</v>
      </c>
      <c r="L1169" s="1">
        <v>45404</v>
      </c>
      <c r="M1169" s="8" t="s">
        <v>3124</v>
      </c>
      <c r="N1169">
        <f>YEAR(L1169)</f>
        <v>2024</v>
      </c>
      <c r="O1169">
        <f xml:space="preserve"> MONTH(L1169)</f>
        <v>4</v>
      </c>
      <c r="P1169" t="s">
        <v>3229</v>
      </c>
      <c r="Q1169" t="str">
        <f>IF(ISNUMBER(P1169), "Yes","No")</f>
        <v>No</v>
      </c>
      <c r="R1169" t="s">
        <v>2497</v>
      </c>
    </row>
    <row r="1170" spans="1:18" x14ac:dyDescent="0.2">
      <c r="A1170" t="s">
        <v>3158</v>
      </c>
      <c r="B1170" t="e" vm="668">
        <v>#VALUE!</v>
      </c>
      <c r="C1170" t="s">
        <v>2598</v>
      </c>
      <c r="D1170" t="str" cm="1">
        <f t="array" ref="D1170">_FV(B1170,"Industry")</f>
        <v>Metals &amp; Mining</v>
      </c>
      <c r="E1170">
        <v>0.215</v>
      </c>
      <c r="F1170">
        <v>0.185</v>
      </c>
      <c r="G1170" s="4">
        <v>1500000</v>
      </c>
      <c r="H1170" s="7">
        <v>0.13900000000000001</v>
      </c>
      <c r="I1170" s="4" cm="1">
        <f t="array" ref="I1170">_FV(B1170,"Market cap",TRUE)</f>
        <v>10455360</v>
      </c>
      <c r="J1170" s="4">
        <v>10250000</v>
      </c>
      <c r="K1170" t="str">
        <f>IF(OR(J1170="None", ISERROR(J1170)),
   IF(I1170&gt;50000000000,"5-Large Cap",
      IF(AND(I1170&gt;10000000000,I1170&lt;=50000000000),"4-Upper Mid-Cap",
         IF(AND(I1170&gt;2000000000,I1170&lt;=10000000000),"3-Mid Cap",
            IF(AND(I1170&gt;300000000,I1170&lt;=2000000000),"2-Small Cap",
               IF(I1170&lt;=300000000,"1-Micro Cap","None"))))),
   IF(J1170&gt;50000000000,"5-Large Cap",
      IF(AND(J1170&gt;10000000000,J1170&lt;=50000000000),"4-Upper Mid-Cap",
         IF(AND(J1170&gt;2000000000,J1170&lt;=10000000000),"3-Mid Cap",
            IF(AND(J1170&gt;300000000,J1170&lt;=2000000000),"2-Small Cap",
               IF(J1170&lt;=300000000,"1-Micro Cap","None"))))))</f>
        <v>1-Micro Cap</v>
      </c>
      <c r="L1170" s="1">
        <v>45436</v>
      </c>
      <c r="M1170" s="8" t="s">
        <v>3124</v>
      </c>
      <c r="N1170">
        <f>YEAR(L1170)</f>
        <v>2024</v>
      </c>
      <c r="O1170">
        <f xml:space="preserve"> MONTH(L1170)</f>
        <v>5</v>
      </c>
      <c r="P1170" t="s">
        <v>3229</v>
      </c>
      <c r="Q1170" t="str">
        <f>IF(ISNUMBER(P1170), "Yes","No")</f>
        <v>No</v>
      </c>
      <c r="R1170" t="s">
        <v>2599</v>
      </c>
    </row>
    <row r="1171" spans="1:18" x14ac:dyDescent="0.2">
      <c r="A1171" t="s">
        <v>3158</v>
      </c>
      <c r="B1171" t="e" vm="668">
        <v>#VALUE!</v>
      </c>
      <c r="C1171" t="s">
        <v>2598</v>
      </c>
      <c r="D1171" t="str" cm="1">
        <f t="array" ref="D1171">_FV(B1171,"Industry")</f>
        <v>Metals &amp; Mining</v>
      </c>
      <c r="E1171">
        <v>0.215</v>
      </c>
      <c r="F1171">
        <v>0.185</v>
      </c>
      <c r="G1171" s="4">
        <v>1500000</v>
      </c>
      <c r="H1171" s="7">
        <v>0.13900000000000001</v>
      </c>
      <c r="I1171" s="4" cm="1">
        <f t="array" ref="I1171">_FV(B1171,"Market cap",TRUE)</f>
        <v>10455360</v>
      </c>
      <c r="J1171" s="4">
        <v>10250000</v>
      </c>
      <c r="K1171" t="str">
        <f>IF(OR(J1171="None", ISERROR(J1171)),
   IF(I1171&gt;50000000000,"5-Large Cap",
      IF(AND(I1171&gt;10000000000,I1171&lt;=50000000000),"4-Upper Mid-Cap",
         IF(AND(I1171&gt;2000000000,I1171&lt;=10000000000),"3-Mid Cap",
            IF(AND(I1171&gt;300000000,I1171&lt;=2000000000),"2-Small Cap",
               IF(I1171&lt;=300000000,"1-Micro Cap","None"))))),
   IF(J1171&gt;50000000000,"5-Large Cap",
      IF(AND(J1171&gt;10000000000,J1171&lt;=50000000000),"4-Upper Mid-Cap",
         IF(AND(J1171&gt;2000000000,J1171&lt;=10000000000),"3-Mid Cap",
            IF(AND(J1171&gt;300000000,J1171&lt;=2000000000),"2-Small Cap",
               IF(J1171&lt;=300000000,"1-Micro Cap","None"))))))</f>
        <v>1-Micro Cap</v>
      </c>
      <c r="L1171" s="1">
        <v>45436</v>
      </c>
      <c r="M1171" s="8" t="s">
        <v>3124</v>
      </c>
      <c r="N1171">
        <f>YEAR(L1171)</f>
        <v>2024</v>
      </c>
      <c r="O1171">
        <f xml:space="preserve"> MONTH(L1171)</f>
        <v>5</v>
      </c>
      <c r="P1171" t="s">
        <v>3229</v>
      </c>
      <c r="Q1171" t="str">
        <f>IF(ISNUMBER(P1171), "Yes","No")</f>
        <v>No</v>
      </c>
      <c r="R1171" t="s">
        <v>2607</v>
      </c>
    </row>
    <row r="1172" spans="1:18" x14ac:dyDescent="0.2">
      <c r="A1172" t="s">
        <v>2792</v>
      </c>
      <c r="B1172" t="e" vm="681">
        <v>#VALUE!</v>
      </c>
      <c r="C1172" t="s">
        <v>2793</v>
      </c>
      <c r="D1172" t="str" cm="1">
        <f t="array" ref="D1172">_FV(B1172,"Industry")</f>
        <v>Healthcare Equipment &amp; Supplies</v>
      </c>
      <c r="E1172">
        <v>0.23499999999999999</v>
      </c>
      <c r="F1172">
        <v>0.18</v>
      </c>
      <c r="G1172" s="4">
        <v>4000000</v>
      </c>
      <c r="H1172" s="7">
        <v>0.23399999999999999</v>
      </c>
      <c r="I1172" s="4" cm="1">
        <f t="array" ref="I1172">_FV(B1172,"Market cap",TRUE)</f>
        <v>36865300</v>
      </c>
      <c r="J1172" s="4">
        <v>51400000</v>
      </c>
      <c r="K1172" t="str">
        <f>IF(OR(J1172="None", ISERROR(J1172)),
   IF(I1172&gt;50000000000,"5-Large Cap",
      IF(AND(I1172&gt;10000000000,I1172&lt;=50000000000),"4-Upper Mid-Cap",
         IF(AND(I1172&gt;2000000000,I1172&lt;=10000000000),"3-Mid Cap",
            IF(AND(I1172&gt;300000000,I1172&lt;=2000000000),"2-Small Cap",
               IF(I1172&lt;=300000000,"1-Micro Cap","None"))))),
   IF(J1172&gt;50000000000,"5-Large Cap",
      IF(AND(J1172&gt;10000000000,J1172&lt;=50000000000),"4-Upper Mid-Cap",
         IF(AND(J1172&gt;2000000000,J1172&lt;=10000000000),"3-Mid Cap",
            IF(AND(J1172&gt;300000000,J1172&lt;=2000000000),"2-Small Cap",
               IF(J1172&lt;=300000000,"1-Micro Cap","None"))))))</f>
        <v>1-Micro Cap</v>
      </c>
      <c r="L1172" s="1">
        <v>45506</v>
      </c>
      <c r="M1172" s="8" t="s">
        <v>3124</v>
      </c>
      <c r="N1172">
        <f>YEAR(L1172)</f>
        <v>2024</v>
      </c>
      <c r="O1172">
        <f xml:space="preserve"> MONTH(L1172)</f>
        <v>8</v>
      </c>
      <c r="P1172" t="s">
        <v>3229</v>
      </c>
      <c r="Q1172" t="str">
        <f>IF(ISNUMBER(P1172), "Yes","No")</f>
        <v>No</v>
      </c>
      <c r="R1172" t="s">
        <v>2794</v>
      </c>
    </row>
    <row r="1173" spans="1:18" x14ac:dyDescent="0.2">
      <c r="A1173" t="s">
        <v>960</v>
      </c>
      <c r="B1173" t="e" vm="295">
        <v>#VALUE!</v>
      </c>
      <c r="C1173" t="s">
        <v>961</v>
      </c>
      <c r="D1173" t="str" cm="1">
        <f t="array" ref="D1173">_FV(B1173,"Industry")</f>
        <v>Uranium</v>
      </c>
      <c r="E1173">
        <v>0.22</v>
      </c>
      <c r="F1173">
        <v>0.18</v>
      </c>
      <c r="G1173" s="4">
        <v>16000000</v>
      </c>
      <c r="H1173" s="7">
        <v>0.182</v>
      </c>
      <c r="I1173" s="4" cm="1">
        <f t="array" ref="I1173">_FV(B1173,"Market cap",TRUE)</f>
        <v>115797300</v>
      </c>
      <c r="J1173" s="4">
        <v>130300000.00000001</v>
      </c>
      <c r="K1173" t="str">
        <f>IF(OR(J1173="None", ISERROR(J1173)),
   IF(I1173&gt;50000000000,"5-Large Cap",
      IF(AND(I1173&gt;10000000000,I1173&lt;=50000000000),"4-Upper Mid-Cap",
         IF(AND(I1173&gt;2000000000,I1173&lt;=10000000000),"3-Mid Cap",
            IF(AND(I1173&gt;300000000,I1173&lt;=2000000000),"2-Small Cap",
               IF(I1173&lt;=300000000,"1-Micro Cap","None"))))),
   IF(J1173&gt;50000000000,"5-Large Cap",
      IF(AND(J1173&gt;10000000000,J1173&lt;=50000000000),"4-Upper Mid-Cap",
         IF(AND(J1173&gt;2000000000,J1173&lt;=10000000000),"3-Mid Cap",
            IF(AND(J1173&gt;300000000,J1173&lt;=2000000000),"2-Small Cap",
               IF(J1173&lt;=300000000,"1-Micro Cap","None"))))))</f>
        <v>1-Micro Cap</v>
      </c>
      <c r="L1173" s="1">
        <v>45366</v>
      </c>
      <c r="M1173" s="8" t="s">
        <v>3124</v>
      </c>
      <c r="N1173">
        <f>YEAR(L1173)</f>
        <v>2024</v>
      </c>
      <c r="O1173">
        <f xml:space="preserve"> MONTH(L1173)</f>
        <v>3</v>
      </c>
      <c r="P1173">
        <v>4</v>
      </c>
      <c r="Q1173" t="str">
        <f>IF(ISNUMBER(P1173), "Yes","No")</f>
        <v>Yes</v>
      </c>
      <c r="R1173" t="s">
        <v>2394</v>
      </c>
    </row>
    <row r="1174" spans="1:18" x14ac:dyDescent="0.2">
      <c r="A1174" t="s">
        <v>2830</v>
      </c>
      <c r="B1174" t="e" vm="665">
        <v>#VALUE!</v>
      </c>
      <c r="C1174" t="s">
        <v>2831</v>
      </c>
      <c r="D1174" t="str" cm="1">
        <f t="array" ref="D1174">_FV(B1174,"Industry")</f>
        <v>Metals &amp; Mining</v>
      </c>
      <c r="E1174">
        <v>0.19500000000000001</v>
      </c>
      <c r="F1174">
        <v>0.17</v>
      </c>
      <c r="G1174" s="4">
        <v>5000000</v>
      </c>
      <c r="H1174" s="7">
        <v>0.128</v>
      </c>
      <c r="I1174" s="4" cm="1">
        <f t="array" ref="I1174">_FV(B1174,"Market cap",TRUE)</f>
        <v>78829880</v>
      </c>
      <c r="J1174" s="4">
        <v>59300000</v>
      </c>
      <c r="K1174" t="str">
        <f>IF(OR(J1174="None", ISERROR(J1174)),
   IF(I1174&gt;50000000000,"5-Large Cap",
      IF(AND(I1174&gt;10000000000,I1174&lt;=50000000000),"4-Upper Mid-Cap",
         IF(AND(I1174&gt;2000000000,I1174&lt;=10000000000),"3-Mid Cap",
            IF(AND(I1174&gt;300000000,I1174&lt;=2000000000),"2-Small Cap",
               IF(I1174&lt;=300000000,"1-Micro Cap","None"))))),
   IF(J1174&gt;50000000000,"5-Large Cap",
      IF(AND(J1174&gt;10000000000,J1174&lt;=50000000000),"4-Upper Mid-Cap",
         IF(AND(J1174&gt;2000000000,J1174&lt;=10000000000),"3-Mid Cap",
            IF(AND(J1174&gt;300000000,J1174&lt;=2000000000),"2-Small Cap",
               IF(J1174&lt;=300000000,"1-Micro Cap","None"))))))</f>
        <v>1-Micro Cap</v>
      </c>
      <c r="L1174" s="1">
        <v>45525</v>
      </c>
      <c r="M1174" s="8" t="s">
        <v>3124</v>
      </c>
      <c r="N1174">
        <f>YEAR(L1174)</f>
        <v>2024</v>
      </c>
      <c r="O1174">
        <f xml:space="preserve"> MONTH(L1174)</f>
        <v>8</v>
      </c>
      <c r="P1174" t="s">
        <v>3229</v>
      </c>
      <c r="Q1174" t="str">
        <f>IF(ISNUMBER(P1174), "Yes","No")</f>
        <v>No</v>
      </c>
      <c r="R1174" t="s">
        <v>2832</v>
      </c>
    </row>
    <row r="1175" spans="1:18" x14ac:dyDescent="0.2">
      <c r="A1175" t="s">
        <v>2503</v>
      </c>
      <c r="B1175" t="e" vm="522">
        <v>#VALUE!</v>
      </c>
      <c r="C1175" t="s">
        <v>2007</v>
      </c>
      <c r="D1175" t="str" cm="1">
        <f t="array" ref="D1175">_FV(B1175,"Industry")</f>
        <v>Metals &amp; Mining</v>
      </c>
      <c r="E1175">
        <v>0.18</v>
      </c>
      <c r="F1175">
        <v>0.17</v>
      </c>
      <c r="G1175" s="4">
        <v>10000000</v>
      </c>
      <c r="H1175" s="7">
        <v>5.5999999999999994E-2</v>
      </c>
      <c r="I1175" s="4" cm="1">
        <f t="array" ref="I1175">_FV(B1175,"Market cap",TRUE)</f>
        <v>30909590</v>
      </c>
      <c r="J1175" s="4">
        <v>30400000</v>
      </c>
      <c r="K1175" t="str">
        <f>IF(OR(J1175="None", ISERROR(J1175)),
   IF(I1175&gt;50000000000,"5-Large Cap",
      IF(AND(I1175&gt;10000000000,I1175&lt;=50000000000),"4-Upper Mid-Cap",
         IF(AND(I1175&gt;2000000000,I1175&lt;=10000000000),"3-Mid Cap",
            IF(AND(I1175&gt;300000000,I1175&lt;=2000000000),"2-Small Cap",
               IF(I1175&lt;=300000000,"1-Micro Cap","None"))))),
   IF(J1175&gt;50000000000,"5-Large Cap",
      IF(AND(J1175&gt;10000000000,J1175&lt;=50000000000),"4-Upper Mid-Cap",
         IF(AND(J1175&gt;2000000000,J1175&lt;=10000000000),"3-Mid Cap",
            IF(AND(J1175&gt;300000000,J1175&lt;=2000000000),"2-Small Cap",
               IF(J1175&lt;=300000000,"1-Micro Cap","None"))))))</f>
        <v>1-Micro Cap</v>
      </c>
      <c r="L1175" s="1">
        <v>45523</v>
      </c>
      <c r="M1175" s="8" t="s">
        <v>3124</v>
      </c>
      <c r="N1175">
        <f>YEAR(L1175)</f>
        <v>2024</v>
      </c>
      <c r="O1175">
        <f xml:space="preserve"> MONTH(L1175)</f>
        <v>8</v>
      </c>
      <c r="P1175" t="s">
        <v>3229</v>
      </c>
      <c r="Q1175" t="str">
        <f>IF(ISNUMBER(P1175), "Yes","No")</f>
        <v>No</v>
      </c>
      <c r="R1175" t="s">
        <v>2826</v>
      </c>
    </row>
    <row r="1176" spans="1:18" x14ac:dyDescent="0.2">
      <c r="A1176" t="s">
        <v>1268</v>
      </c>
      <c r="B1176" t="e" vm="315">
        <v>#VALUE!</v>
      </c>
      <c r="C1176" t="s">
        <v>1269</v>
      </c>
      <c r="D1176" t="str" cm="1">
        <f t="array" ref="D1176">_FV(B1176,"Industry")</f>
        <v>Oil &amp; Gas</v>
      </c>
      <c r="E1176">
        <v>0.19500000000000001</v>
      </c>
      <c r="F1176">
        <v>0.17</v>
      </c>
      <c r="G1176" s="4">
        <v>15000000</v>
      </c>
      <c r="H1176" s="7">
        <v>0.128</v>
      </c>
      <c r="I1176" s="4" cm="1">
        <f t="array" ref="I1176">_FV(B1176,"Market cap",TRUE)</f>
        <v>164510300</v>
      </c>
      <c r="J1176" s="4">
        <v>198000000</v>
      </c>
      <c r="K1176" t="str">
        <f>IF(OR(J1176="None", ISERROR(J1176)),
   IF(I1176&gt;50000000000,"5-Large Cap",
      IF(AND(I1176&gt;10000000000,I1176&lt;=50000000000),"4-Upper Mid-Cap",
         IF(AND(I1176&gt;2000000000,I1176&lt;=10000000000),"3-Mid Cap",
            IF(AND(I1176&gt;300000000,I1176&lt;=2000000000),"2-Small Cap",
               IF(I1176&lt;=300000000,"1-Micro Cap","None"))))),
   IF(J1176&gt;50000000000,"5-Large Cap",
      IF(AND(J1176&gt;10000000000,J1176&lt;=50000000000),"4-Upper Mid-Cap",
         IF(AND(J1176&gt;2000000000,J1176&lt;=10000000000),"3-Mid Cap",
            IF(AND(J1176&gt;300000000,J1176&lt;=2000000000),"2-Small Cap",
               IF(J1176&lt;=300000000,"1-Micro Cap","None"))))))</f>
        <v>1-Micro Cap</v>
      </c>
      <c r="L1176" s="1">
        <v>45334</v>
      </c>
      <c r="M1176" s="8" t="s">
        <v>3124</v>
      </c>
      <c r="N1176">
        <f>YEAR(L1176)</f>
        <v>2024</v>
      </c>
      <c r="O1176">
        <f xml:space="preserve"> MONTH(L1176)</f>
        <v>2</v>
      </c>
      <c r="P1176" t="s">
        <v>3229</v>
      </c>
      <c r="Q1176" t="str">
        <f>IF(ISNUMBER(P1176), "Yes","No")</f>
        <v>No</v>
      </c>
      <c r="R1176" t="s">
        <v>2323</v>
      </c>
    </row>
    <row r="1177" spans="1:18" x14ac:dyDescent="0.2">
      <c r="A1177" t="s">
        <v>3151</v>
      </c>
      <c r="B1177" t="e" vm="50">
        <v>#VALUE!</v>
      </c>
      <c r="C1177" t="s">
        <v>136</v>
      </c>
      <c r="D1177" t="str" cm="1">
        <f t="array" ref="D1177">_FV(B1177,"Industry")</f>
        <v>Metals &amp; Mining</v>
      </c>
      <c r="E1177">
        <v>0.19500000000000001</v>
      </c>
      <c r="F1177">
        <v>0.16500000000000001</v>
      </c>
      <c r="G1177" s="4">
        <v>15000000</v>
      </c>
      <c r="H1177" s="7">
        <v>0.154</v>
      </c>
      <c r="I1177" s="4" cm="1">
        <f t="array" ref="I1177">_FV(B1177,"Market cap",TRUE)</f>
        <v>74132370</v>
      </c>
      <c r="J1177" s="4">
        <v>43700000</v>
      </c>
      <c r="K1177" t="str">
        <f>IF(OR(J1177="None", ISERROR(J1177)),
   IF(I1177&gt;50000000000,"5-Large Cap",
      IF(AND(I1177&gt;10000000000,I1177&lt;=50000000000),"4-Upper Mid-Cap",
         IF(AND(I1177&gt;2000000000,I1177&lt;=10000000000),"3-Mid Cap",
            IF(AND(I1177&gt;300000000,I1177&lt;=2000000000),"2-Small Cap",
               IF(I1177&lt;=300000000,"1-Micro Cap","None"))))),
   IF(J1177&gt;50000000000,"5-Large Cap",
      IF(AND(J1177&gt;10000000000,J1177&lt;=50000000000),"4-Upper Mid-Cap",
         IF(AND(J1177&gt;2000000000,J1177&lt;=10000000000),"3-Mid Cap",
            IF(AND(J1177&gt;300000000,J1177&lt;=2000000000),"2-Small Cap",
               IF(J1177&lt;=300000000,"1-Micro Cap","None"))))))</f>
        <v>1-Micro Cap</v>
      </c>
      <c r="L1177" s="1">
        <v>45470</v>
      </c>
      <c r="M1177" s="8" t="s">
        <v>3124</v>
      </c>
      <c r="N1177">
        <f>YEAR(L1177)</f>
        <v>2024</v>
      </c>
      <c r="O1177">
        <f xml:space="preserve"> MONTH(L1177)</f>
        <v>6</v>
      </c>
      <c r="P1177" t="s">
        <v>3229</v>
      </c>
      <c r="Q1177" t="str">
        <f>IF(ISNUMBER(P1177), "Yes","No")</f>
        <v>No</v>
      </c>
      <c r="R1177" t="s">
        <v>2707</v>
      </c>
    </row>
    <row r="1178" spans="1:18" x14ac:dyDescent="0.2">
      <c r="A1178" t="s">
        <v>3151</v>
      </c>
      <c r="B1178" t="e" vm="50">
        <v>#VALUE!</v>
      </c>
      <c r="C1178" t="s">
        <v>136</v>
      </c>
      <c r="D1178" t="str" cm="1">
        <f t="array" ref="D1178">_FV(B1178,"Industry")</f>
        <v>Metals &amp; Mining</v>
      </c>
      <c r="E1178">
        <v>0.19500000000000001</v>
      </c>
      <c r="F1178">
        <v>0.16500000000000001</v>
      </c>
      <c r="G1178" s="4">
        <v>15000000</v>
      </c>
      <c r="H1178" s="7">
        <v>0.154</v>
      </c>
      <c r="I1178" s="4" cm="1">
        <f t="array" ref="I1178">_FV(B1178,"Market cap",TRUE)</f>
        <v>74132370</v>
      </c>
      <c r="J1178" s="4">
        <v>43700000</v>
      </c>
      <c r="K1178" t="str">
        <f>IF(OR(J1178="None", ISERROR(J1178)),
   IF(I1178&gt;50000000000,"5-Large Cap",
      IF(AND(I1178&gt;10000000000,I1178&lt;=50000000000),"4-Upper Mid-Cap",
         IF(AND(I1178&gt;2000000000,I1178&lt;=10000000000),"3-Mid Cap",
            IF(AND(I1178&gt;300000000,I1178&lt;=2000000000),"2-Small Cap",
               IF(I1178&lt;=300000000,"1-Micro Cap","None"))))),
   IF(J1178&gt;50000000000,"5-Large Cap",
      IF(AND(J1178&gt;10000000000,J1178&lt;=50000000000),"4-Upper Mid-Cap",
         IF(AND(J1178&gt;2000000000,J1178&lt;=10000000000),"3-Mid Cap",
            IF(AND(J1178&gt;300000000,J1178&lt;=2000000000),"2-Small Cap",
               IF(J1178&lt;=300000000,"1-Micro Cap","None"))))))</f>
        <v>1-Micro Cap</v>
      </c>
      <c r="L1178" s="1">
        <v>45470</v>
      </c>
      <c r="M1178" s="8" t="s">
        <v>3124</v>
      </c>
      <c r="N1178">
        <f>YEAR(L1178)</f>
        <v>2024</v>
      </c>
      <c r="O1178">
        <f xml:space="preserve"> MONTH(L1178)</f>
        <v>6</v>
      </c>
      <c r="P1178" t="s">
        <v>3229</v>
      </c>
      <c r="Q1178" t="str">
        <f>IF(ISNUMBER(P1178), "Yes","No")</f>
        <v>No</v>
      </c>
      <c r="R1178" t="s">
        <v>2708</v>
      </c>
    </row>
    <row r="1179" spans="1:18" x14ac:dyDescent="0.2">
      <c r="A1179" t="s">
        <v>2782</v>
      </c>
      <c r="B1179" t="e" vm="682">
        <v>#VALUE!</v>
      </c>
      <c r="C1179" t="s">
        <v>2783</v>
      </c>
      <c r="D1179" t="str" cm="1">
        <f t="array" ref="D1179">_FV(B1179,"Industry")</f>
        <v>Software &amp; IT Services</v>
      </c>
      <c r="E1179">
        <v>0.18</v>
      </c>
      <c r="F1179">
        <v>0.16500000000000001</v>
      </c>
      <c r="G1179" s="4">
        <v>1400000</v>
      </c>
      <c r="H1179" s="7">
        <v>8.3000000000000004E-2</v>
      </c>
      <c r="I1179" s="4" cm="1">
        <f t="array" ref="I1179">_FV(B1179,"Market cap",TRUE)</f>
        <v>98144190</v>
      </c>
      <c r="J1179" s="4">
        <v>108000000</v>
      </c>
      <c r="K1179" t="str">
        <f>IF(OR(J1179="None", ISERROR(J1179)),
   IF(I1179&gt;50000000000,"5-Large Cap",
      IF(AND(I1179&gt;10000000000,I1179&lt;=50000000000),"4-Upper Mid-Cap",
         IF(AND(I1179&gt;2000000000,I1179&lt;=10000000000),"3-Mid Cap",
            IF(AND(I1179&gt;300000000,I1179&lt;=2000000000),"2-Small Cap",
               IF(I1179&lt;=300000000,"1-Micro Cap","None"))))),
   IF(J1179&gt;50000000000,"5-Large Cap",
      IF(AND(J1179&gt;10000000000,J1179&lt;=50000000000),"4-Upper Mid-Cap",
         IF(AND(J1179&gt;2000000000,J1179&lt;=10000000000),"3-Mid Cap",
            IF(AND(J1179&gt;300000000,J1179&lt;=2000000000),"2-Small Cap",
               IF(J1179&lt;=300000000,"1-Micro Cap","None"))))))</f>
        <v>1-Micro Cap</v>
      </c>
      <c r="L1179" s="1">
        <v>45505</v>
      </c>
      <c r="M1179" s="8" t="s">
        <v>3124</v>
      </c>
      <c r="N1179">
        <f>YEAR(L1179)</f>
        <v>2024</v>
      </c>
      <c r="O1179">
        <f xml:space="preserve"> MONTH(L1179)</f>
        <v>8</v>
      </c>
      <c r="P1179" t="s">
        <v>3229</v>
      </c>
      <c r="Q1179" t="str">
        <f>IF(ISNUMBER(P1179), "Yes","No")</f>
        <v>No</v>
      </c>
      <c r="R1179" t="s">
        <v>2784</v>
      </c>
    </row>
    <row r="1180" spans="1:18" x14ac:dyDescent="0.2">
      <c r="A1180" t="s">
        <v>3150</v>
      </c>
      <c r="B1180" t="e" vm="119">
        <v>#VALUE!</v>
      </c>
      <c r="C1180" t="s">
        <v>40</v>
      </c>
      <c r="D1180" t="str" cm="1">
        <f t="array" ref="D1180">_FV(B1180,"Industry")</f>
        <v>Metals &amp; Mining</v>
      </c>
      <c r="E1180">
        <v>0.19</v>
      </c>
      <c r="F1180">
        <v>0.16</v>
      </c>
      <c r="G1180" s="4">
        <v>20000000</v>
      </c>
      <c r="H1180" s="7">
        <v>0.158</v>
      </c>
      <c r="I1180" s="4" cm="1">
        <f t="array" ref="I1180">_FV(B1180,"Market cap",TRUE)</f>
        <v>308041100</v>
      </c>
      <c r="J1180" s="4">
        <v>439000000</v>
      </c>
      <c r="K1180" t="str">
        <f>IF(OR(J1180="None", ISERROR(J1180)),
   IF(I1180&gt;50000000000,"5-Large Cap",
      IF(AND(I1180&gt;10000000000,I1180&lt;=50000000000),"4-Upper Mid-Cap",
         IF(AND(I1180&gt;2000000000,I1180&lt;=10000000000),"3-Mid Cap",
            IF(AND(I1180&gt;300000000,I1180&lt;=2000000000),"2-Small Cap",
               IF(I1180&lt;=300000000,"1-Micro Cap","None"))))),
   IF(J1180&gt;50000000000,"5-Large Cap",
      IF(AND(J1180&gt;10000000000,J1180&lt;=50000000000),"4-Upper Mid-Cap",
         IF(AND(J1180&gt;2000000000,J1180&lt;=10000000000),"3-Mid Cap",
            IF(AND(J1180&gt;300000000,J1180&lt;=2000000000),"2-Small Cap",
               IF(J1180&lt;=300000000,"1-Micro Cap","None"))))))</f>
        <v>2-Small Cap</v>
      </c>
      <c r="L1180" s="1">
        <v>45497</v>
      </c>
      <c r="M1180" s="8" t="s">
        <v>3124</v>
      </c>
      <c r="N1180">
        <f>YEAR(L1180)</f>
        <v>2024</v>
      </c>
      <c r="O1180">
        <f xml:space="preserve"> MONTH(L1180)</f>
        <v>7</v>
      </c>
      <c r="P1180" t="s">
        <v>3229</v>
      </c>
      <c r="Q1180" t="str">
        <f>IF(ISNUMBER(P1180), "Yes","No")</f>
        <v>No</v>
      </c>
      <c r="R1180" t="s">
        <v>2751</v>
      </c>
    </row>
    <row r="1181" spans="1:18" x14ac:dyDescent="0.2">
      <c r="A1181" t="s">
        <v>3150</v>
      </c>
      <c r="B1181" t="e" vm="119">
        <v>#VALUE!</v>
      </c>
      <c r="C1181" t="s">
        <v>40</v>
      </c>
      <c r="D1181" t="str" cm="1">
        <f t="array" ref="D1181">_FV(B1181,"Industry")</f>
        <v>Metals &amp; Mining</v>
      </c>
      <c r="E1181">
        <v>0.19</v>
      </c>
      <c r="F1181">
        <v>0.16</v>
      </c>
      <c r="G1181" s="4">
        <v>20000000</v>
      </c>
      <c r="H1181" s="7">
        <v>0.158</v>
      </c>
      <c r="I1181" s="4" cm="1">
        <f t="array" ref="I1181">_FV(B1181,"Market cap",TRUE)</f>
        <v>308041100</v>
      </c>
      <c r="J1181" s="4">
        <v>439000000</v>
      </c>
      <c r="K1181" t="str">
        <f>IF(OR(J1181="None", ISERROR(J1181)),
   IF(I1181&gt;50000000000,"5-Large Cap",
      IF(AND(I1181&gt;10000000000,I1181&lt;=50000000000),"4-Upper Mid-Cap",
         IF(AND(I1181&gt;2000000000,I1181&lt;=10000000000),"3-Mid Cap",
            IF(AND(I1181&gt;300000000,I1181&lt;=2000000000),"2-Small Cap",
               IF(I1181&lt;=300000000,"1-Micro Cap","None"))))),
   IF(J1181&gt;50000000000,"5-Large Cap",
      IF(AND(J1181&gt;10000000000,J1181&lt;=50000000000),"4-Upper Mid-Cap",
         IF(AND(J1181&gt;2000000000,J1181&lt;=10000000000),"3-Mid Cap",
            IF(AND(J1181&gt;300000000,J1181&lt;=2000000000),"2-Small Cap",
               IF(J1181&lt;=300000000,"1-Micro Cap","None"))))))</f>
        <v>2-Small Cap</v>
      </c>
      <c r="L1181" s="1">
        <v>45497</v>
      </c>
      <c r="M1181" s="8" t="s">
        <v>3124</v>
      </c>
      <c r="N1181">
        <f>YEAR(L1181)</f>
        <v>2024</v>
      </c>
      <c r="O1181">
        <f xml:space="preserve"> MONTH(L1181)</f>
        <v>7</v>
      </c>
      <c r="P1181" t="s">
        <v>3229</v>
      </c>
      <c r="Q1181" t="str">
        <f>IF(ISNUMBER(P1181), "Yes","No")</f>
        <v>No</v>
      </c>
      <c r="R1181" t="s">
        <v>2761</v>
      </c>
    </row>
    <row r="1182" spans="1:18" x14ac:dyDescent="0.2">
      <c r="A1182" t="s">
        <v>124</v>
      </c>
      <c r="B1182" t="e" vm="67">
        <v>#VALUE!</v>
      </c>
      <c r="C1182" t="s">
        <v>125</v>
      </c>
      <c r="D1182" t="str" cm="1">
        <f t="array" ref="D1182">_FV(B1182,"Industry")</f>
        <v>Oil &amp; Gas</v>
      </c>
      <c r="E1182">
        <v>0.185</v>
      </c>
      <c r="F1182">
        <v>0.16</v>
      </c>
      <c r="G1182" s="4">
        <v>30800000</v>
      </c>
      <c r="H1182" s="7">
        <v>0.13500000000000001</v>
      </c>
      <c r="I1182" s="4" cm="1">
        <f t="array" ref="I1182">_FV(B1182,"Market cap",TRUE)</f>
        <v>203460600</v>
      </c>
      <c r="J1182" s="4">
        <v>143100000</v>
      </c>
      <c r="K1182" t="str">
        <f>IF(OR(J1182="None", ISERROR(J1182)),
   IF(I1182&gt;50000000000,"5-Large Cap",
      IF(AND(I1182&gt;10000000000,I1182&lt;=50000000000),"4-Upper Mid-Cap",
         IF(AND(I1182&gt;2000000000,I1182&lt;=10000000000),"3-Mid Cap",
            IF(AND(I1182&gt;300000000,I1182&lt;=2000000000),"2-Small Cap",
               IF(I1182&lt;=300000000,"1-Micro Cap","None"))))),
   IF(J1182&gt;50000000000,"5-Large Cap",
      IF(AND(J1182&gt;10000000000,J1182&lt;=50000000000),"4-Upper Mid-Cap",
         IF(AND(J1182&gt;2000000000,J1182&lt;=10000000000),"3-Mid Cap",
            IF(AND(J1182&gt;300000000,J1182&lt;=2000000000),"2-Small Cap",
               IF(J1182&lt;=300000000,"1-Micro Cap","None"))))))</f>
        <v>1-Micro Cap</v>
      </c>
      <c r="L1182" s="1">
        <v>45398</v>
      </c>
      <c r="M1182" s="8" t="s">
        <v>3124</v>
      </c>
      <c r="N1182">
        <f>YEAR(L1182)</f>
        <v>2024</v>
      </c>
      <c r="O1182">
        <f xml:space="preserve"> MONTH(L1182)</f>
        <v>4</v>
      </c>
      <c r="P1182" t="s">
        <v>3229</v>
      </c>
      <c r="Q1182" t="str">
        <f>IF(ISNUMBER(P1182), "Yes","No")</f>
        <v>No</v>
      </c>
      <c r="R1182" t="s">
        <v>2476</v>
      </c>
    </row>
    <row r="1183" spans="1:18" x14ac:dyDescent="0.2">
      <c r="A1183" t="s">
        <v>2685</v>
      </c>
      <c r="B1183" t="e" vm="683">
        <v>#VALUE!</v>
      </c>
      <c r="C1183" t="s">
        <v>386</v>
      </c>
      <c r="D1183" t="str" cm="1">
        <f t="array" ref="D1183">_FV(B1183,"Industry")</f>
        <v>Renewable Energy</v>
      </c>
      <c r="E1183">
        <v>0.17499999999999999</v>
      </c>
      <c r="F1183">
        <v>0.16</v>
      </c>
      <c r="G1183" s="4">
        <v>3000000</v>
      </c>
      <c r="H1183" s="7">
        <v>8.5699999999999998E-2</v>
      </c>
      <c r="I1183" s="4" cm="1">
        <f t="array" ref="I1183">_FV(B1183,"Market cap",TRUE)</f>
        <v>36601120</v>
      </c>
      <c r="J1183" s="4">
        <v>66300000</v>
      </c>
      <c r="K1183" t="str">
        <f>IF(OR(J1183="None", ISERROR(J1183)),
   IF(I1183&gt;50000000000,"5-Large Cap",
      IF(AND(I1183&gt;10000000000,I1183&lt;=50000000000),"4-Upper Mid-Cap",
         IF(AND(I1183&gt;2000000000,I1183&lt;=10000000000),"3-Mid Cap",
            IF(AND(I1183&gt;300000000,I1183&lt;=2000000000),"2-Small Cap",
               IF(I1183&lt;=300000000,"1-Micro Cap","None"))))),
   IF(J1183&gt;50000000000,"5-Large Cap",
      IF(AND(J1183&gt;10000000000,J1183&lt;=50000000000),"4-Upper Mid-Cap",
         IF(AND(J1183&gt;2000000000,J1183&lt;=10000000000),"3-Mid Cap",
            IF(AND(J1183&gt;300000000,J1183&lt;=2000000000),"2-Small Cap",
               IF(J1183&lt;=300000000,"1-Micro Cap","None"))))))</f>
        <v>1-Micro Cap</v>
      </c>
      <c r="L1183" s="1">
        <v>45467</v>
      </c>
      <c r="M1183" s="8" t="s">
        <v>3124</v>
      </c>
      <c r="N1183">
        <f>YEAR(L1183)</f>
        <v>2024</v>
      </c>
      <c r="O1183">
        <f xml:space="preserve"> MONTH(L1183)</f>
        <v>6</v>
      </c>
      <c r="P1183">
        <v>1</v>
      </c>
      <c r="Q1183" t="str">
        <f>IF(ISNUMBER(P1183), "Yes","No")</f>
        <v>Yes</v>
      </c>
      <c r="R1183" t="s">
        <v>2686</v>
      </c>
    </row>
    <row r="1184" spans="1:18" x14ac:dyDescent="0.2">
      <c r="A1184" t="s">
        <v>2295</v>
      </c>
      <c r="B1184" t="e" vm="684">
        <v>#VALUE!</v>
      </c>
      <c r="C1184" t="s">
        <v>2296</v>
      </c>
      <c r="D1184" t="str" cm="1">
        <f t="array" ref="D1184">_FV(B1184,"Industry")</f>
        <v>Uranium</v>
      </c>
      <c r="E1184">
        <v>0.185</v>
      </c>
      <c r="F1184">
        <v>0.16</v>
      </c>
      <c r="G1184" s="4">
        <v>3300000</v>
      </c>
      <c r="H1184" s="7">
        <v>0.13500000000000001</v>
      </c>
      <c r="I1184" s="4" cm="1">
        <f t="array" ref="I1184">_FV(B1184,"Market cap",TRUE)</f>
        <v>2088100</v>
      </c>
      <c r="J1184" s="4">
        <v>16600000.000000002</v>
      </c>
      <c r="K1184" t="str">
        <f>IF(OR(J1184="None", ISERROR(J1184)),
   IF(I1184&gt;50000000000,"5-Large Cap",
      IF(AND(I1184&gt;10000000000,I1184&lt;=50000000000),"4-Upper Mid-Cap",
         IF(AND(I1184&gt;2000000000,I1184&lt;=10000000000),"3-Mid Cap",
            IF(AND(I1184&gt;300000000,I1184&lt;=2000000000),"2-Small Cap",
               IF(I1184&lt;=300000000,"1-Micro Cap","None"))))),
   IF(J1184&gt;50000000000,"5-Large Cap",
      IF(AND(J1184&gt;10000000000,J1184&lt;=50000000000),"4-Upper Mid-Cap",
         IF(AND(J1184&gt;2000000000,J1184&lt;=10000000000),"3-Mid Cap",
            IF(AND(J1184&gt;300000000,J1184&lt;=2000000000),"2-Small Cap",
               IF(J1184&lt;=300000000,"1-Micro Cap","None"))))))</f>
        <v>1-Micro Cap</v>
      </c>
      <c r="L1184" s="1">
        <v>45323</v>
      </c>
      <c r="M1184" s="8" t="s">
        <v>3124</v>
      </c>
      <c r="N1184">
        <f>YEAR(L1184)</f>
        <v>2024</v>
      </c>
      <c r="O1184">
        <f xml:space="preserve"> MONTH(L1184)</f>
        <v>2</v>
      </c>
      <c r="P1184" t="s">
        <v>3229</v>
      </c>
      <c r="Q1184" t="str">
        <f>IF(ISNUMBER(P1184), "Yes","No")</f>
        <v>No</v>
      </c>
      <c r="R1184" t="s">
        <v>2297</v>
      </c>
    </row>
    <row r="1185" spans="1:18" x14ac:dyDescent="0.2">
      <c r="A1185" t="s">
        <v>2870</v>
      </c>
      <c r="B1185" t="e" vm="685">
        <v>#VALUE!</v>
      </c>
      <c r="C1185" t="s">
        <v>2871</v>
      </c>
      <c r="D1185" t="str" cm="1">
        <f t="array" ref="D1185">_FV(B1185,"Industry")</f>
        <v>Healthcare Equipment &amp; Supplies</v>
      </c>
      <c r="E1185">
        <v>0.16</v>
      </c>
      <c r="F1185">
        <v>0.15</v>
      </c>
      <c r="G1185" s="4">
        <v>6000000</v>
      </c>
      <c r="H1185" s="7">
        <v>6.3E-2</v>
      </c>
      <c r="I1185" s="4" cm="1">
        <f t="array" ref="I1185">_FV(B1185,"Market cap",TRUE)</f>
        <v>141245100</v>
      </c>
      <c r="J1185" s="4">
        <v>86000000</v>
      </c>
      <c r="K1185" t="str">
        <f>IF(OR(J1185="None", ISERROR(J1185)),
   IF(I1185&gt;50000000000,"5-Large Cap",
      IF(AND(I1185&gt;10000000000,I1185&lt;=50000000000),"4-Upper Mid-Cap",
         IF(AND(I1185&gt;2000000000,I1185&lt;=10000000000),"3-Mid Cap",
            IF(AND(I1185&gt;300000000,I1185&lt;=2000000000),"2-Small Cap",
               IF(I1185&lt;=300000000,"1-Micro Cap","None"))))),
   IF(J1185&gt;50000000000,"5-Large Cap",
      IF(AND(J1185&gt;10000000000,J1185&lt;=50000000000),"4-Upper Mid-Cap",
         IF(AND(J1185&gt;2000000000,J1185&lt;=10000000000),"3-Mid Cap",
            IF(AND(J1185&gt;300000000,J1185&lt;=2000000000),"2-Small Cap",
               IF(J1185&lt;=300000000,"1-Micro Cap","None"))))))</f>
        <v>1-Micro Cap</v>
      </c>
      <c r="L1185" s="1">
        <v>45540</v>
      </c>
      <c r="M1185" s="8" t="s">
        <v>3124</v>
      </c>
      <c r="N1185">
        <f>YEAR(L1185)</f>
        <v>2024</v>
      </c>
      <c r="O1185">
        <f xml:space="preserve"> MONTH(L1185)</f>
        <v>9</v>
      </c>
      <c r="P1185" t="s">
        <v>3229</v>
      </c>
      <c r="Q1185" t="str">
        <f>IF(ISNUMBER(P1185), "Yes","No")</f>
        <v>No</v>
      </c>
      <c r="R1185" t="s">
        <v>2872</v>
      </c>
    </row>
    <row r="1186" spans="1:18" x14ac:dyDescent="0.2">
      <c r="A1186" t="s">
        <v>3096</v>
      </c>
      <c r="B1186" t="e" vm="686">
        <v>#VALUE!</v>
      </c>
      <c r="C1186" t="s">
        <v>3097</v>
      </c>
      <c r="D1186" t="str" cm="1">
        <f t="array" ref="D1186">_FV(B1186,"Industry")</f>
        <v>Metals &amp; Mining</v>
      </c>
      <c r="E1186">
        <v>0.155</v>
      </c>
      <c r="F1186">
        <v>0.15</v>
      </c>
      <c r="G1186" s="4">
        <v>30000000</v>
      </c>
      <c r="H1186" s="7">
        <v>3.2000000000000001E-2</v>
      </c>
      <c r="I1186" s="4" cm="1">
        <f t="array" ref="I1186">_FV(B1186,"Market cap",TRUE)</f>
        <v>177137400</v>
      </c>
      <c r="J1186" s="4">
        <v>179000000</v>
      </c>
      <c r="K1186" t="str">
        <f>IF(OR(J1186="None", ISERROR(J1186)),
   IF(I1186&gt;50000000000,"5-Large Cap",
      IF(AND(I1186&gt;10000000000,I1186&lt;=50000000000),"4-Upper Mid-Cap",
         IF(AND(I1186&gt;2000000000,I1186&lt;=10000000000),"3-Mid Cap",
            IF(AND(I1186&gt;300000000,I1186&lt;=2000000000),"2-Small Cap",
               IF(I1186&lt;=300000000,"1-Micro Cap","None"))))),
   IF(J1186&gt;50000000000,"5-Large Cap",
      IF(AND(J1186&gt;10000000000,J1186&lt;=50000000000),"4-Upper Mid-Cap",
         IF(AND(J1186&gt;2000000000,J1186&lt;=10000000000),"3-Mid Cap",
            IF(AND(J1186&gt;300000000,J1186&lt;=2000000000),"2-Small Cap",
               IF(J1186&lt;=300000000,"1-Micro Cap","None"))))))</f>
        <v>1-Micro Cap</v>
      </c>
      <c r="L1186" s="1">
        <v>45600</v>
      </c>
      <c r="M1186" s="8" t="s">
        <v>3124</v>
      </c>
      <c r="N1186">
        <f>YEAR(L1186)</f>
        <v>2024</v>
      </c>
      <c r="O1186">
        <f xml:space="preserve"> MONTH(L1186)</f>
        <v>11</v>
      </c>
      <c r="P1186" t="s">
        <v>3229</v>
      </c>
      <c r="Q1186" t="str">
        <f>IF(ISNUMBER(P1186), "Yes","No")</f>
        <v>No</v>
      </c>
      <c r="R1186" t="s">
        <v>3098</v>
      </c>
    </row>
    <row r="1187" spans="1:18" x14ac:dyDescent="0.2">
      <c r="A1187" t="s">
        <v>2469</v>
      </c>
      <c r="B1187" t="e" vm="285">
        <v>#VALUE!</v>
      </c>
      <c r="C1187" t="s">
        <v>990</v>
      </c>
      <c r="D1187" t="str" cm="1">
        <f t="array" ref="D1187">_FV(B1187,"Industry")</f>
        <v>Metals &amp; Mining</v>
      </c>
      <c r="E1187">
        <v>0.15</v>
      </c>
      <c r="F1187">
        <v>0.15</v>
      </c>
      <c r="G1187" s="6">
        <v>800000</v>
      </c>
      <c r="H1187" s="7">
        <v>0</v>
      </c>
      <c r="I1187" s="4" cm="1">
        <f t="array" ref="I1187">_FV(B1187,"Market cap",TRUE)</f>
        <v>17556390</v>
      </c>
      <c r="J1187" s="4">
        <v>14200000</v>
      </c>
      <c r="K1187" t="str">
        <f>IF(OR(J1187="None", ISERROR(J1187)),
   IF(I1187&gt;50000000000,"5-Large Cap",
      IF(AND(I1187&gt;10000000000,I1187&lt;=50000000000),"4-Upper Mid-Cap",
         IF(AND(I1187&gt;2000000000,I1187&lt;=10000000000),"3-Mid Cap",
            IF(AND(I1187&gt;300000000,I1187&lt;=2000000000),"2-Small Cap",
               IF(I1187&lt;=300000000,"1-Micro Cap","None"))))),
   IF(J1187&gt;50000000000,"5-Large Cap",
      IF(AND(J1187&gt;10000000000,J1187&lt;=50000000000),"4-Upper Mid-Cap",
         IF(AND(J1187&gt;2000000000,J1187&lt;=10000000000),"3-Mid Cap",
            IF(AND(J1187&gt;300000000,J1187&lt;=2000000000),"2-Small Cap",
               IF(J1187&lt;=300000000,"1-Micro Cap","None"))))))</f>
        <v>1-Micro Cap</v>
      </c>
      <c r="L1187" s="1">
        <v>45398</v>
      </c>
      <c r="M1187" s="8" t="s">
        <v>3124</v>
      </c>
      <c r="N1187">
        <f>YEAR(L1187)</f>
        <v>2024</v>
      </c>
      <c r="O1187">
        <f xml:space="preserve"> MONTH(L1187)</f>
        <v>4</v>
      </c>
      <c r="P1187" t="s">
        <v>3229</v>
      </c>
      <c r="Q1187" t="str">
        <f>IF(ISNUMBER(P1187), "Yes","No")</f>
        <v>No</v>
      </c>
      <c r="R1187" t="s">
        <v>2470</v>
      </c>
    </row>
    <row r="1188" spans="1:18" x14ac:dyDescent="0.2">
      <c r="A1188" t="s">
        <v>2687</v>
      </c>
      <c r="B1188" t="e" vm="687">
        <v>#VALUE!</v>
      </c>
      <c r="C1188" t="s">
        <v>2688</v>
      </c>
      <c r="D1188" t="str" cm="1">
        <f t="array" ref="D1188">_FV(B1188,"Industry")</f>
        <v>Specialty Retailers</v>
      </c>
      <c r="E1188">
        <v>0.3</v>
      </c>
      <c r="F1188">
        <v>0.15</v>
      </c>
      <c r="G1188" s="4">
        <v>5400000</v>
      </c>
      <c r="H1188" s="7">
        <v>0.5</v>
      </c>
      <c r="I1188" s="4" cm="1">
        <f t="array" ref="I1188">_FV(B1188,"Market cap",TRUE)</f>
        <v>44293150</v>
      </c>
      <c r="J1188" s="4">
        <v>69600000</v>
      </c>
      <c r="K1188" t="str">
        <f>IF(OR(J1188="None", ISERROR(J1188)),
   IF(I1188&gt;50000000000,"5-Large Cap",
      IF(AND(I1188&gt;10000000000,I1188&lt;=50000000000),"4-Upper Mid-Cap",
         IF(AND(I1188&gt;2000000000,I1188&lt;=10000000000),"3-Mid Cap",
            IF(AND(I1188&gt;300000000,I1188&lt;=2000000000),"2-Small Cap",
               IF(I1188&lt;=300000000,"1-Micro Cap","None"))))),
   IF(J1188&gt;50000000000,"5-Large Cap",
      IF(AND(J1188&gt;10000000000,J1188&lt;=50000000000),"4-Upper Mid-Cap",
         IF(AND(J1188&gt;2000000000,J1188&lt;=10000000000),"3-Mid Cap",
            IF(AND(J1188&gt;300000000,J1188&lt;=2000000000),"2-Small Cap",
               IF(J1188&lt;=300000000,"1-Micro Cap","None"))))))</f>
        <v>1-Micro Cap</v>
      </c>
      <c r="L1188" s="1">
        <v>45464</v>
      </c>
      <c r="M1188" s="8" t="s">
        <v>3124</v>
      </c>
      <c r="N1188">
        <f>YEAR(L1188)</f>
        <v>2024</v>
      </c>
      <c r="O1188">
        <f xml:space="preserve"> MONTH(L1188)</f>
        <v>6</v>
      </c>
      <c r="P1188" t="s">
        <v>3229</v>
      </c>
      <c r="Q1188" t="str">
        <f>IF(ISNUMBER(P1188), "Yes","No")</f>
        <v>No</v>
      </c>
      <c r="R1188" t="s">
        <v>2689</v>
      </c>
    </row>
    <row r="1189" spans="1:18" x14ac:dyDescent="0.2">
      <c r="A1189" t="s">
        <v>2690</v>
      </c>
      <c r="B1189" t="e" vm="687">
        <v>#VALUE!</v>
      </c>
      <c r="C1189" t="s">
        <v>2688</v>
      </c>
      <c r="D1189" t="str" cm="1">
        <f t="array" ref="D1189">_FV(B1189,"Industry")</f>
        <v>Specialty Retailers</v>
      </c>
      <c r="E1189">
        <v>0.3</v>
      </c>
      <c r="F1189">
        <v>0.15</v>
      </c>
      <c r="G1189" s="4">
        <v>5400000</v>
      </c>
      <c r="H1189" s="7">
        <v>0</v>
      </c>
      <c r="I1189" s="4" cm="1">
        <f t="array" ref="I1189">_FV(B1189,"Market cap",TRUE)</f>
        <v>44293150</v>
      </c>
      <c r="J1189" s="4">
        <v>69600000</v>
      </c>
      <c r="K1189" t="str">
        <f>IF(OR(J1189="None", ISERROR(J1189)),
   IF(I1189&gt;50000000000,"5-Large Cap",
      IF(AND(I1189&gt;10000000000,I1189&lt;=50000000000),"4-Upper Mid-Cap",
         IF(AND(I1189&gt;2000000000,I1189&lt;=10000000000),"3-Mid Cap",
            IF(AND(I1189&gt;300000000,I1189&lt;=2000000000),"2-Small Cap",
               IF(I1189&lt;=300000000,"1-Micro Cap","None"))))),
   IF(J1189&gt;50000000000,"5-Large Cap",
      IF(AND(J1189&gt;10000000000,J1189&lt;=50000000000),"4-Upper Mid-Cap",
         IF(AND(J1189&gt;2000000000,J1189&lt;=10000000000),"3-Mid Cap",
            IF(AND(J1189&gt;300000000,J1189&lt;=2000000000),"2-Small Cap",
               IF(J1189&lt;=300000000,"1-Micro Cap","None"))))))</f>
        <v>1-Micro Cap</v>
      </c>
      <c r="L1189" s="1">
        <v>45464</v>
      </c>
      <c r="M1189" s="8" t="s">
        <v>3124</v>
      </c>
      <c r="N1189">
        <f>YEAR(L1189)</f>
        <v>2024</v>
      </c>
      <c r="O1189">
        <f xml:space="preserve"> MONTH(L1189)</f>
        <v>6</v>
      </c>
      <c r="P1189" t="s">
        <v>3229</v>
      </c>
      <c r="Q1189" t="str">
        <f>IF(ISNUMBER(P1189), "Yes","No")</f>
        <v>No</v>
      </c>
    </row>
    <row r="1190" spans="1:18" x14ac:dyDescent="0.2">
      <c r="A1190" t="s">
        <v>230</v>
      </c>
      <c r="B1190" t="e" vm="98">
        <v>#VALUE!</v>
      </c>
      <c r="C1190" t="s">
        <v>231</v>
      </c>
      <c r="D1190" t="str" cm="1">
        <f t="array" ref="D1190">_FV(B1190,"Industry")</f>
        <v>Metals &amp; Mining</v>
      </c>
      <c r="E1190">
        <v>0.185</v>
      </c>
      <c r="F1190">
        <v>0.14499999999999999</v>
      </c>
      <c r="G1190" s="4">
        <v>4000000</v>
      </c>
      <c r="H1190" s="7">
        <v>0.21600000000000003</v>
      </c>
      <c r="I1190" s="4" cm="1">
        <f t="array" ref="I1190">_FV(B1190,"Market cap",TRUE)</f>
        <v>108703200</v>
      </c>
      <c r="J1190" s="4">
        <v>87000000</v>
      </c>
      <c r="K1190" t="str">
        <f>IF(OR(J1190="None", ISERROR(J1190)),
   IF(I1190&gt;50000000000,"5-Large Cap",
      IF(AND(I1190&gt;10000000000,I1190&lt;=50000000000),"4-Upper Mid-Cap",
         IF(AND(I1190&gt;2000000000,I1190&lt;=10000000000),"3-Mid Cap",
            IF(AND(I1190&gt;300000000,I1190&lt;=2000000000),"2-Small Cap",
               IF(I1190&lt;=300000000,"1-Micro Cap","None"))))),
   IF(J1190&gt;50000000000,"5-Large Cap",
      IF(AND(J1190&gt;10000000000,J1190&lt;=50000000000),"4-Upper Mid-Cap",
         IF(AND(J1190&gt;2000000000,J1190&lt;=10000000000),"3-Mid Cap",
            IF(AND(J1190&gt;300000000,J1190&lt;=2000000000),"2-Small Cap",
               IF(J1190&lt;=300000000,"1-Micro Cap","None"))))))</f>
        <v>1-Micro Cap</v>
      </c>
      <c r="L1190" s="1">
        <v>45581</v>
      </c>
      <c r="M1190" s="8" t="s">
        <v>3124</v>
      </c>
      <c r="N1190">
        <f>YEAR(L1190)</f>
        <v>2024</v>
      </c>
      <c r="O1190">
        <f xml:space="preserve"> MONTH(L1190)</f>
        <v>10</v>
      </c>
      <c r="P1190" t="s">
        <v>3229</v>
      </c>
      <c r="Q1190" t="str">
        <f>IF(ISNUMBER(P1190), "Yes","No")</f>
        <v>No</v>
      </c>
      <c r="R1190" t="s">
        <v>2998</v>
      </c>
    </row>
    <row r="1191" spans="1:18" x14ac:dyDescent="0.2">
      <c r="A1191" t="s">
        <v>2409</v>
      </c>
      <c r="B1191" t="e" vm="58">
        <v>#VALUE!</v>
      </c>
      <c r="C1191" t="s">
        <v>46</v>
      </c>
      <c r="D1191" t="str" cm="1">
        <f t="array" ref="D1191">_FV(B1191,"Industry")</f>
        <v>Metals &amp; Mining</v>
      </c>
      <c r="E1191">
        <v>0.155</v>
      </c>
      <c r="F1191">
        <v>0.14000000000000001</v>
      </c>
      <c r="G1191" s="4">
        <v>2000000</v>
      </c>
      <c r="H1191" s="7">
        <v>9.6799999999999997E-2</v>
      </c>
      <c r="I1191" s="4" cm="1">
        <f t="array" ref="I1191">_FV(B1191,"Market cap",TRUE)</f>
        <v>10019230</v>
      </c>
      <c r="J1191" s="4">
        <v>14400000</v>
      </c>
      <c r="K1191" t="str">
        <f>IF(OR(J1191="None", ISERROR(J1191)),
   IF(I1191&gt;50000000000,"5-Large Cap",
      IF(AND(I1191&gt;10000000000,I1191&lt;=50000000000),"4-Upper Mid-Cap",
         IF(AND(I1191&gt;2000000000,I1191&lt;=10000000000),"3-Mid Cap",
            IF(AND(I1191&gt;300000000,I1191&lt;=2000000000),"2-Small Cap",
               IF(I1191&lt;=300000000,"1-Micro Cap","None"))))),
   IF(J1191&gt;50000000000,"5-Large Cap",
      IF(AND(J1191&gt;10000000000,J1191&lt;=50000000000),"4-Upper Mid-Cap",
         IF(AND(J1191&gt;2000000000,J1191&lt;=10000000000),"3-Mid Cap",
            IF(AND(J1191&gt;300000000,J1191&lt;=2000000000),"2-Small Cap",
               IF(J1191&lt;=300000000,"1-Micro Cap","None"))))))</f>
        <v>1-Micro Cap</v>
      </c>
      <c r="L1191" s="1">
        <v>45478</v>
      </c>
      <c r="M1191" s="8" t="s">
        <v>3124</v>
      </c>
      <c r="N1191">
        <f>YEAR(L1191)</f>
        <v>2024</v>
      </c>
      <c r="O1191">
        <f xml:space="preserve"> MONTH(L1191)</f>
        <v>7</v>
      </c>
      <c r="P1191">
        <v>1</v>
      </c>
      <c r="Q1191" t="str">
        <f>IF(ISNUMBER(P1191), "Yes","No")</f>
        <v>Yes</v>
      </c>
      <c r="R1191" t="s">
        <v>2714</v>
      </c>
    </row>
    <row r="1192" spans="1:18" x14ac:dyDescent="0.2">
      <c r="A1192" t="s">
        <v>2409</v>
      </c>
      <c r="B1192" t="e" vm="58">
        <v>#VALUE!</v>
      </c>
      <c r="C1192" t="s">
        <v>46</v>
      </c>
      <c r="D1192" t="str" cm="1">
        <f t="array" ref="D1192">_FV(B1192,"Industry")</f>
        <v>Metals &amp; Mining</v>
      </c>
      <c r="E1192">
        <v>0.18</v>
      </c>
      <c r="F1192">
        <v>0.14000000000000001</v>
      </c>
      <c r="G1192" s="4">
        <v>1000000</v>
      </c>
      <c r="H1192" s="7">
        <v>0.222</v>
      </c>
      <c r="I1192" s="4" cm="1">
        <f t="array" ref="I1192">_FV(B1192,"Market cap",TRUE)</f>
        <v>10019230</v>
      </c>
      <c r="J1192" s="4">
        <v>15700000</v>
      </c>
      <c r="K1192" t="str">
        <f>IF(OR(J1192="None", ISERROR(J1192)),
   IF(I1192&gt;50000000000,"5-Large Cap",
      IF(AND(I1192&gt;10000000000,I1192&lt;=50000000000),"4-Upper Mid-Cap",
         IF(AND(I1192&gt;2000000000,I1192&lt;=10000000000),"3-Mid Cap",
            IF(AND(I1192&gt;300000000,I1192&lt;=2000000000),"2-Small Cap",
               IF(I1192&lt;=300000000,"1-Micro Cap","None"))))),
   IF(J1192&gt;50000000000,"5-Large Cap",
      IF(AND(J1192&gt;10000000000,J1192&lt;=50000000000),"4-Upper Mid-Cap",
         IF(AND(J1192&gt;2000000000,J1192&lt;=10000000000),"3-Mid Cap",
            IF(AND(J1192&gt;300000000,J1192&lt;=2000000000),"2-Small Cap",
               IF(J1192&lt;=300000000,"1-Micro Cap","None"))))))</f>
        <v>1-Micro Cap</v>
      </c>
      <c r="L1192" s="1">
        <v>45372</v>
      </c>
      <c r="M1192" s="8" t="s">
        <v>3124</v>
      </c>
      <c r="N1192">
        <f>YEAR(L1192)</f>
        <v>2024</v>
      </c>
      <c r="O1192">
        <f xml:space="preserve"> MONTH(L1192)</f>
        <v>3</v>
      </c>
      <c r="P1192">
        <v>2</v>
      </c>
      <c r="Q1192" t="str">
        <f>IF(ISNUMBER(P1192), "Yes","No")</f>
        <v>Yes</v>
      </c>
      <c r="R1192" t="s">
        <v>2410</v>
      </c>
    </row>
    <row r="1193" spans="1:18" x14ac:dyDescent="0.2">
      <c r="A1193" t="s">
        <v>318</v>
      </c>
      <c r="B1193" t="e" vm="512">
        <v>#VALUE!</v>
      </c>
      <c r="C1193" t="s">
        <v>30</v>
      </c>
      <c r="D1193" t="str" cm="1">
        <f t="array" ref="D1193">_FV(B1193,"Industry")</f>
        <v>Metals &amp; Mining</v>
      </c>
      <c r="E1193">
        <v>0.17</v>
      </c>
      <c r="F1193">
        <v>0.13500000000000001</v>
      </c>
      <c r="G1193" s="4">
        <v>6000000</v>
      </c>
      <c r="H1193" s="7">
        <v>0.20600000000000002</v>
      </c>
      <c r="I1193" s="4" cm="1">
        <f t="array" ref="I1193">_FV(B1193,"Market cap",TRUE)</f>
        <v>129923600</v>
      </c>
      <c r="J1193" s="4">
        <v>238700000</v>
      </c>
      <c r="K1193" t="str">
        <f>IF(OR(J1193="None", ISERROR(J1193)),
   IF(I1193&gt;50000000000,"5-Large Cap",
      IF(AND(I1193&gt;10000000000,I1193&lt;=50000000000),"4-Upper Mid-Cap",
         IF(AND(I1193&gt;2000000000,I1193&lt;=10000000000),"3-Mid Cap",
            IF(AND(I1193&gt;300000000,I1193&lt;=2000000000),"2-Small Cap",
               IF(I1193&lt;=300000000,"1-Micro Cap","None"))))),
   IF(J1193&gt;50000000000,"5-Large Cap",
      IF(AND(J1193&gt;10000000000,J1193&lt;=50000000000),"4-Upper Mid-Cap",
         IF(AND(J1193&gt;2000000000,J1193&lt;=10000000000),"3-Mid Cap",
            IF(AND(J1193&gt;300000000,J1193&lt;=2000000000),"2-Small Cap",
               IF(J1193&lt;=300000000,"1-Micro Cap","None"))))))</f>
        <v>1-Micro Cap</v>
      </c>
      <c r="L1193" s="1">
        <v>45324</v>
      </c>
      <c r="M1193" s="8" t="s">
        <v>3124</v>
      </c>
      <c r="N1193">
        <f>YEAR(L1193)</f>
        <v>2024</v>
      </c>
      <c r="O1193">
        <f xml:space="preserve"> MONTH(L1193)</f>
        <v>2</v>
      </c>
      <c r="P1193" t="s">
        <v>3229</v>
      </c>
      <c r="Q1193" t="str">
        <f>IF(ISNUMBER(P1193), "Yes","No")</f>
        <v>No</v>
      </c>
      <c r="R1193" t="s">
        <v>2307</v>
      </c>
    </row>
    <row r="1194" spans="1:18" x14ac:dyDescent="0.2">
      <c r="A1194" t="s">
        <v>2433</v>
      </c>
      <c r="B1194" t="e" vm="688">
        <v>#VALUE!</v>
      </c>
      <c r="C1194" t="s">
        <v>2434</v>
      </c>
      <c r="D1194" t="str" cm="1">
        <f t="array" ref="D1194">_FV(B1194,"Industry")</f>
        <v>Communications &amp; Networking</v>
      </c>
      <c r="E1194">
        <v>0.16</v>
      </c>
      <c r="F1194">
        <v>0.13</v>
      </c>
      <c r="G1194" s="4">
        <v>3000000</v>
      </c>
      <c r="H1194" s="7">
        <v>0.188</v>
      </c>
      <c r="I1194" s="4" cm="1">
        <f t="array" ref="I1194">_FV(B1194,"Market cap",TRUE)</f>
        <v>29047200</v>
      </c>
      <c r="J1194" s="4">
        <v>41000000</v>
      </c>
      <c r="K1194" t="str">
        <f>IF(OR(J1194="None", ISERROR(J1194)),
   IF(I1194&gt;50000000000,"5-Large Cap",
      IF(AND(I1194&gt;10000000000,I1194&lt;=50000000000),"4-Upper Mid-Cap",
         IF(AND(I1194&gt;2000000000,I1194&lt;=10000000000),"3-Mid Cap",
            IF(AND(I1194&gt;300000000,I1194&lt;=2000000000),"2-Small Cap",
               IF(I1194&lt;=300000000,"1-Micro Cap","None"))))),
   IF(J1194&gt;50000000000,"5-Large Cap",
      IF(AND(J1194&gt;10000000000,J1194&lt;=50000000000),"4-Upper Mid-Cap",
         IF(AND(J1194&gt;2000000000,J1194&lt;=10000000000),"3-Mid Cap",
            IF(AND(J1194&gt;300000000,J1194&lt;=2000000000),"2-Small Cap",
               IF(J1194&lt;=300000000,"1-Micro Cap","None"))))))</f>
        <v>1-Micro Cap</v>
      </c>
      <c r="L1194" s="1">
        <v>45378</v>
      </c>
      <c r="M1194" s="8" t="s">
        <v>3124</v>
      </c>
      <c r="N1194">
        <f>YEAR(L1194)</f>
        <v>2024</v>
      </c>
      <c r="O1194">
        <f xml:space="preserve"> MONTH(L1194)</f>
        <v>3</v>
      </c>
      <c r="P1194" t="s">
        <v>3229</v>
      </c>
      <c r="Q1194" t="str">
        <f>IF(ISNUMBER(P1194), "Yes","No")</f>
        <v>No</v>
      </c>
      <c r="R1194" t="s">
        <v>2435</v>
      </c>
    </row>
    <row r="1195" spans="1:18" x14ac:dyDescent="0.2">
      <c r="A1195" t="s">
        <v>1609</v>
      </c>
      <c r="B1195" t="e" vm="518">
        <v>#VALUE!</v>
      </c>
      <c r="C1195" t="s">
        <v>1026</v>
      </c>
      <c r="D1195" t="str" cm="1">
        <f t="array" ref="D1195">_FV(B1195,"Industry")</f>
        <v>Metals &amp; Mining</v>
      </c>
      <c r="E1195">
        <v>0.15</v>
      </c>
      <c r="F1195">
        <v>0.13</v>
      </c>
      <c r="G1195" s="4">
        <v>2000000</v>
      </c>
      <c r="H1195" s="7">
        <v>0.13300000000000001</v>
      </c>
      <c r="I1195" s="4" cm="1">
        <f t="array" ref="I1195">_FV(B1195,"Market cap",TRUE)</f>
        <v>16477820</v>
      </c>
      <c r="J1195" s="4">
        <v>23000000</v>
      </c>
      <c r="K1195" t="str">
        <f>IF(OR(J1195="None", ISERROR(J1195)),
   IF(I1195&gt;50000000000,"5-Large Cap",
      IF(AND(I1195&gt;10000000000,I1195&lt;=50000000000),"4-Upper Mid-Cap",
         IF(AND(I1195&gt;2000000000,I1195&lt;=10000000000),"3-Mid Cap",
            IF(AND(I1195&gt;300000000,I1195&lt;=2000000000),"2-Small Cap",
               IF(I1195&lt;=300000000,"1-Micro Cap","None"))))),
   IF(J1195&gt;50000000000,"5-Large Cap",
      IF(AND(J1195&gt;10000000000,J1195&lt;=50000000000),"4-Upper Mid-Cap",
         IF(AND(J1195&gt;2000000000,J1195&lt;=10000000000),"3-Mid Cap",
            IF(AND(J1195&gt;300000000,J1195&lt;=2000000000),"2-Small Cap",
               IF(J1195&lt;=300000000,"1-Micro Cap","None"))))))</f>
        <v>1-Micro Cap</v>
      </c>
      <c r="L1195" s="1">
        <v>45370</v>
      </c>
      <c r="M1195" s="8" t="s">
        <v>3124</v>
      </c>
      <c r="N1195">
        <f>YEAR(L1195)</f>
        <v>2024</v>
      </c>
      <c r="O1195">
        <f xml:space="preserve"> MONTH(L1195)</f>
        <v>3</v>
      </c>
      <c r="P1195">
        <v>2</v>
      </c>
      <c r="Q1195" t="str">
        <f>IF(ISNUMBER(P1195), "Yes","No")</f>
        <v>Yes</v>
      </c>
      <c r="R1195" t="s">
        <v>2397</v>
      </c>
    </row>
    <row r="1196" spans="1:18" x14ac:dyDescent="0.2">
      <c r="A1196" t="s">
        <v>2492</v>
      </c>
      <c r="B1196" t="e" vm="689">
        <v>#VALUE!</v>
      </c>
      <c r="C1196" t="s">
        <v>2493</v>
      </c>
      <c r="D1196" t="str" cm="1">
        <f t="array" ref="D1196">_FV(B1196,"Industry")</f>
        <v>Metals &amp; Mining</v>
      </c>
      <c r="E1196">
        <v>0.14499999999999999</v>
      </c>
      <c r="F1196">
        <v>0.125</v>
      </c>
      <c r="G1196" s="4">
        <v>5000000</v>
      </c>
      <c r="H1196" s="7">
        <v>0.15</v>
      </c>
      <c r="I1196" s="4" cm="1">
        <f t="array" ref="I1196">_FV(B1196,"Market cap",TRUE)</f>
        <v>11807060</v>
      </c>
      <c r="J1196" s="4">
        <v>24100000</v>
      </c>
      <c r="K1196" t="str">
        <f>IF(OR(J1196="None", ISERROR(J1196)),
   IF(I1196&gt;50000000000,"5-Large Cap",
      IF(AND(I1196&gt;10000000000,I1196&lt;=50000000000),"4-Upper Mid-Cap",
         IF(AND(I1196&gt;2000000000,I1196&lt;=10000000000),"3-Mid Cap",
            IF(AND(I1196&gt;300000000,I1196&lt;=2000000000),"2-Small Cap",
               IF(I1196&lt;=300000000,"1-Micro Cap","None"))))),
   IF(J1196&gt;50000000000,"5-Large Cap",
      IF(AND(J1196&gt;10000000000,J1196&lt;=50000000000),"4-Upper Mid-Cap",
         IF(AND(J1196&gt;2000000000,J1196&lt;=10000000000),"3-Mid Cap",
            IF(AND(J1196&gt;300000000,J1196&lt;=2000000000),"2-Small Cap",
               IF(J1196&lt;=300000000,"1-Micro Cap","None"))))))</f>
        <v>1-Micro Cap</v>
      </c>
      <c r="L1196" s="1">
        <v>45404</v>
      </c>
      <c r="M1196" s="8" t="s">
        <v>3124</v>
      </c>
      <c r="N1196">
        <f>YEAR(L1196)</f>
        <v>2024</v>
      </c>
      <c r="O1196">
        <f xml:space="preserve"> MONTH(L1196)</f>
        <v>4</v>
      </c>
      <c r="P1196" t="s">
        <v>3229</v>
      </c>
      <c r="Q1196" t="str">
        <f>IF(ISNUMBER(P1196), "Yes","No")</f>
        <v>No</v>
      </c>
      <c r="R1196" t="s">
        <v>2494</v>
      </c>
    </row>
    <row r="1197" spans="1:18" x14ac:dyDescent="0.2">
      <c r="A1197" t="s">
        <v>2012</v>
      </c>
      <c r="B1197" t="e" vm="525">
        <v>#VALUE!</v>
      </c>
      <c r="C1197" t="s">
        <v>2013</v>
      </c>
      <c r="D1197" t="str" cm="1">
        <f t="array" ref="D1197">_FV(B1197,"Industry")</f>
        <v>Coal</v>
      </c>
      <c r="E1197">
        <v>0.16700000000000001</v>
      </c>
      <c r="F1197">
        <v>0.12</v>
      </c>
      <c r="G1197" s="4">
        <v>20000000</v>
      </c>
      <c r="H1197" s="7">
        <v>0.28399999999999997</v>
      </c>
      <c r="I1197" s="4" cm="1">
        <f t="array" ref="I1197">_FV(B1197,"Market cap",TRUE)</f>
        <v>55336940</v>
      </c>
      <c r="J1197" s="4">
        <v>89000000</v>
      </c>
      <c r="K1197" t="str">
        <f>IF(OR(J1197="None", ISERROR(J1197)),
   IF(I1197&gt;50000000000,"5-Large Cap",
      IF(AND(I1197&gt;10000000000,I1197&lt;=50000000000),"4-Upper Mid-Cap",
         IF(AND(I1197&gt;2000000000,I1197&lt;=10000000000),"3-Mid Cap",
            IF(AND(I1197&gt;300000000,I1197&lt;=2000000000),"2-Small Cap",
               IF(I1197&lt;=300000000,"1-Micro Cap","None"))))),
   IF(J1197&gt;50000000000,"5-Large Cap",
      IF(AND(J1197&gt;10000000000,J1197&lt;=50000000000),"4-Upper Mid-Cap",
         IF(AND(J1197&gt;2000000000,J1197&lt;=10000000000),"3-Mid Cap",
            IF(AND(J1197&gt;300000000,J1197&lt;=2000000000),"2-Small Cap",
               IF(J1197&lt;=300000000,"1-Micro Cap","None"))))))</f>
        <v>1-Micro Cap</v>
      </c>
      <c r="L1197" s="1">
        <v>45567</v>
      </c>
      <c r="M1197" s="8" t="s">
        <v>3124</v>
      </c>
      <c r="N1197">
        <f>YEAR(L1197)</f>
        <v>2024</v>
      </c>
      <c r="O1197">
        <f xml:space="preserve"> MONTH(L1197)</f>
        <v>10</v>
      </c>
      <c r="P1197" t="s">
        <v>3229</v>
      </c>
      <c r="Q1197" t="str">
        <f>IF(ISNUMBER(P1197), "Yes","No")</f>
        <v>No</v>
      </c>
      <c r="R1197" t="s">
        <v>2951</v>
      </c>
    </row>
    <row r="1198" spans="1:18" x14ac:dyDescent="0.2">
      <c r="A1198" t="s">
        <v>1481</v>
      </c>
      <c r="B1198" t="e" vm="324">
        <v>#VALUE!</v>
      </c>
      <c r="C1198" t="s">
        <v>1482</v>
      </c>
      <c r="D1198" t="str" cm="1">
        <f t="array" ref="D1198">_FV(B1198,"Industry")</f>
        <v>Machinery, Equipment &amp; Components</v>
      </c>
      <c r="E1198">
        <v>0.13500000000000001</v>
      </c>
      <c r="F1198">
        <v>0.12</v>
      </c>
      <c r="G1198" s="4">
        <v>25000000</v>
      </c>
      <c r="H1198" s="7">
        <v>0.111</v>
      </c>
      <c r="I1198" s="4" cm="1">
        <f t="array" ref="I1198">_FV(B1198,"Market cap",TRUE)</f>
        <v>298295700</v>
      </c>
      <c r="J1198" s="4">
        <v>139300000</v>
      </c>
      <c r="K1198" t="str">
        <f>IF(OR(J1198="None", ISERROR(J1198)),
   IF(I1198&gt;50000000000,"5-Large Cap",
      IF(AND(I1198&gt;10000000000,I1198&lt;=50000000000),"4-Upper Mid-Cap",
         IF(AND(I1198&gt;2000000000,I1198&lt;=10000000000),"3-Mid Cap",
            IF(AND(I1198&gt;300000000,I1198&lt;=2000000000),"2-Small Cap",
               IF(I1198&lt;=300000000,"1-Micro Cap","None"))))),
   IF(J1198&gt;50000000000,"5-Large Cap",
      IF(AND(J1198&gt;10000000000,J1198&lt;=50000000000),"4-Upper Mid-Cap",
         IF(AND(J1198&gt;2000000000,J1198&lt;=10000000000),"3-Mid Cap",
            IF(AND(J1198&gt;300000000,J1198&lt;=2000000000),"2-Small Cap",
               IF(J1198&lt;=300000000,"1-Micro Cap","None"))))))</f>
        <v>1-Micro Cap</v>
      </c>
      <c r="L1198" s="1">
        <v>45579</v>
      </c>
      <c r="M1198" s="8" t="s">
        <v>3124</v>
      </c>
      <c r="N1198">
        <f>YEAR(L1198)</f>
        <v>2024</v>
      </c>
      <c r="O1198">
        <f xml:space="preserve"> MONTH(L1198)</f>
        <v>10</v>
      </c>
      <c r="P1198" t="s">
        <v>3229</v>
      </c>
      <c r="Q1198" t="str">
        <f>IF(ISNUMBER(P1198), "Yes","No")</f>
        <v>No</v>
      </c>
      <c r="R1198" t="s">
        <v>2983</v>
      </c>
    </row>
    <row r="1199" spans="1:18" x14ac:dyDescent="0.2">
      <c r="A1199" t="s">
        <v>3199</v>
      </c>
      <c r="B1199" t="e" vm="324">
        <v>#VALUE!</v>
      </c>
      <c r="C1199" t="s">
        <v>1482</v>
      </c>
      <c r="D1199" t="str" cm="1">
        <f t="array" ref="D1199">_FV(B1199,"Industry")</f>
        <v>Machinery, Equipment &amp; Components</v>
      </c>
      <c r="E1199">
        <v>0.13500000000000001</v>
      </c>
      <c r="F1199">
        <v>0.12</v>
      </c>
      <c r="G1199" s="4">
        <v>25000000</v>
      </c>
      <c r="H1199" s="7">
        <v>0.111</v>
      </c>
      <c r="I1199" s="4" cm="1">
        <f t="array" ref="I1199">_FV(B1199,"Market cap",TRUE)</f>
        <v>298295700</v>
      </c>
      <c r="J1199" s="4">
        <v>139300000</v>
      </c>
      <c r="K1199" t="str">
        <f>IF(OR(J1199="None", ISERROR(J1199)),
   IF(I1199&gt;50000000000,"5-Large Cap",
      IF(AND(I1199&gt;10000000000,I1199&lt;=50000000000),"4-Upper Mid-Cap",
         IF(AND(I1199&gt;2000000000,I1199&lt;=10000000000),"3-Mid Cap",
            IF(AND(I1199&gt;300000000,I1199&lt;=2000000000),"2-Small Cap",
               IF(I1199&lt;=300000000,"1-Micro Cap","None"))))),
   IF(J1199&gt;50000000000,"5-Large Cap",
      IF(AND(J1199&gt;10000000000,J1199&lt;=50000000000),"4-Upper Mid-Cap",
         IF(AND(J1199&gt;2000000000,J1199&lt;=10000000000),"3-Mid Cap",
            IF(AND(J1199&gt;300000000,J1199&lt;=2000000000),"2-Small Cap",
               IF(J1199&lt;=300000000,"1-Micro Cap","None"))))))</f>
        <v>1-Micro Cap</v>
      </c>
      <c r="L1199" s="1">
        <v>45579</v>
      </c>
      <c r="M1199" s="8" t="s">
        <v>3124</v>
      </c>
      <c r="N1199">
        <f>YEAR(L1199)</f>
        <v>2024</v>
      </c>
      <c r="O1199">
        <f xml:space="preserve"> MONTH(L1199)</f>
        <v>10</v>
      </c>
      <c r="P1199" t="s">
        <v>3229</v>
      </c>
      <c r="Q1199" t="str">
        <f>IF(ISNUMBER(P1199), "Yes","No")</f>
        <v>No</v>
      </c>
      <c r="R1199" t="s">
        <v>2991</v>
      </c>
    </row>
    <row r="1200" spans="1:18" x14ac:dyDescent="0.2">
      <c r="A1200" t="s">
        <v>3035</v>
      </c>
      <c r="B1200" t="e" vm="690">
        <v>#VALUE!</v>
      </c>
      <c r="C1200" t="s">
        <v>3036</v>
      </c>
      <c r="D1200" t="str" cm="1">
        <f t="array" ref="D1200">_FV(B1200,"Industry")</f>
        <v>Metals &amp; Mining</v>
      </c>
      <c r="E1200">
        <v>0.12</v>
      </c>
      <c r="F1200">
        <v>0.12</v>
      </c>
      <c r="G1200" s="4">
        <v>456000</v>
      </c>
      <c r="H1200" s="7">
        <v>0</v>
      </c>
      <c r="I1200" s="4" cm="1">
        <f t="array" ref="I1200">_FV(B1200,"Market cap",TRUE)</f>
        <v>5784220</v>
      </c>
      <c r="J1200" s="4">
        <v>5000000</v>
      </c>
      <c r="K1200" t="str">
        <f>IF(OR(J1200="None", ISERROR(J1200)),
   IF(I1200&gt;50000000000,"5-Large Cap",
      IF(AND(I1200&gt;10000000000,I1200&lt;=50000000000),"4-Upper Mid-Cap",
         IF(AND(I1200&gt;2000000000,I1200&lt;=10000000000),"3-Mid Cap",
            IF(AND(I1200&gt;300000000,I1200&lt;=2000000000),"2-Small Cap",
               IF(I1200&lt;=300000000,"1-Micro Cap","None"))))),
   IF(J1200&gt;50000000000,"5-Large Cap",
      IF(AND(J1200&gt;10000000000,J1200&lt;=50000000000),"4-Upper Mid-Cap",
         IF(AND(J1200&gt;2000000000,J1200&lt;=10000000000),"3-Mid Cap",
            IF(AND(J1200&gt;300000000,J1200&lt;=2000000000),"2-Small Cap",
               IF(J1200&lt;=300000000,"1-Micro Cap","None"))))))</f>
        <v>1-Micro Cap</v>
      </c>
      <c r="L1200" s="1">
        <v>45587</v>
      </c>
      <c r="M1200" s="8" t="s">
        <v>3124</v>
      </c>
      <c r="N1200">
        <f>YEAR(L1200)</f>
        <v>2024</v>
      </c>
      <c r="O1200">
        <f xml:space="preserve"> MONTH(L1200)</f>
        <v>10</v>
      </c>
      <c r="P1200" t="s">
        <v>3229</v>
      </c>
      <c r="Q1200" t="str">
        <f>IF(ISNUMBER(P1200), "Yes","No")</f>
        <v>No</v>
      </c>
      <c r="R1200" t="s">
        <v>3037</v>
      </c>
    </row>
    <row r="1201" spans="1:18" x14ac:dyDescent="0.2">
      <c r="A1201" t="s">
        <v>773</v>
      </c>
      <c r="B1201" t="e" vm="88">
        <v>#VALUE!</v>
      </c>
      <c r="C1201" t="s">
        <v>774</v>
      </c>
      <c r="D1201" t="str" cm="1">
        <f t="array" ref="D1201">_FV(B1201,"Industry")</f>
        <v>Biotechnology &amp; Medical Research</v>
      </c>
      <c r="E1201">
        <v>0.13500000000000001</v>
      </c>
      <c r="F1201">
        <v>0.115</v>
      </c>
      <c r="G1201" s="4">
        <v>13000000</v>
      </c>
      <c r="H1201" s="7">
        <v>0.14800000000000002</v>
      </c>
      <c r="I1201" s="4" cm="1">
        <f t="array" ref="I1201">_FV(B1201,"Market cap",TRUE)</f>
        <v>32975980</v>
      </c>
      <c r="J1201" s="4">
        <v>37000000</v>
      </c>
      <c r="K1201" t="str">
        <f>IF(OR(J1201="None", ISERROR(J1201)),
   IF(I1201&gt;50000000000,"5-Large Cap",
      IF(AND(I1201&gt;10000000000,I1201&lt;=50000000000),"4-Upper Mid-Cap",
         IF(AND(I1201&gt;2000000000,I1201&lt;=10000000000),"3-Mid Cap",
            IF(AND(I1201&gt;300000000,I1201&lt;=2000000000),"2-Small Cap",
               IF(I1201&lt;=300000000,"1-Micro Cap","None"))))),
   IF(J1201&gt;50000000000,"5-Large Cap",
      IF(AND(J1201&gt;10000000000,J1201&lt;=50000000000),"4-Upper Mid-Cap",
         IF(AND(J1201&gt;2000000000,J1201&lt;=10000000000),"3-Mid Cap",
            IF(AND(J1201&gt;300000000,J1201&lt;=2000000000),"2-Small Cap",
               IF(J1201&lt;=300000000,"1-Micro Cap","None"))))))</f>
        <v>1-Micro Cap</v>
      </c>
      <c r="L1201" s="1">
        <v>45596</v>
      </c>
      <c r="M1201" s="8" t="s">
        <v>3124</v>
      </c>
      <c r="N1201">
        <f>YEAR(L1201)</f>
        <v>2024</v>
      </c>
      <c r="O1201">
        <f xml:space="preserve"> MONTH(L1201)</f>
        <v>10</v>
      </c>
      <c r="P1201">
        <v>4</v>
      </c>
      <c r="Q1201" t="str">
        <f>IF(ISNUMBER(P1201), "Yes","No")</f>
        <v>Yes</v>
      </c>
      <c r="R1201" t="s">
        <v>3070</v>
      </c>
    </row>
    <row r="1202" spans="1:18" x14ac:dyDescent="0.2">
      <c r="A1202" t="s">
        <v>2503</v>
      </c>
      <c r="B1202" t="e" vm="522">
        <v>#VALUE!</v>
      </c>
      <c r="C1202" t="s">
        <v>2007</v>
      </c>
      <c r="D1202" t="str" cm="1">
        <f t="array" ref="D1202">_FV(B1202,"Industry")</f>
        <v>Metals &amp; Mining</v>
      </c>
      <c r="E1202">
        <v>0.13500000000000001</v>
      </c>
      <c r="F1202">
        <v>0.115</v>
      </c>
      <c r="G1202" s="4">
        <v>3500000</v>
      </c>
      <c r="H1202" s="7">
        <v>0.14800000000000002</v>
      </c>
      <c r="I1202" s="4" cm="1">
        <f t="array" ref="I1202">_FV(B1202,"Market cap",TRUE)</f>
        <v>30909590</v>
      </c>
      <c r="J1202" s="4">
        <v>15400000</v>
      </c>
      <c r="K1202" t="str">
        <f>IF(OR(J1202="None", ISERROR(J1202)),
   IF(I1202&gt;50000000000,"5-Large Cap",
      IF(AND(I1202&gt;10000000000,I1202&lt;=50000000000),"4-Upper Mid-Cap",
         IF(AND(I1202&gt;2000000000,I1202&lt;=10000000000),"3-Mid Cap",
            IF(AND(I1202&gt;300000000,I1202&lt;=2000000000),"2-Small Cap",
               IF(I1202&lt;=300000000,"1-Micro Cap","None"))))),
   IF(J1202&gt;50000000000,"5-Large Cap",
      IF(AND(J1202&gt;10000000000,J1202&lt;=50000000000),"4-Upper Mid-Cap",
         IF(AND(J1202&gt;2000000000,J1202&lt;=10000000000),"3-Mid Cap",
            IF(AND(J1202&gt;300000000,J1202&lt;=2000000000),"2-Small Cap",
               IF(J1202&lt;=300000000,"1-Micro Cap","None"))))))</f>
        <v>1-Micro Cap</v>
      </c>
      <c r="L1202" s="1">
        <v>45406</v>
      </c>
      <c r="M1202" s="8" t="s">
        <v>3124</v>
      </c>
      <c r="N1202">
        <f>YEAR(L1202)</f>
        <v>2024</v>
      </c>
      <c r="O1202">
        <f xml:space="preserve"> MONTH(L1202)</f>
        <v>4</v>
      </c>
      <c r="P1202" t="s">
        <v>3229</v>
      </c>
      <c r="Q1202" t="str">
        <f>IF(ISNUMBER(P1202), "Yes","No")</f>
        <v>No</v>
      </c>
      <c r="R1202" t="s">
        <v>2504</v>
      </c>
    </row>
    <row r="1203" spans="1:18" x14ac:dyDescent="0.2">
      <c r="A1203" t="s">
        <v>515</v>
      </c>
      <c r="B1203" t="e" vm="65">
        <v>#VALUE!</v>
      </c>
      <c r="C1203" t="s">
        <v>98</v>
      </c>
      <c r="D1203" t="str" cm="1">
        <f t="array" ref="D1203">_FV(B1203,"Industry")</f>
        <v>Metals &amp; Mining</v>
      </c>
      <c r="E1203">
        <v>0.14000000000000001</v>
      </c>
      <c r="F1203">
        <v>0.115</v>
      </c>
      <c r="G1203" s="6">
        <v>3000000</v>
      </c>
      <c r="H1203" s="7">
        <v>0.17899999999999999</v>
      </c>
      <c r="I1203" s="4" cm="1">
        <f t="array" ref="I1203">_FV(B1203,"Market cap",TRUE)</f>
        <v>26638430</v>
      </c>
      <c r="J1203" s="4">
        <v>53000000</v>
      </c>
      <c r="K1203" t="str">
        <f>IF(OR(J1203="None", ISERROR(J1203)),
   IF(I1203&gt;50000000000,"5-Large Cap",
      IF(AND(I1203&gt;10000000000,I1203&lt;=50000000000),"4-Upper Mid-Cap",
         IF(AND(I1203&gt;2000000000,I1203&lt;=10000000000),"3-Mid Cap",
            IF(AND(I1203&gt;300000000,I1203&lt;=2000000000),"2-Small Cap",
               IF(I1203&lt;=300000000,"1-Micro Cap","None"))))),
   IF(J1203&gt;50000000000,"5-Large Cap",
      IF(AND(J1203&gt;10000000000,J1203&lt;=50000000000),"4-Upper Mid-Cap",
         IF(AND(J1203&gt;2000000000,J1203&lt;=10000000000),"3-Mid Cap",
            IF(AND(J1203&gt;300000000,J1203&lt;=2000000000),"2-Small Cap",
               IF(J1203&lt;=300000000,"1-Micro Cap","None"))))))</f>
        <v>1-Micro Cap</v>
      </c>
      <c r="L1203" s="1">
        <v>45398</v>
      </c>
      <c r="M1203" s="8" t="s">
        <v>3124</v>
      </c>
      <c r="N1203">
        <f>YEAR(L1203)</f>
        <v>2024</v>
      </c>
      <c r="O1203">
        <f xml:space="preserve"> MONTH(L1203)</f>
        <v>4</v>
      </c>
      <c r="P1203">
        <v>1</v>
      </c>
      <c r="Q1203" t="str">
        <f>IF(ISNUMBER(P1203), "Yes","No")</f>
        <v>Yes</v>
      </c>
      <c r="R1203" t="s">
        <v>2477</v>
      </c>
    </row>
    <row r="1204" spans="1:18" x14ac:dyDescent="0.2">
      <c r="A1204" t="s">
        <v>2338</v>
      </c>
      <c r="B1204" t="e" vm="691">
        <v>#VALUE!</v>
      </c>
      <c r="C1204" t="s">
        <v>2339</v>
      </c>
      <c r="D1204" t="str" cm="1">
        <f t="array" ref="D1204">_FV(B1204,"Industry")</f>
        <v>Metals &amp; Mining</v>
      </c>
      <c r="E1204">
        <v>0.13</v>
      </c>
      <c r="F1204">
        <v>0.115</v>
      </c>
      <c r="G1204" s="4">
        <v>5000000</v>
      </c>
      <c r="H1204" s="7">
        <v>0.115</v>
      </c>
      <c r="I1204" s="4" cm="1">
        <f t="array" ref="I1204">_FV(B1204,"Market cap",TRUE)</f>
        <v>22693400</v>
      </c>
      <c r="J1204" s="4">
        <v>27600000</v>
      </c>
      <c r="K1204" t="str">
        <f>IF(OR(J1204="None", ISERROR(J1204)),
   IF(I1204&gt;50000000000,"5-Large Cap",
      IF(AND(I1204&gt;10000000000,I1204&lt;=50000000000),"4-Upper Mid-Cap",
         IF(AND(I1204&gt;2000000000,I1204&lt;=10000000000),"3-Mid Cap",
            IF(AND(I1204&gt;300000000,I1204&lt;=2000000000),"2-Small Cap",
               IF(I1204&lt;=300000000,"1-Micro Cap","None"))))),
   IF(J1204&gt;50000000000,"5-Large Cap",
      IF(AND(J1204&gt;10000000000,J1204&lt;=50000000000),"4-Upper Mid-Cap",
         IF(AND(J1204&gt;2000000000,J1204&lt;=10000000000),"3-Mid Cap",
            IF(AND(J1204&gt;300000000,J1204&lt;=2000000000),"2-Small Cap",
               IF(J1204&lt;=300000000,"1-Micro Cap","None"))))))</f>
        <v>1-Micro Cap</v>
      </c>
      <c r="L1204" s="1">
        <v>45343</v>
      </c>
      <c r="M1204" s="8" t="s">
        <v>3124</v>
      </c>
      <c r="N1204">
        <f>YEAR(L1204)</f>
        <v>2024</v>
      </c>
      <c r="O1204">
        <f xml:space="preserve"> MONTH(L1204)</f>
        <v>2</v>
      </c>
      <c r="P1204" t="s">
        <v>3229</v>
      </c>
      <c r="Q1204" t="str">
        <f>IF(ISNUMBER(P1204), "Yes","No")</f>
        <v>No</v>
      </c>
      <c r="R1204" t="s">
        <v>2340</v>
      </c>
    </row>
    <row r="1205" spans="1:18" x14ac:dyDescent="0.2">
      <c r="A1205" t="s">
        <v>2319</v>
      </c>
      <c r="B1205" t="e" vm="557">
        <v>#VALUE!</v>
      </c>
      <c r="C1205" t="s">
        <v>1677</v>
      </c>
      <c r="D1205" t="str" cm="1">
        <f t="array" ref="D1205">_FV(B1205,"Industry")</f>
        <v>Healthcare Equipment &amp; Supplies</v>
      </c>
      <c r="E1205">
        <v>0.15</v>
      </c>
      <c r="F1205">
        <v>0.11</v>
      </c>
      <c r="G1205" s="4">
        <v>4300000</v>
      </c>
      <c r="H1205" s="7">
        <v>0.26700000000000002</v>
      </c>
      <c r="I1205" s="4" cm="1">
        <f t="array" ref="I1205">_FV(B1205,"Market cap",TRUE)</f>
        <v>59094080</v>
      </c>
      <c r="J1205" s="4">
        <v>21200000</v>
      </c>
      <c r="K1205" t="str">
        <f>IF(OR(J1205="None", ISERROR(J1205)),
   IF(I1205&gt;50000000000,"5-Large Cap",
      IF(AND(I1205&gt;10000000000,I1205&lt;=50000000000),"4-Upper Mid-Cap",
         IF(AND(I1205&gt;2000000000,I1205&lt;=10000000000),"3-Mid Cap",
            IF(AND(I1205&gt;300000000,I1205&lt;=2000000000),"2-Small Cap",
               IF(I1205&lt;=300000000,"1-Micro Cap","None"))))),
   IF(J1205&gt;50000000000,"5-Large Cap",
      IF(AND(J1205&gt;10000000000,J1205&lt;=50000000000),"4-Upper Mid-Cap",
         IF(AND(J1205&gt;2000000000,J1205&lt;=10000000000),"3-Mid Cap",
            IF(AND(J1205&gt;300000000,J1205&lt;=2000000000),"2-Small Cap",
               IF(J1205&lt;=300000000,"1-Micro Cap","None"))))))</f>
        <v>1-Micro Cap</v>
      </c>
      <c r="L1205" s="1">
        <v>45334</v>
      </c>
      <c r="M1205" s="8" t="s">
        <v>3124</v>
      </c>
      <c r="N1205">
        <f>YEAR(L1205)</f>
        <v>2024</v>
      </c>
      <c r="O1205">
        <f xml:space="preserve"> MONTH(L1205)</f>
        <v>2</v>
      </c>
      <c r="P1205" t="s">
        <v>3229</v>
      </c>
      <c r="Q1205" t="str">
        <f>IF(ISNUMBER(P1205), "Yes","No")</f>
        <v>No</v>
      </c>
      <c r="R1205" t="s">
        <v>2320</v>
      </c>
    </row>
    <row r="1206" spans="1:18" x14ac:dyDescent="0.2">
      <c r="A1206" t="s">
        <v>1682</v>
      </c>
      <c r="B1206" t="e" vm="521">
        <v>#VALUE!</v>
      </c>
      <c r="C1206" t="s">
        <v>1683</v>
      </c>
      <c r="D1206" t="str" cm="1">
        <f t="array" ref="D1206">_FV(B1206,"Industry")</f>
        <v>Metals &amp; Mining</v>
      </c>
      <c r="E1206">
        <v>0.12</v>
      </c>
      <c r="F1206">
        <v>0.11</v>
      </c>
      <c r="G1206" s="4">
        <v>30000000</v>
      </c>
      <c r="H1206" s="7">
        <v>8.3000000000000004E-2</v>
      </c>
      <c r="I1206" s="4" cm="1">
        <f t="array" ref="I1206">_FV(B1206,"Market cap",TRUE)</f>
        <v>170411800</v>
      </c>
      <c r="J1206" s="4">
        <v>238800000</v>
      </c>
      <c r="K1206" t="str">
        <f>IF(OR(J1206="None", ISERROR(J1206)),
   IF(I1206&gt;50000000000,"5-Large Cap",
      IF(AND(I1206&gt;10000000000,I1206&lt;=50000000000),"4-Upper Mid-Cap",
         IF(AND(I1206&gt;2000000000,I1206&lt;=10000000000),"3-Mid Cap",
            IF(AND(I1206&gt;300000000,I1206&lt;=2000000000),"2-Small Cap",
               IF(I1206&lt;=300000000,"1-Micro Cap","None"))))),
   IF(J1206&gt;50000000000,"5-Large Cap",
      IF(AND(J1206&gt;10000000000,J1206&lt;=50000000000),"4-Upper Mid-Cap",
         IF(AND(J1206&gt;2000000000,J1206&lt;=10000000000),"3-Mid Cap",
            IF(AND(J1206&gt;300000000,J1206&lt;=2000000000),"2-Small Cap",
               IF(J1206&lt;=300000000,"1-Micro Cap","None"))))))</f>
        <v>1-Micro Cap</v>
      </c>
      <c r="L1206" s="1">
        <v>45498</v>
      </c>
      <c r="M1206" s="8" t="s">
        <v>3124</v>
      </c>
      <c r="N1206">
        <f>YEAR(L1206)</f>
        <v>2024</v>
      </c>
      <c r="O1206">
        <f xml:space="preserve"> MONTH(L1206)</f>
        <v>7</v>
      </c>
      <c r="P1206" t="s">
        <v>3229</v>
      </c>
      <c r="Q1206" t="str">
        <f>IF(ISNUMBER(P1206), "Yes","No")</f>
        <v>No</v>
      </c>
      <c r="R1206" t="s">
        <v>2757</v>
      </c>
    </row>
    <row r="1207" spans="1:18" x14ac:dyDescent="0.2">
      <c r="A1207" t="s">
        <v>159</v>
      </c>
      <c r="B1207" t="e" vm="49">
        <v>#VALUE!</v>
      </c>
      <c r="C1207" t="s">
        <v>160</v>
      </c>
      <c r="D1207" t="str" cm="1">
        <f t="array" ref="D1207">_FV(B1207,"Industry")</f>
        <v>Metals &amp; Mining</v>
      </c>
      <c r="E1207">
        <v>0.115</v>
      </c>
      <c r="F1207">
        <v>0.105</v>
      </c>
      <c r="G1207" s="4">
        <v>10500000</v>
      </c>
      <c r="H1207" s="7">
        <v>8.6999999999999994E-2</v>
      </c>
      <c r="I1207" s="4" cm="1">
        <f t="array" ref="I1207">_FV(B1207,"Market cap",TRUE)</f>
        <v>98406360</v>
      </c>
      <c r="J1207" s="4">
        <v>58300000</v>
      </c>
      <c r="K1207" t="str">
        <f>IF(OR(J1207="None", ISERROR(J1207)),
   IF(I1207&gt;50000000000,"5-Large Cap",
      IF(AND(I1207&gt;10000000000,I1207&lt;=50000000000),"4-Upper Mid-Cap",
         IF(AND(I1207&gt;2000000000,I1207&lt;=10000000000),"3-Mid Cap",
            IF(AND(I1207&gt;300000000,I1207&lt;=2000000000),"2-Small Cap",
               IF(I1207&lt;=300000000,"1-Micro Cap","None"))))),
   IF(J1207&gt;50000000000,"5-Large Cap",
      IF(AND(J1207&gt;10000000000,J1207&lt;=50000000000),"4-Upper Mid-Cap",
         IF(AND(J1207&gt;2000000000,J1207&lt;=10000000000),"3-Mid Cap",
            IF(AND(J1207&gt;300000000,J1207&lt;=2000000000),"2-Small Cap",
               IF(J1207&lt;=300000000,"1-Micro Cap","None"))))))</f>
        <v>1-Micro Cap</v>
      </c>
      <c r="L1207" s="1">
        <v>45541</v>
      </c>
      <c r="M1207" s="8" t="s">
        <v>3124</v>
      </c>
      <c r="N1207">
        <f>YEAR(L1207)</f>
        <v>2024</v>
      </c>
      <c r="O1207">
        <f xml:space="preserve"> MONTH(L1207)</f>
        <v>9</v>
      </c>
      <c r="P1207" t="s">
        <v>3229</v>
      </c>
      <c r="Q1207" t="str">
        <f>IF(ISNUMBER(P1207), "Yes","No")</f>
        <v>No</v>
      </c>
      <c r="R1207" t="s">
        <v>2873</v>
      </c>
    </row>
    <row r="1208" spans="1:18" x14ac:dyDescent="0.2">
      <c r="A1208" t="s">
        <v>2081</v>
      </c>
      <c r="B1208" t="e" vm="312">
        <v>#VALUE!</v>
      </c>
      <c r="C1208" t="s">
        <v>1331</v>
      </c>
      <c r="D1208" t="str" cm="1">
        <f t="array" ref="D1208">_FV(B1208,"Industry")</f>
        <v>Metals &amp; Mining</v>
      </c>
      <c r="E1208">
        <v>0.13</v>
      </c>
      <c r="F1208">
        <v>0.105</v>
      </c>
      <c r="G1208" s="6">
        <v>4500000</v>
      </c>
      <c r="H1208" s="7">
        <v>0.192</v>
      </c>
      <c r="I1208" s="4" cm="1">
        <f t="array" ref="I1208">_FV(B1208,"Market cap",TRUE)</f>
        <v>247492000</v>
      </c>
      <c r="J1208" s="4">
        <v>32600000</v>
      </c>
      <c r="K1208" t="str">
        <f>IF(OR(J1208="None", ISERROR(J1208)),
   IF(I1208&gt;50000000000,"5-Large Cap",
      IF(AND(I1208&gt;10000000000,I1208&lt;=50000000000),"4-Upper Mid-Cap",
         IF(AND(I1208&gt;2000000000,I1208&lt;=10000000000),"3-Mid Cap",
            IF(AND(I1208&gt;300000000,I1208&lt;=2000000000),"2-Small Cap",
               IF(I1208&lt;=300000000,"1-Micro Cap","None"))))),
   IF(J1208&gt;50000000000,"5-Large Cap",
      IF(AND(J1208&gt;10000000000,J1208&lt;=50000000000),"4-Upper Mid-Cap",
         IF(AND(J1208&gt;2000000000,J1208&lt;=10000000000),"3-Mid Cap",
            IF(AND(J1208&gt;300000000,J1208&lt;=2000000000),"2-Small Cap",
               IF(J1208&lt;=300000000,"1-Micro Cap","None"))))))</f>
        <v>1-Micro Cap</v>
      </c>
      <c r="L1208" s="1">
        <v>45477</v>
      </c>
      <c r="M1208" s="8" t="s">
        <v>3124</v>
      </c>
      <c r="N1208">
        <f>YEAR(L1208)</f>
        <v>2024</v>
      </c>
      <c r="O1208">
        <f xml:space="preserve"> MONTH(L1208)</f>
        <v>7</v>
      </c>
      <c r="P1208" t="s">
        <v>3229</v>
      </c>
      <c r="Q1208" t="str">
        <f>IF(ISNUMBER(P1208), "Yes","No")</f>
        <v>No</v>
      </c>
      <c r="R1208" t="s">
        <v>2715</v>
      </c>
    </row>
    <row r="1209" spans="1:18" x14ac:dyDescent="0.2">
      <c r="A1209" t="s">
        <v>1161</v>
      </c>
      <c r="B1209" t="e" vm="344">
        <v>#VALUE!</v>
      </c>
      <c r="C1209" t="s">
        <v>1162</v>
      </c>
      <c r="D1209" t="str" cm="1">
        <f t="array" ref="D1209">_FV(B1209,"Industry")</f>
        <v>Metals &amp; Mining</v>
      </c>
      <c r="E1209">
        <v>0.12</v>
      </c>
      <c r="F1209">
        <v>0.105</v>
      </c>
      <c r="G1209" s="6">
        <v>7800000</v>
      </c>
      <c r="H1209" s="7">
        <v>0.125</v>
      </c>
      <c r="I1209" s="4" cm="1">
        <f t="array" ref="I1209">_FV(B1209,"Market cap",TRUE)</f>
        <v>27999900</v>
      </c>
      <c r="J1209" s="4">
        <v>52400000</v>
      </c>
      <c r="K1209" t="str">
        <f>IF(OR(J1209="None", ISERROR(J1209)),
   IF(I1209&gt;50000000000,"5-Large Cap",
      IF(AND(I1209&gt;10000000000,I1209&lt;=50000000000),"4-Upper Mid-Cap",
         IF(AND(I1209&gt;2000000000,I1209&lt;=10000000000),"3-Mid Cap",
            IF(AND(I1209&gt;300000000,I1209&lt;=2000000000),"2-Small Cap",
               IF(I1209&lt;=300000000,"1-Micro Cap","None"))))),
   IF(J1209&gt;50000000000,"5-Large Cap",
      IF(AND(J1209&gt;10000000000,J1209&lt;=50000000000),"4-Upper Mid-Cap",
         IF(AND(J1209&gt;2000000000,J1209&lt;=10000000000),"3-Mid Cap",
            IF(AND(J1209&gt;300000000,J1209&lt;=2000000000),"2-Small Cap",
               IF(J1209&lt;=300000000,"1-Micro Cap","None"))))))</f>
        <v>1-Micro Cap</v>
      </c>
      <c r="L1209" s="1">
        <v>45341</v>
      </c>
      <c r="M1209" s="8" t="s">
        <v>3124</v>
      </c>
      <c r="N1209">
        <f>YEAR(L1209)</f>
        <v>2024</v>
      </c>
      <c r="O1209">
        <f xml:space="preserve"> MONTH(L1209)</f>
        <v>2</v>
      </c>
      <c r="P1209" t="s">
        <v>3229</v>
      </c>
      <c r="Q1209" t="str">
        <f>IF(ISNUMBER(P1209), "Yes","No")</f>
        <v>No</v>
      </c>
      <c r="R1209" t="s">
        <v>2332</v>
      </c>
    </row>
    <row r="1210" spans="1:18" x14ac:dyDescent="0.2">
      <c r="A1210" t="s">
        <v>834</v>
      </c>
      <c r="B1210" t="e" vm="224">
        <v>#VALUE!</v>
      </c>
      <c r="C1210" t="s">
        <v>263</v>
      </c>
      <c r="D1210" t="str" cm="1">
        <f t="array" ref="D1210">_FV(B1210,"Industry")</f>
        <v>Oil &amp; Gas</v>
      </c>
      <c r="E1210">
        <v>0.115</v>
      </c>
      <c r="F1210">
        <v>0.105</v>
      </c>
      <c r="G1210" s="4">
        <v>5000000</v>
      </c>
      <c r="H1210" s="7">
        <v>8.6999999999999994E-2</v>
      </c>
      <c r="I1210" s="4" cm="1">
        <f t="array" ref="I1210">_FV(B1210,"Market cap",TRUE)</f>
        <v>14921620</v>
      </c>
      <c r="J1210" s="4">
        <v>50500000</v>
      </c>
      <c r="K1210" t="str">
        <f>IF(OR(J1210="None", ISERROR(J1210)),
   IF(I1210&gt;50000000000,"5-Large Cap",
      IF(AND(I1210&gt;10000000000,I1210&lt;=50000000000),"4-Upper Mid-Cap",
         IF(AND(I1210&gt;2000000000,I1210&lt;=10000000000),"3-Mid Cap",
            IF(AND(I1210&gt;300000000,I1210&lt;=2000000000),"2-Small Cap",
               IF(I1210&lt;=300000000,"1-Micro Cap","None"))))),
   IF(J1210&gt;50000000000,"5-Large Cap",
      IF(AND(J1210&gt;10000000000,J1210&lt;=50000000000),"4-Upper Mid-Cap",
         IF(AND(J1210&gt;2000000000,J1210&lt;=10000000000),"3-Mid Cap",
            IF(AND(J1210&gt;300000000,J1210&lt;=2000000000),"2-Small Cap",
               IF(J1210&lt;=300000000,"1-Micro Cap","None"))))))</f>
        <v>1-Micro Cap</v>
      </c>
      <c r="L1210" s="1">
        <v>45412</v>
      </c>
      <c r="M1210" s="8" t="s">
        <v>3124</v>
      </c>
      <c r="N1210">
        <f>YEAR(L1210)</f>
        <v>2024</v>
      </c>
      <c r="O1210">
        <f xml:space="preserve"> MONTH(L1210)</f>
        <v>4</v>
      </c>
      <c r="P1210">
        <v>2</v>
      </c>
      <c r="Q1210" t="str">
        <f>IF(ISNUMBER(P1210), "Yes","No")</f>
        <v>Yes</v>
      </c>
      <c r="R1210" t="s">
        <v>2521</v>
      </c>
    </row>
    <row r="1211" spans="1:18" x14ac:dyDescent="0.2">
      <c r="A1211" t="s">
        <v>834</v>
      </c>
      <c r="B1211" t="e" vm="224">
        <v>#VALUE!</v>
      </c>
      <c r="C1211" t="s">
        <v>263</v>
      </c>
      <c r="D1211" t="str" cm="1">
        <f t="array" ref="D1211">_FV(B1211,"Industry")</f>
        <v>Oil &amp; Gas</v>
      </c>
      <c r="E1211">
        <v>0.115</v>
      </c>
      <c r="F1211">
        <v>0.105</v>
      </c>
      <c r="G1211" s="4">
        <v>5000000</v>
      </c>
      <c r="H1211" s="7">
        <v>0</v>
      </c>
      <c r="I1211" s="4" cm="1">
        <f t="array" ref="I1211">_FV(B1211,"Market cap",TRUE)</f>
        <v>14921620</v>
      </c>
      <c r="J1211" s="4">
        <v>50500000</v>
      </c>
      <c r="K1211" t="str">
        <f>IF(OR(J1211="None", ISERROR(J1211)),
   IF(I1211&gt;50000000000,"5-Large Cap",
      IF(AND(I1211&gt;10000000000,I1211&lt;=50000000000),"4-Upper Mid-Cap",
         IF(AND(I1211&gt;2000000000,I1211&lt;=10000000000),"3-Mid Cap",
            IF(AND(I1211&gt;300000000,I1211&lt;=2000000000),"2-Small Cap",
               IF(I1211&lt;=300000000,"1-Micro Cap","None"))))),
   IF(J1211&gt;50000000000,"5-Large Cap",
      IF(AND(J1211&gt;10000000000,J1211&lt;=50000000000),"4-Upper Mid-Cap",
         IF(AND(J1211&gt;2000000000,J1211&lt;=10000000000),"3-Mid Cap",
            IF(AND(J1211&gt;300000000,J1211&lt;=2000000000),"2-Small Cap",
               IF(J1211&lt;=300000000,"1-Micro Cap","None"))))))</f>
        <v>1-Micro Cap</v>
      </c>
      <c r="L1211" s="1">
        <v>45411</v>
      </c>
      <c r="M1211" s="8" t="s">
        <v>3124</v>
      </c>
      <c r="N1211">
        <f>YEAR(L1211)</f>
        <v>2024</v>
      </c>
      <c r="O1211">
        <f xml:space="preserve"> MONTH(L1211)</f>
        <v>4</v>
      </c>
      <c r="P1211">
        <v>2</v>
      </c>
      <c r="Q1211" t="str">
        <f>IF(ISNUMBER(P1211), "Yes","No")</f>
        <v>Yes</v>
      </c>
    </row>
    <row r="1212" spans="1:18" x14ac:dyDescent="0.2">
      <c r="A1212" t="s">
        <v>2596</v>
      </c>
      <c r="B1212" t="e" vm="16">
        <v>#VALUE!</v>
      </c>
      <c r="C1212" t="s">
        <v>739</v>
      </c>
      <c r="D1212" t="str" cm="1">
        <f t="array" ref="D1212">_FV(B1212,"Industry")</f>
        <v>Beverages</v>
      </c>
      <c r="E1212">
        <v>0.17499999999999999</v>
      </c>
      <c r="F1212">
        <v>0.1</v>
      </c>
      <c r="G1212" s="4">
        <v>13900000</v>
      </c>
      <c r="H1212" s="7">
        <v>0.43</v>
      </c>
      <c r="I1212" s="4" cm="1">
        <f t="array" ref="I1212">_FV(B1212,"Market cap",TRUE)</f>
        <v>13004290</v>
      </c>
      <c r="J1212" s="4">
        <v>36500000</v>
      </c>
      <c r="K1212" t="str">
        <f>IF(OR(J1212="None", ISERROR(J1212)),
   IF(I1212&gt;50000000000,"5-Large Cap",
      IF(AND(I1212&gt;10000000000,I1212&lt;=50000000000),"4-Upper Mid-Cap",
         IF(AND(I1212&gt;2000000000,I1212&lt;=10000000000),"3-Mid Cap",
            IF(AND(I1212&gt;300000000,I1212&lt;=2000000000),"2-Small Cap",
               IF(I1212&lt;=300000000,"1-Micro Cap","None"))))),
   IF(J1212&gt;50000000000,"5-Large Cap",
      IF(AND(J1212&gt;10000000000,J1212&lt;=50000000000),"4-Upper Mid-Cap",
         IF(AND(J1212&gt;2000000000,J1212&lt;=10000000000),"3-Mid Cap",
            IF(AND(J1212&gt;300000000,J1212&lt;=2000000000),"2-Small Cap",
               IF(J1212&lt;=300000000,"1-Micro Cap","None"))))))</f>
        <v>1-Micro Cap</v>
      </c>
      <c r="L1212" s="1">
        <v>45435</v>
      </c>
      <c r="M1212" s="8" t="s">
        <v>3124</v>
      </c>
      <c r="N1212">
        <f>YEAR(L1212)</f>
        <v>2024</v>
      </c>
      <c r="O1212">
        <f xml:space="preserve"> MONTH(L1212)</f>
        <v>5</v>
      </c>
      <c r="P1212">
        <v>2</v>
      </c>
      <c r="Q1212" t="str">
        <f>IF(ISNUMBER(P1212), "Yes","No")</f>
        <v>Yes</v>
      </c>
      <c r="R1212" t="s">
        <v>2597</v>
      </c>
    </row>
    <row r="1213" spans="1:18" x14ac:dyDescent="0.2">
      <c r="A1213" t="s">
        <v>168</v>
      </c>
      <c r="B1213" t="e" vm="502">
        <v>#VALUE!</v>
      </c>
      <c r="C1213" t="s">
        <v>169</v>
      </c>
      <c r="D1213" t="str" cm="1">
        <f t="array" ref="D1213">_FV(B1213,"Industry")</f>
        <v>Electronic Equipment &amp; Parts</v>
      </c>
      <c r="E1213">
        <v>0.15</v>
      </c>
      <c r="F1213">
        <v>0.1</v>
      </c>
      <c r="G1213" s="4">
        <v>5000000</v>
      </c>
      <c r="H1213" s="7">
        <v>0.33</v>
      </c>
      <c r="I1213" s="4" cm="1">
        <f t="array" ref="I1213">_FV(B1213,"Market cap",TRUE)</f>
        <v>53582590</v>
      </c>
      <c r="J1213" s="4">
        <v>78600000</v>
      </c>
      <c r="K1213" t="str">
        <f>IF(OR(J1213="None", ISERROR(J1213)),
   IF(I1213&gt;50000000000,"5-Large Cap",
      IF(AND(I1213&gt;10000000000,I1213&lt;=50000000000),"4-Upper Mid-Cap",
         IF(AND(I1213&gt;2000000000,I1213&lt;=10000000000),"3-Mid Cap",
            IF(AND(I1213&gt;300000000,I1213&lt;=2000000000),"2-Small Cap",
               IF(I1213&lt;=300000000,"1-Micro Cap","None"))))),
   IF(J1213&gt;50000000000,"5-Large Cap",
      IF(AND(J1213&gt;10000000000,J1213&lt;=50000000000),"4-Upper Mid-Cap",
         IF(AND(J1213&gt;2000000000,J1213&lt;=10000000000),"3-Mid Cap",
            IF(AND(J1213&gt;300000000,J1213&lt;=2000000000),"2-Small Cap",
               IF(J1213&lt;=300000000,"1-Micro Cap","None"))))))</f>
        <v>1-Micro Cap</v>
      </c>
      <c r="L1213" s="1">
        <v>45502</v>
      </c>
      <c r="M1213" s="8" t="s">
        <v>3124</v>
      </c>
      <c r="N1213">
        <f>YEAR(L1213)</f>
        <v>2024</v>
      </c>
      <c r="O1213">
        <f xml:space="preserve"> MONTH(L1213)</f>
        <v>7</v>
      </c>
      <c r="P1213">
        <v>1</v>
      </c>
      <c r="Q1213" t="str">
        <f>IF(ISNUMBER(P1213), "Yes","No")</f>
        <v>Yes</v>
      </c>
      <c r="R1213" t="s">
        <v>2764</v>
      </c>
    </row>
    <row r="1214" spans="1:18" x14ac:dyDescent="0.2">
      <c r="A1214" t="s">
        <v>3155</v>
      </c>
      <c r="B1214" t="e" vm="526">
        <v>#VALUE!</v>
      </c>
      <c r="C1214" t="s">
        <v>1997</v>
      </c>
      <c r="D1214" t="str" cm="1">
        <f t="array" ref="D1214">_FV(B1214,"Industry")</f>
        <v>Healthcare Equipment &amp; Supplies</v>
      </c>
      <c r="E1214">
        <v>0.17499999999999999</v>
      </c>
      <c r="F1214">
        <v>0.1</v>
      </c>
      <c r="G1214" s="4">
        <v>5000000</v>
      </c>
      <c r="H1214" s="7">
        <v>0.42859999999999998</v>
      </c>
      <c r="I1214" s="4" cm="1">
        <f t="array" ref="I1214">_FV(B1214,"Market cap",TRUE)</f>
        <v>38426630</v>
      </c>
      <c r="J1214" s="4">
        <v>44200000</v>
      </c>
      <c r="K1214" t="str">
        <f>IF(OR(J1214="None", ISERROR(J1214)),
   IF(I1214&gt;50000000000,"5-Large Cap",
      IF(AND(I1214&gt;10000000000,I1214&lt;=50000000000),"4-Upper Mid-Cap",
         IF(AND(I1214&gt;2000000000,I1214&lt;=10000000000),"3-Mid Cap",
            IF(AND(I1214&gt;300000000,I1214&lt;=2000000000),"2-Small Cap",
               IF(I1214&lt;=300000000,"1-Micro Cap","None"))))),
   IF(J1214&gt;50000000000,"5-Large Cap",
      IF(AND(J1214&gt;10000000000,J1214&lt;=50000000000),"4-Upper Mid-Cap",
         IF(AND(J1214&gt;2000000000,J1214&lt;=10000000000),"3-Mid Cap",
            IF(AND(J1214&gt;300000000,J1214&lt;=2000000000),"2-Small Cap",
               IF(J1214&lt;=300000000,"1-Micro Cap","None"))))))</f>
        <v>1-Micro Cap</v>
      </c>
      <c r="L1214" s="1">
        <v>45443</v>
      </c>
      <c r="M1214" s="8" t="s">
        <v>3124</v>
      </c>
      <c r="N1214">
        <f>YEAR(L1214)</f>
        <v>2024</v>
      </c>
      <c r="O1214">
        <f xml:space="preserve"> MONTH(L1214)</f>
        <v>5</v>
      </c>
      <c r="P1214" t="s">
        <v>3229</v>
      </c>
      <c r="Q1214" t="str">
        <f>IF(ISNUMBER(P1214), "Yes","No")</f>
        <v>No</v>
      </c>
      <c r="R1214" t="s">
        <v>2627</v>
      </c>
    </row>
    <row r="1215" spans="1:18" x14ac:dyDescent="0.2">
      <c r="A1215" t="s">
        <v>2630</v>
      </c>
      <c r="B1215" t="e" vm="526">
        <v>#VALUE!</v>
      </c>
      <c r="C1215" t="s">
        <v>1997</v>
      </c>
      <c r="D1215" t="str" cm="1">
        <f t="array" ref="D1215">_FV(B1215,"Industry")</f>
        <v>Healthcare Equipment &amp; Supplies</v>
      </c>
      <c r="E1215">
        <v>0.17499999999999999</v>
      </c>
      <c r="F1215">
        <v>0.1</v>
      </c>
      <c r="G1215" s="4">
        <v>5000000</v>
      </c>
      <c r="H1215" s="7">
        <v>0.42859999999999998</v>
      </c>
      <c r="I1215" s="4" cm="1">
        <f t="array" ref="I1215">_FV(B1215,"Market cap",TRUE)</f>
        <v>38426630</v>
      </c>
      <c r="J1215" s="4">
        <v>44200000</v>
      </c>
      <c r="K1215" t="str">
        <f>IF(OR(J1215="None", ISERROR(J1215)),
   IF(I1215&gt;50000000000,"5-Large Cap",
      IF(AND(I1215&gt;10000000000,I1215&lt;=50000000000),"4-Upper Mid-Cap",
         IF(AND(I1215&gt;2000000000,I1215&lt;=10000000000),"3-Mid Cap",
            IF(AND(I1215&gt;300000000,I1215&lt;=2000000000),"2-Small Cap",
               IF(I1215&lt;=300000000,"1-Micro Cap","None"))))),
   IF(J1215&gt;50000000000,"5-Large Cap",
      IF(AND(J1215&gt;10000000000,J1215&lt;=50000000000),"4-Upper Mid-Cap",
         IF(AND(J1215&gt;2000000000,J1215&lt;=10000000000),"3-Mid Cap",
            IF(AND(J1215&gt;300000000,J1215&lt;=2000000000),"2-Small Cap",
               IF(J1215&lt;=300000000,"1-Micro Cap","None"))))))</f>
        <v>1-Micro Cap</v>
      </c>
      <c r="L1215" s="1">
        <v>45443</v>
      </c>
      <c r="M1215" s="8" t="s">
        <v>3124</v>
      </c>
      <c r="N1215">
        <f>YEAR(L1215)</f>
        <v>2024</v>
      </c>
      <c r="O1215">
        <f xml:space="preserve"> MONTH(L1215)</f>
        <v>5</v>
      </c>
      <c r="P1215" t="s">
        <v>3229</v>
      </c>
      <c r="Q1215" t="str">
        <f>IF(ISNUMBER(P1215), "Yes","No")</f>
        <v>No</v>
      </c>
      <c r="R1215" t="s">
        <v>2631</v>
      </c>
    </row>
    <row r="1216" spans="1:18" x14ac:dyDescent="0.2">
      <c r="A1216" t="s">
        <v>1747</v>
      </c>
      <c r="B1216" t="e" vm="141">
        <v>#VALUE!</v>
      </c>
      <c r="C1216" t="s">
        <v>614</v>
      </c>
      <c r="D1216" t="str" cm="1">
        <f t="array" ref="D1216">_FV(B1216,"Industry")</f>
        <v>Metals &amp; Mining</v>
      </c>
      <c r="E1216">
        <v>0.19</v>
      </c>
      <c r="F1216">
        <v>0.1</v>
      </c>
      <c r="G1216" s="4">
        <v>6000000</v>
      </c>
      <c r="H1216" s="7">
        <v>0.47399999999999998</v>
      </c>
      <c r="I1216" s="4" cm="1">
        <f t="array" ref="I1216">_FV(B1216,"Market cap",TRUE)</f>
        <v>49234140</v>
      </c>
      <c r="J1216" s="4">
        <v>51000000</v>
      </c>
      <c r="K1216" t="str">
        <f>IF(OR(J1216="None", ISERROR(J1216)),
   IF(I1216&gt;50000000000,"5-Large Cap",
      IF(AND(I1216&gt;10000000000,I1216&lt;=50000000000),"4-Upper Mid-Cap",
         IF(AND(I1216&gt;2000000000,I1216&lt;=10000000000),"3-Mid Cap",
            IF(AND(I1216&gt;300000000,I1216&lt;=2000000000),"2-Small Cap",
               IF(I1216&lt;=300000000,"1-Micro Cap","None"))))),
   IF(J1216&gt;50000000000,"5-Large Cap",
      IF(AND(J1216&gt;10000000000,J1216&lt;=50000000000),"4-Upper Mid-Cap",
         IF(AND(J1216&gt;2000000000,J1216&lt;=10000000000),"3-Mid Cap",
            IF(AND(J1216&gt;300000000,J1216&lt;=2000000000),"2-Small Cap",
               IF(J1216&lt;=300000000,"1-Micro Cap","None"))))))</f>
        <v>1-Micro Cap</v>
      </c>
      <c r="L1216" s="1">
        <v>45597</v>
      </c>
      <c r="M1216" s="8" t="s">
        <v>3124</v>
      </c>
      <c r="N1216">
        <f>YEAR(L1216)</f>
        <v>2024</v>
      </c>
      <c r="O1216">
        <f xml:space="preserve"> MONTH(L1216)</f>
        <v>11</v>
      </c>
      <c r="P1216" t="s">
        <v>3229</v>
      </c>
      <c r="Q1216" t="str">
        <f>IF(ISNUMBER(P1216), "Yes","No")</f>
        <v>No</v>
      </c>
      <c r="R1216" t="s">
        <v>3091</v>
      </c>
    </row>
    <row r="1217" spans="1:18" x14ac:dyDescent="0.2">
      <c r="A1217" t="s">
        <v>3142</v>
      </c>
      <c r="B1217" t="e" vm="340">
        <v>#VALUE!</v>
      </c>
      <c r="C1217" t="s">
        <v>1214</v>
      </c>
      <c r="D1217" t="str" cm="1">
        <f t="array" ref="D1217">_FV(B1217,"Industry")</f>
        <v>Metals &amp; Mining</v>
      </c>
      <c r="E1217">
        <v>0.115</v>
      </c>
      <c r="F1217">
        <v>0.1</v>
      </c>
      <c r="G1217" s="4">
        <v>4000000</v>
      </c>
      <c r="H1217" s="7">
        <v>0.13</v>
      </c>
      <c r="I1217" s="4" cm="1">
        <f t="array" ref="I1217">_FV(B1217,"Market cap",TRUE)</f>
        <v>14722360</v>
      </c>
      <c r="J1217" s="4">
        <v>12000000</v>
      </c>
      <c r="K1217" t="str">
        <f>IF(OR(J1217="None", ISERROR(J1217)),
   IF(I1217&gt;50000000000,"5-Large Cap",
      IF(AND(I1217&gt;10000000000,I1217&lt;=50000000000),"4-Upper Mid-Cap",
         IF(AND(I1217&gt;2000000000,I1217&lt;=10000000000),"3-Mid Cap",
            IF(AND(I1217&gt;300000000,I1217&lt;=2000000000),"2-Small Cap",
               IF(I1217&lt;=300000000,"1-Micro Cap","None"))))),
   IF(J1217&gt;50000000000,"5-Large Cap",
      IF(AND(J1217&gt;10000000000,J1217&lt;=50000000000),"4-Upper Mid-Cap",
         IF(AND(J1217&gt;2000000000,J1217&lt;=10000000000),"3-Mid Cap",
            IF(AND(J1217&gt;300000000,J1217&lt;=2000000000),"2-Small Cap",
               IF(J1217&lt;=300000000,"1-Micro Cap","None"))))))</f>
        <v>1-Micro Cap</v>
      </c>
      <c r="L1217" s="1">
        <v>45595</v>
      </c>
      <c r="M1217" s="8" t="s">
        <v>3124</v>
      </c>
      <c r="N1217">
        <f>YEAR(L1217)</f>
        <v>2024</v>
      </c>
      <c r="O1217">
        <f xml:space="preserve"> MONTH(L1217)</f>
        <v>10</v>
      </c>
      <c r="P1217" t="s">
        <v>3229</v>
      </c>
      <c r="Q1217" t="str">
        <f>IF(ISNUMBER(P1217), "Yes","No")</f>
        <v>No</v>
      </c>
      <c r="R1217" t="s">
        <v>3069</v>
      </c>
    </row>
    <row r="1218" spans="1:18" x14ac:dyDescent="0.2">
      <c r="A1218" t="s">
        <v>3142</v>
      </c>
      <c r="B1218" t="e" vm="340">
        <v>#VALUE!</v>
      </c>
      <c r="C1218" t="s">
        <v>1214</v>
      </c>
      <c r="D1218" t="str" cm="1">
        <f t="array" ref="D1218">_FV(B1218,"Industry")</f>
        <v>Metals &amp; Mining</v>
      </c>
      <c r="E1218">
        <v>0.115</v>
      </c>
      <c r="F1218">
        <v>0.1</v>
      </c>
      <c r="G1218" s="4">
        <v>4000000</v>
      </c>
      <c r="H1218" s="7">
        <v>0.13</v>
      </c>
      <c r="I1218" s="4" cm="1">
        <f t="array" ref="I1218">_FV(B1218,"Market cap",TRUE)</f>
        <v>14722360</v>
      </c>
      <c r="J1218" s="4">
        <v>12000000</v>
      </c>
      <c r="K1218" t="str">
        <f>IF(OR(J1218="None", ISERROR(J1218)),
   IF(I1218&gt;50000000000,"5-Large Cap",
      IF(AND(I1218&gt;10000000000,I1218&lt;=50000000000),"4-Upper Mid-Cap",
         IF(AND(I1218&gt;2000000000,I1218&lt;=10000000000),"3-Mid Cap",
            IF(AND(I1218&gt;300000000,I1218&lt;=2000000000),"2-Small Cap",
               IF(I1218&lt;=300000000,"1-Micro Cap","None"))))),
   IF(J1218&gt;50000000000,"5-Large Cap",
      IF(AND(J1218&gt;10000000000,J1218&lt;=50000000000),"4-Upper Mid-Cap",
         IF(AND(J1218&gt;2000000000,J1218&lt;=10000000000),"3-Mid Cap",
            IF(AND(J1218&gt;300000000,J1218&lt;=2000000000),"2-Small Cap",
               IF(J1218&lt;=300000000,"1-Micro Cap","None"))))))</f>
        <v>1-Micro Cap</v>
      </c>
      <c r="L1218" s="1">
        <v>45595</v>
      </c>
      <c r="M1218" s="8" t="s">
        <v>3124</v>
      </c>
      <c r="N1218">
        <f>YEAR(L1218)</f>
        <v>2024</v>
      </c>
      <c r="O1218">
        <f xml:space="preserve"> MONTH(L1218)</f>
        <v>10</v>
      </c>
      <c r="P1218" t="s">
        <v>3229</v>
      </c>
      <c r="Q1218" t="str">
        <f>IF(ISNUMBER(P1218), "Yes","No")</f>
        <v>No</v>
      </c>
      <c r="R1218" t="s">
        <v>3074</v>
      </c>
    </row>
    <row r="1219" spans="1:18" x14ac:dyDescent="0.2">
      <c r="A1219" t="s">
        <v>1985</v>
      </c>
      <c r="B1219" t="e" vm="477">
        <v>#VALUE!</v>
      </c>
      <c r="C1219" t="s">
        <v>1986</v>
      </c>
      <c r="D1219" t="str" cm="1">
        <f t="array" ref="D1219">_FV(B1219,"Industry")</f>
        <v>Metals &amp; Mining</v>
      </c>
      <c r="E1219" t="s">
        <v>2953</v>
      </c>
      <c r="F1219">
        <v>0.1</v>
      </c>
      <c r="G1219" s="4">
        <v>1000000</v>
      </c>
      <c r="H1219" s="7">
        <v>0.16670000000000001</v>
      </c>
      <c r="I1219" s="4" cm="1">
        <f t="array" ref="I1219">_FV(B1219,"Market cap",TRUE)</f>
        <v>10017590</v>
      </c>
      <c r="J1219" s="4">
        <v>10000000</v>
      </c>
      <c r="K1219" t="str">
        <f>IF(OR(J1219="None", ISERROR(J1219)),
   IF(I1219&gt;50000000000,"5-Large Cap",
      IF(AND(I1219&gt;10000000000,I1219&lt;=50000000000),"4-Upper Mid-Cap",
         IF(AND(I1219&gt;2000000000,I1219&lt;=10000000000),"3-Mid Cap",
            IF(AND(I1219&gt;300000000,I1219&lt;=2000000000),"2-Small Cap",
               IF(I1219&lt;=300000000,"1-Micro Cap","None"))))),
   IF(J1219&gt;50000000000,"5-Large Cap",
      IF(AND(J1219&gt;10000000000,J1219&lt;=50000000000),"4-Upper Mid-Cap",
         IF(AND(J1219&gt;2000000000,J1219&lt;=10000000000),"3-Mid Cap",
            IF(AND(J1219&gt;300000000,J1219&lt;=2000000000),"2-Small Cap",
               IF(J1219&lt;=300000000,"1-Micro Cap","None"))))))</f>
        <v>1-Micro Cap</v>
      </c>
      <c r="L1219" s="1">
        <v>45568</v>
      </c>
      <c r="M1219" s="8" t="s">
        <v>3124</v>
      </c>
      <c r="N1219">
        <f>YEAR(L1219)</f>
        <v>2024</v>
      </c>
      <c r="O1219">
        <f xml:space="preserve"> MONTH(L1219)</f>
        <v>10</v>
      </c>
      <c r="P1219" t="s">
        <v>3229</v>
      </c>
      <c r="Q1219" t="str">
        <f>IF(ISNUMBER(P1219), "Yes","No")</f>
        <v>No</v>
      </c>
      <c r="R1219" t="s">
        <v>2954</v>
      </c>
    </row>
    <row r="1220" spans="1:18" x14ac:dyDescent="0.2">
      <c r="A1220" t="s">
        <v>2922</v>
      </c>
      <c r="B1220" t="e" vm="692">
        <v>#VALUE!</v>
      </c>
      <c r="C1220" t="s">
        <v>2923</v>
      </c>
      <c r="D1220" t="str" cm="1">
        <f t="array" ref="D1220">_FV(B1220,"Industry")</f>
        <v>Metals &amp; Mining</v>
      </c>
      <c r="E1220">
        <v>0.14499999999999999</v>
      </c>
      <c r="F1220">
        <v>0.1</v>
      </c>
      <c r="G1220" s="4">
        <v>3000000</v>
      </c>
      <c r="H1220" s="7">
        <v>0.31</v>
      </c>
      <c r="I1220" s="4" cm="1">
        <f t="array" ref="I1220">_FV(B1220,"Market cap",TRUE)</f>
        <v>12628660</v>
      </c>
      <c r="J1220" s="4">
        <v>27000000</v>
      </c>
      <c r="K1220" t="str">
        <f>IF(OR(J1220="None", ISERROR(J1220)),
   IF(I1220&gt;50000000000,"5-Large Cap",
      IF(AND(I1220&gt;10000000000,I1220&lt;=50000000000),"4-Upper Mid-Cap",
         IF(AND(I1220&gt;2000000000,I1220&lt;=10000000000),"3-Mid Cap",
            IF(AND(I1220&gt;300000000,I1220&lt;=2000000000),"2-Small Cap",
               IF(I1220&lt;=300000000,"1-Micro Cap","None"))))),
   IF(J1220&gt;50000000000,"5-Large Cap",
      IF(AND(J1220&gt;10000000000,J1220&lt;=50000000000),"4-Upper Mid-Cap",
         IF(AND(J1220&gt;2000000000,J1220&lt;=10000000000),"3-Mid Cap",
            IF(AND(J1220&gt;300000000,J1220&lt;=2000000000),"2-Small Cap",
               IF(J1220&lt;=300000000,"1-Micro Cap","None"))))))</f>
        <v>1-Micro Cap</v>
      </c>
      <c r="L1220" s="1">
        <v>45560</v>
      </c>
      <c r="M1220" s="8" t="s">
        <v>3124</v>
      </c>
      <c r="N1220">
        <f>YEAR(L1220)</f>
        <v>2024</v>
      </c>
      <c r="O1220">
        <f xml:space="preserve"> MONTH(L1220)</f>
        <v>9</v>
      </c>
      <c r="P1220" t="s">
        <v>3229</v>
      </c>
      <c r="Q1220" t="str">
        <f>IF(ISNUMBER(P1220), "Yes","No")</f>
        <v>No</v>
      </c>
      <c r="R1220" t="s">
        <v>2924</v>
      </c>
    </row>
    <row r="1221" spans="1:18" x14ac:dyDescent="0.2">
      <c r="A1221" t="s">
        <v>2559</v>
      </c>
      <c r="B1221" t="e" vm="693">
        <v>#VALUE!</v>
      </c>
      <c r="C1221" t="s">
        <v>2560</v>
      </c>
      <c r="D1221" t="str" cm="1">
        <f t="array" ref="D1221">_FV(B1221,"Industry")</f>
        <v>Metals &amp; Mining</v>
      </c>
      <c r="E1221">
        <v>0.115</v>
      </c>
      <c r="F1221">
        <v>0.1</v>
      </c>
      <c r="G1221" s="4">
        <v>1000000</v>
      </c>
      <c r="H1221" s="7">
        <v>0.13</v>
      </c>
      <c r="I1221" s="4" cm="1">
        <f t="array" ref="I1221">_FV(B1221,"Market cap",TRUE)</f>
        <v>8834100</v>
      </c>
      <c r="J1221" s="4">
        <v>13500000</v>
      </c>
      <c r="K1221" t="str">
        <f>IF(OR(J1221="None", ISERROR(J1221)),
   IF(I1221&gt;50000000000,"5-Large Cap",
      IF(AND(I1221&gt;10000000000,I1221&lt;=50000000000),"4-Upper Mid-Cap",
         IF(AND(I1221&gt;2000000000,I1221&lt;=10000000000),"3-Mid Cap",
            IF(AND(I1221&gt;300000000,I1221&lt;=2000000000),"2-Small Cap",
               IF(I1221&lt;=300000000,"1-Micro Cap","None"))))),
   IF(J1221&gt;50000000000,"5-Large Cap",
      IF(AND(J1221&gt;10000000000,J1221&lt;=50000000000),"4-Upper Mid-Cap",
         IF(AND(J1221&gt;2000000000,J1221&lt;=10000000000),"3-Mid Cap",
            IF(AND(J1221&gt;300000000,J1221&lt;=2000000000),"2-Small Cap",
               IF(J1221&lt;=300000000,"1-Micro Cap","None"))))))</f>
        <v>1-Micro Cap</v>
      </c>
      <c r="L1221" s="1">
        <v>45519</v>
      </c>
      <c r="M1221" s="8" t="s">
        <v>3124</v>
      </c>
      <c r="N1221">
        <f>YEAR(L1221)</f>
        <v>2024</v>
      </c>
      <c r="O1221">
        <f xml:space="preserve"> MONTH(L1221)</f>
        <v>8</v>
      </c>
      <c r="P1221" t="s">
        <v>3229</v>
      </c>
      <c r="Q1221" t="str">
        <f>IF(ISNUMBER(P1221), "Yes","No")</f>
        <v>No</v>
      </c>
      <c r="R1221" t="s">
        <v>2815</v>
      </c>
    </row>
    <row r="1222" spans="1:18" x14ac:dyDescent="0.2">
      <c r="A1222" t="s">
        <v>161</v>
      </c>
      <c r="B1222" t="e" vm="694">
        <v>#VALUE!</v>
      </c>
      <c r="C1222" t="s">
        <v>162</v>
      </c>
      <c r="D1222" t="str" cm="1">
        <f t="array" ref="D1222">_FV(B1222,"Industry")</f>
        <v>Metals &amp; Mining</v>
      </c>
      <c r="E1222">
        <v>0.11</v>
      </c>
      <c r="F1222">
        <v>0.1</v>
      </c>
      <c r="G1222" s="4">
        <v>8000000</v>
      </c>
      <c r="H1222" s="7">
        <v>9.0999999999999998E-2</v>
      </c>
      <c r="I1222" s="4" cm="1">
        <f t="array" ref="I1222">_FV(B1222,"Market cap",TRUE)</f>
        <v>55457200</v>
      </c>
      <c r="J1222" s="4">
        <v>52700000</v>
      </c>
      <c r="K1222" t="str">
        <f>IF(OR(J1222="None", ISERROR(J1222)),
   IF(I1222&gt;50000000000,"5-Large Cap",
      IF(AND(I1222&gt;10000000000,I1222&lt;=50000000000),"4-Upper Mid-Cap",
         IF(AND(I1222&gt;2000000000,I1222&lt;=10000000000),"3-Mid Cap",
            IF(AND(I1222&gt;300000000,I1222&lt;=2000000000),"2-Small Cap",
               IF(I1222&lt;=300000000,"1-Micro Cap","None"))))),
   IF(J1222&gt;50000000000,"5-Large Cap",
      IF(AND(J1222&gt;10000000000,J1222&lt;=50000000000),"4-Upper Mid-Cap",
         IF(AND(J1222&gt;2000000000,J1222&lt;=10000000000),"3-Mid Cap",
            IF(AND(J1222&gt;300000000,J1222&lt;=2000000000),"2-Small Cap",
               IF(J1222&lt;=300000000,"1-Micro Cap","None"))))))</f>
        <v>1-Micro Cap</v>
      </c>
      <c r="L1222" s="1">
        <v>45504</v>
      </c>
      <c r="M1222" s="8" t="s">
        <v>3124</v>
      </c>
      <c r="N1222">
        <f>YEAR(L1222)</f>
        <v>2024</v>
      </c>
      <c r="O1222">
        <f xml:space="preserve"> MONTH(L1222)</f>
        <v>7</v>
      </c>
      <c r="P1222" t="s">
        <v>3229</v>
      </c>
      <c r="Q1222" t="str">
        <f>IF(ISNUMBER(P1222), "Yes","No")</f>
        <v>No</v>
      </c>
      <c r="R1222" t="s">
        <v>2781</v>
      </c>
    </row>
    <row r="1223" spans="1:18" x14ac:dyDescent="0.2">
      <c r="A1223" t="s">
        <v>2617</v>
      </c>
      <c r="B1223" t="e" vm="695">
        <v>#VALUE!</v>
      </c>
      <c r="C1223" t="s">
        <v>2618</v>
      </c>
      <c r="D1223" t="str" cm="1">
        <f t="array" ref="D1223">_FV(B1223,"Industry")</f>
        <v>Metals &amp; Mining</v>
      </c>
      <c r="E1223">
        <v>0.13500000000000001</v>
      </c>
      <c r="F1223">
        <v>0.1</v>
      </c>
      <c r="G1223" s="4">
        <v>1000000</v>
      </c>
      <c r="H1223" s="7">
        <v>0.35</v>
      </c>
      <c r="I1223" s="4" cm="1">
        <f t="array" ref="I1223">_FV(B1223,"Market cap",TRUE)</f>
        <v>3414830</v>
      </c>
      <c r="J1223" s="4">
        <v>12500000</v>
      </c>
      <c r="K1223" t="str">
        <f>IF(OR(J1223="None", ISERROR(J1223)),
   IF(I1223&gt;50000000000,"5-Large Cap",
      IF(AND(I1223&gt;10000000000,I1223&lt;=50000000000),"4-Upper Mid-Cap",
         IF(AND(I1223&gt;2000000000,I1223&lt;=10000000000),"3-Mid Cap",
            IF(AND(I1223&gt;300000000,I1223&lt;=2000000000),"2-Small Cap",
               IF(I1223&lt;=300000000,"1-Micro Cap","None"))))),
   IF(J1223&gt;50000000000,"5-Large Cap",
      IF(AND(J1223&gt;10000000000,J1223&lt;=50000000000),"4-Upper Mid-Cap",
         IF(AND(J1223&gt;2000000000,J1223&lt;=10000000000),"3-Mid Cap",
            IF(AND(J1223&gt;300000000,J1223&lt;=2000000000),"2-Small Cap",
               IF(J1223&lt;=300000000,"1-Micro Cap","None"))))))</f>
        <v>1-Micro Cap</v>
      </c>
      <c r="L1223" s="1">
        <v>45441</v>
      </c>
      <c r="M1223" s="8" t="s">
        <v>3124</v>
      </c>
      <c r="N1223">
        <f>YEAR(L1223)</f>
        <v>2024</v>
      </c>
      <c r="O1223">
        <f xml:space="preserve"> MONTH(L1223)</f>
        <v>5</v>
      </c>
      <c r="P1223">
        <v>2</v>
      </c>
      <c r="Q1223" t="str">
        <f>IF(ISNUMBER(P1223), "Yes","No")</f>
        <v>Yes</v>
      </c>
      <c r="R1223" t="s">
        <v>2619</v>
      </c>
    </row>
    <row r="1224" spans="1:18" x14ac:dyDescent="0.2">
      <c r="A1224" t="s">
        <v>1471</v>
      </c>
      <c r="B1224" t="e" vm="293">
        <v>#VALUE!</v>
      </c>
      <c r="C1224" t="s">
        <v>1472</v>
      </c>
      <c r="D1224" t="str" cm="1">
        <f t="array" ref="D1224">_FV(B1224,"Industry")</f>
        <v>Metals &amp; Mining</v>
      </c>
      <c r="E1224">
        <v>0.125</v>
      </c>
      <c r="F1224">
        <v>0.1</v>
      </c>
      <c r="G1224" s="4">
        <v>1000000</v>
      </c>
      <c r="H1224" s="7">
        <v>0.2</v>
      </c>
      <c r="I1224" s="4" cm="1">
        <f t="array" ref="I1224">_FV(B1224,"Market cap",TRUE)</f>
        <v>37343220</v>
      </c>
      <c r="J1224" s="4">
        <v>22900000</v>
      </c>
      <c r="K1224" t="str">
        <f>IF(OR(J1224="None", ISERROR(J1224)),
   IF(I1224&gt;50000000000,"5-Large Cap",
      IF(AND(I1224&gt;10000000000,I1224&lt;=50000000000),"4-Upper Mid-Cap",
         IF(AND(I1224&gt;2000000000,I1224&lt;=10000000000),"3-Mid Cap",
            IF(AND(I1224&gt;300000000,I1224&lt;=2000000000),"2-Small Cap",
               IF(I1224&lt;=300000000,"1-Micro Cap","None"))))),
   IF(J1224&gt;50000000000,"5-Large Cap",
      IF(AND(J1224&gt;10000000000,J1224&lt;=50000000000),"4-Upper Mid-Cap",
         IF(AND(J1224&gt;2000000000,J1224&lt;=10000000000),"3-Mid Cap",
            IF(AND(J1224&gt;300000000,J1224&lt;=2000000000),"2-Small Cap",
               IF(J1224&lt;=300000000,"1-Micro Cap","None"))))))</f>
        <v>1-Micro Cap</v>
      </c>
      <c r="L1224" s="1">
        <v>45413</v>
      </c>
      <c r="M1224" s="8" t="s">
        <v>3124</v>
      </c>
      <c r="N1224">
        <f>YEAR(L1224)</f>
        <v>2024</v>
      </c>
      <c r="O1224">
        <f xml:space="preserve"> MONTH(L1224)</f>
        <v>5</v>
      </c>
      <c r="P1224" t="s">
        <v>3229</v>
      </c>
      <c r="Q1224" t="str">
        <f>IF(ISNUMBER(P1224), "Yes","No")</f>
        <v>No</v>
      </c>
      <c r="R1224" t="s">
        <v>2531</v>
      </c>
    </row>
    <row r="1225" spans="1:18" x14ac:dyDescent="0.2">
      <c r="A1225" t="s">
        <v>2486</v>
      </c>
      <c r="B1225" t="e" vm="667">
        <v>#VALUE!</v>
      </c>
      <c r="C1225" t="s">
        <v>2487</v>
      </c>
      <c r="D1225" t="str" cm="1">
        <f t="array" ref="D1225">_FV(B1225,"Industry")</f>
        <v>Metals &amp; Mining</v>
      </c>
      <c r="E1225">
        <v>0.105</v>
      </c>
      <c r="F1225">
        <v>0.1</v>
      </c>
      <c r="G1225" s="4">
        <v>3000000</v>
      </c>
      <c r="H1225" s="7">
        <v>4.8000000000000001E-2</v>
      </c>
      <c r="I1225" s="4" cm="1">
        <f t="array" ref="I1225">_FV(B1225,"Market cap",TRUE)</f>
        <v>29346190</v>
      </c>
      <c r="J1225" s="4">
        <v>15700000</v>
      </c>
      <c r="K1225" t="str">
        <f>IF(OR(J1225="None", ISERROR(J1225)),
   IF(I1225&gt;50000000000,"5-Large Cap",
      IF(AND(I1225&gt;10000000000,I1225&lt;=50000000000),"4-Upper Mid-Cap",
         IF(AND(I1225&gt;2000000000,I1225&lt;=10000000000),"3-Mid Cap",
            IF(AND(I1225&gt;300000000,I1225&lt;=2000000000),"2-Small Cap",
               IF(I1225&lt;=300000000,"1-Micro Cap","None"))))),
   IF(J1225&gt;50000000000,"5-Large Cap",
      IF(AND(J1225&gt;10000000000,J1225&lt;=50000000000),"4-Upper Mid-Cap",
         IF(AND(J1225&gt;2000000000,J1225&lt;=10000000000),"3-Mid Cap",
            IF(AND(J1225&gt;300000000,J1225&lt;=2000000000),"2-Small Cap",
               IF(J1225&lt;=300000000,"1-Micro Cap","None"))))))</f>
        <v>1-Micro Cap</v>
      </c>
      <c r="L1225" s="1">
        <v>45404</v>
      </c>
      <c r="M1225" s="8" t="s">
        <v>3124</v>
      </c>
      <c r="N1225">
        <f>YEAR(L1225)</f>
        <v>2024</v>
      </c>
      <c r="O1225">
        <f xml:space="preserve"> MONTH(L1225)</f>
        <v>4</v>
      </c>
      <c r="P1225" t="s">
        <v>3229</v>
      </c>
      <c r="Q1225" t="str">
        <f>IF(ISNUMBER(P1225), "Yes","No")</f>
        <v>No</v>
      </c>
      <c r="R1225" t="s">
        <v>2491</v>
      </c>
    </row>
    <row r="1226" spans="1:18" x14ac:dyDescent="0.2">
      <c r="A1226" t="s">
        <v>2400</v>
      </c>
      <c r="B1226" t="e" vm="272">
        <v>#VALUE!</v>
      </c>
      <c r="C1226" t="s">
        <v>988</v>
      </c>
      <c r="D1226" t="str" cm="1">
        <f t="array" ref="D1226">_FV(B1226,"Industry")</f>
        <v>Metals &amp; Mining</v>
      </c>
      <c r="E1226">
        <v>9.8000000000000004E-2</v>
      </c>
      <c r="F1226">
        <v>0.1</v>
      </c>
      <c r="G1226" s="4">
        <v>3300000</v>
      </c>
      <c r="H1226" s="7">
        <v>0</v>
      </c>
      <c r="I1226" s="4" cm="1">
        <f t="array" ref="I1226">_FV(B1226,"Market cap",TRUE)</f>
        <v>14472220</v>
      </c>
      <c r="J1226" s="4">
        <v>16300000</v>
      </c>
      <c r="K1226" t="str">
        <f>IF(OR(J1226="None", ISERROR(J1226)),
   IF(I1226&gt;50000000000,"5-Large Cap",
      IF(AND(I1226&gt;10000000000,I1226&lt;=50000000000),"4-Upper Mid-Cap",
         IF(AND(I1226&gt;2000000000,I1226&lt;=10000000000),"3-Mid Cap",
            IF(AND(I1226&gt;300000000,I1226&lt;=2000000000),"2-Small Cap",
               IF(I1226&lt;=300000000,"1-Micro Cap","None"))))),
   IF(J1226&gt;50000000000,"5-Large Cap",
      IF(AND(J1226&gt;10000000000,J1226&lt;=50000000000),"4-Upper Mid-Cap",
         IF(AND(J1226&gt;2000000000,J1226&lt;=10000000000),"3-Mid Cap",
            IF(AND(J1226&gt;300000000,J1226&lt;=2000000000),"2-Small Cap",
               IF(J1226&lt;=300000000,"1-Micro Cap","None"))))))</f>
        <v>1-Micro Cap</v>
      </c>
      <c r="L1226" s="1">
        <v>45373</v>
      </c>
      <c r="M1226" s="8" t="s">
        <v>3124</v>
      </c>
      <c r="N1226">
        <f>YEAR(L1226)</f>
        <v>2024</v>
      </c>
      <c r="O1226">
        <f xml:space="preserve"> MONTH(L1226)</f>
        <v>3</v>
      </c>
      <c r="P1226">
        <v>2</v>
      </c>
      <c r="Q1226" t="str">
        <f>IF(ISNUMBER(P1226), "Yes","No")</f>
        <v>Yes</v>
      </c>
      <c r="R1226" t="s">
        <v>2401</v>
      </c>
    </row>
    <row r="1227" spans="1:18" x14ac:dyDescent="0.2">
      <c r="A1227" t="s">
        <v>3167</v>
      </c>
      <c r="B1227" t="e" vm="306">
        <v>#VALUE!</v>
      </c>
      <c r="C1227" t="s">
        <v>344</v>
      </c>
      <c r="D1227" t="str" cm="1">
        <f t="array" ref="D1227">_FV(B1227,"Industry")</f>
        <v>Metals &amp; Mining</v>
      </c>
      <c r="E1227">
        <v>0.18</v>
      </c>
      <c r="F1227">
        <v>0.1</v>
      </c>
      <c r="G1227" s="4">
        <v>30100000</v>
      </c>
      <c r="H1227" s="7">
        <v>0.44700000000000001</v>
      </c>
      <c r="I1227" s="4" cm="1">
        <f t="array" ref="I1227">_FV(B1227,"Market cap",TRUE)</f>
        <v>25702300</v>
      </c>
      <c r="J1227" s="4">
        <v>81300000</v>
      </c>
      <c r="K1227" t="str">
        <f>IF(OR(J1227="None", ISERROR(J1227)),
   IF(I1227&gt;50000000000,"5-Large Cap",
      IF(AND(I1227&gt;10000000000,I1227&lt;=50000000000),"4-Upper Mid-Cap",
         IF(AND(I1227&gt;2000000000,I1227&lt;=10000000000),"3-Mid Cap",
            IF(AND(I1227&gt;300000000,I1227&lt;=2000000000),"2-Small Cap",
               IF(I1227&lt;=300000000,"1-Micro Cap","None"))))),
   IF(J1227&gt;50000000000,"5-Large Cap",
      IF(AND(J1227&gt;10000000000,J1227&lt;=50000000000),"4-Upper Mid-Cap",
         IF(AND(J1227&gt;2000000000,J1227&lt;=10000000000),"3-Mid Cap",
            IF(AND(J1227&gt;300000000,J1227&lt;=2000000000),"2-Small Cap",
               IF(J1227&lt;=300000000,"1-Micro Cap","None"))))))</f>
        <v>1-Micro Cap</v>
      </c>
      <c r="L1227" s="1">
        <v>45322</v>
      </c>
      <c r="M1227" s="8" t="s">
        <v>3124</v>
      </c>
      <c r="N1227">
        <f>YEAR(L1227)</f>
        <v>2024</v>
      </c>
      <c r="O1227">
        <f xml:space="preserve"> MONTH(L1227)</f>
        <v>1</v>
      </c>
      <c r="P1227">
        <v>1</v>
      </c>
      <c r="Q1227" t="str">
        <f>IF(ISNUMBER(P1227), "Yes","No")</f>
        <v>Yes</v>
      </c>
      <c r="R1227" t="s">
        <v>2284</v>
      </c>
    </row>
    <row r="1228" spans="1:18" x14ac:dyDescent="0.2">
      <c r="A1228" t="s">
        <v>3167</v>
      </c>
      <c r="B1228" t="e" vm="306">
        <v>#VALUE!</v>
      </c>
      <c r="C1228" t="s">
        <v>344</v>
      </c>
      <c r="D1228" t="str" cm="1">
        <f t="array" ref="D1228">_FV(B1228,"Industry")</f>
        <v>Metals &amp; Mining</v>
      </c>
      <c r="E1228">
        <v>0.18</v>
      </c>
      <c r="F1228">
        <v>0.1</v>
      </c>
      <c r="G1228" s="4">
        <v>30100000</v>
      </c>
      <c r="H1228" s="7">
        <v>0.44700000000000001</v>
      </c>
      <c r="I1228" s="4" cm="1">
        <f t="array" ref="I1228">_FV(B1228,"Market cap",TRUE)</f>
        <v>25702300</v>
      </c>
      <c r="J1228" s="4">
        <v>81300000</v>
      </c>
      <c r="K1228" t="str">
        <f>IF(OR(J1228="None", ISERROR(J1228)),
   IF(I1228&gt;50000000000,"5-Large Cap",
      IF(AND(I1228&gt;10000000000,I1228&lt;=50000000000),"4-Upper Mid-Cap",
         IF(AND(I1228&gt;2000000000,I1228&lt;=10000000000),"3-Mid Cap",
            IF(AND(I1228&gt;300000000,I1228&lt;=2000000000),"2-Small Cap",
               IF(I1228&lt;=300000000,"1-Micro Cap","None"))))),
   IF(J1228&gt;50000000000,"5-Large Cap",
      IF(AND(J1228&gt;10000000000,J1228&lt;=50000000000),"4-Upper Mid-Cap",
         IF(AND(J1228&gt;2000000000,J1228&lt;=10000000000),"3-Mid Cap",
            IF(AND(J1228&gt;300000000,J1228&lt;=2000000000),"2-Small Cap",
               IF(J1228&lt;=300000000,"1-Micro Cap","None"))))))</f>
        <v>1-Micro Cap</v>
      </c>
      <c r="L1228" s="1">
        <v>45322</v>
      </c>
      <c r="M1228" s="8" t="s">
        <v>3124</v>
      </c>
      <c r="N1228">
        <f>YEAR(L1228)</f>
        <v>2024</v>
      </c>
      <c r="O1228">
        <f xml:space="preserve"> MONTH(L1228)</f>
        <v>1</v>
      </c>
      <c r="P1228">
        <v>3</v>
      </c>
      <c r="Q1228" t="str">
        <f>IF(ISNUMBER(P1228), "Yes","No")</f>
        <v>Yes</v>
      </c>
      <c r="R1228" t="s">
        <v>2308</v>
      </c>
    </row>
    <row r="1229" spans="1:18" x14ac:dyDescent="0.2">
      <c r="A1229" t="s">
        <v>2656</v>
      </c>
      <c r="B1229" t="e" vm="267">
        <v>#VALUE!</v>
      </c>
      <c r="C1229" t="s">
        <v>24</v>
      </c>
      <c r="D1229" t="str" cm="1">
        <f t="array" ref="D1229">_FV(B1229,"Industry")</f>
        <v>Software &amp; IT Services</v>
      </c>
      <c r="E1229">
        <v>0.14000000000000001</v>
      </c>
      <c r="F1229">
        <v>0.1</v>
      </c>
      <c r="G1229" s="4">
        <v>10500000</v>
      </c>
      <c r="H1229" s="7">
        <v>0.28600000000000003</v>
      </c>
      <c r="I1229" s="4" cm="1">
        <f t="array" ref="I1229">_FV(B1229,"Market cap",TRUE)</f>
        <v>168443600</v>
      </c>
      <c r="J1229" s="4">
        <v>86300000</v>
      </c>
      <c r="K1229" t="str">
        <f>IF(OR(J1229="None", ISERROR(J1229)),
   IF(I1229&gt;50000000000,"5-Large Cap",
      IF(AND(I1229&gt;10000000000,I1229&lt;=50000000000),"4-Upper Mid-Cap",
         IF(AND(I1229&gt;2000000000,I1229&lt;=10000000000),"3-Mid Cap",
            IF(AND(I1229&gt;300000000,I1229&lt;=2000000000),"2-Small Cap",
               IF(I1229&lt;=300000000,"1-Micro Cap","None"))))),
   IF(J1229&gt;50000000000,"5-Large Cap",
      IF(AND(J1229&gt;10000000000,J1229&lt;=50000000000),"4-Upper Mid-Cap",
         IF(AND(J1229&gt;2000000000,J1229&lt;=10000000000),"3-Mid Cap",
            IF(AND(J1229&gt;300000000,J1229&lt;=2000000000),"2-Small Cap",
               IF(J1229&lt;=300000000,"1-Micro Cap","None"))))))</f>
        <v>1-Micro Cap</v>
      </c>
      <c r="L1229" s="1">
        <v>45454</v>
      </c>
      <c r="M1229" s="8" t="s">
        <v>3124</v>
      </c>
      <c r="N1229">
        <f>YEAR(L1229)</f>
        <v>2024</v>
      </c>
      <c r="O1229">
        <f xml:space="preserve"> MONTH(L1229)</f>
        <v>6</v>
      </c>
      <c r="P1229" t="s">
        <v>3229</v>
      </c>
      <c r="Q1229" t="str">
        <f>IF(ISNUMBER(P1229), "Yes","No")</f>
        <v>No</v>
      </c>
      <c r="R1229" t="s">
        <v>2657</v>
      </c>
    </row>
    <row r="1230" spans="1:18" x14ac:dyDescent="0.2">
      <c r="A1230" t="s">
        <v>2300</v>
      </c>
      <c r="B1230" t="e" vm="696">
        <v>#VALUE!</v>
      </c>
      <c r="C1230" t="s">
        <v>2301</v>
      </c>
      <c r="D1230" t="str" cm="1">
        <f t="array" ref="D1230">_FV(B1230,"Industry")</f>
        <v>Software &amp; IT Services</v>
      </c>
      <c r="E1230">
        <v>0.12</v>
      </c>
      <c r="F1230">
        <v>0.1</v>
      </c>
      <c r="G1230" s="4">
        <v>920000</v>
      </c>
      <c r="H1230" s="7">
        <v>0.16699999999999998</v>
      </c>
      <c r="I1230" s="4" cm="1">
        <f t="array" ref="I1230">_FV(B1230,"Market cap",TRUE)</f>
        <v>7164540</v>
      </c>
      <c r="J1230" s="4">
        <v>3900000</v>
      </c>
      <c r="K1230" t="str">
        <f>IF(OR(J1230="None", ISERROR(J1230)),
   IF(I1230&gt;50000000000,"5-Large Cap",
      IF(AND(I1230&gt;10000000000,I1230&lt;=50000000000),"4-Upper Mid-Cap",
         IF(AND(I1230&gt;2000000000,I1230&lt;=10000000000),"3-Mid Cap",
            IF(AND(I1230&gt;300000000,I1230&lt;=2000000000),"2-Small Cap",
               IF(I1230&lt;=300000000,"1-Micro Cap","None"))))),
   IF(J1230&gt;50000000000,"5-Large Cap",
      IF(AND(J1230&gt;10000000000,J1230&lt;=50000000000),"4-Upper Mid-Cap",
         IF(AND(J1230&gt;2000000000,J1230&lt;=10000000000),"3-Mid Cap",
            IF(AND(J1230&gt;300000000,J1230&lt;=2000000000),"2-Small Cap",
               IF(J1230&lt;=300000000,"1-Micro Cap","None"))))))</f>
        <v>1-Micro Cap</v>
      </c>
      <c r="L1230" s="1">
        <v>45324</v>
      </c>
      <c r="M1230" s="8" t="s">
        <v>3124</v>
      </c>
      <c r="N1230">
        <f>YEAR(L1230)</f>
        <v>2024</v>
      </c>
      <c r="O1230">
        <f xml:space="preserve"> MONTH(L1230)</f>
        <v>2</v>
      </c>
      <c r="P1230" t="s">
        <v>3229</v>
      </c>
      <c r="Q1230" t="str">
        <f>IF(ISNUMBER(P1230), "Yes","No")</f>
        <v>No</v>
      </c>
      <c r="R1230" t="s">
        <v>2302</v>
      </c>
    </row>
    <row r="1231" spans="1:18" x14ac:dyDescent="0.2">
      <c r="A1231" t="s">
        <v>1477</v>
      </c>
      <c r="B1231" t="e" vm="103">
        <v>#VALUE!</v>
      </c>
      <c r="C1231" t="s">
        <v>32</v>
      </c>
      <c r="D1231" t="str" cm="1">
        <f t="array" ref="D1231">_FV(B1231,"Industry")</f>
        <v>Uranium</v>
      </c>
      <c r="E1231">
        <v>0.115</v>
      </c>
      <c r="F1231">
        <v>0.1</v>
      </c>
      <c r="G1231" s="4">
        <v>52900000</v>
      </c>
      <c r="H1231" s="7">
        <v>0.13</v>
      </c>
      <c r="I1231" s="4" cm="1">
        <f t="array" ref="I1231">_FV(B1231,"Market cap",TRUE)</f>
        <v>174003400</v>
      </c>
      <c r="J1231" s="4">
        <v>243900000</v>
      </c>
      <c r="K1231" t="str">
        <f>IF(OR(J1231="None", ISERROR(J1231)),
   IF(I1231&gt;50000000000,"5-Large Cap",
      IF(AND(I1231&gt;10000000000,I1231&lt;=50000000000),"4-Upper Mid-Cap",
         IF(AND(I1231&gt;2000000000,I1231&lt;=10000000000),"3-Mid Cap",
            IF(AND(I1231&gt;300000000,I1231&lt;=2000000000),"2-Small Cap",
               IF(I1231&lt;=300000000,"1-Micro Cap","None"))))),
   IF(J1231&gt;50000000000,"5-Large Cap",
      IF(AND(J1231&gt;10000000000,J1231&lt;=50000000000),"4-Upper Mid-Cap",
         IF(AND(J1231&gt;2000000000,J1231&lt;=10000000000),"3-Mid Cap",
            IF(AND(J1231&gt;300000000,J1231&lt;=2000000000),"2-Small Cap",
               IF(J1231&lt;=300000000,"1-Micro Cap","None"))))))</f>
        <v>1-Micro Cap</v>
      </c>
      <c r="L1231" s="1">
        <v>45429</v>
      </c>
      <c r="M1231" s="8" t="s">
        <v>3124</v>
      </c>
      <c r="N1231">
        <f>YEAR(L1231)</f>
        <v>2024</v>
      </c>
      <c r="O1231">
        <f xml:space="preserve"> MONTH(L1231)</f>
        <v>5</v>
      </c>
      <c r="P1231" t="s">
        <v>3229</v>
      </c>
      <c r="Q1231" t="str">
        <f>IF(ISNUMBER(P1231), "Yes","No")</f>
        <v>No</v>
      </c>
      <c r="R1231" t="s">
        <v>2573</v>
      </c>
    </row>
    <row r="1232" spans="1:18" x14ac:dyDescent="0.2">
      <c r="A1232" t="s">
        <v>1150</v>
      </c>
      <c r="B1232" t="e" vm="342">
        <v>#VALUE!</v>
      </c>
      <c r="C1232" t="s">
        <v>1151</v>
      </c>
      <c r="D1232" t="str" cm="1">
        <f t="array" ref="D1232">_FV(B1232,"Industry")</f>
        <v>Water Utilities</v>
      </c>
      <c r="E1232">
        <v>0.12</v>
      </c>
      <c r="F1232">
        <v>0.1</v>
      </c>
      <c r="G1232" s="4">
        <v>2000000</v>
      </c>
      <c r="H1232" s="7">
        <v>0.2</v>
      </c>
      <c r="I1232" s="4" cm="1">
        <f t="array" ref="I1232">_FV(B1232,"Market cap",TRUE)</f>
        <v>40991070</v>
      </c>
      <c r="J1232" s="4">
        <v>31600000</v>
      </c>
      <c r="K1232" t="str">
        <f>IF(OR(J1232="None", ISERROR(J1232)),
   IF(I1232&gt;50000000000,"5-Large Cap",
      IF(AND(I1232&gt;10000000000,I1232&lt;=50000000000),"4-Upper Mid-Cap",
         IF(AND(I1232&gt;2000000000,I1232&lt;=10000000000),"3-Mid Cap",
            IF(AND(I1232&gt;300000000,I1232&lt;=2000000000),"2-Small Cap",
               IF(I1232&lt;=300000000,"1-Micro Cap","None"))))),
   IF(J1232&gt;50000000000,"5-Large Cap",
      IF(AND(J1232&gt;10000000000,J1232&lt;=50000000000),"4-Upper Mid-Cap",
         IF(AND(J1232&gt;2000000000,J1232&lt;=10000000000),"3-Mid Cap",
            IF(AND(J1232&gt;300000000,J1232&lt;=2000000000),"2-Small Cap",
               IF(J1232&lt;=300000000,"1-Micro Cap","None"))))))</f>
        <v>1-Micro Cap</v>
      </c>
      <c r="L1232" s="1">
        <v>45446</v>
      </c>
      <c r="M1232" s="8" t="s">
        <v>3124</v>
      </c>
      <c r="N1232">
        <f>YEAR(L1232)</f>
        <v>2024</v>
      </c>
      <c r="O1232">
        <f xml:space="preserve"> MONTH(L1232)</f>
        <v>6</v>
      </c>
      <c r="P1232" t="s">
        <v>3229</v>
      </c>
      <c r="Q1232" t="str">
        <f>IF(ISNUMBER(P1232), "Yes","No")</f>
        <v>No</v>
      </c>
      <c r="R1232" t="s">
        <v>2632</v>
      </c>
    </row>
    <row r="1233" spans="1:18" x14ac:dyDescent="0.2">
      <c r="A1233" t="s">
        <v>1734</v>
      </c>
      <c r="B1233" t="e" vm="541">
        <v>#VALUE!</v>
      </c>
      <c r="C1233" t="s">
        <v>146</v>
      </c>
      <c r="D1233" t="str" cm="1">
        <f t="array" ref="D1233">_FV(B1233,"Industry")</f>
        <v>Metals &amp; Mining</v>
      </c>
      <c r="E1233">
        <v>0.11</v>
      </c>
      <c r="F1233">
        <v>9.5000000000000001E-2</v>
      </c>
      <c r="G1233" s="4">
        <v>21000000</v>
      </c>
      <c r="H1233" s="7">
        <v>0.13600000000000001</v>
      </c>
      <c r="I1233" s="4" cm="1">
        <f t="array" ref="I1233">_FV(B1233,"Market cap",TRUE)</f>
        <v>174041700</v>
      </c>
      <c r="J1233" s="4">
        <v>103000000</v>
      </c>
      <c r="K1233" t="str">
        <f>IF(OR(J1233="None", ISERROR(J1233)),
   IF(I1233&gt;50000000000,"5-Large Cap",
      IF(AND(I1233&gt;10000000000,I1233&lt;=50000000000),"4-Upper Mid-Cap",
         IF(AND(I1233&gt;2000000000,I1233&lt;=10000000000),"3-Mid Cap",
            IF(AND(I1233&gt;300000000,I1233&lt;=2000000000),"2-Small Cap",
               IF(I1233&lt;=300000000,"1-Micro Cap","None"))))),
   IF(J1233&gt;50000000000,"5-Large Cap",
      IF(AND(J1233&gt;10000000000,J1233&lt;=50000000000),"4-Upper Mid-Cap",
         IF(AND(J1233&gt;2000000000,J1233&lt;=10000000000),"3-Mid Cap",
            IF(AND(J1233&gt;300000000,J1233&lt;=2000000000),"2-Small Cap",
               IF(J1233&lt;=300000000,"1-Micro Cap","None"))))))</f>
        <v>1-Micro Cap</v>
      </c>
      <c r="L1233" s="1">
        <v>45558</v>
      </c>
      <c r="M1233" s="8" t="s">
        <v>3124</v>
      </c>
      <c r="N1233">
        <f>YEAR(L1233)</f>
        <v>2024</v>
      </c>
      <c r="O1233">
        <f xml:space="preserve"> MONTH(L1233)</f>
        <v>9</v>
      </c>
      <c r="P1233" t="s">
        <v>3229</v>
      </c>
      <c r="Q1233" t="str">
        <f>IF(ISNUMBER(P1233), "Yes","No")</f>
        <v>No</v>
      </c>
      <c r="R1233" t="s">
        <v>2918</v>
      </c>
    </row>
    <row r="1234" spans="1:18" x14ac:dyDescent="0.2">
      <c r="A1234" t="s">
        <v>1686</v>
      </c>
      <c r="B1234" t="e" vm="507">
        <v>#VALUE!</v>
      </c>
      <c r="C1234" t="s">
        <v>105</v>
      </c>
      <c r="D1234" t="str" cm="1">
        <f t="array" ref="D1234">_FV(B1234,"Industry")</f>
        <v>Metals &amp; Mining</v>
      </c>
      <c r="E1234">
        <v>0.105</v>
      </c>
      <c r="F1234">
        <v>9.5000000000000001E-2</v>
      </c>
      <c r="G1234" s="4">
        <v>3000000</v>
      </c>
      <c r="H1234" s="7">
        <v>9.5000000000000001E-2</v>
      </c>
      <c r="I1234" s="4" cm="1">
        <f t="array" ref="I1234">_FV(B1234,"Market cap",TRUE)</f>
        <v>15348570</v>
      </c>
      <c r="J1234" s="4">
        <v>20400000</v>
      </c>
      <c r="K1234" t="str">
        <f>IF(OR(J1234="None", ISERROR(J1234)),
   IF(I1234&gt;50000000000,"5-Large Cap",
      IF(AND(I1234&gt;10000000000,I1234&lt;=50000000000),"4-Upper Mid-Cap",
         IF(AND(I1234&gt;2000000000,I1234&lt;=10000000000),"3-Mid Cap",
            IF(AND(I1234&gt;300000000,I1234&lt;=2000000000),"2-Small Cap",
               IF(I1234&lt;=300000000,"1-Micro Cap","None"))))),
   IF(J1234&gt;50000000000,"5-Large Cap",
      IF(AND(J1234&gt;10000000000,J1234&lt;=50000000000),"4-Upper Mid-Cap",
         IF(AND(J1234&gt;2000000000,J1234&lt;=10000000000),"3-Mid Cap",
            IF(AND(J1234&gt;300000000,J1234&lt;=2000000000),"2-Small Cap",
               IF(J1234&lt;=300000000,"1-Micro Cap","None"))))))</f>
        <v>1-Micro Cap</v>
      </c>
      <c r="L1234" s="1">
        <v>45504</v>
      </c>
      <c r="M1234" s="8" t="s">
        <v>3124</v>
      </c>
      <c r="N1234">
        <f>YEAR(L1234)</f>
        <v>2024</v>
      </c>
      <c r="O1234">
        <f xml:space="preserve"> MONTH(L1234)</f>
        <v>7</v>
      </c>
      <c r="P1234">
        <v>2</v>
      </c>
      <c r="Q1234" t="str">
        <f>IF(ISNUMBER(P1234), "Yes","No")</f>
        <v>Yes</v>
      </c>
      <c r="R1234" t="s">
        <v>2778</v>
      </c>
    </row>
    <row r="1235" spans="1:18" x14ac:dyDescent="0.2">
      <c r="A1235" t="s">
        <v>2172</v>
      </c>
      <c r="B1235" t="e" vm="504">
        <v>#VALUE!</v>
      </c>
      <c r="C1235" t="s">
        <v>2173</v>
      </c>
      <c r="D1235" t="str" cm="1">
        <f t="array" ref="D1235">_FV(B1235,"Industry")</f>
        <v>Metals &amp; Mining</v>
      </c>
      <c r="E1235">
        <v>0.105</v>
      </c>
      <c r="F1235">
        <v>0.09</v>
      </c>
      <c r="G1235" s="4">
        <v>9000000</v>
      </c>
      <c r="H1235" s="7">
        <v>0</v>
      </c>
      <c r="I1235" s="4" cm="1">
        <f t="array" ref="I1235">_FV(B1235,"Market cap",TRUE)</f>
        <v>56937460</v>
      </c>
      <c r="J1235" s="4">
        <v>72400000</v>
      </c>
      <c r="K1235" t="str">
        <f>IF(OR(J1235="None", ISERROR(J1235)),
   IF(I1235&gt;50000000000,"5-Large Cap",
      IF(AND(I1235&gt;10000000000,I1235&lt;=50000000000),"4-Upper Mid-Cap",
         IF(AND(I1235&gt;2000000000,I1235&lt;=10000000000),"3-Mid Cap",
            IF(AND(I1235&gt;300000000,I1235&lt;=2000000000),"2-Small Cap",
               IF(I1235&lt;=300000000,"1-Micro Cap","None"))))),
   IF(J1235&gt;50000000000,"5-Large Cap",
      IF(AND(J1235&gt;10000000000,J1235&lt;=50000000000),"4-Upper Mid-Cap",
         IF(AND(J1235&gt;2000000000,J1235&lt;=10000000000),"3-Mid Cap",
            IF(AND(J1235&gt;300000000,J1235&lt;=2000000000),"2-Small Cap",
               IF(J1235&lt;=300000000,"1-Micro Cap","None"))))))</f>
        <v>1-Micro Cap</v>
      </c>
      <c r="L1235" s="1">
        <v>45574</v>
      </c>
      <c r="M1235" s="8" t="s">
        <v>3124</v>
      </c>
      <c r="N1235">
        <f>YEAR(L1235)</f>
        <v>2024</v>
      </c>
      <c r="O1235">
        <f xml:space="preserve"> MONTH(L1235)</f>
        <v>10</v>
      </c>
      <c r="P1235" t="s">
        <v>3229</v>
      </c>
      <c r="Q1235" t="str">
        <f>IF(ISNUMBER(P1235), "Yes","No")</f>
        <v>No</v>
      </c>
    </row>
    <row r="1236" spans="1:18" x14ac:dyDescent="0.2">
      <c r="A1236" t="s">
        <v>1161</v>
      </c>
      <c r="B1236" t="e" vm="344">
        <v>#VALUE!</v>
      </c>
      <c r="C1236" t="s">
        <v>1162</v>
      </c>
      <c r="D1236" t="str" cm="1">
        <f t="array" ref="D1236">_FV(B1236,"Industry")</f>
        <v>Metals &amp; Mining</v>
      </c>
      <c r="E1236">
        <v>0.11</v>
      </c>
      <c r="F1236">
        <v>0.09</v>
      </c>
      <c r="G1236" s="4">
        <v>6000000</v>
      </c>
      <c r="H1236" s="7">
        <v>0.182</v>
      </c>
      <c r="I1236" s="4" cm="1">
        <f t="array" ref="I1236">_FV(B1236,"Market cap",TRUE)</f>
        <v>27999900</v>
      </c>
      <c r="J1236" s="4">
        <v>47900000</v>
      </c>
      <c r="K1236" t="str">
        <f>IF(OR(J1236="None", ISERROR(J1236)),
   IF(I1236&gt;50000000000,"5-Large Cap",
      IF(AND(I1236&gt;10000000000,I1236&lt;=50000000000),"4-Upper Mid-Cap",
         IF(AND(I1236&gt;2000000000,I1236&lt;=10000000000),"3-Mid Cap",
            IF(AND(I1236&gt;300000000,I1236&lt;=2000000000),"2-Small Cap",
               IF(I1236&lt;=300000000,"1-Micro Cap","None"))))),
   IF(J1236&gt;50000000000,"5-Large Cap",
      IF(AND(J1236&gt;10000000000,J1236&lt;=50000000000),"4-Upper Mid-Cap",
         IF(AND(J1236&gt;2000000000,J1236&lt;=10000000000),"3-Mid Cap",
            IF(AND(J1236&gt;300000000,J1236&lt;=2000000000),"2-Small Cap",
               IF(J1236&lt;=300000000,"1-Micro Cap","None"))))))</f>
        <v>1-Micro Cap</v>
      </c>
      <c r="L1236" s="1">
        <v>45574</v>
      </c>
      <c r="M1236" s="8" t="s">
        <v>3124</v>
      </c>
      <c r="N1236">
        <f>YEAR(L1236)</f>
        <v>2024</v>
      </c>
      <c r="O1236">
        <f xml:space="preserve"> MONTH(L1236)</f>
        <v>10</v>
      </c>
      <c r="P1236" t="s">
        <v>3229</v>
      </c>
      <c r="Q1236" t="str">
        <f>IF(ISNUMBER(P1236), "Yes","No")</f>
        <v>No</v>
      </c>
      <c r="R1236" t="s">
        <v>2958</v>
      </c>
    </row>
    <row r="1237" spans="1:18" x14ac:dyDescent="0.2">
      <c r="A1237" t="s">
        <v>3129</v>
      </c>
      <c r="B1237" t="e" vm="265">
        <v>#VALUE!</v>
      </c>
      <c r="C1237" t="s">
        <v>1007</v>
      </c>
      <c r="D1237" t="str" cm="1">
        <f t="array" ref="D1237">_FV(B1237,"Industry")</f>
        <v>Metals &amp; Mining</v>
      </c>
      <c r="E1237">
        <v>0.14499999999999999</v>
      </c>
      <c r="F1237">
        <v>0.09</v>
      </c>
      <c r="G1237" s="4">
        <v>4000000</v>
      </c>
      <c r="H1237" s="7">
        <v>0.379</v>
      </c>
      <c r="I1237" s="4" cm="1">
        <f t="array" ref="I1237">_FV(B1237,"Market cap",TRUE)</f>
        <v>7755810</v>
      </c>
      <c r="J1237" s="4">
        <v>12000000</v>
      </c>
      <c r="K1237" t="str">
        <f>IF(OR(J1237="None", ISERROR(J1237)),
   IF(I1237&gt;50000000000,"5-Large Cap",
      IF(AND(I1237&gt;10000000000,I1237&lt;=50000000000),"4-Upper Mid-Cap",
         IF(AND(I1237&gt;2000000000,I1237&lt;=10000000000),"3-Mid Cap",
            IF(AND(I1237&gt;300000000,I1237&lt;=2000000000),"2-Small Cap",
               IF(I1237&lt;=300000000,"1-Micro Cap","None"))))),
   IF(J1237&gt;50000000000,"5-Large Cap",
      IF(AND(J1237&gt;10000000000,J1237&lt;=50000000000),"4-Upper Mid-Cap",
         IF(AND(J1237&gt;2000000000,J1237&lt;=10000000000),"3-Mid Cap",
            IF(AND(J1237&gt;300000000,J1237&lt;=2000000000),"2-Small Cap",
               IF(J1237&lt;=300000000,"1-Micro Cap","None"))))))</f>
        <v>1-Micro Cap</v>
      </c>
      <c r="L1237" s="1">
        <v>45559</v>
      </c>
      <c r="M1237" s="8" t="s">
        <v>3124</v>
      </c>
      <c r="N1237">
        <f>YEAR(L1237)</f>
        <v>2024</v>
      </c>
      <c r="O1237">
        <f xml:space="preserve"> MONTH(L1237)</f>
        <v>9</v>
      </c>
      <c r="P1237" t="s">
        <v>3229</v>
      </c>
      <c r="Q1237" t="str">
        <f>IF(ISNUMBER(P1237), "Yes","No")</f>
        <v>No</v>
      </c>
      <c r="R1237" t="s">
        <v>2920</v>
      </c>
    </row>
    <row r="1238" spans="1:18" x14ac:dyDescent="0.2">
      <c r="A1238" t="s">
        <v>3129</v>
      </c>
      <c r="B1238" t="e" vm="265">
        <v>#VALUE!</v>
      </c>
      <c r="C1238" t="s">
        <v>1007</v>
      </c>
      <c r="D1238" t="str" cm="1">
        <f t="array" ref="D1238">_FV(B1238,"Industry")</f>
        <v>Metals &amp; Mining</v>
      </c>
      <c r="E1238">
        <v>0.14499999999999999</v>
      </c>
      <c r="F1238">
        <v>0.09</v>
      </c>
      <c r="G1238" s="4">
        <v>4000000</v>
      </c>
      <c r="H1238" s="7">
        <v>0.379</v>
      </c>
      <c r="I1238" s="4" cm="1">
        <f t="array" ref="I1238">_FV(B1238,"Market cap",TRUE)</f>
        <v>7755810</v>
      </c>
      <c r="J1238" s="4">
        <v>12000000</v>
      </c>
      <c r="K1238" t="str">
        <f>IF(OR(J1238="None", ISERROR(J1238)),
   IF(I1238&gt;50000000000,"5-Large Cap",
      IF(AND(I1238&gt;10000000000,I1238&lt;=50000000000),"4-Upper Mid-Cap",
         IF(AND(I1238&gt;2000000000,I1238&lt;=10000000000),"3-Mid Cap",
            IF(AND(I1238&gt;300000000,I1238&lt;=2000000000),"2-Small Cap",
               IF(I1238&lt;=300000000,"1-Micro Cap","None"))))),
   IF(J1238&gt;50000000000,"5-Large Cap",
      IF(AND(J1238&gt;10000000000,J1238&lt;=50000000000),"4-Upper Mid-Cap",
         IF(AND(J1238&gt;2000000000,J1238&lt;=10000000000),"3-Mid Cap",
            IF(AND(J1238&gt;300000000,J1238&lt;=2000000000),"2-Small Cap",
               IF(J1238&lt;=300000000,"1-Micro Cap","None"))))))</f>
        <v>1-Micro Cap</v>
      </c>
      <c r="L1238" s="1">
        <v>45559</v>
      </c>
      <c r="M1238" s="8" t="s">
        <v>3124</v>
      </c>
      <c r="N1238">
        <f>YEAR(L1238)</f>
        <v>2024</v>
      </c>
      <c r="O1238">
        <f xml:space="preserve"> MONTH(L1238)</f>
        <v>9</v>
      </c>
      <c r="P1238" t="s">
        <v>3229</v>
      </c>
      <c r="Q1238" t="str">
        <f>IF(ISNUMBER(P1238), "Yes","No")</f>
        <v>No</v>
      </c>
      <c r="R1238" t="s">
        <v>2931</v>
      </c>
    </row>
    <row r="1239" spans="1:18" x14ac:dyDescent="0.2">
      <c r="A1239" t="s">
        <v>2610</v>
      </c>
      <c r="B1239" t="e" vm="697">
        <v>#VALUE!</v>
      </c>
      <c r="C1239" t="s">
        <v>2611</v>
      </c>
      <c r="D1239" t="str" cm="1">
        <f t="array" ref="D1239">_FV(B1239,"Industry")</f>
        <v>Metals &amp; Mining</v>
      </c>
      <c r="E1239">
        <v>0.1</v>
      </c>
      <c r="F1239">
        <v>8.5000000000000006E-2</v>
      </c>
      <c r="G1239" s="4">
        <v>2000000</v>
      </c>
      <c r="H1239" s="7">
        <v>0.15</v>
      </c>
      <c r="I1239" s="4" cm="1">
        <f t="array" ref="I1239">_FV(B1239,"Market cap",TRUE)</f>
        <v>7779890</v>
      </c>
      <c r="J1239" s="4">
        <v>17840000</v>
      </c>
      <c r="K1239" t="str">
        <f>IF(OR(J1239="None", ISERROR(J1239)),
   IF(I1239&gt;50000000000,"5-Large Cap",
      IF(AND(I1239&gt;10000000000,I1239&lt;=50000000000),"4-Upper Mid-Cap",
         IF(AND(I1239&gt;2000000000,I1239&lt;=10000000000),"3-Mid Cap",
            IF(AND(I1239&gt;300000000,I1239&lt;=2000000000),"2-Small Cap",
               IF(I1239&lt;=300000000,"1-Micro Cap","None"))))),
   IF(J1239&gt;50000000000,"5-Large Cap",
      IF(AND(J1239&gt;10000000000,J1239&lt;=50000000000),"4-Upper Mid-Cap",
         IF(AND(J1239&gt;2000000000,J1239&lt;=10000000000),"3-Mid Cap",
            IF(AND(J1239&gt;300000000,J1239&lt;=2000000000),"2-Small Cap",
               IF(J1239&lt;=300000000,"1-Micro Cap","None"))))))</f>
        <v>1-Micro Cap</v>
      </c>
      <c r="L1239" s="1">
        <v>45440</v>
      </c>
      <c r="M1239" s="8" t="s">
        <v>3124</v>
      </c>
      <c r="N1239">
        <f>YEAR(L1239)</f>
        <v>2024</v>
      </c>
      <c r="O1239">
        <f xml:space="preserve"> MONTH(L1239)</f>
        <v>5</v>
      </c>
      <c r="P1239">
        <v>2</v>
      </c>
      <c r="Q1239" t="str">
        <f>IF(ISNUMBER(P1239), "Yes","No")</f>
        <v>Yes</v>
      </c>
      <c r="R1239" t="s">
        <v>2612</v>
      </c>
    </row>
    <row r="1240" spans="1:18" x14ac:dyDescent="0.2">
      <c r="A1240" t="s">
        <v>1444</v>
      </c>
      <c r="B1240" t="e" vm="120">
        <v>#VALUE!</v>
      </c>
      <c r="C1240" t="s">
        <v>355</v>
      </c>
      <c r="D1240" t="str" cm="1">
        <f t="array" ref="D1240">_FV(B1240,"Industry")</f>
        <v>Metals &amp; Mining</v>
      </c>
      <c r="E1240">
        <v>0.1</v>
      </c>
      <c r="F1240">
        <v>8.5000000000000006E-2</v>
      </c>
      <c r="G1240" s="4">
        <v>2500000</v>
      </c>
      <c r="H1240" s="7">
        <v>0.15</v>
      </c>
      <c r="I1240" s="4" cm="1">
        <f t="array" ref="I1240">_FV(B1240,"Market cap",TRUE)</f>
        <v>17099080</v>
      </c>
      <c r="J1240" s="4">
        <v>38200000</v>
      </c>
      <c r="K1240" t="str">
        <f>IF(OR(J1240="None", ISERROR(J1240)),
   IF(I1240&gt;50000000000,"5-Large Cap",
      IF(AND(I1240&gt;10000000000,I1240&lt;=50000000000),"4-Upper Mid-Cap",
         IF(AND(I1240&gt;2000000000,I1240&lt;=10000000000),"3-Mid Cap",
            IF(AND(I1240&gt;300000000,I1240&lt;=2000000000),"2-Small Cap",
               IF(I1240&lt;=300000000,"1-Micro Cap","None"))))),
   IF(J1240&gt;50000000000,"5-Large Cap",
      IF(AND(J1240&gt;10000000000,J1240&lt;=50000000000),"4-Upper Mid-Cap",
         IF(AND(J1240&gt;2000000000,J1240&lt;=10000000000),"3-Mid Cap",
            IF(AND(J1240&gt;300000000,J1240&lt;=2000000000),"2-Small Cap",
               IF(J1240&lt;=300000000,"1-Micro Cap","None"))))))</f>
        <v>1-Micro Cap</v>
      </c>
      <c r="L1240" s="1">
        <v>45428</v>
      </c>
      <c r="M1240" s="8" t="s">
        <v>3124</v>
      </c>
      <c r="N1240">
        <f>YEAR(L1240)</f>
        <v>2024</v>
      </c>
      <c r="O1240">
        <f xml:space="preserve"> MONTH(L1240)</f>
        <v>5</v>
      </c>
      <c r="P1240" t="s">
        <v>3229</v>
      </c>
      <c r="Q1240" t="str">
        <f>IF(ISNUMBER(P1240), "Yes","No")</f>
        <v>No</v>
      </c>
      <c r="R1240" t="s">
        <v>2575</v>
      </c>
    </row>
    <row r="1241" spans="1:18" x14ac:dyDescent="0.2">
      <c r="A1241" t="s">
        <v>2363</v>
      </c>
      <c r="B1241" t="e" vm="698">
        <v>#VALUE!</v>
      </c>
      <c r="C1241" t="s">
        <v>2364</v>
      </c>
      <c r="D1241" t="str" cm="1">
        <f t="array" ref="D1241">_FV(B1241,"Industry")</f>
        <v>Metals &amp; Mining</v>
      </c>
      <c r="E1241">
        <v>0.09</v>
      </c>
      <c r="F1241">
        <v>8.5000000000000006E-2</v>
      </c>
      <c r="G1241" s="4">
        <v>1100000</v>
      </c>
      <c r="H1241" s="7">
        <v>5.5999999999999994E-2</v>
      </c>
      <c r="I1241" s="4" cm="1">
        <f t="array" ref="I1241">_FV(B1241,"Market cap",TRUE)</f>
        <v>2696270</v>
      </c>
      <c r="J1241" s="4">
        <v>7100000</v>
      </c>
      <c r="K1241" t="str">
        <f>IF(OR(J1241="None", ISERROR(J1241)),
   IF(I1241&gt;50000000000,"5-Large Cap",
      IF(AND(I1241&gt;10000000000,I1241&lt;=50000000000),"4-Upper Mid-Cap",
         IF(AND(I1241&gt;2000000000,I1241&lt;=10000000000),"3-Mid Cap",
            IF(AND(I1241&gt;300000000,I1241&lt;=2000000000),"2-Small Cap",
               IF(I1241&lt;=300000000,"1-Micro Cap","None"))))),
   IF(J1241&gt;50000000000,"5-Large Cap",
      IF(AND(J1241&gt;10000000000,J1241&lt;=50000000000),"4-Upper Mid-Cap",
         IF(AND(J1241&gt;2000000000,J1241&lt;=10000000000),"3-Mid Cap",
            IF(AND(J1241&gt;300000000,J1241&lt;=2000000000),"2-Small Cap",
               IF(J1241&lt;=300000000,"1-Micro Cap","None"))))))</f>
        <v>1-Micro Cap</v>
      </c>
      <c r="L1241" s="1">
        <v>45356</v>
      </c>
      <c r="M1241" s="8" t="s">
        <v>3124</v>
      </c>
      <c r="N1241">
        <f>YEAR(L1241)</f>
        <v>2024</v>
      </c>
      <c r="O1241">
        <f xml:space="preserve"> MONTH(L1241)</f>
        <v>3</v>
      </c>
      <c r="P1241" t="s">
        <v>3229</v>
      </c>
      <c r="Q1241" t="str">
        <f>IF(ISNUMBER(P1241), "Yes","No")</f>
        <v>No</v>
      </c>
      <c r="R1241" t="s">
        <v>2365</v>
      </c>
    </row>
    <row r="1242" spans="1:18" x14ac:dyDescent="0.2">
      <c r="A1242" t="s">
        <v>2471</v>
      </c>
      <c r="B1242" t="e" vm="514">
        <v>#VALUE!</v>
      </c>
      <c r="C1242" t="s">
        <v>1888</v>
      </c>
      <c r="D1242" t="str" cm="1">
        <f t="array" ref="D1242">_FV(B1242,"Industry")</f>
        <v>Software &amp; IT Services</v>
      </c>
      <c r="E1242">
        <v>0.1</v>
      </c>
      <c r="F1242">
        <v>8.5000000000000006E-2</v>
      </c>
      <c r="G1242" s="4">
        <v>5000000</v>
      </c>
      <c r="H1242" s="7">
        <v>0.15</v>
      </c>
      <c r="I1242" s="4" cm="1">
        <f t="array" ref="I1242">_FV(B1242,"Market cap",TRUE)</f>
        <v>12128660</v>
      </c>
      <c r="J1242" s="4">
        <v>8400000</v>
      </c>
      <c r="K1242" t="str">
        <f>IF(OR(J1242="None", ISERROR(J1242)),
   IF(I1242&gt;50000000000,"5-Large Cap",
      IF(AND(I1242&gt;10000000000,I1242&lt;=50000000000),"4-Upper Mid-Cap",
         IF(AND(I1242&gt;2000000000,I1242&lt;=10000000000),"3-Mid Cap",
            IF(AND(I1242&gt;300000000,I1242&lt;=2000000000),"2-Small Cap",
               IF(I1242&lt;=300000000,"1-Micro Cap","None"))))),
   IF(J1242&gt;50000000000,"5-Large Cap",
      IF(AND(J1242&gt;10000000000,J1242&lt;=50000000000),"4-Upper Mid-Cap",
         IF(AND(J1242&gt;2000000000,J1242&lt;=10000000000),"3-Mid Cap",
            IF(AND(J1242&gt;300000000,J1242&lt;=2000000000),"2-Small Cap",
               IF(J1242&lt;=300000000,"1-Micro Cap","None"))))))</f>
        <v>1-Micro Cap</v>
      </c>
      <c r="L1242" s="1">
        <v>45398</v>
      </c>
      <c r="M1242" s="8" t="s">
        <v>3124</v>
      </c>
      <c r="N1242">
        <f>YEAR(L1242)</f>
        <v>2024</v>
      </c>
      <c r="O1242">
        <f xml:space="preserve"> MONTH(L1242)</f>
        <v>4</v>
      </c>
      <c r="P1242">
        <v>2</v>
      </c>
      <c r="Q1242" t="str">
        <f>IF(ISNUMBER(P1242), "Yes","No")</f>
        <v>Yes</v>
      </c>
      <c r="R1242" t="s">
        <v>2472</v>
      </c>
    </row>
    <row r="1243" spans="1:18" x14ac:dyDescent="0.2">
      <c r="A1243" t="s">
        <v>2992</v>
      </c>
      <c r="B1243" t="e" vm="699">
        <v>#VALUE!</v>
      </c>
      <c r="C1243" t="s">
        <v>2993</v>
      </c>
      <c r="D1243" t="str" cm="1">
        <f t="array" ref="D1243">_FV(B1243,"Industry")</f>
        <v>Biotechnology &amp; Medical Research</v>
      </c>
      <c r="E1243">
        <v>0.13500000000000001</v>
      </c>
      <c r="F1243">
        <v>0.08</v>
      </c>
      <c r="G1243" s="4">
        <v>8000000</v>
      </c>
      <c r="H1243" s="7">
        <v>0.40700000000000003</v>
      </c>
      <c r="I1243" s="4" cm="1">
        <f t="array" ref="I1243">_FV(B1243,"Market cap",TRUE)</f>
        <v>8699500</v>
      </c>
      <c r="J1243" s="4">
        <v>117000000</v>
      </c>
      <c r="K1243" t="str">
        <f>IF(OR(J1243="None", ISERROR(J1243)),
   IF(I1243&gt;50000000000,"5-Large Cap",
      IF(AND(I1243&gt;10000000000,I1243&lt;=50000000000),"4-Upper Mid-Cap",
         IF(AND(I1243&gt;2000000000,I1243&lt;=10000000000),"3-Mid Cap",
            IF(AND(I1243&gt;300000000,I1243&lt;=2000000000),"2-Small Cap",
               IF(I1243&lt;=300000000,"1-Micro Cap","None"))))),
   IF(J1243&gt;50000000000,"5-Large Cap",
      IF(AND(J1243&gt;10000000000,J1243&lt;=50000000000),"4-Upper Mid-Cap",
         IF(AND(J1243&gt;2000000000,J1243&lt;=10000000000),"3-Mid Cap",
            IF(AND(J1243&gt;300000000,J1243&lt;=2000000000),"2-Small Cap",
               IF(J1243&lt;=300000000,"1-Micro Cap","None"))))))</f>
        <v>1-Micro Cap</v>
      </c>
      <c r="L1243" s="1">
        <v>45581</v>
      </c>
      <c r="M1243" s="8" t="s">
        <v>3124</v>
      </c>
      <c r="N1243">
        <f>YEAR(L1243)</f>
        <v>2024</v>
      </c>
      <c r="O1243">
        <f xml:space="preserve"> MONTH(L1243)</f>
        <v>10</v>
      </c>
      <c r="P1243" t="s">
        <v>3229</v>
      </c>
      <c r="Q1243" t="str">
        <f>IF(ISNUMBER(P1243), "Yes","No")</f>
        <v>No</v>
      </c>
      <c r="R1243" t="s">
        <v>2994</v>
      </c>
    </row>
    <row r="1244" spans="1:18" x14ac:dyDescent="0.2">
      <c r="A1244" t="s">
        <v>1055</v>
      </c>
      <c r="B1244" t="e" vm="358">
        <v>#VALUE!</v>
      </c>
      <c r="C1244" t="s">
        <v>18</v>
      </c>
      <c r="D1244" t="str" cm="1">
        <f t="array" ref="D1244">_FV(B1244,"Industry")</f>
        <v>Financial Technology (Fintech) &amp; Infrastructure</v>
      </c>
      <c r="E1244">
        <v>8.8999999999999996E-2</v>
      </c>
      <c r="F1244">
        <v>0.08</v>
      </c>
      <c r="G1244" s="4">
        <v>4000000</v>
      </c>
      <c r="H1244" s="7">
        <v>0.10099999999999999</v>
      </c>
      <c r="I1244" s="4" cm="1">
        <f t="array" ref="I1244">_FV(B1244,"Market cap",TRUE)</f>
        <v>38457200</v>
      </c>
      <c r="J1244" s="4">
        <v>24500000</v>
      </c>
      <c r="K1244" t="str">
        <f>IF(OR(J1244="None", ISERROR(J1244)),
   IF(I1244&gt;50000000000,"5-Large Cap",
      IF(AND(I1244&gt;10000000000,I1244&lt;=50000000000),"4-Upper Mid-Cap",
         IF(AND(I1244&gt;2000000000,I1244&lt;=10000000000),"3-Mid Cap",
            IF(AND(I1244&gt;300000000,I1244&lt;=2000000000),"2-Small Cap",
               IF(I1244&lt;=300000000,"1-Micro Cap","None"))))),
   IF(J1244&gt;50000000000,"5-Large Cap",
      IF(AND(J1244&gt;10000000000,J1244&lt;=50000000000),"4-Upper Mid-Cap",
         IF(AND(J1244&gt;2000000000,J1244&lt;=10000000000),"3-Mid Cap",
            IF(AND(J1244&gt;300000000,J1244&lt;=2000000000),"2-Small Cap",
               IF(J1244&lt;=300000000,"1-Micro Cap","None"))))))</f>
        <v>1-Micro Cap</v>
      </c>
      <c r="L1244" s="1">
        <v>45414</v>
      </c>
      <c r="M1244" s="8" t="s">
        <v>3124</v>
      </c>
      <c r="N1244">
        <f>YEAR(L1244)</f>
        <v>2024</v>
      </c>
      <c r="O1244">
        <f xml:space="preserve"> MONTH(L1244)</f>
        <v>5</v>
      </c>
      <c r="P1244" t="s">
        <v>3229</v>
      </c>
      <c r="Q1244" t="str">
        <f>IF(ISNUMBER(P1244), "Yes","No")</f>
        <v>No</v>
      </c>
      <c r="R1244" t="s">
        <v>2532</v>
      </c>
    </row>
    <row r="1245" spans="1:18" x14ac:dyDescent="0.2">
      <c r="A1245" t="s">
        <v>2911</v>
      </c>
      <c r="B1245" t="e" vm="518">
        <v>#VALUE!</v>
      </c>
      <c r="C1245" t="s">
        <v>1026</v>
      </c>
      <c r="D1245" t="str" cm="1">
        <f t="array" ref="D1245">_FV(B1245,"Industry")</f>
        <v>Metals &amp; Mining</v>
      </c>
      <c r="E1245">
        <v>0.1</v>
      </c>
      <c r="F1245">
        <v>0.08</v>
      </c>
      <c r="G1245" s="4">
        <v>1500000</v>
      </c>
      <c r="H1245" s="7">
        <v>0.2</v>
      </c>
      <c r="I1245" s="4" cm="1">
        <f t="array" ref="I1245">_FV(B1245,"Market cap",TRUE)</f>
        <v>16477820</v>
      </c>
      <c r="J1245" s="4">
        <v>18800000</v>
      </c>
      <c r="K1245" t="str">
        <f>IF(OR(J1245="None", ISERROR(J1245)),
   IF(I1245&gt;50000000000,"5-Large Cap",
      IF(AND(I1245&gt;10000000000,I1245&lt;=50000000000),"4-Upper Mid-Cap",
         IF(AND(I1245&gt;2000000000,I1245&lt;=10000000000),"3-Mid Cap",
            IF(AND(I1245&gt;300000000,I1245&lt;=2000000000),"2-Small Cap",
               IF(I1245&lt;=300000000,"1-Micro Cap","None"))))),
   IF(J1245&gt;50000000000,"5-Large Cap",
      IF(AND(J1245&gt;10000000000,J1245&lt;=50000000000),"4-Upper Mid-Cap",
         IF(AND(J1245&gt;2000000000,J1245&lt;=10000000000),"3-Mid Cap",
            IF(AND(J1245&gt;300000000,J1245&lt;=2000000000),"2-Small Cap",
               IF(J1245&lt;=300000000,"1-Micro Cap","None"))))))</f>
        <v>1-Micro Cap</v>
      </c>
      <c r="L1245" s="1">
        <v>45554</v>
      </c>
      <c r="M1245" s="8" t="s">
        <v>3124</v>
      </c>
      <c r="N1245">
        <f>YEAR(L1245)</f>
        <v>2024</v>
      </c>
      <c r="O1245">
        <f xml:space="preserve"> MONTH(L1245)</f>
        <v>9</v>
      </c>
      <c r="P1245">
        <v>2</v>
      </c>
      <c r="Q1245" t="str">
        <f>IF(ISNUMBER(P1245), "Yes","No")</f>
        <v>Yes</v>
      </c>
      <c r="R1245" t="s">
        <v>2912</v>
      </c>
    </row>
    <row r="1246" spans="1:18" x14ac:dyDescent="0.2">
      <c r="A1246" t="s">
        <v>234</v>
      </c>
      <c r="B1246" t="e" vm="137">
        <v>#VALUE!</v>
      </c>
      <c r="C1246" t="s">
        <v>235</v>
      </c>
      <c r="D1246" t="str" cm="1">
        <f t="array" ref="D1246">_FV(B1246,"Industry")</f>
        <v>Metals &amp; Mining</v>
      </c>
      <c r="E1246">
        <v>8.7999999999999995E-2</v>
      </c>
      <c r="F1246">
        <v>0.08</v>
      </c>
      <c r="G1246" s="4">
        <v>5000000</v>
      </c>
      <c r="H1246" s="7">
        <v>9.0999999999999998E-2</v>
      </c>
      <c r="I1246" s="4" cm="1">
        <f t="array" ref="I1246">_FV(B1246,"Market cap",TRUE)</f>
        <v>83079190</v>
      </c>
      <c r="J1246" s="4">
        <v>113700000</v>
      </c>
      <c r="K1246" t="str">
        <f>IF(OR(J1246="None", ISERROR(J1246)),
   IF(I1246&gt;50000000000,"5-Large Cap",
      IF(AND(I1246&gt;10000000000,I1246&lt;=50000000000),"4-Upper Mid-Cap",
         IF(AND(I1246&gt;2000000000,I1246&lt;=10000000000),"3-Mid Cap",
            IF(AND(I1246&gt;300000000,I1246&lt;=2000000000),"2-Small Cap",
               IF(I1246&lt;=300000000,"1-Micro Cap","None"))))),
   IF(J1246&gt;50000000000,"5-Large Cap",
      IF(AND(J1246&gt;10000000000,J1246&lt;=50000000000),"4-Upper Mid-Cap",
         IF(AND(J1246&gt;2000000000,J1246&lt;=10000000000),"3-Mid Cap",
            IF(AND(J1246&gt;300000000,J1246&lt;=2000000000),"2-Small Cap",
               IF(J1246&lt;=300000000,"1-Micro Cap","None"))))))</f>
        <v>1-Micro Cap</v>
      </c>
      <c r="L1246" s="1">
        <v>45553</v>
      </c>
      <c r="M1246" s="8" t="s">
        <v>3124</v>
      </c>
      <c r="N1246">
        <f>YEAR(L1246)</f>
        <v>2024</v>
      </c>
      <c r="O1246">
        <f xml:space="preserve"> MONTH(L1246)</f>
        <v>9</v>
      </c>
      <c r="P1246">
        <v>2</v>
      </c>
      <c r="Q1246" t="str">
        <f>IF(ISNUMBER(P1246), "Yes","No")</f>
        <v>Yes</v>
      </c>
      <c r="R1246" t="s">
        <v>2903</v>
      </c>
    </row>
    <row r="1247" spans="1:18" x14ac:dyDescent="0.2">
      <c r="A1247" t="s">
        <v>963</v>
      </c>
      <c r="B1247" t="e" vm="338">
        <v>#VALUE!</v>
      </c>
      <c r="C1247" t="s">
        <v>108</v>
      </c>
      <c r="D1247" t="str" cm="1">
        <f t="array" ref="D1247">_FV(B1247,"Industry")</f>
        <v>Metals &amp; Mining</v>
      </c>
      <c r="E1247">
        <v>8.5999999999999993E-2</v>
      </c>
      <c r="F1247">
        <v>0.08</v>
      </c>
      <c r="G1247" s="4">
        <v>88000000</v>
      </c>
      <c r="H1247" s="7">
        <v>7.0000000000000007E-2</v>
      </c>
      <c r="I1247" s="4" cm="1">
        <f t="array" ref="I1247">_FV(B1247,"Market cap",TRUE)</f>
        <v>709943400</v>
      </c>
      <c r="J1247" s="4">
        <v>447500000</v>
      </c>
      <c r="K1247" t="str">
        <f>IF(OR(J1247="None", ISERROR(J1247)),
   IF(I1247&gt;50000000000,"5-Large Cap",
      IF(AND(I1247&gt;10000000000,I1247&lt;=50000000000),"4-Upper Mid-Cap",
         IF(AND(I1247&gt;2000000000,I1247&lt;=10000000000),"3-Mid Cap",
            IF(AND(I1247&gt;300000000,I1247&lt;=2000000000),"2-Small Cap",
               IF(I1247&lt;=300000000,"1-Micro Cap","None"))))),
   IF(J1247&gt;50000000000,"5-Large Cap",
      IF(AND(J1247&gt;10000000000,J1247&lt;=50000000000),"4-Upper Mid-Cap",
         IF(AND(J1247&gt;2000000000,J1247&lt;=10000000000),"3-Mid Cap",
            IF(AND(J1247&gt;300000000,J1247&lt;=2000000000),"2-Small Cap",
               IF(J1247&lt;=300000000,"1-Micro Cap","None"))))))</f>
        <v>2-Small Cap</v>
      </c>
      <c r="L1247" s="1">
        <v>45422</v>
      </c>
      <c r="M1247" s="8" t="s">
        <v>3124</v>
      </c>
      <c r="N1247">
        <f>YEAR(L1247)</f>
        <v>2024</v>
      </c>
      <c r="O1247">
        <f xml:space="preserve"> MONTH(L1247)</f>
        <v>5</v>
      </c>
      <c r="P1247" t="s">
        <v>3229</v>
      </c>
      <c r="Q1247" t="str">
        <f>IF(ISNUMBER(P1247), "Yes","No")</f>
        <v>No</v>
      </c>
      <c r="R1247" t="s">
        <v>2547</v>
      </c>
    </row>
    <row r="1248" spans="1:18" x14ac:dyDescent="0.2">
      <c r="A1248" t="s">
        <v>2384</v>
      </c>
      <c r="B1248" t="e" vm="700">
        <v>#VALUE!</v>
      </c>
      <c r="C1248" t="s">
        <v>2385</v>
      </c>
      <c r="D1248" t="str" cm="1">
        <f t="array" ref="D1248">_FV(B1248,"Industry")</f>
        <v>Metals &amp; Mining</v>
      </c>
      <c r="E1248">
        <v>9.0999999999999998E-2</v>
      </c>
      <c r="F1248">
        <v>0.08</v>
      </c>
      <c r="G1248" s="4">
        <v>3500000</v>
      </c>
      <c r="H1248" s="7">
        <v>0.12089999999999999</v>
      </c>
      <c r="I1248" s="4" cm="1">
        <f t="array" ref="I1248">_FV(B1248,"Market cap",TRUE)</f>
        <v>57681510</v>
      </c>
      <c r="J1248" s="4">
        <v>6980000</v>
      </c>
      <c r="K1248" t="str">
        <f>IF(OR(J1248="None", ISERROR(J1248)),
   IF(I1248&gt;50000000000,"5-Large Cap",
      IF(AND(I1248&gt;10000000000,I1248&lt;=50000000000),"4-Upper Mid-Cap",
         IF(AND(I1248&gt;2000000000,I1248&lt;=10000000000),"3-Mid Cap",
            IF(AND(I1248&gt;300000000,I1248&lt;=2000000000),"2-Small Cap",
               IF(I1248&lt;=300000000,"1-Micro Cap","None"))))),
   IF(J1248&gt;50000000000,"5-Large Cap",
      IF(AND(J1248&gt;10000000000,J1248&lt;=50000000000),"4-Upper Mid-Cap",
         IF(AND(J1248&gt;2000000000,J1248&lt;=10000000000),"3-Mid Cap",
            IF(AND(J1248&gt;300000000,J1248&lt;=2000000000),"2-Small Cap",
               IF(J1248&lt;=300000000,"1-Micro Cap","None"))))))</f>
        <v>1-Micro Cap</v>
      </c>
      <c r="L1248" s="1">
        <v>45364</v>
      </c>
      <c r="M1248" s="8" t="s">
        <v>3124</v>
      </c>
      <c r="N1248">
        <f>YEAR(L1248)</f>
        <v>2024</v>
      </c>
      <c r="O1248">
        <f xml:space="preserve"> MONTH(L1248)</f>
        <v>3</v>
      </c>
      <c r="P1248">
        <v>3</v>
      </c>
      <c r="Q1248" t="str">
        <f>IF(ISNUMBER(P1248), "Yes","No")</f>
        <v>Yes</v>
      </c>
      <c r="R1248" t="s">
        <v>2386</v>
      </c>
    </row>
    <row r="1249" spans="1:18" x14ac:dyDescent="0.2">
      <c r="A1249" t="s">
        <v>2343</v>
      </c>
      <c r="B1249" t="e" vm="701">
        <v>#VALUE!</v>
      </c>
      <c r="C1249" t="s">
        <v>2344</v>
      </c>
      <c r="D1249" t="str" cm="1">
        <f t="array" ref="D1249">_FV(B1249,"Industry")</f>
        <v>Metals &amp; Mining</v>
      </c>
      <c r="E1249">
        <v>8.6999999999999994E-2</v>
      </c>
      <c r="F1249">
        <v>0.08</v>
      </c>
      <c r="G1249" s="4">
        <v>1580000</v>
      </c>
      <c r="H1249" s="7">
        <v>8.5699999999999998E-2</v>
      </c>
      <c r="I1249" s="4" cm="1">
        <f t="array" ref="I1249">_FV(B1249,"Market cap",TRUE)</f>
        <v>4085720</v>
      </c>
      <c r="J1249" s="4">
        <v>4350000</v>
      </c>
      <c r="K1249" t="str">
        <f>IF(OR(J1249="None", ISERROR(J1249)),
   IF(I1249&gt;50000000000,"5-Large Cap",
      IF(AND(I1249&gt;10000000000,I1249&lt;=50000000000),"4-Upper Mid-Cap",
         IF(AND(I1249&gt;2000000000,I1249&lt;=10000000000),"3-Mid Cap",
            IF(AND(I1249&gt;300000000,I1249&lt;=2000000000),"2-Small Cap",
               IF(I1249&lt;=300000000,"1-Micro Cap","None"))))),
   IF(J1249&gt;50000000000,"5-Large Cap",
      IF(AND(J1249&gt;10000000000,J1249&lt;=50000000000),"4-Upper Mid-Cap",
         IF(AND(J1249&gt;2000000000,J1249&lt;=10000000000),"3-Mid Cap",
            IF(AND(J1249&gt;300000000,J1249&lt;=2000000000),"2-Small Cap",
               IF(J1249&lt;=300000000,"1-Micro Cap","None"))))))</f>
        <v>1-Micro Cap</v>
      </c>
      <c r="L1249" s="1">
        <v>45345</v>
      </c>
      <c r="M1249" s="8" t="s">
        <v>3124</v>
      </c>
      <c r="N1249">
        <f>YEAR(L1249)</f>
        <v>2024</v>
      </c>
      <c r="O1249">
        <f xml:space="preserve"> MONTH(L1249)</f>
        <v>2</v>
      </c>
      <c r="P1249">
        <v>2</v>
      </c>
      <c r="Q1249" t="str">
        <f>IF(ISNUMBER(P1249), "Yes","No")</f>
        <v>Yes</v>
      </c>
      <c r="R1249" t="s">
        <v>2345</v>
      </c>
    </row>
    <row r="1250" spans="1:18" x14ac:dyDescent="0.2">
      <c r="A1250" t="s">
        <v>3144</v>
      </c>
      <c r="B1250" t="e" vm="360">
        <v>#VALUE!</v>
      </c>
      <c r="C1250" t="s">
        <v>1403</v>
      </c>
      <c r="D1250" t="str" cm="1">
        <f t="array" ref="D1250">_FV(B1250,"Industry")</f>
        <v>Metals &amp; Mining</v>
      </c>
      <c r="E1250">
        <v>0.115</v>
      </c>
      <c r="F1250">
        <v>0.08</v>
      </c>
      <c r="G1250" s="4">
        <v>4000000</v>
      </c>
      <c r="H1250" s="7">
        <v>0.30399999999999999</v>
      </c>
      <c r="I1250" s="4" cm="1">
        <f t="array" ref="I1250">_FV(B1250,"Market cap",TRUE)</f>
        <v>87083250</v>
      </c>
      <c r="J1250" s="4">
        <v>11400000</v>
      </c>
      <c r="K1250" t="str">
        <f>IF(OR(J1250="None", ISERROR(J1250)),
   IF(I1250&gt;50000000000,"5-Large Cap",
      IF(AND(I1250&gt;10000000000,I1250&lt;=50000000000),"4-Upper Mid-Cap",
         IF(AND(I1250&gt;2000000000,I1250&lt;=10000000000),"3-Mid Cap",
            IF(AND(I1250&gt;300000000,I1250&lt;=2000000000),"2-Small Cap",
               IF(I1250&lt;=300000000,"1-Micro Cap","None"))))),
   IF(J1250&gt;50000000000,"5-Large Cap",
      IF(AND(J1250&gt;10000000000,J1250&lt;=50000000000),"4-Upper Mid-Cap",
         IF(AND(J1250&gt;2000000000,J1250&lt;=10000000000),"3-Mid Cap",
            IF(AND(J1250&gt;300000000,J1250&lt;=2000000000),"2-Small Cap",
               IF(J1250&lt;=300000000,"1-Micro Cap","None"))))))</f>
        <v>1-Micro Cap</v>
      </c>
      <c r="L1250" s="1">
        <v>45301</v>
      </c>
      <c r="M1250" s="8" t="s">
        <v>3124</v>
      </c>
      <c r="N1250">
        <f>YEAR(L1250)</f>
        <v>2024</v>
      </c>
      <c r="O1250">
        <f xml:space="preserve"> MONTH(L1250)</f>
        <v>1</v>
      </c>
      <c r="P1250">
        <v>2</v>
      </c>
      <c r="Q1250" t="str">
        <f>IF(ISNUMBER(P1250), "Yes","No")</f>
        <v>Yes</v>
      </c>
      <c r="R1250" t="s">
        <v>2270</v>
      </c>
    </row>
    <row r="1251" spans="1:18" x14ac:dyDescent="0.2">
      <c r="A1251" t="s">
        <v>3144</v>
      </c>
      <c r="B1251" t="e" vm="360">
        <v>#VALUE!</v>
      </c>
      <c r="C1251" t="s">
        <v>1403</v>
      </c>
      <c r="D1251" t="str" cm="1">
        <f t="array" ref="D1251">_FV(B1251,"Industry")</f>
        <v>Metals &amp; Mining</v>
      </c>
      <c r="E1251">
        <v>0.115</v>
      </c>
      <c r="F1251">
        <v>0.08</v>
      </c>
      <c r="G1251" s="4">
        <v>4000000</v>
      </c>
      <c r="H1251" s="7">
        <v>0.30399999999999999</v>
      </c>
      <c r="I1251" s="4" cm="1">
        <f t="array" ref="I1251">_FV(B1251,"Market cap",TRUE)</f>
        <v>87083250</v>
      </c>
      <c r="J1251" s="4">
        <v>11400000</v>
      </c>
      <c r="K1251" t="str">
        <f>IF(OR(J1251="None", ISERROR(J1251)),
   IF(I1251&gt;50000000000,"5-Large Cap",
      IF(AND(I1251&gt;10000000000,I1251&lt;=50000000000),"4-Upper Mid-Cap",
         IF(AND(I1251&gt;2000000000,I1251&lt;=10000000000),"3-Mid Cap",
            IF(AND(I1251&gt;300000000,I1251&lt;=2000000000),"2-Small Cap",
               IF(I1251&lt;=300000000,"1-Micro Cap","None"))))),
   IF(J1251&gt;50000000000,"5-Large Cap",
      IF(AND(J1251&gt;10000000000,J1251&lt;=50000000000),"4-Upper Mid-Cap",
         IF(AND(J1251&gt;2000000000,J1251&lt;=10000000000),"3-Mid Cap",
            IF(AND(J1251&gt;300000000,J1251&lt;=2000000000),"2-Small Cap",
               IF(J1251&lt;=300000000,"1-Micro Cap","None"))))))</f>
        <v>1-Micro Cap</v>
      </c>
      <c r="L1251" s="1">
        <v>45301</v>
      </c>
      <c r="M1251" s="8" t="s">
        <v>3124</v>
      </c>
      <c r="N1251">
        <f>YEAR(L1251)</f>
        <v>2024</v>
      </c>
      <c r="O1251">
        <f xml:space="preserve"> MONTH(L1251)</f>
        <v>1</v>
      </c>
      <c r="P1251">
        <v>2</v>
      </c>
      <c r="Q1251" t="str">
        <f>IF(ISNUMBER(P1251), "Yes","No")</f>
        <v>Yes</v>
      </c>
      <c r="R1251" t="s">
        <v>2271</v>
      </c>
    </row>
    <row r="1252" spans="1:18" x14ac:dyDescent="0.2">
      <c r="A1252" t="s">
        <v>3160</v>
      </c>
      <c r="B1252" t="e" vm="702">
        <v>#VALUE!</v>
      </c>
      <c r="C1252" t="s">
        <v>2513</v>
      </c>
      <c r="D1252" t="str" cm="1">
        <f t="array" ref="D1252">_FV(B1252,"Industry")</f>
        <v>Metals &amp; Mining</v>
      </c>
      <c r="E1252">
        <v>9.9000000000000005E-2</v>
      </c>
      <c r="F1252">
        <v>7.4999999999999997E-2</v>
      </c>
      <c r="G1252" s="4">
        <v>2000000</v>
      </c>
      <c r="H1252" s="7">
        <v>0.24239999999999998</v>
      </c>
      <c r="I1252" s="4" cm="1">
        <f t="array" ref="I1252">_FV(B1252,"Market cap",TRUE)</f>
        <v>5941640</v>
      </c>
      <c r="J1252" s="4">
        <v>6890000</v>
      </c>
      <c r="K1252" t="str">
        <f>IF(OR(J1252="None", ISERROR(J1252)),
   IF(I1252&gt;50000000000,"5-Large Cap",
      IF(AND(I1252&gt;10000000000,I1252&lt;=50000000000),"4-Upper Mid-Cap",
         IF(AND(I1252&gt;2000000000,I1252&lt;=10000000000),"3-Mid Cap",
            IF(AND(I1252&gt;300000000,I1252&lt;=2000000000),"2-Small Cap",
               IF(I1252&lt;=300000000,"1-Micro Cap","None"))))),
   IF(J1252&gt;50000000000,"5-Large Cap",
      IF(AND(J1252&gt;10000000000,J1252&lt;=50000000000),"4-Upper Mid-Cap",
         IF(AND(J1252&gt;2000000000,J1252&lt;=10000000000),"3-Mid Cap",
            IF(AND(J1252&gt;300000000,J1252&lt;=2000000000),"2-Small Cap",
               IF(J1252&lt;=300000000,"1-Micro Cap","None"))))))</f>
        <v>1-Micro Cap</v>
      </c>
      <c r="L1252" s="1">
        <v>45412</v>
      </c>
      <c r="M1252" s="8" t="s">
        <v>3124</v>
      </c>
      <c r="N1252">
        <f>YEAR(L1252)</f>
        <v>2024</v>
      </c>
      <c r="O1252">
        <f xml:space="preserve"> MONTH(L1252)</f>
        <v>4</v>
      </c>
      <c r="P1252" t="s">
        <v>3229</v>
      </c>
      <c r="Q1252" t="str">
        <f>IF(ISNUMBER(P1252), "Yes","No")</f>
        <v>No</v>
      </c>
      <c r="R1252" t="s">
        <v>2514</v>
      </c>
    </row>
    <row r="1253" spans="1:18" x14ac:dyDescent="0.2">
      <c r="A1253" t="s">
        <v>3160</v>
      </c>
      <c r="B1253" t="e" vm="702">
        <v>#VALUE!</v>
      </c>
      <c r="C1253" t="s">
        <v>2513</v>
      </c>
      <c r="D1253" t="str" cm="1">
        <f t="array" ref="D1253">_FV(B1253,"Industry")</f>
        <v>Metals &amp; Mining</v>
      </c>
      <c r="E1253">
        <v>9.9000000000000005E-2</v>
      </c>
      <c r="F1253">
        <v>7.4999999999999997E-2</v>
      </c>
      <c r="G1253" s="4">
        <v>2000000</v>
      </c>
      <c r="H1253" s="7">
        <v>0.24239999999999998</v>
      </c>
      <c r="I1253" s="4" cm="1">
        <f t="array" ref="I1253">_FV(B1253,"Market cap",TRUE)</f>
        <v>5941640</v>
      </c>
      <c r="J1253" s="4">
        <v>6890000</v>
      </c>
      <c r="K1253" t="str">
        <f>IF(OR(J1253="None", ISERROR(J1253)),
   IF(I1253&gt;50000000000,"5-Large Cap",
      IF(AND(I1253&gt;10000000000,I1253&lt;=50000000000),"4-Upper Mid-Cap",
         IF(AND(I1253&gt;2000000000,I1253&lt;=10000000000),"3-Mid Cap",
            IF(AND(I1253&gt;300000000,I1253&lt;=2000000000),"2-Small Cap",
               IF(I1253&lt;=300000000,"1-Micro Cap","None"))))),
   IF(J1253&gt;50000000000,"5-Large Cap",
      IF(AND(J1253&gt;10000000000,J1253&lt;=50000000000),"4-Upper Mid-Cap",
         IF(AND(J1253&gt;2000000000,J1253&lt;=10000000000),"3-Mid Cap",
            IF(AND(J1253&gt;300000000,J1253&lt;=2000000000),"2-Small Cap",
               IF(J1253&lt;=300000000,"1-Micro Cap","None"))))))</f>
        <v>1-Micro Cap</v>
      </c>
      <c r="L1253" s="1">
        <v>45412</v>
      </c>
      <c r="M1253" s="8" t="s">
        <v>3124</v>
      </c>
      <c r="N1253">
        <f>YEAR(L1253)</f>
        <v>2024</v>
      </c>
      <c r="O1253">
        <f xml:space="preserve"> MONTH(L1253)</f>
        <v>4</v>
      </c>
      <c r="P1253" t="s">
        <v>3229</v>
      </c>
      <c r="Q1253" t="str">
        <f>IF(ISNUMBER(P1253), "Yes","No")</f>
        <v>No</v>
      </c>
      <c r="R1253" t="s">
        <v>2546</v>
      </c>
    </row>
    <row r="1254" spans="1:18" x14ac:dyDescent="0.2">
      <c r="A1254" t="s">
        <v>2081</v>
      </c>
      <c r="B1254" t="e" vm="312">
        <v>#VALUE!</v>
      </c>
      <c r="C1254" t="s">
        <v>1331</v>
      </c>
      <c r="D1254" t="str" cm="1">
        <f t="array" ref="D1254">_FV(B1254,"Industry")</f>
        <v>Metals &amp; Mining</v>
      </c>
      <c r="E1254">
        <v>8.8999999999999996E-2</v>
      </c>
      <c r="F1254">
        <v>7.4999999999999997E-2</v>
      </c>
      <c r="G1254" s="4">
        <v>1000000</v>
      </c>
      <c r="H1254" s="7">
        <v>0.157</v>
      </c>
      <c r="I1254" s="4" cm="1">
        <f t="array" ref="I1254">_FV(B1254,"Market cap",TRUE)</f>
        <v>247492000</v>
      </c>
      <c r="J1254" s="4">
        <v>19900000</v>
      </c>
      <c r="K1254" t="str">
        <f>IF(OR(J1254="None", ISERROR(J1254)),
   IF(I1254&gt;50000000000,"5-Large Cap",
      IF(AND(I1254&gt;10000000000,I1254&lt;=50000000000),"4-Upper Mid-Cap",
         IF(AND(I1254&gt;2000000000,I1254&lt;=10000000000),"3-Mid Cap",
            IF(AND(I1254&gt;300000000,I1254&lt;=2000000000),"2-Small Cap",
               IF(I1254&lt;=300000000,"1-Micro Cap","None"))))),
   IF(J1254&gt;50000000000,"5-Large Cap",
      IF(AND(J1254&gt;10000000000,J1254&lt;=50000000000),"4-Upper Mid-Cap",
         IF(AND(J1254&gt;2000000000,J1254&lt;=10000000000),"3-Mid Cap",
            IF(AND(J1254&gt;300000000,J1254&lt;=2000000000),"2-Small Cap",
               IF(J1254&lt;=300000000,"1-Micro Cap","None"))))))</f>
        <v>1-Micro Cap</v>
      </c>
      <c r="L1254" s="1">
        <v>45400</v>
      </c>
      <c r="M1254" s="8" t="s">
        <v>3124</v>
      </c>
      <c r="N1254">
        <f>YEAR(L1254)</f>
        <v>2024</v>
      </c>
      <c r="O1254">
        <f xml:space="preserve"> MONTH(L1254)</f>
        <v>4</v>
      </c>
      <c r="P1254" t="s">
        <v>3229</v>
      </c>
      <c r="Q1254" t="str">
        <f>IF(ISNUMBER(P1254), "Yes","No")</f>
        <v>No</v>
      </c>
      <c r="R1254" t="s">
        <v>2481</v>
      </c>
    </row>
    <row r="1255" spans="1:18" x14ac:dyDescent="0.2">
      <c r="A1255" t="s">
        <v>1972</v>
      </c>
      <c r="B1255" t="e" vm="498">
        <v>#VALUE!</v>
      </c>
      <c r="C1255" t="s">
        <v>1973</v>
      </c>
      <c r="D1255" t="str" cm="1">
        <f t="array" ref="D1255">_FV(B1255,"Industry")</f>
        <v>Metals &amp; Mining</v>
      </c>
      <c r="E1255">
        <v>0.08</v>
      </c>
      <c r="F1255">
        <v>7.1999999999999995E-2</v>
      </c>
      <c r="G1255" s="4">
        <v>11000000</v>
      </c>
      <c r="H1255" s="7">
        <v>0.1</v>
      </c>
      <c r="I1255" s="4" cm="1">
        <f t="array" ref="I1255">_FV(B1255,"Market cap",TRUE)</f>
        <v>97556760</v>
      </c>
      <c r="J1255" s="4">
        <v>16000000</v>
      </c>
      <c r="K1255" t="str">
        <f>IF(OR(J1255="None", ISERROR(J1255)),
   IF(I1255&gt;50000000000,"5-Large Cap",
      IF(AND(I1255&gt;10000000000,I1255&lt;=50000000000),"4-Upper Mid-Cap",
         IF(AND(I1255&gt;2000000000,I1255&lt;=10000000000),"3-Mid Cap",
            IF(AND(I1255&gt;300000000,I1255&lt;=2000000000),"2-Small Cap",
               IF(I1255&lt;=300000000,"1-Micro Cap","None"))))),
   IF(J1255&gt;50000000000,"5-Large Cap",
      IF(AND(J1255&gt;10000000000,J1255&lt;=50000000000),"4-Upper Mid-Cap",
         IF(AND(J1255&gt;2000000000,J1255&lt;=10000000000),"3-Mid Cap",
            IF(AND(J1255&gt;300000000,J1255&lt;=2000000000),"2-Small Cap",
               IF(J1255&lt;=300000000,"1-Micro Cap","None"))))))</f>
        <v>1-Micro Cap</v>
      </c>
      <c r="L1255" s="1">
        <v>45580</v>
      </c>
      <c r="M1255" s="8" t="s">
        <v>3124</v>
      </c>
      <c r="N1255">
        <f>YEAR(L1255)</f>
        <v>2024</v>
      </c>
      <c r="O1255">
        <f xml:space="preserve"> MONTH(L1255)</f>
        <v>10</v>
      </c>
      <c r="P1255" t="s">
        <v>3229</v>
      </c>
      <c r="Q1255" t="str">
        <f>IF(ISNUMBER(P1255), "Yes","No")</f>
        <v>No</v>
      </c>
      <c r="R1255" t="s">
        <v>2989</v>
      </c>
    </row>
    <row r="1256" spans="1:18" x14ac:dyDescent="0.2">
      <c r="A1256" t="s">
        <v>3161</v>
      </c>
      <c r="B1256" t="e" vm="323">
        <v>#VALUE!</v>
      </c>
      <c r="C1256" t="s">
        <v>213</v>
      </c>
      <c r="D1256" t="str" cm="1">
        <f t="array" ref="D1256">_FV(B1256,"Industry")</f>
        <v>Personal &amp; Household Products &amp; Services</v>
      </c>
      <c r="E1256">
        <v>8.5000000000000006E-2</v>
      </c>
      <c r="F1256">
        <v>7.1999999999999995E-2</v>
      </c>
      <c r="G1256" s="6">
        <v>4750000</v>
      </c>
      <c r="H1256" s="7">
        <v>0.153</v>
      </c>
      <c r="I1256" s="4" cm="1">
        <f t="array" ref="I1256">_FV(B1256,"Market cap",TRUE)</f>
        <v>18977370</v>
      </c>
      <c r="J1256" s="4">
        <v>16700000</v>
      </c>
      <c r="K1256" t="str">
        <f>IF(OR(J1256="None", ISERROR(J1256)),
   IF(I1256&gt;50000000000,"5-Large Cap",
      IF(AND(I1256&gt;10000000000,I1256&lt;=50000000000),"4-Upper Mid-Cap",
         IF(AND(I1256&gt;2000000000,I1256&lt;=10000000000),"3-Mid Cap",
            IF(AND(I1256&gt;300000000,I1256&lt;=2000000000),"2-Small Cap",
               IF(I1256&lt;=300000000,"1-Micro Cap","None"))))),
   IF(J1256&gt;50000000000,"5-Large Cap",
      IF(AND(J1256&gt;10000000000,J1256&lt;=50000000000),"4-Upper Mid-Cap",
         IF(AND(J1256&gt;2000000000,J1256&lt;=10000000000),"3-Mid Cap",
            IF(AND(J1256&gt;300000000,J1256&lt;=2000000000),"2-Small Cap",
               IF(J1256&lt;=300000000,"1-Micro Cap","None"))))))</f>
        <v>1-Micro Cap</v>
      </c>
      <c r="L1256" s="1">
        <v>45399</v>
      </c>
      <c r="M1256" s="8" t="s">
        <v>3124</v>
      </c>
      <c r="N1256">
        <f>YEAR(L1256)</f>
        <v>2024</v>
      </c>
      <c r="O1256">
        <f xml:space="preserve"> MONTH(L1256)</f>
        <v>4</v>
      </c>
      <c r="P1256">
        <v>1</v>
      </c>
      <c r="Q1256" t="str">
        <f>IF(ISNUMBER(P1256), "Yes","No")</f>
        <v>Yes</v>
      </c>
      <c r="R1256" t="s">
        <v>2475</v>
      </c>
    </row>
    <row r="1257" spans="1:18" x14ac:dyDescent="0.2">
      <c r="A1257" t="s">
        <v>3161</v>
      </c>
      <c r="B1257" t="e" vm="323">
        <v>#VALUE!</v>
      </c>
      <c r="C1257" t="s">
        <v>213</v>
      </c>
      <c r="D1257" t="str" cm="1">
        <f t="array" ref="D1257">_FV(B1257,"Industry")</f>
        <v>Personal &amp; Household Products &amp; Services</v>
      </c>
      <c r="E1257">
        <v>8.5000000000000006E-2</v>
      </c>
      <c r="F1257">
        <v>7.1999999999999995E-2</v>
      </c>
      <c r="G1257" s="6">
        <v>4750000</v>
      </c>
      <c r="H1257" s="7">
        <v>0.153</v>
      </c>
      <c r="I1257" s="4" cm="1">
        <f t="array" ref="I1257">_FV(B1257,"Market cap",TRUE)</f>
        <v>18977370</v>
      </c>
      <c r="J1257" s="4">
        <v>16700000</v>
      </c>
      <c r="K1257" t="str">
        <f>IF(OR(J1257="None", ISERROR(J1257)),
   IF(I1257&gt;50000000000,"5-Large Cap",
      IF(AND(I1257&gt;10000000000,I1257&lt;=50000000000),"4-Upper Mid-Cap",
         IF(AND(I1257&gt;2000000000,I1257&lt;=10000000000),"3-Mid Cap",
            IF(AND(I1257&gt;300000000,I1257&lt;=2000000000),"2-Small Cap",
               IF(I1257&lt;=300000000,"1-Micro Cap","None"))))),
   IF(J1257&gt;50000000000,"5-Large Cap",
      IF(AND(J1257&gt;10000000000,J1257&lt;=50000000000),"4-Upper Mid-Cap",
         IF(AND(J1257&gt;2000000000,J1257&lt;=10000000000),"3-Mid Cap",
            IF(AND(J1257&gt;300000000,J1257&lt;=2000000000),"2-Small Cap",
               IF(J1257&lt;=300000000,"1-Micro Cap","None"))))))</f>
        <v>1-Micro Cap</v>
      </c>
      <c r="L1257" s="1">
        <v>45399</v>
      </c>
      <c r="M1257" s="8" t="s">
        <v>3124</v>
      </c>
      <c r="N1257">
        <f>YEAR(L1257)</f>
        <v>2024</v>
      </c>
      <c r="O1257">
        <f xml:space="preserve"> MONTH(L1257)</f>
        <v>4</v>
      </c>
      <c r="P1257">
        <v>1</v>
      </c>
      <c r="Q1257" t="str">
        <f>IF(ISNUMBER(P1257), "Yes","No")</f>
        <v>Yes</v>
      </c>
      <c r="R1257" t="s">
        <v>2479</v>
      </c>
    </row>
    <row r="1258" spans="1:18" x14ac:dyDescent="0.2">
      <c r="A1258" t="s">
        <v>2730</v>
      </c>
      <c r="B1258" t="e" vm="294">
        <v>#VALUE!</v>
      </c>
      <c r="C1258" t="s">
        <v>1423</v>
      </c>
      <c r="D1258" t="str" cm="1">
        <f t="array" ref="D1258">_FV(B1258,"Industry")</f>
        <v>Metals &amp; Mining</v>
      </c>
      <c r="E1258">
        <v>0.1</v>
      </c>
      <c r="F1258">
        <v>7.0999999999999994E-2</v>
      </c>
      <c r="G1258" s="4">
        <v>2000000</v>
      </c>
      <c r="H1258" s="7">
        <v>0.28999999999999998</v>
      </c>
      <c r="I1258" s="4" cm="1">
        <f t="array" ref="I1258">_FV(B1258,"Market cap",TRUE)</f>
        <v>8370930</v>
      </c>
      <c r="J1258" s="4">
        <v>12200000</v>
      </c>
      <c r="K1258" t="str">
        <f>IF(OR(J1258="None", ISERROR(J1258)),
   IF(I1258&gt;50000000000,"5-Large Cap",
      IF(AND(I1258&gt;10000000000,I1258&lt;=50000000000),"4-Upper Mid-Cap",
         IF(AND(I1258&gt;2000000000,I1258&lt;=10000000000),"3-Mid Cap",
            IF(AND(I1258&gt;300000000,I1258&lt;=2000000000),"2-Small Cap",
               IF(I1258&lt;=300000000,"1-Micro Cap","None"))))),
   IF(J1258&gt;50000000000,"5-Large Cap",
      IF(AND(J1258&gt;10000000000,J1258&lt;=50000000000),"4-Upper Mid-Cap",
         IF(AND(J1258&gt;2000000000,J1258&lt;=10000000000),"3-Mid Cap",
            IF(AND(J1258&gt;300000000,J1258&lt;=2000000000),"2-Small Cap",
               IF(J1258&lt;=300000000,"1-Micro Cap","None"))))))</f>
        <v>1-Micro Cap</v>
      </c>
      <c r="L1258" s="1">
        <v>45488</v>
      </c>
      <c r="M1258" s="8" t="s">
        <v>3124</v>
      </c>
      <c r="N1258">
        <f>YEAR(L1258)</f>
        <v>2024</v>
      </c>
      <c r="O1258">
        <f xml:space="preserve"> MONTH(L1258)</f>
        <v>7</v>
      </c>
      <c r="P1258" t="s">
        <v>3229</v>
      </c>
      <c r="Q1258" t="str">
        <f>IF(ISNUMBER(P1258), "Yes","No")</f>
        <v>No</v>
      </c>
      <c r="R1258" t="s">
        <v>2731</v>
      </c>
    </row>
    <row r="1259" spans="1:18" x14ac:dyDescent="0.2">
      <c r="A1259" t="s">
        <v>2445</v>
      </c>
      <c r="B1259" t="e" vm="703">
        <v>#VALUE!</v>
      </c>
      <c r="C1259" t="s">
        <v>225</v>
      </c>
      <c r="D1259" t="str" cm="1">
        <f t="array" ref="D1259">_FV(B1259,"Industry")</f>
        <v>Construction Materials</v>
      </c>
      <c r="E1259">
        <v>0.09</v>
      </c>
      <c r="F1259">
        <v>7.0000000000000007E-2</v>
      </c>
      <c r="G1259" s="4">
        <v>3100000</v>
      </c>
      <c r="H1259" s="7">
        <v>0.222</v>
      </c>
      <c r="I1259" s="4" cm="1">
        <f t="array" ref="I1259">_FV(B1259,"Market cap",TRUE)</f>
        <v>34211670</v>
      </c>
      <c r="J1259" s="4">
        <v>52000000</v>
      </c>
      <c r="K1259" t="str">
        <f>IF(OR(J1259="None", ISERROR(J1259)),
   IF(I1259&gt;50000000000,"5-Large Cap",
      IF(AND(I1259&gt;10000000000,I1259&lt;=50000000000),"4-Upper Mid-Cap",
         IF(AND(I1259&gt;2000000000,I1259&lt;=10000000000),"3-Mid Cap",
            IF(AND(I1259&gt;300000000,I1259&lt;=2000000000),"2-Small Cap",
               IF(I1259&lt;=300000000,"1-Micro Cap","None"))))),
   IF(J1259&gt;50000000000,"5-Large Cap",
      IF(AND(J1259&gt;10000000000,J1259&lt;=50000000000),"4-Upper Mid-Cap",
         IF(AND(J1259&gt;2000000000,J1259&lt;=10000000000),"3-Mid Cap",
            IF(AND(J1259&gt;300000000,J1259&lt;=2000000000),"2-Small Cap",
               IF(J1259&lt;=300000000,"1-Micro Cap","None"))))))</f>
        <v>1-Micro Cap</v>
      </c>
      <c r="L1259" s="1">
        <v>45390</v>
      </c>
      <c r="M1259" s="8" t="s">
        <v>3124</v>
      </c>
      <c r="N1259">
        <f>YEAR(L1259)</f>
        <v>2024</v>
      </c>
      <c r="O1259">
        <f xml:space="preserve"> MONTH(L1259)</f>
        <v>4</v>
      </c>
      <c r="P1259">
        <v>2</v>
      </c>
      <c r="Q1259" t="str">
        <f>IF(ISNUMBER(P1259), "Yes","No")</f>
        <v>Yes</v>
      </c>
      <c r="R1259" t="s">
        <v>2446</v>
      </c>
    </row>
    <row r="1260" spans="1:18" x14ac:dyDescent="0.2">
      <c r="A1260" t="s">
        <v>2562</v>
      </c>
      <c r="B1260" t="e" vm="704">
        <v>#VALUE!</v>
      </c>
      <c r="C1260" t="s">
        <v>2563</v>
      </c>
      <c r="D1260" t="str" cm="1">
        <f t="array" ref="D1260">_FV(B1260,"Industry")</f>
        <v>Healthcare Equipment &amp; Supplies</v>
      </c>
      <c r="E1260">
        <v>7.5999999999999998E-2</v>
      </c>
      <c r="F1260">
        <v>7.0000000000000007E-2</v>
      </c>
      <c r="G1260" s="4">
        <v>1000000</v>
      </c>
      <c r="H1260" s="7">
        <v>8.5999999999999993E-2</v>
      </c>
      <c r="I1260" s="4" cm="1">
        <f t="array" ref="I1260">_FV(B1260,"Market cap",TRUE)</f>
        <v>14615240</v>
      </c>
      <c r="J1260" s="4">
        <v>15900000</v>
      </c>
      <c r="K1260" t="str">
        <f>IF(OR(J1260="None", ISERROR(J1260)),
   IF(I1260&gt;50000000000,"5-Large Cap",
      IF(AND(I1260&gt;10000000000,I1260&lt;=50000000000),"4-Upper Mid-Cap",
         IF(AND(I1260&gt;2000000000,I1260&lt;=10000000000),"3-Mid Cap",
            IF(AND(I1260&gt;300000000,I1260&lt;=2000000000),"2-Small Cap",
               IF(I1260&lt;=300000000,"1-Micro Cap","None"))))),
   IF(J1260&gt;50000000000,"5-Large Cap",
      IF(AND(J1260&gt;10000000000,J1260&lt;=50000000000),"4-Upper Mid-Cap",
         IF(AND(J1260&gt;2000000000,J1260&lt;=10000000000),"3-Mid Cap",
            IF(AND(J1260&gt;300000000,J1260&lt;=2000000000),"2-Small Cap",
               IF(J1260&lt;=300000000,"1-Micro Cap","None"))))))</f>
        <v>1-Micro Cap</v>
      </c>
      <c r="L1260" s="1">
        <v>45555</v>
      </c>
      <c r="M1260" s="8" t="s">
        <v>3124</v>
      </c>
      <c r="N1260">
        <f>YEAR(L1260)</f>
        <v>2024</v>
      </c>
      <c r="O1260">
        <f xml:space="preserve"> MONTH(L1260)</f>
        <v>9</v>
      </c>
      <c r="P1260">
        <v>2</v>
      </c>
      <c r="Q1260" t="str">
        <f>IF(ISNUMBER(P1260), "Yes","No")</f>
        <v>Yes</v>
      </c>
      <c r="R1260" t="s">
        <v>2913</v>
      </c>
    </row>
    <row r="1261" spans="1:18" x14ac:dyDescent="0.2">
      <c r="A1261" t="s">
        <v>2716</v>
      </c>
      <c r="B1261" t="e" vm="705">
        <v>#VALUE!</v>
      </c>
      <c r="C1261" t="s">
        <v>2717</v>
      </c>
      <c r="D1261" t="str" cm="1">
        <f t="array" ref="D1261">_FV(B1261,"Industry")</f>
        <v>Leisure Products</v>
      </c>
      <c r="E1261">
        <v>9.8000000000000004E-2</v>
      </c>
      <c r="F1261">
        <v>7.0000000000000007E-2</v>
      </c>
      <c r="G1261" s="4">
        <v>2450000</v>
      </c>
      <c r="H1261" s="7">
        <v>0.28600000000000003</v>
      </c>
      <c r="I1261" s="4" cm="1">
        <f t="array" ref="I1261">_FV(B1261,"Market cap",TRUE)</f>
        <v>6806800</v>
      </c>
      <c r="J1261" s="4">
        <v>11500000</v>
      </c>
      <c r="K1261" t="str">
        <f>IF(OR(J1261="None", ISERROR(J1261)),
   IF(I1261&gt;50000000000,"5-Large Cap",
      IF(AND(I1261&gt;10000000000,I1261&lt;=50000000000),"4-Upper Mid-Cap",
         IF(AND(I1261&gt;2000000000,I1261&lt;=10000000000),"3-Mid Cap",
            IF(AND(I1261&gt;300000000,I1261&lt;=2000000000),"2-Small Cap",
               IF(I1261&lt;=300000000,"1-Micro Cap","None"))))),
   IF(J1261&gt;50000000000,"5-Large Cap",
      IF(AND(J1261&gt;10000000000,J1261&lt;=50000000000),"4-Upper Mid-Cap",
         IF(AND(J1261&gt;2000000000,J1261&lt;=10000000000),"3-Mid Cap",
            IF(AND(J1261&gt;300000000,J1261&lt;=2000000000),"2-Small Cap",
               IF(J1261&lt;=300000000,"1-Micro Cap","None"))))))</f>
        <v>1-Micro Cap</v>
      </c>
      <c r="L1261" s="1">
        <v>45481</v>
      </c>
      <c r="M1261" s="8" t="s">
        <v>3124</v>
      </c>
      <c r="N1261">
        <f>YEAR(L1261)</f>
        <v>2024</v>
      </c>
      <c r="O1261">
        <f xml:space="preserve"> MONTH(L1261)</f>
        <v>7</v>
      </c>
      <c r="P1261">
        <v>2</v>
      </c>
      <c r="Q1261" t="str">
        <f>IF(ISNUMBER(P1261), "Yes","No")</f>
        <v>Yes</v>
      </c>
      <c r="R1261" t="s">
        <v>2718</v>
      </c>
    </row>
    <row r="1262" spans="1:18" x14ac:dyDescent="0.2">
      <c r="A1262" t="s">
        <v>3130</v>
      </c>
      <c r="B1262" t="e" vm="706">
        <v>#VALUE!</v>
      </c>
      <c r="C1262" t="s">
        <v>2059</v>
      </c>
      <c r="D1262" t="str" cm="1">
        <f t="array" ref="D1262">_FV(B1262,"Industry")</f>
        <v>Metals &amp; Mining</v>
      </c>
      <c r="E1262">
        <v>8.6999999999999994E-2</v>
      </c>
      <c r="F1262">
        <v>7.0000000000000007E-2</v>
      </c>
      <c r="G1262" s="4">
        <v>35000000</v>
      </c>
      <c r="H1262" s="7">
        <v>0.19500000000000001</v>
      </c>
      <c r="I1262" s="4" cm="1">
        <f t="array" ref="I1262">_FV(B1262,"Market cap",TRUE)</f>
        <v>241202000</v>
      </c>
      <c r="J1262" s="4">
        <v>168000000</v>
      </c>
      <c r="K1262" t="str">
        <f>IF(OR(J1262="None", ISERROR(J1262)),
   IF(I1262&gt;50000000000,"5-Large Cap",
      IF(AND(I1262&gt;10000000000,I1262&lt;=50000000000),"4-Upper Mid-Cap",
         IF(AND(I1262&gt;2000000000,I1262&lt;=10000000000),"3-Mid Cap",
            IF(AND(I1262&gt;300000000,I1262&lt;=2000000000),"2-Small Cap",
               IF(I1262&lt;=300000000,"1-Micro Cap","None"))))),
   IF(J1262&gt;50000000000,"5-Large Cap",
      IF(AND(J1262&gt;10000000000,J1262&lt;=50000000000),"4-Upper Mid-Cap",
         IF(AND(J1262&gt;2000000000,J1262&lt;=10000000000),"3-Mid Cap",
            IF(AND(J1262&gt;300000000,J1262&lt;=2000000000),"2-Small Cap",
               IF(J1262&lt;=300000000,"1-Micro Cap","None"))))))</f>
        <v>1-Micro Cap</v>
      </c>
      <c r="L1262" s="1">
        <v>45596</v>
      </c>
      <c r="M1262" s="8" t="s">
        <v>3124</v>
      </c>
      <c r="N1262">
        <f>YEAR(L1262)</f>
        <v>2024</v>
      </c>
      <c r="O1262">
        <f xml:space="preserve"> MONTH(L1262)</f>
        <v>10</v>
      </c>
      <c r="P1262" t="s">
        <v>3229</v>
      </c>
      <c r="Q1262" t="str">
        <f>IF(ISNUMBER(P1262), "Yes","No")</f>
        <v>No</v>
      </c>
      <c r="R1262" t="s">
        <v>3080</v>
      </c>
    </row>
    <row r="1263" spans="1:18" x14ac:dyDescent="0.2">
      <c r="A1263" t="s">
        <v>3130</v>
      </c>
      <c r="B1263" t="e" vm="706">
        <v>#VALUE!</v>
      </c>
      <c r="C1263" t="s">
        <v>2059</v>
      </c>
      <c r="D1263" t="str" cm="1">
        <f t="array" ref="D1263">_FV(B1263,"Industry")</f>
        <v>Metals &amp; Mining</v>
      </c>
      <c r="E1263">
        <v>8.6999999999999994E-2</v>
      </c>
      <c r="F1263">
        <v>7.0000000000000007E-2</v>
      </c>
      <c r="G1263" s="4">
        <v>35000000</v>
      </c>
      <c r="H1263" s="7">
        <v>0.19500000000000001</v>
      </c>
      <c r="I1263" s="4" cm="1">
        <f t="array" ref="I1263">_FV(B1263,"Market cap",TRUE)</f>
        <v>241202000</v>
      </c>
      <c r="J1263" s="4">
        <v>168000000</v>
      </c>
      <c r="K1263" t="str">
        <f>IF(OR(J1263="None", ISERROR(J1263)),
   IF(I1263&gt;50000000000,"5-Large Cap",
      IF(AND(I1263&gt;10000000000,I1263&lt;=50000000000),"4-Upper Mid-Cap",
         IF(AND(I1263&gt;2000000000,I1263&lt;=10000000000),"3-Mid Cap",
            IF(AND(I1263&gt;300000000,I1263&lt;=2000000000),"2-Small Cap",
               IF(I1263&lt;=300000000,"1-Micro Cap","None"))))),
   IF(J1263&gt;50000000000,"5-Large Cap",
      IF(AND(J1263&gt;10000000000,J1263&lt;=50000000000),"4-Upper Mid-Cap",
         IF(AND(J1263&gt;2000000000,J1263&lt;=10000000000),"3-Mid Cap",
            IF(AND(J1263&gt;300000000,J1263&lt;=2000000000),"2-Small Cap",
               IF(J1263&lt;=300000000,"1-Micro Cap","None"))))))</f>
        <v>1-Micro Cap</v>
      </c>
      <c r="L1263" s="1">
        <v>45596</v>
      </c>
      <c r="M1263" s="8" t="s">
        <v>3124</v>
      </c>
      <c r="N1263">
        <f>YEAR(L1263)</f>
        <v>2024</v>
      </c>
      <c r="O1263">
        <f xml:space="preserve"> MONTH(L1263)</f>
        <v>10</v>
      </c>
      <c r="P1263" t="s">
        <v>3229</v>
      </c>
      <c r="Q1263" t="str">
        <f>IF(ISNUMBER(P1263), "Yes","No")</f>
        <v>No</v>
      </c>
      <c r="R1263" t="s">
        <v>3083</v>
      </c>
    </row>
    <row r="1264" spans="1:18" x14ac:dyDescent="0.2">
      <c r="A1264" t="s">
        <v>2725</v>
      </c>
      <c r="B1264" t="e" vm="707">
        <v>#VALUE!</v>
      </c>
      <c r="C1264" t="s">
        <v>2726</v>
      </c>
      <c r="D1264" t="str" cm="1">
        <f t="array" ref="D1264">_FV(B1264,"Industry")</f>
        <v>Metals &amp; Mining</v>
      </c>
      <c r="E1264">
        <v>9.2999999999999999E-2</v>
      </c>
      <c r="F1264">
        <v>7.0000000000000007E-2</v>
      </c>
      <c r="G1264" s="4">
        <v>1500000</v>
      </c>
      <c r="H1264" s="7">
        <v>0.247</v>
      </c>
      <c r="I1264" s="4" cm="1">
        <f t="array" ref="I1264">_FV(B1264,"Market cap",TRUE)</f>
        <v>4767660</v>
      </c>
      <c r="J1264" s="4">
        <v>11000000</v>
      </c>
      <c r="K1264" t="str">
        <f>IF(OR(J1264="None", ISERROR(J1264)),
   IF(I1264&gt;50000000000,"5-Large Cap",
      IF(AND(I1264&gt;10000000000,I1264&lt;=50000000000),"4-Upper Mid-Cap",
         IF(AND(I1264&gt;2000000000,I1264&lt;=10000000000),"3-Mid Cap",
            IF(AND(I1264&gt;300000000,I1264&lt;=2000000000),"2-Small Cap",
               IF(I1264&lt;=300000000,"1-Micro Cap","None"))))),
   IF(J1264&gt;50000000000,"5-Large Cap",
      IF(AND(J1264&gt;10000000000,J1264&lt;=50000000000),"4-Upper Mid-Cap",
         IF(AND(J1264&gt;2000000000,J1264&lt;=10000000000),"3-Mid Cap",
            IF(AND(J1264&gt;300000000,J1264&lt;=2000000000),"2-Small Cap",
               IF(J1264&lt;=300000000,"1-Micro Cap","None"))))))</f>
        <v>1-Micro Cap</v>
      </c>
      <c r="L1264" s="1">
        <v>45485</v>
      </c>
      <c r="M1264" s="8" t="s">
        <v>3124</v>
      </c>
      <c r="N1264">
        <f>YEAR(L1264)</f>
        <v>2024</v>
      </c>
      <c r="O1264">
        <f xml:space="preserve"> MONTH(L1264)</f>
        <v>7</v>
      </c>
      <c r="P1264">
        <v>2</v>
      </c>
      <c r="Q1264" t="str">
        <f>IF(ISNUMBER(P1264), "Yes","No")</f>
        <v>Yes</v>
      </c>
      <c r="R1264" t="s">
        <v>2727</v>
      </c>
    </row>
    <row r="1265" spans="1:18" x14ac:dyDescent="0.2">
      <c r="A1265" t="s">
        <v>2372</v>
      </c>
      <c r="B1265" t="e" vm="708">
        <v>#VALUE!</v>
      </c>
      <c r="C1265" t="s">
        <v>2373</v>
      </c>
      <c r="D1265" t="str" cm="1">
        <f t="array" ref="D1265">_FV(B1265,"Industry")</f>
        <v>Metals &amp; Mining</v>
      </c>
      <c r="E1265">
        <v>0.115</v>
      </c>
      <c r="F1265">
        <v>7.0000000000000007E-2</v>
      </c>
      <c r="G1265" s="4">
        <v>15000000</v>
      </c>
      <c r="H1265" s="7">
        <v>0.39100000000000001</v>
      </c>
      <c r="I1265" s="4" cm="1">
        <f t="array" ref="I1265">_FV(B1265,"Market cap",TRUE)</f>
        <v>67747910</v>
      </c>
      <c r="J1265" s="4">
        <v>163800000</v>
      </c>
      <c r="K1265" t="str">
        <f>IF(OR(J1265="None", ISERROR(J1265)),
   IF(I1265&gt;50000000000,"5-Large Cap",
      IF(AND(I1265&gt;10000000000,I1265&lt;=50000000000),"4-Upper Mid-Cap",
         IF(AND(I1265&gt;2000000000,I1265&lt;=10000000000),"3-Mid Cap",
            IF(AND(I1265&gt;300000000,I1265&lt;=2000000000),"2-Small Cap",
               IF(I1265&lt;=300000000,"1-Micro Cap","None"))))),
   IF(J1265&gt;50000000000,"5-Large Cap",
      IF(AND(J1265&gt;10000000000,J1265&lt;=50000000000),"4-Upper Mid-Cap",
         IF(AND(J1265&gt;2000000000,J1265&lt;=10000000000),"3-Mid Cap",
            IF(AND(J1265&gt;300000000,J1265&lt;=2000000000),"2-Small Cap",
               IF(J1265&lt;=300000000,"1-Micro Cap","None"))))))</f>
        <v>1-Micro Cap</v>
      </c>
      <c r="L1265" s="1">
        <v>45362</v>
      </c>
      <c r="M1265" s="8" t="s">
        <v>3124</v>
      </c>
      <c r="N1265">
        <f>YEAR(L1265)</f>
        <v>2024</v>
      </c>
      <c r="O1265">
        <f xml:space="preserve"> MONTH(L1265)</f>
        <v>3</v>
      </c>
      <c r="P1265" t="s">
        <v>3229</v>
      </c>
      <c r="Q1265" t="str">
        <f>IF(ISNUMBER(P1265), "Yes","No")</f>
        <v>No</v>
      </c>
      <c r="R1265" t="s">
        <v>2374</v>
      </c>
    </row>
    <row r="1266" spans="1:18" x14ac:dyDescent="0.2">
      <c r="A1266" t="s">
        <v>252</v>
      </c>
      <c r="B1266" t="e" vm="289">
        <v>#VALUE!</v>
      </c>
      <c r="C1266" t="s">
        <v>253</v>
      </c>
      <c r="D1266" t="str" cm="1">
        <f t="array" ref="D1266">_FV(B1266,"Industry")</f>
        <v>Metals &amp; Mining</v>
      </c>
      <c r="E1266">
        <v>8.4000000000000005E-2</v>
      </c>
      <c r="F1266">
        <v>7.0000000000000007E-2</v>
      </c>
      <c r="G1266" s="4">
        <v>5000000</v>
      </c>
      <c r="H1266" s="7">
        <v>0.16699999999999998</v>
      </c>
      <c r="I1266" s="4" cm="1">
        <f t="array" ref="I1266">_FV(B1266,"Market cap",TRUE)</f>
        <v>19458420</v>
      </c>
      <c r="J1266" s="4">
        <v>47500000</v>
      </c>
      <c r="K1266" t="str">
        <f>IF(OR(J1266="None", ISERROR(J1266)),
   IF(I1266&gt;50000000000,"5-Large Cap",
      IF(AND(I1266&gt;10000000000,I1266&lt;=50000000000),"4-Upper Mid-Cap",
         IF(AND(I1266&gt;2000000000,I1266&lt;=10000000000),"3-Mid Cap",
            IF(AND(I1266&gt;300000000,I1266&lt;=2000000000),"2-Small Cap",
               IF(I1266&lt;=300000000,"1-Micro Cap","None"))))),
   IF(J1266&gt;50000000000,"5-Large Cap",
      IF(AND(J1266&gt;10000000000,J1266&lt;=50000000000),"4-Upper Mid-Cap",
         IF(AND(J1266&gt;2000000000,J1266&lt;=10000000000),"3-Mid Cap",
            IF(AND(J1266&gt;300000000,J1266&lt;=2000000000),"2-Small Cap",
               IF(J1266&lt;=300000000,"1-Micro Cap","None"))))))</f>
        <v>1-Micro Cap</v>
      </c>
      <c r="L1266" s="1">
        <v>45321</v>
      </c>
      <c r="M1266" s="8" t="s">
        <v>3124</v>
      </c>
      <c r="N1266">
        <f>YEAR(L1266)</f>
        <v>2024</v>
      </c>
      <c r="O1266">
        <f xml:space="preserve"> MONTH(L1266)</f>
        <v>1</v>
      </c>
      <c r="P1266" t="s">
        <v>3229</v>
      </c>
      <c r="Q1266" t="str">
        <f>IF(ISNUMBER(P1266), "Yes","No")</f>
        <v>No</v>
      </c>
      <c r="R1266" t="s">
        <v>2279</v>
      </c>
    </row>
    <row r="1267" spans="1:18" x14ac:dyDescent="0.2">
      <c r="A1267" t="s">
        <v>1350</v>
      </c>
      <c r="B1267" t="e" vm="341">
        <v>#VALUE!</v>
      </c>
      <c r="C1267" t="s">
        <v>1351</v>
      </c>
      <c r="D1267" t="str" cm="1">
        <f t="array" ref="D1267">_FV(B1267,"Industry")</f>
        <v>Pharmaceuticals</v>
      </c>
      <c r="E1267">
        <v>8.4000000000000005E-2</v>
      </c>
      <c r="F1267">
        <v>7.0000000000000007E-2</v>
      </c>
      <c r="G1267" s="4">
        <v>8000000</v>
      </c>
      <c r="H1267" s="7">
        <v>0.16699999999999998</v>
      </c>
      <c r="I1267" s="4" cm="1">
        <f t="array" ref="I1267">_FV(B1267,"Market cap",TRUE)</f>
        <v>56015520</v>
      </c>
      <c r="J1267" s="4">
        <v>31300000</v>
      </c>
      <c r="K1267" t="str">
        <f>IF(OR(J1267="None", ISERROR(J1267)),
   IF(I1267&gt;50000000000,"5-Large Cap",
      IF(AND(I1267&gt;10000000000,I1267&lt;=50000000000),"4-Upper Mid-Cap",
         IF(AND(I1267&gt;2000000000,I1267&lt;=10000000000),"3-Mid Cap",
            IF(AND(I1267&gt;300000000,I1267&lt;=2000000000),"2-Small Cap",
               IF(I1267&lt;=300000000,"1-Micro Cap","None"))))),
   IF(J1267&gt;50000000000,"5-Large Cap",
      IF(AND(J1267&gt;10000000000,J1267&lt;=50000000000),"4-Upper Mid-Cap",
         IF(AND(J1267&gt;2000000000,J1267&lt;=10000000000),"3-Mid Cap",
            IF(AND(J1267&gt;300000000,J1267&lt;=2000000000),"2-Small Cap",
               IF(J1267&lt;=300000000,"1-Micro Cap","None"))))))</f>
        <v>1-Micro Cap</v>
      </c>
      <c r="L1267" s="1">
        <v>45300</v>
      </c>
      <c r="M1267" s="8" t="s">
        <v>3124</v>
      </c>
      <c r="N1267">
        <f>YEAR(L1267)</f>
        <v>2024</v>
      </c>
      <c r="O1267">
        <f xml:space="preserve"> MONTH(L1267)</f>
        <v>1</v>
      </c>
      <c r="P1267" t="s">
        <v>3229</v>
      </c>
      <c r="Q1267" t="str">
        <f>IF(ISNUMBER(P1267), "Yes","No")</f>
        <v>No</v>
      </c>
      <c r="R1267" t="s">
        <v>2277</v>
      </c>
    </row>
    <row r="1268" spans="1:18" x14ac:dyDescent="0.2">
      <c r="A1268" t="s">
        <v>2974</v>
      </c>
      <c r="B1268" t="e" vm="709">
        <v>#VALUE!</v>
      </c>
      <c r="C1268" t="s">
        <v>2975</v>
      </c>
      <c r="D1268" t="str" cm="1">
        <f t="array" ref="D1268">_FV(B1268,"Industry")</f>
        <v>Software &amp; IT Services</v>
      </c>
      <c r="E1268">
        <v>7.6999999999999999E-2</v>
      </c>
      <c r="F1268">
        <v>7.0000000000000007E-2</v>
      </c>
      <c r="G1268" s="4">
        <v>6000000</v>
      </c>
      <c r="H1268" s="7">
        <v>0.09</v>
      </c>
      <c r="I1268" s="4" cm="1">
        <f t="array" ref="I1268">_FV(B1268,"Market cap",TRUE)</f>
        <v>13781080</v>
      </c>
      <c r="J1268" s="4">
        <v>15000000</v>
      </c>
      <c r="K1268" t="str">
        <f>IF(OR(J1268="None", ISERROR(J1268)),
   IF(I1268&gt;50000000000,"5-Large Cap",
      IF(AND(I1268&gt;10000000000,I1268&lt;=50000000000),"4-Upper Mid-Cap",
         IF(AND(I1268&gt;2000000000,I1268&lt;=10000000000),"3-Mid Cap",
            IF(AND(I1268&gt;300000000,I1268&lt;=2000000000),"2-Small Cap",
               IF(I1268&lt;=300000000,"1-Micro Cap","None"))))),
   IF(J1268&gt;50000000000,"5-Large Cap",
      IF(AND(J1268&gt;10000000000,J1268&lt;=50000000000),"4-Upper Mid-Cap",
         IF(AND(J1268&gt;2000000000,J1268&lt;=10000000000),"3-Mid Cap",
            IF(AND(J1268&gt;300000000,J1268&lt;=2000000000),"2-Small Cap",
               IF(J1268&lt;=300000000,"1-Micro Cap","None"))))))</f>
        <v>1-Micro Cap</v>
      </c>
      <c r="L1268" s="1">
        <v>45575</v>
      </c>
      <c r="M1268" s="8" t="s">
        <v>3124</v>
      </c>
      <c r="N1268">
        <f>YEAR(L1268)</f>
        <v>2024</v>
      </c>
      <c r="O1268">
        <f xml:space="preserve"> MONTH(L1268)</f>
        <v>10</v>
      </c>
      <c r="P1268" t="s">
        <v>3229</v>
      </c>
      <c r="Q1268" t="str">
        <f>IF(ISNUMBER(P1268), "Yes","No")</f>
        <v>No</v>
      </c>
      <c r="R1268" t="s">
        <v>2976</v>
      </c>
    </row>
    <row r="1269" spans="1:18" x14ac:dyDescent="0.2">
      <c r="A1269" t="s">
        <v>1873</v>
      </c>
      <c r="B1269" t="e" vm="509">
        <v>#VALUE!</v>
      </c>
      <c r="C1269" t="s">
        <v>1874</v>
      </c>
      <c r="D1269" t="str" cm="1">
        <f t="array" ref="D1269">_FV(B1269,"Industry")</f>
        <v>Uranium</v>
      </c>
      <c r="E1269">
        <v>9.6000000000000002E-2</v>
      </c>
      <c r="F1269">
        <v>7.0000000000000007E-2</v>
      </c>
      <c r="G1269" s="4">
        <v>3000000</v>
      </c>
      <c r="H1269" s="7">
        <v>0.38569999999999999</v>
      </c>
      <c r="I1269" s="4" cm="1">
        <f t="array" ref="I1269">_FV(B1269,"Market cap",TRUE)</f>
        <v>12404190</v>
      </c>
      <c r="J1269" s="4">
        <v>15000000</v>
      </c>
      <c r="K1269" t="str">
        <f>IF(OR(J1269="None", ISERROR(J1269)),
   IF(I1269&gt;50000000000,"5-Large Cap",
      IF(AND(I1269&gt;10000000000,I1269&lt;=50000000000),"4-Upper Mid-Cap",
         IF(AND(I1269&gt;2000000000,I1269&lt;=10000000000),"3-Mid Cap",
            IF(AND(I1269&gt;300000000,I1269&lt;=2000000000),"2-Small Cap",
               IF(I1269&lt;=300000000,"1-Micro Cap","None"))))),
   IF(J1269&gt;50000000000,"5-Large Cap",
      IF(AND(J1269&gt;10000000000,J1269&lt;=50000000000),"4-Upper Mid-Cap",
         IF(AND(J1269&gt;2000000000,J1269&lt;=10000000000),"3-Mid Cap",
            IF(AND(J1269&gt;300000000,J1269&lt;=2000000000),"2-Small Cap",
               IF(J1269&lt;=300000000,"1-Micro Cap","None"))))))</f>
        <v>1-Micro Cap</v>
      </c>
      <c r="L1269" s="1">
        <v>45583</v>
      </c>
      <c r="M1269" s="8" t="s">
        <v>3124</v>
      </c>
      <c r="N1269">
        <f>YEAR(L1269)</f>
        <v>2024</v>
      </c>
      <c r="O1269">
        <f xml:space="preserve"> MONTH(L1269)</f>
        <v>10</v>
      </c>
      <c r="P1269">
        <v>2</v>
      </c>
      <c r="Q1269" t="str">
        <f>IF(ISNUMBER(P1269), "Yes","No")</f>
        <v>Yes</v>
      </c>
      <c r="R1269" t="s">
        <v>3003</v>
      </c>
    </row>
    <row r="1270" spans="1:18" x14ac:dyDescent="0.2">
      <c r="A1270" t="s">
        <v>2833</v>
      </c>
      <c r="B1270" t="e" vm="710">
        <v>#VALUE!</v>
      </c>
      <c r="C1270" t="s">
        <v>2834</v>
      </c>
      <c r="D1270" t="str" cm="1">
        <f t="array" ref="D1270">_FV(B1270,"Industry")</f>
        <v>Uranium</v>
      </c>
      <c r="E1270">
        <v>7.2999999999999995E-2</v>
      </c>
      <c r="F1270">
        <v>7.0000000000000007E-2</v>
      </c>
      <c r="G1270" s="4">
        <v>1000000</v>
      </c>
      <c r="H1270" s="7">
        <v>4.1100000000000005E-2</v>
      </c>
      <c r="I1270" s="4" cm="1">
        <f t="array" ref="I1270">_FV(B1270,"Market cap",TRUE)</f>
        <v>3304900</v>
      </c>
      <c r="J1270" s="4">
        <v>4390000</v>
      </c>
      <c r="K1270" t="str">
        <f>IF(OR(J1270="None", ISERROR(J1270)),
   IF(I1270&gt;50000000000,"5-Large Cap",
      IF(AND(I1270&gt;10000000000,I1270&lt;=50000000000),"4-Upper Mid-Cap",
         IF(AND(I1270&gt;2000000000,I1270&lt;=10000000000),"3-Mid Cap",
            IF(AND(I1270&gt;300000000,I1270&lt;=2000000000),"2-Small Cap",
               IF(I1270&lt;=300000000,"1-Micro Cap","None"))))),
   IF(J1270&gt;50000000000,"5-Large Cap",
      IF(AND(J1270&gt;10000000000,J1270&lt;=50000000000),"4-Upper Mid-Cap",
         IF(AND(J1270&gt;2000000000,J1270&lt;=10000000000),"3-Mid Cap",
            IF(AND(J1270&gt;300000000,J1270&lt;=2000000000),"2-Small Cap",
               IF(J1270&lt;=300000000,"1-Micro Cap","None"))))))</f>
        <v>1-Micro Cap</v>
      </c>
      <c r="L1270" s="1">
        <v>45524</v>
      </c>
      <c r="M1270" s="8" t="s">
        <v>3124</v>
      </c>
      <c r="N1270">
        <f>YEAR(L1270)</f>
        <v>2024</v>
      </c>
      <c r="O1270">
        <f xml:space="preserve"> MONTH(L1270)</f>
        <v>8</v>
      </c>
      <c r="P1270">
        <v>1</v>
      </c>
      <c r="Q1270" t="str">
        <f>IF(ISNUMBER(P1270), "Yes","No")</f>
        <v>Yes</v>
      </c>
      <c r="R1270" t="s">
        <v>2835</v>
      </c>
    </row>
    <row r="1271" spans="1:18" x14ac:dyDescent="0.2">
      <c r="A1271" t="s">
        <v>2102</v>
      </c>
      <c r="B1271" t="e" vm="711">
        <v>#VALUE!</v>
      </c>
      <c r="C1271" t="s">
        <v>2103</v>
      </c>
      <c r="D1271" t="str" cm="1">
        <f t="array" ref="D1271">_FV(B1271,"Industry")</f>
        <v>Software &amp; IT Services</v>
      </c>
      <c r="E1271">
        <v>9.1999999999999998E-2</v>
      </c>
      <c r="F1271">
        <v>6.7500000000000004E-2</v>
      </c>
      <c r="G1271" s="4">
        <v>1000000</v>
      </c>
      <c r="H1271" s="7">
        <v>0.26600000000000001</v>
      </c>
      <c r="I1271" s="4" cm="1">
        <f t="array" ref="I1271">_FV(B1271,"Market cap",TRUE)</f>
        <v>20521390</v>
      </c>
      <c r="J1271" s="4">
        <v>22600000</v>
      </c>
      <c r="K1271" t="str">
        <f>IF(OR(J1271="None", ISERROR(J1271)),
   IF(I1271&gt;50000000000,"5-Large Cap",
      IF(AND(I1271&gt;10000000000,I1271&lt;=50000000000),"4-Upper Mid-Cap",
         IF(AND(I1271&gt;2000000000,I1271&lt;=10000000000),"3-Mid Cap",
            IF(AND(I1271&gt;300000000,I1271&lt;=2000000000),"2-Small Cap",
               IF(I1271&lt;=300000000,"1-Micro Cap","None"))))),
   IF(J1271&gt;50000000000,"5-Large Cap",
      IF(AND(J1271&gt;10000000000,J1271&lt;=50000000000),"4-Upper Mid-Cap",
         IF(AND(J1271&gt;2000000000,J1271&lt;=10000000000),"3-Mid Cap",
            IF(AND(J1271&gt;300000000,J1271&lt;=2000000000),"2-Small Cap",
               IF(J1271&lt;=300000000,"1-Micro Cap","None"))))))</f>
        <v>1-Micro Cap</v>
      </c>
      <c r="L1271" s="1">
        <v>45399</v>
      </c>
      <c r="M1271" s="8" t="s">
        <v>3124</v>
      </c>
      <c r="N1271">
        <f>YEAR(L1271)</f>
        <v>2024</v>
      </c>
      <c r="O1271">
        <f xml:space="preserve"> MONTH(L1271)</f>
        <v>4</v>
      </c>
      <c r="P1271">
        <v>2</v>
      </c>
      <c r="Q1271" t="str">
        <f>IF(ISNUMBER(P1271), "Yes","No")</f>
        <v>Yes</v>
      </c>
      <c r="R1271" t="s">
        <v>2474</v>
      </c>
    </row>
    <row r="1272" spans="1:18" x14ac:dyDescent="0.2">
      <c r="A1272" t="s">
        <v>2391</v>
      </c>
      <c r="B1272" t="e" vm="712">
        <v>#VALUE!</v>
      </c>
      <c r="C1272" t="s">
        <v>2392</v>
      </c>
      <c r="D1272" t="str" cm="1">
        <f t="array" ref="D1272">_FV(B1272,"Industry")</f>
        <v>Software &amp; IT Services</v>
      </c>
      <c r="E1272">
        <v>8.3000000000000004E-2</v>
      </c>
      <c r="F1272">
        <v>6.7000000000000004E-2</v>
      </c>
      <c r="G1272" s="4">
        <v>3000000</v>
      </c>
      <c r="H1272" s="7">
        <v>0.192</v>
      </c>
      <c r="I1272" s="4" cm="1">
        <f t="array" ref="I1272">_FV(B1272,"Market cap",TRUE)</f>
        <v>62713120</v>
      </c>
      <c r="J1272" s="4">
        <v>65300000</v>
      </c>
      <c r="K1272" t="str">
        <f>IF(OR(J1272="None", ISERROR(J1272)),
   IF(I1272&gt;50000000000,"5-Large Cap",
      IF(AND(I1272&gt;10000000000,I1272&lt;=50000000000),"4-Upper Mid-Cap",
         IF(AND(I1272&gt;2000000000,I1272&lt;=10000000000),"3-Mid Cap",
            IF(AND(I1272&gt;300000000,I1272&lt;=2000000000),"2-Small Cap",
               IF(I1272&lt;=300000000,"1-Micro Cap","None"))))),
   IF(J1272&gt;50000000000,"5-Large Cap",
      IF(AND(J1272&gt;10000000000,J1272&lt;=50000000000),"4-Upper Mid-Cap",
         IF(AND(J1272&gt;2000000000,J1272&lt;=10000000000),"3-Mid Cap",
            IF(AND(J1272&gt;300000000,J1272&lt;=2000000000),"2-Small Cap",
               IF(J1272&lt;=300000000,"1-Micro Cap","None"))))))</f>
        <v>1-Micro Cap</v>
      </c>
      <c r="L1272" s="1">
        <v>45365</v>
      </c>
      <c r="M1272" s="8" t="s">
        <v>3124</v>
      </c>
      <c r="N1272">
        <f>YEAR(L1272)</f>
        <v>2024</v>
      </c>
      <c r="O1272">
        <f xml:space="preserve"> MONTH(L1272)</f>
        <v>3</v>
      </c>
      <c r="P1272">
        <v>1</v>
      </c>
      <c r="Q1272" t="str">
        <f>IF(ISNUMBER(P1272), "Yes","No")</f>
        <v>Yes</v>
      </c>
      <c r="R1272" t="s">
        <v>2393</v>
      </c>
    </row>
    <row r="1273" spans="1:18" x14ac:dyDescent="0.2">
      <c r="A1273" t="s">
        <v>65</v>
      </c>
      <c r="B1273" t="e" vm="339">
        <v>#VALUE!</v>
      </c>
      <c r="C1273" t="s">
        <v>66</v>
      </c>
      <c r="D1273" t="str" cm="1">
        <f t="array" ref="D1273">_FV(B1273,"Industry")</f>
        <v>Chemicals</v>
      </c>
      <c r="E1273">
        <v>7.0000000000000007E-2</v>
      </c>
      <c r="F1273">
        <v>6.5000000000000002E-2</v>
      </c>
      <c r="G1273" s="4">
        <v>2500000</v>
      </c>
      <c r="H1273" s="7">
        <v>7.1399999999999991E-2</v>
      </c>
      <c r="I1273" s="4" cm="1">
        <f t="array" ref="I1273">_FV(B1273,"Market cap",TRUE)</f>
        <v>26028440</v>
      </c>
      <c r="J1273" s="4">
        <v>22700000</v>
      </c>
      <c r="K1273" t="str">
        <f>IF(OR(J1273="None", ISERROR(J1273)),
   IF(I1273&gt;50000000000,"5-Large Cap",
      IF(AND(I1273&gt;10000000000,I1273&lt;=50000000000),"4-Upper Mid-Cap",
         IF(AND(I1273&gt;2000000000,I1273&lt;=10000000000),"3-Mid Cap",
            IF(AND(I1273&gt;300000000,I1273&lt;=2000000000),"2-Small Cap",
               IF(I1273&lt;=300000000,"1-Micro Cap","None"))))),
   IF(J1273&gt;50000000000,"5-Large Cap",
      IF(AND(J1273&gt;10000000000,J1273&lt;=50000000000),"4-Upper Mid-Cap",
         IF(AND(J1273&gt;2000000000,J1273&lt;=10000000000),"3-Mid Cap",
            IF(AND(J1273&gt;300000000,J1273&lt;=2000000000),"2-Small Cap",
               IF(J1273&lt;=300000000,"1-Micro Cap","None"))))))</f>
        <v>1-Micro Cap</v>
      </c>
      <c r="L1273" s="1">
        <v>45555</v>
      </c>
      <c r="M1273" s="8" t="s">
        <v>3124</v>
      </c>
      <c r="N1273">
        <f>YEAR(L1273)</f>
        <v>2024</v>
      </c>
      <c r="O1273">
        <f xml:space="preserve"> MONTH(L1273)</f>
        <v>9</v>
      </c>
      <c r="P1273">
        <v>2</v>
      </c>
      <c r="Q1273" t="str">
        <f>IF(ISNUMBER(P1273), "Yes","No")</f>
        <v>Yes</v>
      </c>
      <c r="R1273" t="s">
        <v>2917</v>
      </c>
    </row>
    <row r="1274" spans="1:18" x14ac:dyDescent="0.2">
      <c r="A1274" t="s">
        <v>2610</v>
      </c>
      <c r="B1274" t="e" vm="697">
        <v>#VALUE!</v>
      </c>
      <c r="C1274" t="s">
        <v>2611</v>
      </c>
      <c r="D1274" t="str" cm="1">
        <f t="array" ref="D1274">_FV(B1274,"Industry")</f>
        <v>Metals &amp; Mining</v>
      </c>
      <c r="E1274">
        <v>7.4999999999999997E-2</v>
      </c>
      <c r="F1274">
        <v>6.5000000000000002E-2</v>
      </c>
      <c r="G1274" s="4">
        <v>750000</v>
      </c>
      <c r="H1274" s="7">
        <v>0.13300000000000001</v>
      </c>
      <c r="I1274" s="4" cm="1">
        <f t="array" ref="I1274">_FV(B1274,"Market cap",TRUE)</f>
        <v>7779890</v>
      </c>
      <c r="J1274" s="4">
        <v>15000000</v>
      </c>
      <c r="K1274" t="str">
        <f>IF(OR(J1274="None", ISERROR(J1274)),
   IF(I1274&gt;50000000000,"5-Large Cap",
      IF(AND(I1274&gt;10000000000,I1274&lt;=50000000000),"4-Upper Mid-Cap",
         IF(AND(I1274&gt;2000000000,I1274&lt;=10000000000),"3-Mid Cap",
            IF(AND(I1274&gt;300000000,I1274&lt;=2000000000),"2-Small Cap",
               IF(I1274&lt;=300000000,"1-Micro Cap","None"))))),
   IF(J1274&gt;50000000000,"5-Large Cap",
      IF(AND(J1274&gt;10000000000,J1274&lt;=50000000000),"4-Upper Mid-Cap",
         IF(AND(J1274&gt;2000000000,J1274&lt;=10000000000),"3-Mid Cap",
            IF(AND(J1274&gt;300000000,J1274&lt;=2000000000),"2-Small Cap",
               IF(J1274&lt;=300000000,"1-Micro Cap","None"))))))</f>
        <v>1-Micro Cap</v>
      </c>
      <c r="L1274" s="1">
        <v>45597</v>
      </c>
      <c r="M1274" s="8" t="s">
        <v>3124</v>
      </c>
      <c r="N1274">
        <f>YEAR(L1274)</f>
        <v>2024</v>
      </c>
      <c r="O1274">
        <f xml:space="preserve"> MONTH(L1274)</f>
        <v>11</v>
      </c>
      <c r="P1274" t="s">
        <v>3229</v>
      </c>
      <c r="Q1274" t="str">
        <f>IF(ISNUMBER(P1274), "Yes","No")</f>
        <v>No</v>
      </c>
      <c r="R1274" t="s">
        <v>3075</v>
      </c>
    </row>
    <row r="1275" spans="1:18" x14ac:dyDescent="0.2">
      <c r="A1275" t="s">
        <v>420</v>
      </c>
      <c r="B1275" t="e" vm="93">
        <v>#VALUE!</v>
      </c>
      <c r="C1275" t="s">
        <v>421</v>
      </c>
      <c r="D1275" t="str" cm="1">
        <f t="array" ref="D1275">_FV(B1275,"Industry")</f>
        <v>Metals &amp; Mining</v>
      </c>
      <c r="E1275">
        <v>0.08</v>
      </c>
      <c r="F1275">
        <v>6.5000000000000002E-2</v>
      </c>
      <c r="G1275" s="4">
        <v>3000000</v>
      </c>
      <c r="H1275" s="7">
        <v>0.188</v>
      </c>
      <c r="I1275" s="4" cm="1">
        <f t="array" ref="I1275">_FV(B1275,"Market cap",TRUE)</f>
        <v>22648610</v>
      </c>
      <c r="J1275" s="4">
        <v>29000000</v>
      </c>
      <c r="K1275" t="str">
        <f>IF(OR(J1275="None", ISERROR(J1275)),
   IF(I1275&gt;50000000000,"5-Large Cap",
      IF(AND(I1275&gt;10000000000,I1275&lt;=50000000000),"4-Upper Mid-Cap",
         IF(AND(I1275&gt;2000000000,I1275&lt;=10000000000),"3-Mid Cap",
            IF(AND(I1275&gt;300000000,I1275&lt;=2000000000),"2-Small Cap",
               IF(I1275&lt;=300000000,"1-Micro Cap","None"))))),
   IF(J1275&gt;50000000000,"5-Large Cap",
      IF(AND(J1275&gt;10000000000,J1275&lt;=50000000000),"4-Upper Mid-Cap",
         IF(AND(J1275&gt;2000000000,J1275&lt;=10000000000),"3-Mid Cap",
            IF(AND(J1275&gt;300000000,J1275&lt;=2000000000),"2-Small Cap",
               IF(J1275&lt;=300000000,"1-Micro Cap","None"))))))</f>
        <v>1-Micro Cap</v>
      </c>
      <c r="L1275" s="1">
        <v>45595</v>
      </c>
      <c r="M1275" s="8" t="s">
        <v>3124</v>
      </c>
      <c r="N1275">
        <f>YEAR(L1275)</f>
        <v>2024</v>
      </c>
      <c r="O1275">
        <f xml:space="preserve"> MONTH(L1275)</f>
        <v>10</v>
      </c>
      <c r="P1275">
        <v>2</v>
      </c>
      <c r="Q1275" t="str">
        <f>IF(ISNUMBER(P1275), "Yes","No")</f>
        <v>Yes</v>
      </c>
      <c r="R1275" t="s">
        <v>3071</v>
      </c>
    </row>
    <row r="1276" spans="1:18" x14ac:dyDescent="0.2">
      <c r="A1276" t="s">
        <v>3144</v>
      </c>
      <c r="B1276" t="e" vm="360">
        <v>#VALUE!</v>
      </c>
      <c r="C1276" t="s">
        <v>1403</v>
      </c>
      <c r="D1276" t="str" cm="1">
        <f t="array" ref="D1276">_FV(B1276,"Industry")</f>
        <v>Metals &amp; Mining</v>
      </c>
      <c r="E1276">
        <v>8.5000000000000006E-2</v>
      </c>
      <c r="F1276">
        <v>6.5000000000000002E-2</v>
      </c>
      <c r="G1276" s="6">
        <v>6000000</v>
      </c>
      <c r="H1276" s="7">
        <v>0.23530000000000001</v>
      </c>
      <c r="I1276" s="4" cm="1">
        <f t="array" ref="I1276">_FV(B1276,"Market cap",TRUE)</f>
        <v>87083250</v>
      </c>
      <c r="J1276" s="4">
        <v>23894000000000</v>
      </c>
      <c r="K1276" t="str">
        <f>IF(OR(J1276="None", ISERROR(J1276)),
   IF(I1276&gt;50000000000,"5-Large Cap",
      IF(AND(I1276&gt;10000000000,I1276&lt;=50000000000),"4-Upper Mid-Cap",
         IF(AND(I1276&gt;2000000000,I1276&lt;=10000000000),"3-Mid Cap",
            IF(AND(I1276&gt;300000000,I1276&lt;=2000000000),"2-Small Cap",
               IF(I1276&lt;=300000000,"1-Micro Cap","None"))))),
   IF(J1276&gt;50000000000,"5-Large Cap",
      IF(AND(J1276&gt;10000000000,J1276&lt;=50000000000),"4-Upper Mid-Cap",
         IF(AND(J1276&gt;2000000000,J1276&lt;=10000000000),"3-Mid Cap",
            IF(AND(J1276&gt;300000000,J1276&lt;=2000000000),"2-Small Cap",
               IF(J1276&lt;=300000000,"1-Micro Cap","None"))))))</f>
        <v>5-Large Cap</v>
      </c>
      <c r="L1276" s="1">
        <v>45580</v>
      </c>
      <c r="M1276" s="8" t="s">
        <v>3124</v>
      </c>
      <c r="N1276">
        <f>YEAR(L1276)</f>
        <v>2024</v>
      </c>
      <c r="O1276">
        <f xml:space="preserve"> MONTH(L1276)</f>
        <v>10</v>
      </c>
      <c r="P1276" t="s">
        <v>3229</v>
      </c>
      <c r="Q1276" t="str">
        <f>IF(ISNUMBER(P1276), "Yes","No")</f>
        <v>No</v>
      </c>
      <c r="R1276" t="s">
        <v>2982</v>
      </c>
    </row>
    <row r="1277" spans="1:18" x14ac:dyDescent="0.2">
      <c r="A1277" t="s">
        <v>3144</v>
      </c>
      <c r="B1277" t="e" vm="360">
        <v>#VALUE!</v>
      </c>
      <c r="C1277" t="s">
        <v>1403</v>
      </c>
      <c r="D1277" t="str" cm="1">
        <f t="array" ref="D1277">_FV(B1277,"Industry")</f>
        <v>Metals &amp; Mining</v>
      </c>
      <c r="E1277">
        <v>8.5000000000000006E-2</v>
      </c>
      <c r="F1277">
        <v>6.5000000000000002E-2</v>
      </c>
      <c r="G1277" s="6">
        <v>6000000</v>
      </c>
      <c r="H1277" s="7">
        <v>0.23530000000000001</v>
      </c>
      <c r="I1277" s="4" cm="1">
        <f t="array" ref="I1277">_FV(B1277,"Market cap",TRUE)</f>
        <v>87083250</v>
      </c>
      <c r="J1277" s="4">
        <v>23894000000000</v>
      </c>
      <c r="K1277" t="str">
        <f>IF(OR(J1277="None", ISERROR(J1277)),
   IF(I1277&gt;50000000000,"5-Large Cap",
      IF(AND(I1277&gt;10000000000,I1277&lt;=50000000000),"4-Upper Mid-Cap",
         IF(AND(I1277&gt;2000000000,I1277&lt;=10000000000),"3-Mid Cap",
            IF(AND(I1277&gt;300000000,I1277&lt;=2000000000),"2-Small Cap",
               IF(I1277&lt;=300000000,"1-Micro Cap","None"))))),
   IF(J1277&gt;50000000000,"5-Large Cap",
      IF(AND(J1277&gt;10000000000,J1277&lt;=50000000000),"4-Upper Mid-Cap",
         IF(AND(J1277&gt;2000000000,J1277&lt;=10000000000),"3-Mid Cap",
            IF(AND(J1277&gt;300000000,J1277&lt;=2000000000),"2-Small Cap",
               IF(J1277&lt;=300000000,"1-Micro Cap","None"))))))</f>
        <v>5-Large Cap</v>
      </c>
      <c r="L1277" s="1">
        <v>45580</v>
      </c>
      <c r="M1277" s="8" t="s">
        <v>3124</v>
      </c>
      <c r="N1277">
        <f>YEAR(L1277)</f>
        <v>2024</v>
      </c>
      <c r="O1277">
        <f xml:space="preserve"> MONTH(L1277)</f>
        <v>10</v>
      </c>
      <c r="P1277" t="s">
        <v>3229</v>
      </c>
      <c r="Q1277" t="str">
        <f>IF(ISNUMBER(P1277), "Yes","No")</f>
        <v>No</v>
      </c>
      <c r="R1277" t="s">
        <v>2988</v>
      </c>
    </row>
    <row r="1278" spans="1:18" x14ac:dyDescent="0.2">
      <c r="A1278" t="s">
        <v>2218</v>
      </c>
      <c r="B1278" t="e" vm="542">
        <v>#VALUE!</v>
      </c>
      <c r="C1278" t="s">
        <v>2219</v>
      </c>
      <c r="D1278" t="str" cm="1">
        <f t="array" ref="D1278">_FV(B1278,"Industry")</f>
        <v>Metals &amp; Mining</v>
      </c>
      <c r="E1278">
        <v>7.2999999999999995E-2</v>
      </c>
      <c r="F1278">
        <v>6.5000000000000002E-2</v>
      </c>
      <c r="G1278" s="4">
        <v>3500000</v>
      </c>
      <c r="H1278" s="7">
        <v>0.11</v>
      </c>
      <c r="I1278" s="4" cm="1">
        <f t="array" ref="I1278">_FV(B1278,"Market cap",TRUE)</f>
        <v>211418300</v>
      </c>
      <c r="J1278" s="4">
        <v>120100000</v>
      </c>
      <c r="K1278" t="str">
        <f>IF(OR(J1278="None", ISERROR(J1278)),
   IF(I1278&gt;50000000000,"5-Large Cap",
      IF(AND(I1278&gt;10000000000,I1278&lt;=50000000000),"4-Upper Mid-Cap",
         IF(AND(I1278&gt;2000000000,I1278&lt;=10000000000),"3-Mid Cap",
            IF(AND(I1278&gt;300000000,I1278&lt;=2000000000),"2-Small Cap",
               IF(I1278&lt;=300000000,"1-Micro Cap","None"))))),
   IF(J1278&gt;50000000000,"5-Large Cap",
      IF(AND(J1278&gt;10000000000,J1278&lt;=50000000000),"4-Upper Mid-Cap",
         IF(AND(J1278&gt;2000000000,J1278&lt;=10000000000),"3-Mid Cap",
            IF(AND(J1278&gt;300000000,J1278&lt;=2000000000),"2-Small Cap",
               IF(J1278&lt;=300000000,"1-Micro Cap","None"))))))</f>
        <v>1-Micro Cap</v>
      </c>
      <c r="L1278" s="1">
        <v>45475</v>
      </c>
      <c r="M1278" s="8" t="s">
        <v>3124</v>
      </c>
      <c r="N1278">
        <f>YEAR(L1278)</f>
        <v>2024</v>
      </c>
      <c r="O1278">
        <f xml:space="preserve"> MONTH(L1278)</f>
        <v>7</v>
      </c>
      <c r="P1278">
        <v>2</v>
      </c>
      <c r="Q1278" t="str">
        <f>IF(ISNUMBER(P1278), "Yes","No")</f>
        <v>Yes</v>
      </c>
      <c r="R1278" t="s">
        <v>2709</v>
      </c>
    </row>
    <row r="1279" spans="1:18" x14ac:dyDescent="0.2">
      <c r="A1279" t="s">
        <v>2020</v>
      </c>
      <c r="B1279" t="e" vm="545">
        <v>#VALUE!</v>
      </c>
      <c r="C1279" t="s">
        <v>2021</v>
      </c>
      <c r="D1279" t="str" cm="1">
        <f t="array" ref="D1279">_FV(B1279,"Industry")</f>
        <v>Metals &amp; Mining</v>
      </c>
      <c r="E1279">
        <v>8.8999999999999996E-2</v>
      </c>
      <c r="F1279">
        <v>6.5000000000000002E-2</v>
      </c>
      <c r="G1279" s="4">
        <v>1000000</v>
      </c>
      <c r="H1279" s="7">
        <v>0.27</v>
      </c>
      <c r="I1279" s="4" cm="1">
        <f t="array" ref="I1279">_FV(B1279,"Market cap",TRUE)</f>
        <v>23707180</v>
      </c>
      <c r="J1279" s="4">
        <v>21900000</v>
      </c>
      <c r="K1279" t="str">
        <f>IF(OR(J1279="None", ISERROR(J1279)),
   IF(I1279&gt;50000000000,"5-Large Cap",
      IF(AND(I1279&gt;10000000000,I1279&lt;=50000000000),"4-Upper Mid-Cap",
         IF(AND(I1279&gt;2000000000,I1279&lt;=10000000000),"3-Mid Cap",
            IF(AND(I1279&gt;300000000,I1279&lt;=2000000000),"2-Small Cap",
               IF(I1279&lt;=300000000,"1-Micro Cap","None"))))),
   IF(J1279&gt;50000000000,"5-Large Cap",
      IF(AND(J1279&gt;10000000000,J1279&lt;=50000000000),"4-Upper Mid-Cap",
         IF(AND(J1279&gt;2000000000,J1279&lt;=10000000000),"3-Mid Cap",
            IF(AND(J1279&gt;300000000,J1279&lt;=2000000000),"2-Small Cap",
               IF(J1279&lt;=300000000,"1-Micro Cap","None"))))))</f>
        <v>1-Micro Cap</v>
      </c>
      <c r="L1279" s="1">
        <v>45422</v>
      </c>
      <c r="M1279" s="8" t="s">
        <v>3124</v>
      </c>
      <c r="N1279">
        <f>YEAR(L1279)</f>
        <v>2024</v>
      </c>
      <c r="O1279">
        <f xml:space="preserve"> MONTH(L1279)</f>
        <v>5</v>
      </c>
      <c r="P1279">
        <v>2</v>
      </c>
      <c r="Q1279" t="str">
        <f>IF(ISNUMBER(P1279), "Yes","No")</f>
        <v>Yes</v>
      </c>
      <c r="R1279" t="s">
        <v>2549</v>
      </c>
    </row>
    <row r="1280" spans="1:18" x14ac:dyDescent="0.2">
      <c r="A1280" t="s">
        <v>258</v>
      </c>
      <c r="B1280" t="e" vm="85">
        <v>#VALUE!</v>
      </c>
      <c r="C1280" t="s">
        <v>27</v>
      </c>
      <c r="D1280" t="str" cm="1">
        <f t="array" ref="D1280">_FV(B1280,"Industry")</f>
        <v>Metals &amp; Mining</v>
      </c>
      <c r="E1280">
        <v>0.09</v>
      </c>
      <c r="F1280">
        <v>6.5000000000000002E-2</v>
      </c>
      <c r="G1280" s="4">
        <v>8100000</v>
      </c>
      <c r="H1280" s="7">
        <v>0.27800000000000002</v>
      </c>
      <c r="I1280" s="4" cm="1">
        <f t="array" ref="I1280">_FV(B1280,"Market cap",TRUE)</f>
        <v>61540070</v>
      </c>
      <c r="J1280" s="4">
        <v>44800000</v>
      </c>
      <c r="K1280" t="str">
        <f>IF(OR(J1280="None", ISERROR(J1280)),
   IF(I1280&gt;50000000000,"5-Large Cap",
      IF(AND(I1280&gt;10000000000,I1280&lt;=50000000000),"4-Upper Mid-Cap",
         IF(AND(I1280&gt;2000000000,I1280&lt;=10000000000),"3-Mid Cap",
            IF(AND(I1280&gt;300000000,I1280&lt;=2000000000),"2-Small Cap",
               IF(I1280&lt;=300000000,"1-Micro Cap","None"))))),
   IF(J1280&gt;50000000000,"5-Large Cap",
      IF(AND(J1280&gt;10000000000,J1280&lt;=50000000000),"4-Upper Mid-Cap",
         IF(AND(J1280&gt;2000000000,J1280&lt;=10000000000),"3-Mid Cap",
            IF(AND(J1280&gt;300000000,J1280&lt;=2000000000),"2-Small Cap",
               IF(J1280&lt;=300000000,"1-Micro Cap","None"))))))</f>
        <v>1-Micro Cap</v>
      </c>
      <c r="L1280" s="1">
        <v>45378</v>
      </c>
      <c r="M1280" s="8" t="s">
        <v>3124</v>
      </c>
      <c r="N1280">
        <f>YEAR(L1280)</f>
        <v>2024</v>
      </c>
      <c r="O1280">
        <f xml:space="preserve"> MONTH(L1280)</f>
        <v>3</v>
      </c>
      <c r="P1280" t="s">
        <v>3229</v>
      </c>
      <c r="Q1280" t="str">
        <f>IF(ISNUMBER(P1280), "Yes","No")</f>
        <v>No</v>
      </c>
      <c r="R1280" t="s">
        <v>2432</v>
      </c>
    </row>
    <row r="1281" spans="1:18" x14ac:dyDescent="0.2">
      <c r="A1281" t="s">
        <v>1866</v>
      </c>
      <c r="B1281" t="e" vm="296">
        <v>#VALUE!</v>
      </c>
      <c r="C1281" t="s">
        <v>1052</v>
      </c>
      <c r="D1281" t="str" cm="1">
        <f t="array" ref="D1281">_FV(B1281,"Industry")</f>
        <v>Metals &amp; Mining</v>
      </c>
      <c r="E1281">
        <v>8.2000000000000003E-2</v>
      </c>
      <c r="F1281">
        <v>6.5000000000000002E-2</v>
      </c>
      <c r="G1281" s="4">
        <v>10000000</v>
      </c>
      <c r="H1281" s="7">
        <v>0.20699999999999999</v>
      </c>
      <c r="I1281" s="4" cm="1">
        <f t="array" ref="I1281">_FV(B1281,"Market cap",TRUE)</f>
        <v>40065550</v>
      </c>
      <c r="J1281" s="4">
        <v>90000000</v>
      </c>
      <c r="K1281" t="str">
        <f>IF(OR(J1281="None", ISERROR(J1281)),
   IF(I1281&gt;50000000000,"5-Large Cap",
      IF(AND(I1281&gt;10000000000,I1281&lt;=50000000000),"4-Upper Mid-Cap",
         IF(AND(I1281&gt;2000000000,I1281&lt;=10000000000),"3-Mid Cap",
            IF(AND(I1281&gt;300000000,I1281&lt;=2000000000),"2-Small Cap",
               IF(I1281&lt;=300000000,"1-Micro Cap","None"))))),
   IF(J1281&gt;50000000000,"5-Large Cap",
      IF(AND(J1281&gt;10000000000,J1281&lt;=50000000000),"4-Upper Mid-Cap",
         IF(AND(J1281&gt;2000000000,J1281&lt;=10000000000),"3-Mid Cap",
            IF(AND(J1281&gt;300000000,J1281&lt;=2000000000),"2-Small Cap",
               IF(J1281&lt;=300000000,"1-Micro Cap","None"))))))</f>
        <v>1-Micro Cap</v>
      </c>
      <c r="L1281" s="1">
        <v>45376</v>
      </c>
      <c r="M1281" s="8" t="s">
        <v>3124</v>
      </c>
      <c r="N1281">
        <f>YEAR(L1281)</f>
        <v>2024</v>
      </c>
      <c r="O1281">
        <f xml:space="preserve"> MONTH(L1281)</f>
        <v>3</v>
      </c>
      <c r="P1281" t="s">
        <v>3229</v>
      </c>
      <c r="Q1281" t="str">
        <f>IF(ISNUMBER(P1281), "Yes","No")</f>
        <v>No</v>
      </c>
      <c r="R1281" t="s">
        <v>2415</v>
      </c>
    </row>
    <row r="1282" spans="1:18" x14ac:dyDescent="0.2">
      <c r="A1282" t="s">
        <v>460</v>
      </c>
      <c r="B1282" t="e" vm="101">
        <v>#VALUE!</v>
      </c>
      <c r="C1282" t="s">
        <v>461</v>
      </c>
      <c r="D1282" t="str" cm="1">
        <f t="array" ref="D1282">_FV(B1282,"Industry")</f>
        <v>Oil &amp; Gas</v>
      </c>
      <c r="E1282">
        <v>7.4999999999999997E-2</v>
      </c>
      <c r="F1282">
        <v>6.2E-2</v>
      </c>
      <c r="G1282" s="4">
        <v>6000000</v>
      </c>
      <c r="H1282" s="7">
        <v>0.17300000000000001</v>
      </c>
      <c r="I1282" s="4" cm="1">
        <f t="array" ref="I1282">_FV(B1282,"Market cap",TRUE)</f>
        <v>36632250</v>
      </c>
      <c r="J1282" s="4">
        <v>53000000</v>
      </c>
      <c r="K1282" t="str">
        <f>IF(OR(J1282="None", ISERROR(J1282)),
   IF(I1282&gt;50000000000,"5-Large Cap",
      IF(AND(I1282&gt;10000000000,I1282&lt;=50000000000),"4-Upper Mid-Cap",
         IF(AND(I1282&gt;2000000000,I1282&lt;=10000000000),"3-Mid Cap",
            IF(AND(I1282&gt;300000000,I1282&lt;=2000000000),"2-Small Cap",
               IF(I1282&lt;=300000000,"1-Micro Cap","None"))))),
   IF(J1282&gt;50000000000,"5-Large Cap",
      IF(AND(J1282&gt;10000000000,J1282&lt;=50000000000),"4-Upper Mid-Cap",
         IF(AND(J1282&gt;2000000000,J1282&lt;=10000000000),"3-Mid Cap",
            IF(AND(J1282&gt;300000000,J1282&lt;=2000000000),"2-Small Cap",
               IF(J1282&lt;=300000000,"1-Micro Cap","None"))))))</f>
        <v>1-Micro Cap</v>
      </c>
      <c r="L1282" s="1">
        <v>45562</v>
      </c>
      <c r="M1282" s="8" t="s">
        <v>3124</v>
      </c>
      <c r="N1282">
        <f>YEAR(L1282)</f>
        <v>2024</v>
      </c>
      <c r="O1282">
        <f xml:space="preserve"> MONTH(L1282)</f>
        <v>9</v>
      </c>
      <c r="P1282" t="s">
        <v>3229</v>
      </c>
      <c r="Q1282" t="str">
        <f>IF(ISNUMBER(P1282), "Yes","No")</f>
        <v>No</v>
      </c>
      <c r="R1282" t="s">
        <v>2939</v>
      </c>
    </row>
    <row r="1283" spans="1:18" x14ac:dyDescent="0.2">
      <c r="A1283" t="s">
        <v>1646</v>
      </c>
      <c r="B1283" t="e" vm="533">
        <v>#VALUE!</v>
      </c>
      <c r="C1283" t="s">
        <v>242</v>
      </c>
      <c r="D1283" t="str" cm="1">
        <f t="array" ref="D1283">_FV(B1283,"Industry")</f>
        <v>Chemicals</v>
      </c>
      <c r="E1283">
        <v>5.8000000000000003E-2</v>
      </c>
      <c r="F1283">
        <v>0.06</v>
      </c>
      <c r="G1283" s="4">
        <v>2000000</v>
      </c>
      <c r="H1283" s="7">
        <v>0</v>
      </c>
      <c r="I1283" s="4" cm="1">
        <f t="array" ref="I1283">_FV(B1283,"Market cap",TRUE)</f>
        <v>17304270</v>
      </c>
      <c r="J1283" s="4">
        <v>13000000</v>
      </c>
      <c r="K1283" t="str">
        <f>IF(OR(J1283="None", ISERROR(J1283)),
   IF(I1283&gt;50000000000,"5-Large Cap",
      IF(AND(I1283&gt;10000000000,I1283&lt;=50000000000),"4-Upper Mid-Cap",
         IF(AND(I1283&gt;2000000000,I1283&lt;=10000000000),"3-Mid Cap",
            IF(AND(I1283&gt;300000000,I1283&lt;=2000000000),"2-Small Cap",
               IF(I1283&lt;=300000000,"1-Micro Cap","None"))))),
   IF(J1283&gt;50000000000,"5-Large Cap",
      IF(AND(J1283&gt;10000000000,J1283&lt;=50000000000),"4-Upper Mid-Cap",
         IF(AND(J1283&gt;2000000000,J1283&lt;=10000000000),"3-Mid Cap",
            IF(AND(J1283&gt;300000000,J1283&lt;=2000000000),"2-Small Cap",
               IF(J1283&lt;=300000000,"1-Micro Cap","None"))))))</f>
        <v>1-Micro Cap</v>
      </c>
      <c r="L1283" s="1">
        <v>45588</v>
      </c>
      <c r="M1283" s="8" t="s">
        <v>3124</v>
      </c>
      <c r="N1283">
        <f>YEAR(L1283)</f>
        <v>2024</v>
      </c>
      <c r="O1283">
        <f xml:space="preserve"> MONTH(L1283)</f>
        <v>10</v>
      </c>
      <c r="P1283">
        <v>2</v>
      </c>
      <c r="Q1283" t="str">
        <f>IF(ISNUMBER(P1283), "Yes","No")</f>
        <v>Yes</v>
      </c>
      <c r="R1283" t="s">
        <v>3034</v>
      </c>
    </row>
    <row r="1284" spans="1:18" x14ac:dyDescent="0.2">
      <c r="A1284" t="s">
        <v>2509</v>
      </c>
      <c r="B1284" t="e" vm="713">
        <v>#VALUE!</v>
      </c>
      <c r="C1284" t="s">
        <v>2510</v>
      </c>
      <c r="D1284" t="str" cm="1">
        <f t="array" ref="D1284">_FV(B1284,"Industry")</f>
        <v>Chemicals</v>
      </c>
      <c r="E1284">
        <v>6.9000000000000006E-2</v>
      </c>
      <c r="F1284">
        <v>0.06</v>
      </c>
      <c r="G1284" s="4">
        <v>3000000</v>
      </c>
      <c r="H1284" s="7">
        <v>0.13</v>
      </c>
      <c r="I1284" s="4" cm="1">
        <f t="array" ref="I1284">_FV(B1284,"Market cap",TRUE)</f>
        <v>10866430</v>
      </c>
      <c r="J1284" s="4">
        <v>12800000</v>
      </c>
      <c r="K1284" t="str">
        <f>IF(OR(J1284="None", ISERROR(J1284)),
   IF(I1284&gt;50000000000,"5-Large Cap",
      IF(AND(I1284&gt;10000000000,I1284&lt;=50000000000),"4-Upper Mid-Cap",
         IF(AND(I1284&gt;2000000000,I1284&lt;=10000000000),"3-Mid Cap",
            IF(AND(I1284&gt;300000000,I1284&lt;=2000000000),"2-Small Cap",
               IF(I1284&lt;=300000000,"1-Micro Cap","None"))))),
   IF(J1284&gt;50000000000,"5-Large Cap",
      IF(AND(J1284&gt;10000000000,J1284&lt;=50000000000),"4-Upper Mid-Cap",
         IF(AND(J1284&gt;2000000000,J1284&lt;=10000000000),"3-Mid Cap",
            IF(AND(J1284&gt;300000000,J1284&lt;=2000000000),"2-Small Cap",
               IF(J1284&lt;=300000000,"1-Micro Cap","None"))))))</f>
        <v>1-Micro Cap</v>
      </c>
      <c r="L1284" s="1">
        <v>45411</v>
      </c>
      <c r="M1284" s="8" t="s">
        <v>3124</v>
      </c>
      <c r="N1284">
        <f>YEAR(L1284)</f>
        <v>2024</v>
      </c>
      <c r="O1284">
        <f xml:space="preserve"> MONTH(L1284)</f>
        <v>4</v>
      </c>
      <c r="P1284">
        <v>2</v>
      </c>
      <c r="Q1284" t="str">
        <f>IF(ISNUMBER(P1284), "Yes","No")</f>
        <v>Yes</v>
      </c>
      <c r="R1284" t="s">
        <v>2511</v>
      </c>
    </row>
    <row r="1285" spans="1:18" x14ac:dyDescent="0.2">
      <c r="A1285" t="s">
        <v>1560</v>
      </c>
      <c r="B1285" t="e" vm="540">
        <v>#VALUE!</v>
      </c>
      <c r="C1285" t="s">
        <v>155</v>
      </c>
      <c r="D1285" t="str" cm="1">
        <f t="array" ref="D1285">_FV(B1285,"Industry")</f>
        <v>Machinery, Equipment &amp; Components</v>
      </c>
      <c r="E1285">
        <v>7.0000000000000007E-2</v>
      </c>
      <c r="F1285">
        <v>0.06</v>
      </c>
      <c r="G1285" s="4">
        <v>3000000</v>
      </c>
      <c r="H1285" s="7">
        <v>0.14300000000000002</v>
      </c>
      <c r="I1285" s="4" cm="1">
        <f t="array" ref="I1285">_FV(B1285,"Market cap",TRUE)</f>
        <v>75265020</v>
      </c>
      <c r="J1285" s="4">
        <v>16500000</v>
      </c>
      <c r="K1285" t="str">
        <f>IF(OR(J1285="None", ISERROR(J1285)),
   IF(I1285&gt;50000000000,"5-Large Cap",
      IF(AND(I1285&gt;10000000000,I1285&lt;=50000000000),"4-Upper Mid-Cap",
         IF(AND(I1285&gt;2000000000,I1285&lt;=10000000000),"3-Mid Cap",
            IF(AND(I1285&gt;300000000,I1285&lt;=2000000000),"2-Small Cap",
               IF(I1285&lt;=300000000,"1-Micro Cap","None"))))),
   IF(J1285&gt;50000000000,"5-Large Cap",
      IF(AND(J1285&gt;10000000000,J1285&lt;=50000000000),"4-Upper Mid-Cap",
         IF(AND(J1285&gt;2000000000,J1285&lt;=10000000000),"3-Mid Cap",
            IF(AND(J1285&gt;300000000,J1285&lt;=2000000000),"2-Small Cap",
               IF(J1285&lt;=300000000,"1-Micro Cap","None"))))))</f>
        <v>1-Micro Cap</v>
      </c>
      <c r="L1285" s="1">
        <v>45378</v>
      </c>
      <c r="M1285" s="8" t="s">
        <v>3124</v>
      </c>
      <c r="N1285">
        <f>YEAR(L1285)</f>
        <v>2024</v>
      </c>
      <c r="O1285">
        <f xml:space="preserve"> MONTH(L1285)</f>
        <v>3</v>
      </c>
      <c r="P1285">
        <v>1</v>
      </c>
      <c r="Q1285" t="str">
        <f>IF(ISNUMBER(P1285), "Yes","No")</f>
        <v>Yes</v>
      </c>
      <c r="R1285" t="s">
        <v>2428</v>
      </c>
    </row>
    <row r="1286" spans="1:18" x14ac:dyDescent="0.2">
      <c r="A1286" t="s">
        <v>2228</v>
      </c>
      <c r="B1286" t="e" vm="515">
        <v>#VALUE!</v>
      </c>
      <c r="C1286" t="s">
        <v>2229</v>
      </c>
      <c r="D1286" t="str" cm="1">
        <f t="array" ref="D1286">_FV(B1286,"Industry")</f>
        <v>Metals &amp; Mining</v>
      </c>
      <c r="E1286">
        <v>0.06</v>
      </c>
      <c r="F1286">
        <v>0.06</v>
      </c>
      <c r="G1286" s="4">
        <v>1000000</v>
      </c>
      <c r="H1286" s="7">
        <v>0</v>
      </c>
      <c r="I1286" s="4" cm="1">
        <f t="array" ref="I1286">_FV(B1286,"Market cap",TRUE)</f>
        <v>9579950</v>
      </c>
      <c r="J1286" s="4">
        <v>8000000</v>
      </c>
      <c r="K1286" t="str">
        <f>IF(OR(J1286="None", ISERROR(J1286)),
   IF(I1286&gt;50000000000,"5-Large Cap",
      IF(AND(I1286&gt;10000000000,I1286&lt;=50000000000),"4-Upper Mid-Cap",
         IF(AND(I1286&gt;2000000000,I1286&lt;=10000000000),"3-Mid Cap",
            IF(AND(I1286&gt;300000000,I1286&lt;=2000000000),"2-Small Cap",
               IF(I1286&lt;=300000000,"1-Micro Cap","None"))))),
   IF(J1286&gt;50000000000,"5-Large Cap",
      IF(AND(J1286&gt;10000000000,J1286&lt;=50000000000),"4-Upper Mid-Cap",
         IF(AND(J1286&gt;2000000000,J1286&lt;=10000000000),"3-Mid Cap",
            IF(AND(J1286&gt;300000000,J1286&lt;=2000000000),"2-Small Cap",
               IF(J1286&lt;=300000000,"1-Micro Cap","None"))))))</f>
        <v>1-Micro Cap</v>
      </c>
      <c r="L1286" s="1">
        <v>45559</v>
      </c>
      <c r="M1286" s="8" t="s">
        <v>3124</v>
      </c>
      <c r="N1286">
        <f>YEAR(L1286)</f>
        <v>2024</v>
      </c>
      <c r="O1286">
        <f xml:space="preserve"> MONTH(L1286)</f>
        <v>9</v>
      </c>
      <c r="P1286" t="s">
        <v>3229</v>
      </c>
      <c r="Q1286" t="str">
        <f>IF(ISNUMBER(P1286), "Yes","No")</f>
        <v>No</v>
      </c>
      <c r="R1286" t="s">
        <v>2919</v>
      </c>
    </row>
    <row r="1287" spans="1:18" x14ac:dyDescent="0.2">
      <c r="A1287" t="s">
        <v>3152</v>
      </c>
      <c r="B1287" t="e" vm="714">
        <v>#VALUE!</v>
      </c>
      <c r="C1287" t="s">
        <v>2683</v>
      </c>
      <c r="D1287" t="str" cm="1">
        <f t="array" ref="D1287">_FV(B1287,"Industry")</f>
        <v>Metals &amp; Mining</v>
      </c>
      <c r="E1287">
        <v>7.2999999999999995E-2</v>
      </c>
      <c r="F1287">
        <v>0.06</v>
      </c>
      <c r="G1287" s="4">
        <v>4400000</v>
      </c>
      <c r="H1287" s="7">
        <v>0.17800000000000002</v>
      </c>
      <c r="I1287" s="4" cm="1">
        <f t="array" ref="I1287">_FV(B1287,"Market cap",TRUE)</f>
        <v>13044320</v>
      </c>
      <c r="J1287" s="4">
        <v>9170000</v>
      </c>
      <c r="K1287" t="str">
        <f>IF(OR(J1287="None", ISERROR(J1287)),
   IF(I1287&gt;50000000000,"5-Large Cap",
      IF(AND(I1287&gt;10000000000,I1287&lt;=50000000000),"4-Upper Mid-Cap",
         IF(AND(I1287&gt;2000000000,I1287&lt;=10000000000),"3-Mid Cap",
            IF(AND(I1287&gt;300000000,I1287&lt;=2000000000),"2-Small Cap",
               IF(I1287&lt;=300000000,"1-Micro Cap","None"))))),
   IF(J1287&gt;50000000000,"5-Large Cap",
      IF(AND(J1287&gt;10000000000,J1287&lt;=50000000000),"4-Upper Mid-Cap",
         IF(AND(J1287&gt;2000000000,J1287&lt;=10000000000),"3-Mid Cap",
            IF(AND(J1287&gt;300000000,J1287&lt;=2000000000),"2-Small Cap",
               IF(J1287&lt;=300000000,"1-Micro Cap","None"))))))</f>
        <v>1-Micro Cap</v>
      </c>
      <c r="L1287" s="1">
        <v>45467</v>
      </c>
      <c r="M1287" s="8" t="s">
        <v>3124</v>
      </c>
      <c r="N1287">
        <f>YEAR(L1287)</f>
        <v>2024</v>
      </c>
      <c r="O1287">
        <f xml:space="preserve"> MONTH(L1287)</f>
        <v>6</v>
      </c>
      <c r="P1287" t="s">
        <v>3229</v>
      </c>
      <c r="Q1287" t="str">
        <f>IF(ISNUMBER(P1287), "Yes","No")</f>
        <v>No</v>
      </c>
      <c r="R1287" t="s">
        <v>2684</v>
      </c>
    </row>
    <row r="1288" spans="1:18" x14ac:dyDescent="0.2">
      <c r="A1288" t="s">
        <v>3152</v>
      </c>
      <c r="B1288" t="e" vm="714">
        <v>#VALUE!</v>
      </c>
      <c r="C1288" t="s">
        <v>2683</v>
      </c>
      <c r="D1288" t="str" cm="1">
        <f t="array" ref="D1288">_FV(B1288,"Industry")</f>
        <v>Metals &amp; Mining</v>
      </c>
      <c r="E1288">
        <v>7.2999999999999995E-2</v>
      </c>
      <c r="F1288">
        <v>0.06</v>
      </c>
      <c r="G1288" s="4">
        <v>4400000</v>
      </c>
      <c r="H1288" s="7">
        <v>0.17800000000000002</v>
      </c>
      <c r="I1288" s="4" cm="1">
        <f t="array" ref="I1288">_FV(B1288,"Market cap",TRUE)</f>
        <v>13044320</v>
      </c>
      <c r="J1288" s="4">
        <v>9170000</v>
      </c>
      <c r="K1288" t="str">
        <f>IF(OR(J1288="None", ISERROR(J1288)),
   IF(I1288&gt;50000000000,"5-Large Cap",
      IF(AND(I1288&gt;10000000000,I1288&lt;=50000000000),"4-Upper Mid-Cap",
         IF(AND(I1288&gt;2000000000,I1288&lt;=10000000000),"3-Mid Cap",
            IF(AND(I1288&gt;300000000,I1288&lt;=2000000000),"2-Small Cap",
               IF(I1288&lt;=300000000,"1-Micro Cap","None"))))),
   IF(J1288&gt;50000000000,"5-Large Cap",
      IF(AND(J1288&gt;10000000000,J1288&lt;=50000000000),"4-Upper Mid-Cap",
         IF(AND(J1288&gt;2000000000,J1288&lt;=10000000000),"3-Mid Cap",
            IF(AND(J1288&gt;300000000,J1288&lt;=2000000000),"2-Small Cap",
               IF(J1288&lt;=300000000,"1-Micro Cap","None"))))))</f>
        <v>1-Micro Cap</v>
      </c>
      <c r="L1288" s="1">
        <v>45467</v>
      </c>
      <c r="M1288" s="8" t="s">
        <v>3124</v>
      </c>
      <c r="N1288">
        <f>YEAR(L1288)</f>
        <v>2024</v>
      </c>
      <c r="O1288">
        <f xml:space="preserve"> MONTH(L1288)</f>
        <v>6</v>
      </c>
      <c r="P1288" t="s">
        <v>3229</v>
      </c>
      <c r="Q1288" t="str">
        <f>IF(ISNUMBER(P1288), "Yes","No")</f>
        <v>No</v>
      </c>
      <c r="R1288" t="s">
        <v>2696</v>
      </c>
    </row>
    <row r="1289" spans="1:18" x14ac:dyDescent="0.2">
      <c r="A1289" t="s">
        <v>252</v>
      </c>
      <c r="B1289" t="e" vm="289">
        <v>#VALUE!</v>
      </c>
      <c r="C1289" t="s">
        <v>253</v>
      </c>
      <c r="D1289" t="str" cm="1">
        <f t="array" ref="D1289">_FV(B1289,"Industry")</f>
        <v>Metals &amp; Mining</v>
      </c>
      <c r="E1289">
        <v>6.9000000000000006E-2</v>
      </c>
      <c r="F1289">
        <v>0.06</v>
      </c>
      <c r="G1289" s="4">
        <v>8000000</v>
      </c>
      <c r="H1289" s="7">
        <v>0.13</v>
      </c>
      <c r="I1289" s="4" cm="1">
        <f t="array" ref="I1289">_FV(B1289,"Market cap",TRUE)</f>
        <v>19458420</v>
      </c>
      <c r="J1289" s="4">
        <v>48300000</v>
      </c>
      <c r="K1289" t="str">
        <f>IF(OR(J1289="None", ISERROR(J1289)),
   IF(I1289&gt;50000000000,"5-Large Cap",
      IF(AND(I1289&gt;10000000000,I1289&lt;=50000000000),"4-Upper Mid-Cap",
         IF(AND(I1289&gt;2000000000,I1289&lt;=10000000000),"3-Mid Cap",
            IF(AND(I1289&gt;300000000,I1289&lt;=2000000000),"2-Small Cap",
               IF(I1289&lt;=300000000,"1-Micro Cap","None"))))),
   IF(J1289&gt;50000000000,"5-Large Cap",
      IF(AND(J1289&gt;10000000000,J1289&lt;=50000000000),"4-Upper Mid-Cap",
         IF(AND(J1289&gt;2000000000,J1289&lt;=10000000000),"3-Mid Cap",
            IF(AND(J1289&gt;300000000,J1289&lt;=2000000000),"2-Small Cap",
               IF(J1289&lt;=300000000,"1-Micro Cap","None"))))))</f>
        <v>1-Micro Cap</v>
      </c>
      <c r="L1289" s="1">
        <v>45420</v>
      </c>
      <c r="M1289" s="8" t="s">
        <v>3124</v>
      </c>
      <c r="N1289">
        <f>YEAR(L1289)</f>
        <v>2024</v>
      </c>
      <c r="O1289">
        <f xml:space="preserve"> MONTH(L1289)</f>
        <v>5</v>
      </c>
      <c r="P1289">
        <v>1</v>
      </c>
      <c r="Q1289" t="str">
        <f>IF(ISNUMBER(P1289), "Yes","No")</f>
        <v>Yes</v>
      </c>
      <c r="R1289" t="s">
        <v>2538</v>
      </c>
    </row>
    <row r="1290" spans="1:18" x14ac:dyDescent="0.2">
      <c r="A1290" t="s">
        <v>2357</v>
      </c>
      <c r="B1290" t="e" vm="715">
        <v>#VALUE!</v>
      </c>
      <c r="C1290" t="s">
        <v>2358</v>
      </c>
      <c r="D1290" t="str" cm="1">
        <f t="array" ref="D1290">_FV(B1290,"Industry")</f>
        <v>Metals &amp; Mining</v>
      </c>
      <c r="E1290">
        <v>7.1999999999999995E-2</v>
      </c>
      <c r="F1290">
        <v>0.06</v>
      </c>
      <c r="G1290" s="4">
        <v>1450000</v>
      </c>
      <c r="H1290" s="7">
        <v>0.16670000000000001</v>
      </c>
      <c r="I1290" s="4" cm="1">
        <f t="array" ref="I1290">_FV(B1290,"Market cap",TRUE)</f>
        <v>4616820</v>
      </c>
      <c r="J1290" s="4">
        <v>7910000</v>
      </c>
      <c r="K1290" t="str">
        <f>IF(OR(J1290="None", ISERROR(J1290)),
   IF(I1290&gt;50000000000,"5-Large Cap",
      IF(AND(I1290&gt;10000000000,I1290&lt;=50000000000),"4-Upper Mid-Cap",
         IF(AND(I1290&gt;2000000000,I1290&lt;=10000000000),"3-Mid Cap",
            IF(AND(I1290&gt;300000000,I1290&lt;=2000000000),"2-Small Cap",
               IF(I1290&lt;=300000000,"1-Micro Cap","None"))))),
   IF(J1290&gt;50000000000,"5-Large Cap",
      IF(AND(J1290&gt;10000000000,J1290&lt;=50000000000),"4-Upper Mid-Cap",
         IF(AND(J1290&gt;2000000000,J1290&lt;=10000000000),"3-Mid Cap",
            IF(AND(J1290&gt;300000000,J1290&lt;=2000000000),"2-Small Cap",
               IF(J1290&lt;=300000000,"1-Micro Cap","None"))))))</f>
        <v>1-Micro Cap</v>
      </c>
      <c r="L1290" s="1">
        <v>45351</v>
      </c>
      <c r="M1290" s="8" t="s">
        <v>3124</v>
      </c>
      <c r="N1290">
        <f>YEAR(L1290)</f>
        <v>2024</v>
      </c>
      <c r="O1290">
        <f xml:space="preserve"> MONTH(L1290)</f>
        <v>2</v>
      </c>
      <c r="P1290" t="s">
        <v>3229</v>
      </c>
      <c r="Q1290" t="str">
        <f>IF(ISNUMBER(P1290), "Yes","No")</f>
        <v>No</v>
      </c>
      <c r="R1290" t="s">
        <v>2359</v>
      </c>
    </row>
    <row r="1291" spans="1:18" x14ac:dyDescent="0.2">
      <c r="A1291" t="s">
        <v>686</v>
      </c>
      <c r="B1291" t="e" vm="171">
        <v>#VALUE!</v>
      </c>
      <c r="C1291" t="s">
        <v>266</v>
      </c>
      <c r="D1291" t="str" cm="1">
        <f t="array" ref="D1291">_FV(B1291,"Industry")</f>
        <v>Metals &amp; Mining</v>
      </c>
      <c r="E1291">
        <v>6.7000000000000004E-2</v>
      </c>
      <c r="F1291">
        <v>0.06</v>
      </c>
      <c r="G1291" s="4">
        <v>10000000</v>
      </c>
      <c r="H1291" s="7">
        <v>0.10400000000000001</v>
      </c>
      <c r="I1291" s="4" cm="1">
        <f t="array" ref="I1291">_FV(B1291,"Market cap",TRUE)</f>
        <v>85917780</v>
      </c>
      <c r="J1291" s="4">
        <v>128100000</v>
      </c>
      <c r="K1291" t="str">
        <f>IF(OR(J1291="None", ISERROR(J1291)),
   IF(I1291&gt;50000000000,"5-Large Cap",
      IF(AND(I1291&gt;10000000000,I1291&lt;=50000000000),"4-Upper Mid-Cap",
         IF(AND(I1291&gt;2000000000,I1291&lt;=10000000000),"3-Mid Cap",
            IF(AND(I1291&gt;300000000,I1291&lt;=2000000000),"2-Small Cap",
               IF(I1291&lt;=300000000,"1-Micro Cap","None"))))),
   IF(J1291&gt;50000000000,"5-Large Cap",
      IF(AND(J1291&gt;10000000000,J1291&lt;=50000000000),"4-Upper Mid-Cap",
         IF(AND(J1291&gt;2000000000,J1291&lt;=10000000000),"3-Mid Cap",
            IF(AND(J1291&gt;300000000,J1291&lt;=2000000000),"2-Small Cap",
               IF(J1291&lt;=300000000,"1-Micro Cap","None"))))))</f>
        <v>1-Micro Cap</v>
      </c>
      <c r="L1291" s="1">
        <v>45345</v>
      </c>
      <c r="M1291" s="8" t="s">
        <v>3124</v>
      </c>
      <c r="N1291">
        <f>YEAR(L1291)</f>
        <v>2024</v>
      </c>
      <c r="O1291">
        <f xml:space="preserve"> MONTH(L1291)</f>
        <v>2</v>
      </c>
      <c r="P1291" t="s">
        <v>3229</v>
      </c>
      <c r="Q1291" t="str">
        <f>IF(ISNUMBER(P1291), "Yes","No")</f>
        <v>No</v>
      </c>
      <c r="R1291" t="s">
        <v>2350</v>
      </c>
    </row>
    <row r="1292" spans="1:18" x14ac:dyDescent="0.2">
      <c r="A1292" t="s">
        <v>2018</v>
      </c>
      <c r="B1292" t="e" vm="716">
        <v>#VALUE!</v>
      </c>
      <c r="C1292" t="s">
        <v>2019</v>
      </c>
      <c r="D1292" t="str" cm="1">
        <f t="array" ref="D1292">_FV(B1292,"Industry")</f>
        <v>Metals &amp; Mining</v>
      </c>
      <c r="E1292">
        <v>7.0000000000000007E-2</v>
      </c>
      <c r="F1292">
        <v>0.06</v>
      </c>
      <c r="G1292" s="6">
        <v>1500000</v>
      </c>
      <c r="H1292" s="7">
        <v>0.14300000000000002</v>
      </c>
      <c r="I1292" s="4" cm="1">
        <f t="array" ref="I1292">_FV(B1292,"Market cap",TRUE)</f>
        <v>4619210</v>
      </c>
      <c r="J1292" s="4">
        <v>9510000</v>
      </c>
      <c r="K1292" t="str">
        <f>IF(OR(J1292="None", ISERROR(J1292)),
   IF(I1292&gt;50000000000,"5-Large Cap",
      IF(AND(I1292&gt;10000000000,I1292&lt;=50000000000),"4-Upper Mid-Cap",
         IF(AND(I1292&gt;2000000000,I1292&lt;=10000000000),"3-Mid Cap",
            IF(AND(I1292&gt;300000000,I1292&lt;=2000000000),"2-Small Cap",
               IF(I1292&lt;=300000000,"1-Micro Cap","None"))))),
   IF(J1292&gt;50000000000,"5-Large Cap",
      IF(AND(J1292&gt;10000000000,J1292&lt;=50000000000),"4-Upper Mid-Cap",
         IF(AND(J1292&gt;2000000000,J1292&lt;=10000000000),"3-Mid Cap",
            IF(AND(J1292&gt;300000000,J1292&lt;=2000000000),"2-Small Cap",
               IF(J1292&lt;=300000000,"1-Micro Cap","None"))))))</f>
        <v>1-Micro Cap</v>
      </c>
      <c r="L1292" s="1">
        <v>45328</v>
      </c>
      <c r="M1292" s="8" t="s">
        <v>3124</v>
      </c>
      <c r="N1292">
        <f>YEAR(L1292)</f>
        <v>2024</v>
      </c>
      <c r="O1292">
        <f xml:space="preserve"> MONTH(L1292)</f>
        <v>2</v>
      </c>
      <c r="P1292">
        <v>2</v>
      </c>
      <c r="Q1292" t="str">
        <f>IF(ISNUMBER(P1292), "Yes","No")</f>
        <v>Yes</v>
      </c>
      <c r="R1292" t="s">
        <v>2313</v>
      </c>
    </row>
    <row r="1293" spans="1:18" x14ac:dyDescent="0.2">
      <c r="A1293" t="s">
        <v>1020</v>
      </c>
      <c r="B1293" t="e" vm="565">
        <v>#VALUE!</v>
      </c>
      <c r="C1293" t="s">
        <v>1021</v>
      </c>
      <c r="D1293" t="str" cm="1">
        <f t="array" ref="D1293">_FV(B1293,"Industry")</f>
        <v>Software &amp; IT Services</v>
      </c>
      <c r="E1293">
        <v>6.3E-2</v>
      </c>
      <c r="F1293">
        <v>0.06</v>
      </c>
      <c r="G1293" s="4">
        <v>3500000</v>
      </c>
      <c r="H1293" s="7">
        <v>0.05</v>
      </c>
      <c r="I1293" s="4" cm="1">
        <f t="array" ref="I1293">_FV(B1293,"Market cap",TRUE)</f>
        <v>72975700</v>
      </c>
      <c r="J1293" s="4">
        <v>46400000</v>
      </c>
      <c r="K1293" t="str">
        <f>IF(OR(J1293="None", ISERROR(J1293)),
   IF(I1293&gt;50000000000,"5-Large Cap",
      IF(AND(I1293&gt;10000000000,I1293&lt;=50000000000),"4-Upper Mid-Cap",
         IF(AND(I1293&gt;2000000000,I1293&lt;=10000000000),"3-Mid Cap",
            IF(AND(I1293&gt;300000000,I1293&lt;=2000000000),"2-Small Cap",
               IF(I1293&lt;=300000000,"1-Micro Cap","None"))))),
   IF(J1293&gt;50000000000,"5-Large Cap",
      IF(AND(J1293&gt;10000000000,J1293&lt;=50000000000),"4-Upper Mid-Cap",
         IF(AND(J1293&gt;2000000000,J1293&lt;=10000000000),"3-Mid Cap",
            IF(AND(J1293&gt;300000000,J1293&lt;=2000000000),"2-Small Cap",
               IF(J1293&lt;=300000000,"1-Micro Cap","None"))))))</f>
        <v>1-Micro Cap</v>
      </c>
      <c r="L1293" s="1">
        <v>45411</v>
      </c>
      <c r="M1293" s="8" t="s">
        <v>3124</v>
      </c>
      <c r="N1293">
        <f>YEAR(L1293)</f>
        <v>2024</v>
      </c>
      <c r="O1293">
        <f xml:space="preserve"> MONTH(L1293)</f>
        <v>4</v>
      </c>
      <c r="P1293" t="s">
        <v>3229</v>
      </c>
      <c r="Q1293" t="str">
        <f>IF(ISNUMBER(P1293), "Yes","No")</f>
        <v>No</v>
      </c>
      <c r="R1293" t="s">
        <v>2518</v>
      </c>
    </row>
    <row r="1294" spans="1:18" x14ac:dyDescent="0.2">
      <c r="A1294" t="s">
        <v>2865</v>
      </c>
      <c r="B1294" t="e" vm="717">
        <v>#VALUE!</v>
      </c>
      <c r="C1294" t="s">
        <v>117</v>
      </c>
      <c r="D1294" t="str" cm="1">
        <f t="array" ref="D1294">_FV(B1294,"Industry")</f>
        <v>Metals &amp; Mining</v>
      </c>
      <c r="E1294">
        <v>7.3999999999999996E-2</v>
      </c>
      <c r="F1294">
        <v>5.8999999999999997E-2</v>
      </c>
      <c r="G1294" s="4">
        <v>1780000</v>
      </c>
      <c r="H1294" s="7">
        <v>0.20269999999999999</v>
      </c>
      <c r="I1294" s="4" cm="1">
        <f t="array" ref="I1294">_FV(B1294,"Market cap",TRUE)</f>
        <v>3485010</v>
      </c>
      <c r="J1294" s="4">
        <v>8970000</v>
      </c>
      <c r="K1294" t="str">
        <f>IF(OR(J1294="None", ISERROR(J1294)),
   IF(I1294&gt;50000000000,"5-Large Cap",
      IF(AND(I1294&gt;10000000000,I1294&lt;=50000000000),"4-Upper Mid-Cap",
         IF(AND(I1294&gt;2000000000,I1294&lt;=10000000000),"3-Mid Cap",
            IF(AND(I1294&gt;300000000,I1294&lt;=2000000000),"2-Small Cap",
               IF(I1294&lt;=300000000,"1-Micro Cap","None"))))),
   IF(J1294&gt;50000000000,"5-Large Cap",
      IF(AND(J1294&gt;10000000000,J1294&lt;=50000000000),"4-Upper Mid-Cap",
         IF(AND(J1294&gt;2000000000,J1294&lt;=10000000000),"3-Mid Cap",
            IF(AND(J1294&gt;300000000,J1294&lt;=2000000000),"2-Small Cap",
               IF(J1294&lt;=300000000,"1-Micro Cap","None"))))))</f>
        <v>1-Micro Cap</v>
      </c>
      <c r="L1294" s="1">
        <v>45540</v>
      </c>
      <c r="M1294" s="8" t="s">
        <v>3124</v>
      </c>
      <c r="N1294">
        <f>YEAR(L1294)</f>
        <v>2024</v>
      </c>
      <c r="O1294">
        <f xml:space="preserve"> MONTH(L1294)</f>
        <v>9</v>
      </c>
      <c r="P1294">
        <v>1</v>
      </c>
      <c r="Q1294" t="str">
        <f>IF(ISNUMBER(P1294), "Yes","No")</f>
        <v>Yes</v>
      </c>
      <c r="R1294" t="s">
        <v>2866</v>
      </c>
    </row>
    <row r="1295" spans="1:18" x14ac:dyDescent="0.2">
      <c r="A1295" t="s">
        <v>1981</v>
      </c>
      <c r="B1295" t="e" vm="138">
        <v>#VALUE!</v>
      </c>
      <c r="C1295" t="s">
        <v>745</v>
      </c>
      <c r="D1295" t="str" cm="1">
        <f t="array" ref="D1295">_FV(B1295,"Industry")</f>
        <v>Chemicals</v>
      </c>
      <c r="E1295">
        <v>6.9000000000000006E-2</v>
      </c>
      <c r="F1295">
        <v>5.7000000000000002E-2</v>
      </c>
      <c r="G1295" s="4">
        <v>8000000</v>
      </c>
      <c r="H1295" s="7">
        <v>0.17399999999999999</v>
      </c>
      <c r="I1295" s="4" cm="1">
        <f t="array" ref="I1295">_FV(B1295,"Market cap",TRUE)</f>
        <v>16473790</v>
      </c>
      <c r="J1295" s="4">
        <v>47000000</v>
      </c>
      <c r="K1295" t="str">
        <f>IF(OR(J1295="None", ISERROR(J1295)),
   IF(I1295&gt;50000000000,"5-Large Cap",
      IF(AND(I1295&gt;10000000000,I1295&lt;=50000000000),"4-Upper Mid-Cap",
         IF(AND(I1295&gt;2000000000,I1295&lt;=10000000000),"3-Mid Cap",
            IF(AND(I1295&gt;300000000,I1295&lt;=2000000000),"2-Small Cap",
               IF(I1295&lt;=300000000,"1-Micro Cap","None"))))),
   IF(J1295&gt;50000000000,"5-Large Cap",
      IF(AND(J1295&gt;10000000000,J1295&lt;=50000000000),"4-Upper Mid-Cap",
         IF(AND(J1295&gt;2000000000,J1295&lt;=10000000000),"3-Mid Cap",
            IF(AND(J1295&gt;300000000,J1295&lt;=2000000000),"2-Small Cap",
               IF(J1295&lt;=300000000,"1-Micro Cap","None"))))))</f>
        <v>1-Micro Cap</v>
      </c>
      <c r="L1295" s="1">
        <v>45322</v>
      </c>
      <c r="M1295" s="8" t="s">
        <v>3124</v>
      </c>
      <c r="N1295">
        <f>YEAR(L1295)</f>
        <v>2024</v>
      </c>
      <c r="O1295">
        <f xml:space="preserve"> MONTH(L1295)</f>
        <v>1</v>
      </c>
      <c r="P1295">
        <v>2</v>
      </c>
      <c r="Q1295" t="str">
        <f>IF(ISNUMBER(P1295), "Yes","No")</f>
        <v>Yes</v>
      </c>
      <c r="R1295" t="s">
        <v>2286</v>
      </c>
    </row>
    <row r="1296" spans="1:18" x14ac:dyDescent="0.2">
      <c r="A1296" t="s">
        <v>2023</v>
      </c>
      <c r="B1296" t="e" vm="544">
        <v>#VALUE!</v>
      </c>
      <c r="C1296" t="s">
        <v>2024</v>
      </c>
      <c r="D1296" t="str" cm="1">
        <f t="array" ref="D1296">_FV(B1296,"Industry")</f>
        <v>Metals &amp; Mining</v>
      </c>
      <c r="E1296">
        <v>7.0000000000000007E-2</v>
      </c>
      <c r="F1296">
        <v>5.7000000000000002E-2</v>
      </c>
      <c r="G1296" s="4">
        <v>4000000</v>
      </c>
      <c r="H1296" s="7">
        <v>0.18600000000000003</v>
      </c>
      <c r="I1296" s="4" cm="1">
        <f t="array" ref="I1296">_FV(B1296,"Market cap",TRUE)</f>
        <v>46828420</v>
      </c>
      <c r="J1296" s="4">
        <v>48500000</v>
      </c>
      <c r="K1296" t="str">
        <f>IF(OR(J1296="None", ISERROR(J1296)),
   IF(I1296&gt;50000000000,"5-Large Cap",
      IF(AND(I1296&gt;10000000000,I1296&lt;=50000000000),"4-Upper Mid-Cap",
         IF(AND(I1296&gt;2000000000,I1296&lt;=10000000000),"3-Mid Cap",
            IF(AND(I1296&gt;300000000,I1296&lt;=2000000000),"2-Small Cap",
               IF(I1296&lt;=300000000,"1-Micro Cap","None"))))),
   IF(J1296&gt;50000000000,"5-Large Cap",
      IF(AND(J1296&gt;10000000000,J1296&lt;=50000000000),"4-Upper Mid-Cap",
         IF(AND(J1296&gt;2000000000,J1296&lt;=10000000000),"3-Mid Cap",
            IF(AND(J1296&gt;300000000,J1296&lt;=2000000000),"2-Small Cap",
               IF(J1296&lt;=300000000,"1-Micro Cap","None"))))))</f>
        <v>1-Micro Cap</v>
      </c>
      <c r="L1296" s="1">
        <v>45499</v>
      </c>
      <c r="M1296" s="8" t="s">
        <v>3124</v>
      </c>
      <c r="N1296">
        <f>YEAR(L1296)</f>
        <v>2024</v>
      </c>
      <c r="O1296">
        <f xml:space="preserve"> MONTH(L1296)</f>
        <v>7</v>
      </c>
      <c r="P1296" t="s">
        <v>3229</v>
      </c>
      <c r="Q1296" t="str">
        <f>IF(ISNUMBER(P1296), "Yes","No")</f>
        <v>No</v>
      </c>
      <c r="R1296" t="s">
        <v>2762</v>
      </c>
    </row>
    <row r="1297" spans="1:18" x14ac:dyDescent="0.2">
      <c r="A1297" t="s">
        <v>3157</v>
      </c>
      <c r="B1297" t="e" vm="718">
        <v>#VALUE!</v>
      </c>
      <c r="C1297" t="s">
        <v>2613</v>
      </c>
      <c r="D1297" t="str" cm="1">
        <f t="array" ref="D1297">_FV(B1297,"Industry")</f>
        <v>Metals &amp; Mining</v>
      </c>
      <c r="E1297">
        <v>0.12</v>
      </c>
      <c r="F1297">
        <v>5.6000000000000001E-2</v>
      </c>
      <c r="G1297" s="4">
        <v>1500000</v>
      </c>
      <c r="H1297" s="7">
        <v>0.53299999999999992</v>
      </c>
      <c r="I1297" s="4" cm="1">
        <f t="array" ref="I1297">_FV(B1297,"Market cap",TRUE)</f>
        <v>4899500</v>
      </c>
      <c r="J1297" s="4">
        <v>5700000</v>
      </c>
      <c r="K1297" t="str">
        <f>IF(OR(J1297="None", ISERROR(J1297)),
   IF(I1297&gt;50000000000,"5-Large Cap",
      IF(AND(I1297&gt;10000000000,I1297&lt;=50000000000),"4-Upper Mid-Cap",
         IF(AND(I1297&gt;2000000000,I1297&lt;=10000000000),"3-Mid Cap",
            IF(AND(I1297&gt;300000000,I1297&lt;=2000000000),"2-Small Cap",
               IF(I1297&lt;=300000000,"1-Micro Cap","None"))))),
   IF(J1297&gt;50000000000,"5-Large Cap",
      IF(AND(J1297&gt;10000000000,J1297&lt;=50000000000),"4-Upper Mid-Cap",
         IF(AND(J1297&gt;2000000000,J1297&lt;=10000000000),"3-Mid Cap",
            IF(AND(J1297&gt;300000000,J1297&lt;=2000000000),"2-Small Cap",
               IF(J1297&lt;=300000000,"1-Micro Cap","None"))))))</f>
        <v>1-Micro Cap</v>
      </c>
      <c r="L1297" s="1">
        <v>45441</v>
      </c>
      <c r="M1297" s="8" t="s">
        <v>3124</v>
      </c>
      <c r="N1297">
        <f>YEAR(L1297)</f>
        <v>2024</v>
      </c>
      <c r="O1297">
        <f xml:space="preserve"> MONTH(L1297)</f>
        <v>5</v>
      </c>
      <c r="P1297">
        <v>2</v>
      </c>
      <c r="Q1297" t="str">
        <f>IF(ISNUMBER(P1297), "Yes","No")</f>
        <v>Yes</v>
      </c>
      <c r="R1297" t="s">
        <v>2614</v>
      </c>
    </row>
    <row r="1298" spans="1:18" x14ac:dyDescent="0.2">
      <c r="A1298" t="s">
        <v>3157</v>
      </c>
      <c r="B1298" t="e" vm="718">
        <v>#VALUE!</v>
      </c>
      <c r="C1298" t="s">
        <v>2613</v>
      </c>
      <c r="D1298" t="str" cm="1">
        <f t="array" ref="D1298">_FV(B1298,"Industry")</f>
        <v>Metals &amp; Mining</v>
      </c>
      <c r="E1298">
        <v>0.12</v>
      </c>
      <c r="F1298">
        <v>5.6000000000000001E-2</v>
      </c>
      <c r="G1298" s="4">
        <v>1500000</v>
      </c>
      <c r="H1298" s="7">
        <v>0.53299999999999992</v>
      </c>
      <c r="I1298" s="4" cm="1">
        <f t="array" ref="I1298">_FV(B1298,"Market cap",TRUE)</f>
        <v>4899500</v>
      </c>
      <c r="J1298" s="4">
        <v>5700000</v>
      </c>
      <c r="K1298" t="str">
        <f>IF(OR(J1298="None", ISERROR(J1298)),
   IF(I1298&gt;50000000000,"5-Large Cap",
      IF(AND(I1298&gt;10000000000,I1298&lt;=50000000000),"4-Upper Mid-Cap",
         IF(AND(I1298&gt;2000000000,I1298&lt;=10000000000),"3-Mid Cap",
            IF(AND(I1298&gt;300000000,I1298&lt;=2000000000),"2-Small Cap",
               IF(I1298&lt;=300000000,"1-Micro Cap","None"))))),
   IF(J1298&gt;50000000000,"5-Large Cap",
      IF(AND(J1298&gt;10000000000,J1298&lt;=50000000000),"4-Upper Mid-Cap",
         IF(AND(J1298&gt;2000000000,J1298&lt;=10000000000),"3-Mid Cap",
            IF(AND(J1298&gt;300000000,J1298&lt;=2000000000),"2-Small Cap",
               IF(J1298&lt;=300000000,"1-Micro Cap","None"))))))</f>
        <v>1-Micro Cap</v>
      </c>
      <c r="L1298" s="1">
        <v>45441</v>
      </c>
      <c r="M1298" s="8" t="s">
        <v>3124</v>
      </c>
      <c r="N1298">
        <f>YEAR(L1298)</f>
        <v>2024</v>
      </c>
      <c r="O1298">
        <f xml:space="preserve"> MONTH(L1298)</f>
        <v>5</v>
      </c>
      <c r="P1298">
        <v>2</v>
      </c>
      <c r="Q1298" t="str">
        <f>IF(ISNUMBER(P1298), "Yes","No")</f>
        <v>Yes</v>
      </c>
      <c r="R1298" t="s">
        <v>2623</v>
      </c>
    </row>
    <row r="1299" spans="1:18" x14ac:dyDescent="0.2">
      <c r="A1299" t="s">
        <v>2156</v>
      </c>
      <c r="B1299" t="e" vm="491">
        <v>#VALUE!</v>
      </c>
      <c r="C1299" t="s">
        <v>1740</v>
      </c>
      <c r="D1299" t="str" cm="1">
        <f t="array" ref="D1299">_FV(B1299,"Industry")</f>
        <v>Metals &amp; Mining</v>
      </c>
      <c r="E1299">
        <v>7.4999999999999997E-2</v>
      </c>
      <c r="F1299">
        <v>5.6000000000000001E-2</v>
      </c>
      <c r="G1299" s="4">
        <v>7600000</v>
      </c>
      <c r="H1299" s="7">
        <v>0.253</v>
      </c>
      <c r="I1299" s="4" cm="1">
        <f t="array" ref="I1299">_FV(B1299,"Market cap",TRUE)</f>
        <v>43414460</v>
      </c>
      <c r="J1299" s="4">
        <v>32000000</v>
      </c>
      <c r="K1299" t="str">
        <f>IF(OR(J1299="None", ISERROR(J1299)),
   IF(I1299&gt;50000000000,"5-Large Cap",
      IF(AND(I1299&gt;10000000000,I1299&lt;=50000000000),"4-Upper Mid-Cap",
         IF(AND(I1299&gt;2000000000,I1299&lt;=10000000000),"3-Mid Cap",
            IF(AND(I1299&gt;300000000,I1299&lt;=2000000000),"2-Small Cap",
               IF(I1299&lt;=300000000,"1-Micro Cap","None"))))),
   IF(J1299&gt;50000000000,"5-Large Cap",
      IF(AND(J1299&gt;10000000000,J1299&lt;=50000000000),"4-Upper Mid-Cap",
         IF(AND(J1299&gt;2000000000,J1299&lt;=10000000000),"3-Mid Cap",
            IF(AND(J1299&gt;300000000,J1299&lt;=2000000000),"2-Small Cap",
               IF(J1299&lt;=300000000,"1-Micro Cap","None"))))))</f>
        <v>1-Micro Cap</v>
      </c>
      <c r="L1299" s="1">
        <v>45435</v>
      </c>
      <c r="M1299" s="8" t="s">
        <v>3124</v>
      </c>
      <c r="N1299">
        <f>YEAR(L1299)</f>
        <v>2024</v>
      </c>
      <c r="O1299">
        <f xml:space="preserve"> MONTH(L1299)</f>
        <v>5</v>
      </c>
      <c r="P1299" t="s">
        <v>3229</v>
      </c>
      <c r="Q1299" t="str">
        <f>IF(ISNUMBER(P1299), "Yes","No")</f>
        <v>No</v>
      </c>
      <c r="R1299" t="s">
        <v>2600</v>
      </c>
    </row>
    <row r="1300" spans="1:18" x14ac:dyDescent="0.2">
      <c r="A1300" t="s">
        <v>2738</v>
      </c>
      <c r="B1300" t="e" vm="305">
        <v>#VALUE!</v>
      </c>
      <c r="C1300" t="s">
        <v>1015</v>
      </c>
      <c r="D1300" t="str" cm="1">
        <f t="array" ref="D1300">_FV(B1300,"Industry")</f>
        <v>Homebuilding &amp; Construction Supplies</v>
      </c>
      <c r="E1300">
        <v>9.6000000000000002E-2</v>
      </c>
      <c r="F1300">
        <v>5.5E-2</v>
      </c>
      <c r="G1300" s="4">
        <v>13500000</v>
      </c>
      <c r="H1300" s="7">
        <v>0.42700000000000005</v>
      </c>
      <c r="I1300" s="4" cm="1">
        <f t="array" ref="I1300">_FV(B1300,"Market cap",TRUE)</f>
        <v>22392110</v>
      </c>
      <c r="J1300" s="4">
        <v>15300000</v>
      </c>
      <c r="K1300" t="str">
        <f>IF(OR(J1300="None", ISERROR(J1300)),
   IF(I1300&gt;50000000000,"5-Large Cap",
      IF(AND(I1300&gt;10000000000,I1300&lt;=50000000000),"4-Upper Mid-Cap",
         IF(AND(I1300&gt;2000000000,I1300&lt;=10000000000),"3-Mid Cap",
            IF(AND(I1300&gt;300000000,I1300&lt;=2000000000),"2-Small Cap",
               IF(I1300&lt;=300000000,"1-Micro Cap","None"))))),
   IF(J1300&gt;50000000000,"5-Large Cap",
      IF(AND(J1300&gt;10000000000,J1300&lt;=50000000000),"4-Upper Mid-Cap",
         IF(AND(J1300&gt;2000000000,J1300&lt;=10000000000),"3-Mid Cap",
            IF(AND(J1300&gt;300000000,J1300&lt;=2000000000),"2-Small Cap",
               IF(J1300&lt;=300000000,"1-Micro Cap","None"))))))</f>
        <v>1-Micro Cap</v>
      </c>
      <c r="L1300" s="1">
        <v>45496</v>
      </c>
      <c r="M1300" s="8" t="s">
        <v>3124</v>
      </c>
      <c r="N1300">
        <f>YEAR(L1300)</f>
        <v>2024</v>
      </c>
      <c r="O1300">
        <f xml:space="preserve"> MONTH(L1300)</f>
        <v>7</v>
      </c>
      <c r="P1300" t="s">
        <v>3229</v>
      </c>
      <c r="Q1300" t="str">
        <f>IF(ISNUMBER(P1300), "Yes","No")</f>
        <v>No</v>
      </c>
      <c r="R1300" t="s">
        <v>2739</v>
      </c>
    </row>
    <row r="1301" spans="1:18" x14ac:dyDescent="0.2">
      <c r="A1301" t="s">
        <v>2162</v>
      </c>
      <c r="B1301" t="e" vm="558">
        <v>#VALUE!</v>
      </c>
      <c r="C1301" t="s">
        <v>109</v>
      </c>
      <c r="D1301" t="str" cm="1">
        <f t="array" ref="D1301">_FV(B1301,"Industry")</f>
        <v>Metals &amp; Mining</v>
      </c>
      <c r="E1301">
        <v>6.4000000000000001E-2</v>
      </c>
      <c r="F1301">
        <v>5.5E-2</v>
      </c>
      <c r="G1301" s="4">
        <v>4000000</v>
      </c>
      <c r="H1301" s="7">
        <v>0.14099999999999999</v>
      </c>
      <c r="I1301" s="4" cm="1">
        <f t="array" ref="I1301">_FV(B1301,"Market cap",TRUE)</f>
        <v>89873290</v>
      </c>
      <c r="J1301" s="4">
        <v>120000000</v>
      </c>
      <c r="K1301" t="str">
        <f>IF(OR(J1301="None", ISERROR(J1301)),
   IF(I1301&gt;50000000000,"5-Large Cap",
      IF(AND(I1301&gt;10000000000,I1301&lt;=50000000000),"4-Upper Mid-Cap",
         IF(AND(I1301&gt;2000000000,I1301&lt;=10000000000),"3-Mid Cap",
            IF(AND(I1301&gt;300000000,I1301&lt;=2000000000),"2-Small Cap",
               IF(I1301&lt;=300000000,"1-Micro Cap","None"))))),
   IF(J1301&gt;50000000000,"5-Large Cap",
      IF(AND(J1301&gt;10000000000,J1301&lt;=50000000000),"4-Upper Mid-Cap",
         IF(AND(J1301&gt;2000000000,J1301&lt;=10000000000),"3-Mid Cap",
            IF(AND(J1301&gt;300000000,J1301&lt;=2000000000),"2-Small Cap",
               IF(J1301&lt;=300000000,"1-Micro Cap","None"))))))</f>
        <v>1-Micro Cap</v>
      </c>
      <c r="L1301" s="1">
        <v>45597</v>
      </c>
      <c r="M1301" s="8" t="s">
        <v>3124</v>
      </c>
      <c r="N1301">
        <f>YEAR(L1301)</f>
        <v>2024</v>
      </c>
      <c r="O1301">
        <f xml:space="preserve"> MONTH(L1301)</f>
        <v>11</v>
      </c>
      <c r="P1301" t="s">
        <v>3229</v>
      </c>
      <c r="Q1301" t="str">
        <f>IF(ISNUMBER(P1301), "Yes","No")</f>
        <v>No</v>
      </c>
      <c r="R1301" t="s">
        <v>3082</v>
      </c>
    </row>
    <row r="1302" spans="1:18" x14ac:dyDescent="0.2">
      <c r="A1302" t="s">
        <v>2421</v>
      </c>
      <c r="B1302" t="e" vm="719">
        <v>#VALUE!</v>
      </c>
      <c r="C1302" t="s">
        <v>2422</v>
      </c>
      <c r="D1302" t="str" cm="1">
        <f t="array" ref="D1302">_FV(B1302,"Industry")</f>
        <v>Metals &amp; Mining</v>
      </c>
      <c r="E1302">
        <v>5.6000000000000001E-2</v>
      </c>
      <c r="F1302">
        <v>5.5E-2</v>
      </c>
      <c r="G1302" s="4">
        <v>6000000</v>
      </c>
      <c r="H1302" s="7">
        <v>1.8000000000000002E-2</v>
      </c>
      <c r="I1302" s="4" cm="1">
        <f t="array" ref="I1302">_FV(B1302,"Market cap",TRUE)</f>
        <v>16633900</v>
      </c>
      <c r="J1302" s="4">
        <v>29900000</v>
      </c>
      <c r="K1302" t="str">
        <f>IF(OR(J1302="None", ISERROR(J1302)),
   IF(I1302&gt;50000000000,"5-Large Cap",
      IF(AND(I1302&gt;10000000000,I1302&lt;=50000000000),"4-Upper Mid-Cap",
         IF(AND(I1302&gt;2000000000,I1302&lt;=10000000000),"3-Mid Cap",
            IF(AND(I1302&gt;300000000,I1302&lt;=2000000000),"2-Small Cap",
               IF(I1302&lt;=300000000,"1-Micro Cap","None"))))),
   IF(J1302&gt;50000000000,"5-Large Cap",
      IF(AND(J1302&gt;10000000000,J1302&lt;=50000000000),"4-Upper Mid-Cap",
         IF(AND(J1302&gt;2000000000,J1302&lt;=10000000000),"3-Mid Cap",
            IF(AND(J1302&gt;300000000,J1302&lt;=2000000000),"2-Small Cap",
               IF(J1302&lt;=300000000,"1-Micro Cap","None"))))))</f>
        <v>1-Micro Cap</v>
      </c>
      <c r="L1302" s="1">
        <v>45376</v>
      </c>
      <c r="M1302" s="8" t="s">
        <v>3124</v>
      </c>
      <c r="N1302">
        <f>YEAR(L1302)</f>
        <v>2024</v>
      </c>
      <c r="O1302">
        <f xml:space="preserve"> MONTH(L1302)</f>
        <v>3</v>
      </c>
      <c r="P1302" t="s">
        <v>3229</v>
      </c>
      <c r="Q1302" t="str">
        <f>IF(ISNUMBER(P1302), "Yes","No")</f>
        <v>No</v>
      </c>
      <c r="R1302" t="s">
        <v>2423</v>
      </c>
    </row>
    <row r="1303" spans="1:18" x14ac:dyDescent="0.2">
      <c r="A1303" t="s">
        <v>2218</v>
      </c>
      <c r="B1303" t="e" vm="542">
        <v>#VALUE!</v>
      </c>
      <c r="C1303" t="s">
        <v>2219</v>
      </c>
      <c r="D1303" t="str" cm="1">
        <f t="array" ref="D1303">_FV(B1303,"Industry")</f>
        <v>Metals &amp; Mining</v>
      </c>
      <c r="E1303">
        <v>5.8999999999999997E-2</v>
      </c>
      <c r="F1303">
        <v>5.5E-2</v>
      </c>
      <c r="G1303" s="4">
        <v>5000000</v>
      </c>
      <c r="H1303" s="7">
        <v>6.8000000000000005E-2</v>
      </c>
      <c r="I1303" s="4" cm="1">
        <f t="array" ref="I1303">_FV(B1303,"Market cap",TRUE)</f>
        <v>211418300</v>
      </c>
      <c r="J1303" s="4">
        <v>94400000</v>
      </c>
      <c r="K1303" t="str">
        <f>IF(OR(J1303="None", ISERROR(J1303)),
   IF(I1303&gt;50000000000,"5-Large Cap",
      IF(AND(I1303&gt;10000000000,I1303&lt;=50000000000),"4-Upper Mid-Cap",
         IF(AND(I1303&gt;2000000000,I1303&lt;=10000000000),"3-Mid Cap",
            IF(AND(I1303&gt;300000000,I1303&lt;=2000000000),"2-Small Cap",
               IF(I1303&lt;=300000000,"1-Micro Cap","None"))))),
   IF(J1303&gt;50000000000,"5-Large Cap",
      IF(AND(J1303&gt;10000000000,J1303&lt;=50000000000),"4-Upper Mid-Cap",
         IF(AND(J1303&gt;2000000000,J1303&lt;=10000000000),"3-Mid Cap",
            IF(AND(J1303&gt;300000000,J1303&lt;=2000000000),"2-Small Cap",
               IF(J1303&lt;=300000000,"1-Micro Cap","None"))))))</f>
        <v>1-Micro Cap</v>
      </c>
      <c r="L1303" s="1">
        <v>45364</v>
      </c>
      <c r="M1303" s="8" t="s">
        <v>3124</v>
      </c>
      <c r="N1303">
        <f>YEAR(L1303)</f>
        <v>2024</v>
      </c>
      <c r="O1303">
        <f xml:space="preserve"> MONTH(L1303)</f>
        <v>3</v>
      </c>
      <c r="P1303" t="s">
        <v>3229</v>
      </c>
      <c r="Q1303" t="str">
        <f>IF(ISNUMBER(P1303), "Yes","No")</f>
        <v>No</v>
      </c>
      <c r="R1303" t="s">
        <v>2383</v>
      </c>
    </row>
    <row r="1304" spans="1:18" x14ac:dyDescent="0.2">
      <c r="A1304" t="s">
        <v>3017</v>
      </c>
      <c r="B1304" t="e" vm="720">
        <v>#VALUE!</v>
      </c>
      <c r="C1304" t="s">
        <v>3018</v>
      </c>
      <c r="D1304" t="str" cm="1">
        <f t="array" ref="D1304">_FV(B1304,"Industry")</f>
        <v>Metals &amp; Mining</v>
      </c>
      <c r="E1304">
        <v>0.06</v>
      </c>
      <c r="F1304">
        <v>5.3999999999999999E-2</v>
      </c>
      <c r="G1304" s="6">
        <v>12500000</v>
      </c>
      <c r="H1304" s="7">
        <v>0.1</v>
      </c>
      <c r="I1304" s="4" cm="1">
        <f t="array" ref="I1304">_FV(B1304,"Market cap",TRUE)</f>
        <v>28393310</v>
      </c>
      <c r="J1304" s="4">
        <v>32000000</v>
      </c>
      <c r="K1304" t="str">
        <f>IF(OR(J1304="None", ISERROR(J1304)),
   IF(I1304&gt;50000000000,"5-Large Cap",
      IF(AND(I1304&gt;10000000000,I1304&lt;=50000000000),"4-Upper Mid-Cap",
         IF(AND(I1304&gt;2000000000,I1304&lt;=10000000000),"3-Mid Cap",
            IF(AND(I1304&gt;300000000,I1304&lt;=2000000000),"2-Small Cap",
               IF(I1304&lt;=300000000,"1-Micro Cap","None"))))),
   IF(J1304&gt;50000000000,"5-Large Cap",
      IF(AND(J1304&gt;10000000000,J1304&lt;=50000000000),"4-Upper Mid-Cap",
         IF(AND(J1304&gt;2000000000,J1304&lt;=10000000000),"3-Mid Cap",
            IF(AND(J1304&gt;300000000,J1304&lt;=2000000000),"2-Small Cap",
               IF(J1304&lt;=300000000,"1-Micro Cap","None"))))))</f>
        <v>1-Micro Cap</v>
      </c>
      <c r="L1304" s="1">
        <v>45586</v>
      </c>
      <c r="M1304" s="8" t="s">
        <v>3124</v>
      </c>
      <c r="N1304">
        <f>YEAR(L1304)</f>
        <v>2024</v>
      </c>
      <c r="O1304">
        <f xml:space="preserve"> MONTH(L1304)</f>
        <v>10</v>
      </c>
      <c r="P1304" t="s">
        <v>3229</v>
      </c>
      <c r="Q1304" t="str">
        <f>IF(ISNUMBER(P1304), "Yes","No")</f>
        <v>No</v>
      </c>
      <c r="R1304" t="s">
        <v>3019</v>
      </c>
    </row>
    <row r="1305" spans="1:18" x14ac:dyDescent="0.2">
      <c r="A1305" t="s">
        <v>2584</v>
      </c>
      <c r="B1305" t="e" vm="721">
        <v>#VALUE!</v>
      </c>
      <c r="C1305" t="s">
        <v>2585</v>
      </c>
      <c r="D1305" t="str" cm="1">
        <f t="array" ref="D1305">_FV(B1305,"Industry")</f>
        <v>Metals &amp; Mining</v>
      </c>
      <c r="E1305">
        <v>6.7000000000000004E-2</v>
      </c>
      <c r="F1305">
        <v>5.3999999999999999E-2</v>
      </c>
      <c r="G1305" s="4">
        <v>2500000</v>
      </c>
      <c r="H1305" s="7">
        <v>0.19399999999999998</v>
      </c>
      <c r="I1305" s="4" cm="1">
        <f t="array" ref="I1305">_FV(B1305,"Market cap",TRUE)</f>
        <v>34535170</v>
      </c>
      <c r="J1305" s="4">
        <v>13880000</v>
      </c>
      <c r="K1305" t="str">
        <f>IF(OR(J1305="None", ISERROR(J1305)),
   IF(I1305&gt;50000000000,"5-Large Cap",
      IF(AND(I1305&gt;10000000000,I1305&lt;=50000000000),"4-Upper Mid-Cap",
         IF(AND(I1305&gt;2000000000,I1305&lt;=10000000000),"3-Mid Cap",
            IF(AND(I1305&gt;300000000,I1305&lt;=2000000000),"2-Small Cap",
               IF(I1305&lt;=300000000,"1-Micro Cap","None"))))),
   IF(J1305&gt;50000000000,"5-Large Cap",
      IF(AND(J1305&gt;10000000000,J1305&lt;=50000000000),"4-Upper Mid-Cap",
         IF(AND(J1305&gt;2000000000,J1305&lt;=10000000000),"3-Mid Cap",
            IF(AND(J1305&gt;300000000,J1305&lt;=2000000000),"2-Small Cap",
               IF(J1305&lt;=300000000,"1-Micro Cap","None"))))))</f>
        <v>1-Micro Cap</v>
      </c>
      <c r="L1305" s="1">
        <v>45433</v>
      </c>
      <c r="M1305" s="8" t="s">
        <v>3124</v>
      </c>
      <c r="N1305">
        <f>YEAR(L1305)</f>
        <v>2024</v>
      </c>
      <c r="O1305">
        <f xml:space="preserve"> MONTH(L1305)</f>
        <v>5</v>
      </c>
      <c r="P1305" t="s">
        <v>3229</v>
      </c>
      <c r="Q1305" t="str">
        <f>IF(ISNUMBER(P1305), "Yes","No")</f>
        <v>No</v>
      </c>
    </row>
    <row r="1306" spans="1:18" x14ac:dyDescent="0.2">
      <c r="A1306" t="s">
        <v>987</v>
      </c>
      <c r="B1306" t="e" vm="272">
        <v>#VALUE!</v>
      </c>
      <c r="C1306" t="s">
        <v>988</v>
      </c>
      <c r="D1306" t="str" cm="1">
        <f t="array" ref="D1306">_FV(B1306,"Industry")</f>
        <v>Metals &amp; Mining</v>
      </c>
      <c r="E1306">
        <v>6.8000000000000005E-2</v>
      </c>
      <c r="F1306">
        <v>5.2999999999999999E-2</v>
      </c>
      <c r="G1306" s="4">
        <v>3000000</v>
      </c>
      <c r="H1306" s="7">
        <v>0.22059999999999999</v>
      </c>
      <c r="I1306" s="4" cm="1">
        <f t="array" ref="I1306">_FV(B1306,"Market cap",TRUE)</f>
        <v>14472220</v>
      </c>
      <c r="J1306" s="4">
        <v>11500000</v>
      </c>
      <c r="K1306" t="str">
        <f>IF(OR(J1306="None", ISERROR(J1306)),
   IF(I1306&gt;50000000000,"5-Large Cap",
      IF(AND(I1306&gt;10000000000,I1306&lt;=50000000000),"4-Upper Mid-Cap",
         IF(AND(I1306&gt;2000000000,I1306&lt;=10000000000),"3-Mid Cap",
            IF(AND(I1306&gt;300000000,I1306&lt;=2000000000),"2-Small Cap",
               IF(I1306&lt;=300000000,"1-Micro Cap","None"))))),
   IF(J1306&gt;50000000000,"5-Large Cap",
      IF(AND(J1306&gt;10000000000,J1306&lt;=50000000000),"4-Upper Mid-Cap",
         IF(AND(J1306&gt;2000000000,J1306&lt;=10000000000),"3-Mid Cap",
            IF(AND(J1306&gt;300000000,J1306&lt;=2000000000),"2-Small Cap",
               IF(J1306&lt;=300000000,"1-Micro Cap","None"))))))</f>
        <v>1-Micro Cap</v>
      </c>
      <c r="L1306" s="1">
        <v>45483</v>
      </c>
      <c r="M1306" s="8" t="s">
        <v>3124</v>
      </c>
      <c r="N1306">
        <f>YEAR(L1306)</f>
        <v>2024</v>
      </c>
      <c r="O1306">
        <f xml:space="preserve"> MONTH(L1306)</f>
        <v>7</v>
      </c>
      <c r="P1306">
        <v>2</v>
      </c>
      <c r="Q1306" t="str">
        <f>IF(ISNUMBER(P1306), "Yes","No")</f>
        <v>Yes</v>
      </c>
      <c r="R1306" t="s">
        <v>2722</v>
      </c>
    </row>
    <row r="1307" spans="1:18" x14ac:dyDescent="0.2">
      <c r="A1307" t="s">
        <v>420</v>
      </c>
      <c r="B1307" t="e" vm="93">
        <v>#VALUE!</v>
      </c>
      <c r="C1307" t="s">
        <v>421</v>
      </c>
      <c r="D1307" t="str" cm="1">
        <f t="array" ref="D1307">_FV(B1307,"Industry")</f>
        <v>Metals &amp; Mining</v>
      </c>
      <c r="E1307">
        <v>6.3E-2</v>
      </c>
      <c r="F1307">
        <v>5.1999999999999998E-2</v>
      </c>
      <c r="G1307" s="4">
        <v>3000000</v>
      </c>
      <c r="H1307" s="7">
        <v>0.17499999999999999</v>
      </c>
      <c r="I1307" s="4" cm="1">
        <f t="array" ref="I1307">_FV(B1307,"Market cap",TRUE)</f>
        <v>22648610</v>
      </c>
      <c r="J1307" s="4">
        <v>18100000</v>
      </c>
      <c r="K1307" t="str">
        <f>IF(OR(J1307="None", ISERROR(J1307)),
   IF(I1307&gt;50000000000,"5-Large Cap",
      IF(AND(I1307&gt;10000000000,I1307&lt;=50000000000),"4-Upper Mid-Cap",
         IF(AND(I1307&gt;2000000000,I1307&lt;=10000000000),"3-Mid Cap",
            IF(AND(I1307&gt;300000000,I1307&lt;=2000000000),"2-Small Cap",
               IF(I1307&lt;=300000000,"1-Micro Cap","None"))))),
   IF(J1307&gt;50000000000,"5-Large Cap",
      IF(AND(J1307&gt;10000000000,J1307&lt;=50000000000),"4-Upper Mid-Cap",
         IF(AND(J1307&gt;2000000000,J1307&lt;=10000000000),"3-Mid Cap",
            IF(AND(J1307&gt;300000000,J1307&lt;=2000000000),"2-Small Cap",
               IF(J1307&lt;=300000000,"1-Micro Cap","None"))))))</f>
        <v>1-Micro Cap</v>
      </c>
      <c r="L1307" s="1">
        <v>45352</v>
      </c>
      <c r="M1307" s="8" t="s">
        <v>3124</v>
      </c>
      <c r="N1307">
        <f>YEAR(L1307)</f>
        <v>2024</v>
      </c>
      <c r="O1307">
        <f xml:space="preserve"> MONTH(L1307)</f>
        <v>3</v>
      </c>
      <c r="P1307">
        <v>2</v>
      </c>
      <c r="Q1307" t="str">
        <f>IF(ISNUMBER(P1307), "Yes","No")</f>
        <v>Yes</v>
      </c>
      <c r="R1307" t="s">
        <v>2362</v>
      </c>
    </row>
    <row r="1308" spans="1:18" x14ac:dyDescent="0.2">
      <c r="A1308" t="s">
        <v>2265</v>
      </c>
      <c r="B1308" t="e" vm="533">
        <v>#VALUE!</v>
      </c>
      <c r="C1308" t="s">
        <v>242</v>
      </c>
      <c r="D1308" t="str" cm="1">
        <f t="array" ref="D1308">_FV(B1308,"Industry")</f>
        <v>Chemicals</v>
      </c>
      <c r="E1308">
        <v>6.5000000000000002E-2</v>
      </c>
      <c r="F1308">
        <v>0.05</v>
      </c>
      <c r="G1308" s="4">
        <v>22800000</v>
      </c>
      <c r="H1308" s="7">
        <v>0.23</v>
      </c>
      <c r="I1308" s="4" cm="1">
        <f t="array" ref="I1308">_FV(B1308,"Market cap",TRUE)</f>
        <v>17304270</v>
      </c>
      <c r="J1308" s="4">
        <v>14800000</v>
      </c>
      <c r="K1308" t="str">
        <f>IF(OR(J1308="None", ISERROR(J1308)),
   IF(I1308&gt;50000000000,"5-Large Cap",
      IF(AND(I1308&gt;10000000000,I1308&lt;=50000000000),"4-Upper Mid-Cap",
         IF(AND(I1308&gt;2000000000,I1308&lt;=10000000000),"3-Mid Cap",
            IF(AND(I1308&gt;300000000,I1308&lt;=2000000000),"2-Small Cap",
               IF(I1308&lt;=300000000,"1-Micro Cap","None"))))),
   IF(J1308&gt;50000000000,"5-Large Cap",
      IF(AND(J1308&gt;10000000000,J1308&lt;=50000000000),"4-Upper Mid-Cap",
         IF(AND(J1308&gt;2000000000,J1308&lt;=10000000000),"3-Mid Cap",
            IF(AND(J1308&gt;300000000,J1308&lt;=2000000000),"2-Small Cap",
               IF(J1308&lt;=300000000,"1-Micro Cap","None"))))))</f>
        <v>1-Micro Cap</v>
      </c>
      <c r="L1308" s="1">
        <v>45300</v>
      </c>
      <c r="M1308" s="8" t="s">
        <v>3124</v>
      </c>
      <c r="N1308">
        <f>YEAR(L1308)</f>
        <v>2024</v>
      </c>
      <c r="O1308">
        <f xml:space="preserve"> MONTH(L1308)</f>
        <v>1</v>
      </c>
      <c r="P1308">
        <v>2</v>
      </c>
      <c r="Q1308" t="str">
        <f>IF(ISNUMBER(P1308), "Yes","No")</f>
        <v>Yes</v>
      </c>
      <c r="R1308" t="s">
        <v>2266</v>
      </c>
    </row>
    <row r="1309" spans="1:18" x14ac:dyDescent="0.2">
      <c r="A1309" t="s">
        <v>1560</v>
      </c>
      <c r="B1309" t="e" vm="540">
        <v>#VALUE!</v>
      </c>
      <c r="C1309" t="s">
        <v>155</v>
      </c>
      <c r="D1309" t="str" cm="1">
        <f t="array" ref="D1309">_FV(B1309,"Industry")</f>
        <v>Machinery, Equipment &amp; Components</v>
      </c>
      <c r="E1309">
        <v>6.9000000000000006E-2</v>
      </c>
      <c r="F1309">
        <v>0.05</v>
      </c>
      <c r="G1309" s="4">
        <v>3500000</v>
      </c>
      <c r="H1309" s="7">
        <v>0.27500000000000002</v>
      </c>
      <c r="I1309" s="4" cm="1">
        <f t="array" ref="I1309">_FV(B1309,"Market cap",TRUE)</f>
        <v>75265020</v>
      </c>
      <c r="J1309" s="4">
        <v>16300000</v>
      </c>
      <c r="K1309" t="str">
        <f>IF(OR(J1309="None", ISERROR(J1309)),
   IF(I1309&gt;50000000000,"5-Large Cap",
      IF(AND(I1309&gt;10000000000,I1309&lt;=50000000000),"4-Upper Mid-Cap",
         IF(AND(I1309&gt;2000000000,I1309&lt;=10000000000),"3-Mid Cap",
            IF(AND(I1309&gt;300000000,I1309&lt;=2000000000),"2-Small Cap",
               IF(I1309&lt;=300000000,"1-Micro Cap","None"))))),
   IF(J1309&gt;50000000000,"5-Large Cap",
      IF(AND(J1309&gt;10000000000,J1309&lt;=50000000000),"4-Upper Mid-Cap",
         IF(AND(J1309&gt;2000000000,J1309&lt;=10000000000),"3-Mid Cap",
            IF(AND(J1309&gt;300000000,J1309&lt;=2000000000),"2-Small Cap",
               IF(J1309&lt;=300000000,"1-Micro Cap","None"))))))</f>
        <v>1-Micro Cap</v>
      </c>
      <c r="L1309" s="1">
        <v>45427</v>
      </c>
      <c r="M1309" s="8" t="s">
        <v>3124</v>
      </c>
      <c r="N1309">
        <f>YEAR(L1309)</f>
        <v>2024</v>
      </c>
      <c r="O1309">
        <f xml:space="preserve"> MONTH(L1309)</f>
        <v>5</v>
      </c>
      <c r="P1309" t="s">
        <v>3229</v>
      </c>
      <c r="Q1309" t="str">
        <f>IF(ISNUMBER(P1309), "Yes","No")</f>
        <v>No</v>
      </c>
      <c r="R1309" t="s">
        <v>2564</v>
      </c>
    </row>
    <row r="1310" spans="1:18" x14ac:dyDescent="0.2">
      <c r="A1310" t="s">
        <v>1806</v>
      </c>
      <c r="B1310" t="e" vm="567">
        <v>#VALUE!</v>
      </c>
      <c r="C1310" t="s">
        <v>1807</v>
      </c>
      <c r="D1310" t="str" cm="1">
        <f t="array" ref="D1310">_FV(B1310,"Industry")</f>
        <v>Metals &amp; Mining</v>
      </c>
      <c r="E1310">
        <v>5.3999999999999999E-2</v>
      </c>
      <c r="F1310">
        <v>0.05</v>
      </c>
      <c r="G1310" s="4">
        <v>5000000</v>
      </c>
      <c r="H1310" s="7">
        <v>7.400000000000001E-2</v>
      </c>
      <c r="I1310" s="4" cm="1">
        <f t="array" ref="I1310">_FV(B1310,"Market cap",TRUE)</f>
        <v>39088670</v>
      </c>
      <c r="J1310" s="4">
        <v>32000000</v>
      </c>
      <c r="K1310" t="str">
        <f>IF(OR(J1310="None", ISERROR(J1310)),
   IF(I1310&gt;50000000000,"5-Large Cap",
      IF(AND(I1310&gt;10000000000,I1310&lt;=50000000000),"4-Upper Mid-Cap",
         IF(AND(I1310&gt;2000000000,I1310&lt;=10000000000),"3-Mid Cap",
            IF(AND(I1310&gt;300000000,I1310&lt;=2000000000),"2-Small Cap",
               IF(I1310&lt;=300000000,"1-Micro Cap","None"))))),
   IF(J1310&gt;50000000000,"5-Large Cap",
      IF(AND(J1310&gt;10000000000,J1310&lt;=50000000000),"4-Upper Mid-Cap",
         IF(AND(J1310&gt;2000000000,J1310&lt;=10000000000),"3-Mid Cap",
            IF(AND(J1310&gt;300000000,J1310&lt;=2000000000),"2-Small Cap",
               IF(J1310&lt;=300000000,"1-Micro Cap","None"))))))</f>
        <v>1-Micro Cap</v>
      </c>
      <c r="L1310" s="1">
        <v>45597</v>
      </c>
      <c r="M1310" s="8" t="s">
        <v>3124</v>
      </c>
      <c r="N1310">
        <f>YEAR(L1310)</f>
        <v>2024</v>
      </c>
      <c r="O1310">
        <f xml:space="preserve"> MONTH(L1310)</f>
        <v>11</v>
      </c>
      <c r="P1310" t="s">
        <v>3229</v>
      </c>
      <c r="Q1310" t="str">
        <f>IF(ISNUMBER(P1310), "Yes","No")</f>
        <v>No</v>
      </c>
      <c r="R1310" t="s">
        <v>3079</v>
      </c>
    </row>
    <row r="1311" spans="1:18" x14ac:dyDescent="0.2">
      <c r="A1311" t="s">
        <v>2996</v>
      </c>
      <c r="B1311" t="e" vm="718">
        <v>#VALUE!</v>
      </c>
      <c r="C1311" t="s">
        <v>2613</v>
      </c>
      <c r="D1311" t="str" cm="1">
        <f t="array" ref="D1311">_FV(B1311,"Industry")</f>
        <v>Metals &amp; Mining</v>
      </c>
      <c r="E1311">
        <v>5.6000000000000001E-2</v>
      </c>
      <c r="F1311">
        <v>0.05</v>
      </c>
      <c r="G1311" s="4">
        <v>2000000</v>
      </c>
      <c r="H1311" s="7">
        <v>0.107</v>
      </c>
      <c r="I1311" s="4" cm="1">
        <f t="array" ref="I1311">_FV(B1311,"Market cap",TRUE)</f>
        <v>4899500</v>
      </c>
      <c r="J1311" s="4">
        <v>7000000</v>
      </c>
      <c r="K1311" t="str">
        <f>IF(OR(J1311="None", ISERROR(J1311)),
   IF(I1311&gt;50000000000,"5-Large Cap",
      IF(AND(I1311&gt;10000000000,I1311&lt;=50000000000),"4-Upper Mid-Cap",
         IF(AND(I1311&gt;2000000000,I1311&lt;=10000000000),"3-Mid Cap",
            IF(AND(I1311&gt;300000000,I1311&lt;=2000000000),"2-Small Cap",
               IF(I1311&lt;=300000000,"1-Micro Cap","None"))))),
   IF(J1311&gt;50000000000,"5-Large Cap",
      IF(AND(J1311&gt;10000000000,J1311&lt;=50000000000),"4-Upper Mid-Cap",
         IF(AND(J1311&gt;2000000000,J1311&lt;=10000000000),"3-Mid Cap",
            IF(AND(J1311&gt;300000000,J1311&lt;=2000000000),"2-Small Cap",
               IF(J1311&lt;=300000000,"1-Micro Cap","None"))))))</f>
        <v>1-Micro Cap</v>
      </c>
      <c r="L1311" s="1">
        <v>45581</v>
      </c>
      <c r="M1311" s="8" t="s">
        <v>3124</v>
      </c>
      <c r="N1311">
        <f>YEAR(L1311)</f>
        <v>2024</v>
      </c>
      <c r="O1311">
        <f xml:space="preserve"> MONTH(L1311)</f>
        <v>10</v>
      </c>
      <c r="P1311">
        <v>3</v>
      </c>
      <c r="Q1311" t="str">
        <f>IF(ISNUMBER(P1311), "Yes","No")</f>
        <v>Yes</v>
      </c>
      <c r="R1311" t="s">
        <v>2997</v>
      </c>
    </row>
    <row r="1312" spans="1:18" x14ac:dyDescent="0.2">
      <c r="A1312" t="s">
        <v>343</v>
      </c>
      <c r="B1312" t="e" vm="306">
        <v>#VALUE!</v>
      </c>
      <c r="C1312" t="s">
        <v>344</v>
      </c>
      <c r="D1312" t="str" cm="1">
        <f t="array" ref="D1312">_FV(B1312,"Industry")</f>
        <v>Metals &amp; Mining</v>
      </c>
      <c r="E1312">
        <v>7.8E-2</v>
      </c>
      <c r="F1312">
        <v>0.05</v>
      </c>
      <c r="G1312" s="4">
        <v>5000000</v>
      </c>
      <c r="H1312" s="7">
        <v>0.35899999999999999</v>
      </c>
      <c r="I1312" s="4" cm="1">
        <f t="array" ref="I1312">_FV(B1312,"Market cap",TRUE)</f>
        <v>25702300</v>
      </c>
      <c r="J1312" s="4">
        <v>54000000</v>
      </c>
      <c r="K1312" t="str">
        <f>IF(OR(J1312="None", ISERROR(J1312)),
   IF(I1312&gt;50000000000,"5-Large Cap",
      IF(AND(I1312&gt;10000000000,I1312&lt;=50000000000),"4-Upper Mid-Cap",
         IF(AND(I1312&gt;2000000000,I1312&lt;=10000000000),"3-Mid Cap",
            IF(AND(I1312&gt;300000000,I1312&lt;=2000000000),"2-Small Cap",
               IF(I1312&lt;=300000000,"1-Micro Cap","None"))))),
   IF(J1312&gt;50000000000,"5-Large Cap",
      IF(AND(J1312&gt;10000000000,J1312&lt;=50000000000),"4-Upper Mid-Cap",
         IF(AND(J1312&gt;2000000000,J1312&lt;=10000000000),"3-Mid Cap",
            IF(AND(J1312&gt;300000000,J1312&lt;=2000000000),"2-Small Cap",
               IF(J1312&lt;=300000000,"1-Micro Cap","None"))))))</f>
        <v>1-Micro Cap</v>
      </c>
      <c r="L1312" s="1">
        <v>45568</v>
      </c>
      <c r="M1312" s="8" t="s">
        <v>3124</v>
      </c>
      <c r="N1312">
        <f>YEAR(L1312)</f>
        <v>2024</v>
      </c>
      <c r="O1312">
        <f xml:space="preserve"> MONTH(L1312)</f>
        <v>10</v>
      </c>
      <c r="P1312">
        <v>1</v>
      </c>
      <c r="Q1312" t="str">
        <f>IF(ISNUMBER(P1312), "Yes","No")</f>
        <v>Yes</v>
      </c>
      <c r="R1312" t="s">
        <v>2949</v>
      </c>
    </row>
    <row r="1313" spans="1:18" x14ac:dyDescent="0.2">
      <c r="A1313" t="s">
        <v>2859</v>
      </c>
      <c r="B1313" t="e" vm="722">
        <v>#VALUE!</v>
      </c>
      <c r="C1313" t="s">
        <v>2860</v>
      </c>
      <c r="D1313" t="str" cm="1">
        <f t="array" ref="D1313">_FV(B1313,"Industry")</f>
        <v>Metals &amp; Mining</v>
      </c>
      <c r="E1313">
        <v>5.7000000000000002E-2</v>
      </c>
      <c r="F1313">
        <v>0.05</v>
      </c>
      <c r="G1313" s="4">
        <v>5000000</v>
      </c>
      <c r="H1313" s="7">
        <v>0.12279999999999999</v>
      </c>
      <c r="I1313" s="4" cm="1">
        <f t="array" ref="I1313">_FV(B1313,"Market cap",TRUE)</f>
        <v>2688300</v>
      </c>
      <c r="J1313" s="4">
        <v>2690000</v>
      </c>
      <c r="K1313" t="str">
        <f>IF(OR(J1313="None", ISERROR(J1313)),
   IF(I1313&gt;50000000000,"5-Large Cap",
      IF(AND(I1313&gt;10000000000,I1313&lt;=50000000000),"4-Upper Mid-Cap",
         IF(AND(I1313&gt;2000000000,I1313&lt;=10000000000),"3-Mid Cap",
            IF(AND(I1313&gt;300000000,I1313&lt;=2000000000),"2-Small Cap",
               IF(I1313&lt;=300000000,"1-Micro Cap","None"))))),
   IF(J1313&gt;50000000000,"5-Large Cap",
      IF(AND(J1313&gt;10000000000,J1313&lt;=50000000000),"4-Upper Mid-Cap",
         IF(AND(J1313&gt;2000000000,J1313&lt;=10000000000),"3-Mid Cap",
            IF(AND(J1313&gt;300000000,J1313&lt;=2000000000),"2-Small Cap",
               IF(J1313&lt;=300000000,"1-Micro Cap","None"))))))</f>
        <v>1-Micro Cap</v>
      </c>
      <c r="L1313" s="1">
        <v>45558</v>
      </c>
      <c r="M1313" s="8" t="s">
        <v>3124</v>
      </c>
      <c r="N1313">
        <f>YEAR(L1313)</f>
        <v>2024</v>
      </c>
      <c r="O1313">
        <f xml:space="preserve"> MONTH(L1313)</f>
        <v>9</v>
      </c>
      <c r="P1313" t="s">
        <v>3229</v>
      </c>
      <c r="Q1313" t="str">
        <f>IF(ISNUMBER(P1313), "Yes","No")</f>
        <v>No</v>
      </c>
    </row>
    <row r="1314" spans="1:18" x14ac:dyDescent="0.2">
      <c r="A1314" t="s">
        <v>3130</v>
      </c>
      <c r="B1314" t="e" vm="706">
        <v>#VALUE!</v>
      </c>
      <c r="C1314" t="s">
        <v>2059</v>
      </c>
      <c r="D1314" t="str" cm="1">
        <f t="array" ref="D1314">_FV(B1314,"Industry")</f>
        <v>Metals &amp; Mining</v>
      </c>
      <c r="E1314">
        <v>6.2E-2</v>
      </c>
      <c r="F1314">
        <v>0.05</v>
      </c>
      <c r="G1314" s="4">
        <v>23000000</v>
      </c>
      <c r="H1314" s="7">
        <v>0.19399999999999998</v>
      </c>
      <c r="I1314" s="4" cm="1">
        <f t="array" ref="I1314">_FV(B1314,"Market cap",TRUE)</f>
        <v>241202000</v>
      </c>
      <c r="J1314" s="4">
        <v>76600000</v>
      </c>
      <c r="K1314" t="str">
        <f>IF(OR(J1314="None", ISERROR(J1314)),
   IF(I1314&gt;50000000000,"5-Large Cap",
      IF(AND(I1314&gt;10000000000,I1314&lt;=50000000000),"4-Upper Mid-Cap",
         IF(AND(I1314&gt;2000000000,I1314&lt;=10000000000),"3-Mid Cap",
            IF(AND(I1314&gt;300000000,I1314&lt;=2000000000),"2-Small Cap",
               IF(I1314&lt;=300000000,"1-Micro Cap","None"))))),
   IF(J1314&gt;50000000000,"5-Large Cap",
      IF(AND(J1314&gt;10000000000,J1314&lt;=50000000000),"4-Upper Mid-Cap",
         IF(AND(J1314&gt;2000000000,J1314&lt;=10000000000),"3-Mid Cap",
            IF(AND(J1314&gt;300000000,J1314&lt;=2000000000),"2-Small Cap",
               IF(J1314&lt;=300000000,"1-Micro Cap","None"))))))</f>
        <v>1-Micro Cap</v>
      </c>
      <c r="L1314" s="1">
        <v>45534</v>
      </c>
      <c r="M1314" s="8" t="s">
        <v>3124</v>
      </c>
      <c r="N1314">
        <f>YEAR(L1314)</f>
        <v>2024</v>
      </c>
      <c r="O1314">
        <f xml:space="preserve"> MONTH(L1314)</f>
        <v>8</v>
      </c>
      <c r="P1314" t="s">
        <v>3229</v>
      </c>
      <c r="Q1314" t="str">
        <f>IF(ISNUMBER(P1314), "Yes","No")</f>
        <v>No</v>
      </c>
      <c r="R1314" t="s">
        <v>2853</v>
      </c>
    </row>
    <row r="1315" spans="1:18" x14ac:dyDescent="0.2">
      <c r="A1315" t="s">
        <v>3214</v>
      </c>
      <c r="B1315" t="e" vm="706">
        <v>#VALUE!</v>
      </c>
      <c r="C1315" t="s">
        <v>2059</v>
      </c>
      <c r="D1315" t="str" cm="1">
        <f t="array" ref="D1315">_FV(B1315,"Industry")</f>
        <v>Metals &amp; Mining</v>
      </c>
      <c r="E1315">
        <v>6.2E-2</v>
      </c>
      <c r="F1315">
        <v>0.05</v>
      </c>
      <c r="G1315" s="4">
        <v>23000000</v>
      </c>
      <c r="H1315" s="7">
        <v>0.19399999999999998</v>
      </c>
      <c r="I1315" s="4" cm="1">
        <f t="array" ref="I1315">_FV(B1315,"Market cap",TRUE)</f>
        <v>241202000</v>
      </c>
      <c r="J1315" s="4">
        <v>76600000</v>
      </c>
      <c r="K1315" t="str">
        <f>IF(OR(J1315="None", ISERROR(J1315)),
   IF(I1315&gt;50000000000,"5-Large Cap",
      IF(AND(I1315&gt;10000000000,I1315&lt;=50000000000),"4-Upper Mid-Cap",
         IF(AND(I1315&gt;2000000000,I1315&lt;=10000000000),"3-Mid Cap",
            IF(AND(I1315&gt;300000000,I1315&lt;=2000000000),"2-Small Cap",
               IF(I1315&lt;=300000000,"1-Micro Cap","None"))))),
   IF(J1315&gt;50000000000,"5-Large Cap",
      IF(AND(J1315&gt;10000000000,J1315&lt;=50000000000),"4-Upper Mid-Cap",
         IF(AND(J1315&gt;2000000000,J1315&lt;=10000000000),"3-Mid Cap",
            IF(AND(J1315&gt;300000000,J1315&lt;=2000000000),"2-Small Cap",
               IF(J1315&lt;=300000000,"1-Micro Cap","None"))))))</f>
        <v>1-Micro Cap</v>
      </c>
      <c r="L1315" s="1">
        <v>45534</v>
      </c>
      <c r="M1315" s="8" t="s">
        <v>3124</v>
      </c>
      <c r="N1315">
        <f>YEAR(L1315)</f>
        <v>2024</v>
      </c>
      <c r="O1315">
        <f xml:space="preserve"> MONTH(L1315)</f>
        <v>8</v>
      </c>
      <c r="P1315" t="s">
        <v>3229</v>
      </c>
      <c r="Q1315" t="str">
        <f>IF(ISNUMBER(P1315), "Yes","No")</f>
        <v>No</v>
      </c>
      <c r="R1315" t="s">
        <v>2854</v>
      </c>
    </row>
    <row r="1316" spans="1:18" x14ac:dyDescent="0.2">
      <c r="A1316" t="s">
        <v>1905</v>
      </c>
      <c r="B1316" t="e" vm="550">
        <v>#VALUE!</v>
      </c>
      <c r="C1316" t="s">
        <v>1906</v>
      </c>
      <c r="D1316" t="str" cm="1">
        <f t="array" ref="D1316">_FV(B1316,"Industry")</f>
        <v>Metals &amp; Mining</v>
      </c>
      <c r="E1316">
        <v>5.7000000000000002E-2</v>
      </c>
      <c r="F1316">
        <v>0.05</v>
      </c>
      <c r="G1316" s="4">
        <v>3500000</v>
      </c>
      <c r="H1316" s="7">
        <v>0.12300000000000001</v>
      </c>
      <c r="I1316" s="4" cm="1">
        <f t="array" ref="I1316">_FV(B1316,"Market cap",TRUE)</f>
        <v>47082880</v>
      </c>
      <c r="J1316" s="4">
        <v>17500000</v>
      </c>
      <c r="K1316" t="str">
        <f>IF(OR(J1316="None", ISERROR(J1316)),
   IF(I1316&gt;50000000000,"5-Large Cap",
      IF(AND(I1316&gt;10000000000,I1316&lt;=50000000000),"4-Upper Mid-Cap",
         IF(AND(I1316&gt;2000000000,I1316&lt;=10000000000),"3-Mid Cap",
            IF(AND(I1316&gt;300000000,I1316&lt;=2000000000),"2-Small Cap",
               IF(I1316&lt;=300000000,"1-Micro Cap","None"))))),
   IF(J1316&gt;50000000000,"5-Large Cap",
      IF(AND(J1316&gt;10000000000,J1316&lt;=50000000000),"4-Upper Mid-Cap",
         IF(AND(J1316&gt;2000000000,J1316&lt;=10000000000),"3-Mid Cap",
            IF(AND(J1316&gt;300000000,J1316&lt;=2000000000),"2-Small Cap",
               IF(J1316&lt;=300000000,"1-Micro Cap","None"))))))</f>
        <v>1-Micro Cap</v>
      </c>
      <c r="L1316" s="1">
        <v>45512</v>
      </c>
      <c r="M1316" s="8" t="s">
        <v>3124</v>
      </c>
      <c r="N1316">
        <f>YEAR(L1316)</f>
        <v>2024</v>
      </c>
      <c r="O1316">
        <f xml:space="preserve"> MONTH(L1316)</f>
        <v>8</v>
      </c>
      <c r="P1316" t="s">
        <v>3229</v>
      </c>
      <c r="Q1316" t="str">
        <f>IF(ISNUMBER(P1316), "Yes","No")</f>
        <v>No</v>
      </c>
      <c r="R1316" t="s">
        <v>2808</v>
      </c>
    </row>
    <row r="1317" spans="1:18" x14ac:dyDescent="0.2">
      <c r="A1317" t="s">
        <v>1154</v>
      </c>
      <c r="B1317" t="e" vm="300">
        <v>#VALUE!</v>
      </c>
      <c r="C1317" t="s">
        <v>1155</v>
      </c>
      <c r="D1317" t="str" cm="1">
        <f t="array" ref="D1317">_FV(B1317,"Industry")</f>
        <v>Metals &amp; Mining</v>
      </c>
      <c r="E1317">
        <v>5.8000000000000003E-2</v>
      </c>
      <c r="F1317">
        <v>0.05</v>
      </c>
      <c r="G1317" s="4">
        <v>2000000</v>
      </c>
      <c r="H1317" s="7">
        <v>0.13800000000000001</v>
      </c>
      <c r="I1317" s="4" cm="1">
        <f t="array" ref="I1317">_FV(B1317,"Market cap",TRUE)</f>
        <v>10729560</v>
      </c>
      <c r="J1317" s="4">
        <v>9330000</v>
      </c>
      <c r="K1317" t="str">
        <f>IF(OR(J1317="None", ISERROR(J1317)),
   IF(I1317&gt;50000000000,"5-Large Cap",
      IF(AND(I1317&gt;10000000000,I1317&lt;=50000000000),"4-Upper Mid-Cap",
         IF(AND(I1317&gt;2000000000,I1317&lt;=10000000000),"3-Mid Cap",
            IF(AND(I1317&gt;300000000,I1317&lt;=2000000000),"2-Small Cap",
               IF(I1317&lt;=300000000,"1-Micro Cap","None"))))),
   IF(J1317&gt;50000000000,"5-Large Cap",
      IF(AND(J1317&gt;10000000000,J1317&lt;=50000000000),"4-Upper Mid-Cap",
         IF(AND(J1317&gt;2000000000,J1317&lt;=10000000000),"3-Mid Cap",
            IF(AND(J1317&gt;300000000,J1317&lt;=2000000000),"2-Small Cap",
               IF(J1317&lt;=300000000,"1-Micro Cap","None"))))))</f>
        <v>1-Micro Cap</v>
      </c>
      <c r="L1317" s="1">
        <v>45344</v>
      </c>
      <c r="M1317" s="8" t="s">
        <v>3124</v>
      </c>
      <c r="N1317">
        <f>YEAR(L1317)</f>
        <v>2024</v>
      </c>
      <c r="O1317">
        <f xml:space="preserve"> MONTH(L1317)</f>
        <v>2</v>
      </c>
      <c r="P1317">
        <v>1</v>
      </c>
      <c r="Q1317" t="str">
        <f>IF(ISNUMBER(P1317), "Yes","No")</f>
        <v>Yes</v>
      </c>
      <c r="R1317" t="s">
        <v>2349</v>
      </c>
    </row>
    <row r="1318" spans="1:18" x14ac:dyDescent="0.2">
      <c r="A1318" t="s">
        <v>2333</v>
      </c>
      <c r="B1318" t="e" vm="723">
        <v>#VALUE!</v>
      </c>
      <c r="C1318" t="s">
        <v>2334</v>
      </c>
      <c r="D1318" t="str" cm="1">
        <f t="array" ref="D1318">_FV(B1318,"Industry")</f>
        <v>Oil &amp; Gas</v>
      </c>
      <c r="E1318">
        <v>5.2999999999999999E-2</v>
      </c>
      <c r="F1318">
        <v>0.05</v>
      </c>
      <c r="G1318" s="4">
        <v>3300000</v>
      </c>
      <c r="H1318" s="7">
        <v>5.6600000000000004E-2</v>
      </c>
      <c r="I1318" s="4" cm="1">
        <f t="array" ref="I1318">_FV(B1318,"Market cap",TRUE)</f>
        <v>28345250</v>
      </c>
      <c r="J1318" s="4">
        <v>17600000</v>
      </c>
      <c r="K1318" t="str">
        <f>IF(OR(J1318="None", ISERROR(J1318)),
   IF(I1318&gt;50000000000,"5-Large Cap",
      IF(AND(I1318&gt;10000000000,I1318&lt;=50000000000),"4-Upper Mid-Cap",
         IF(AND(I1318&gt;2000000000,I1318&lt;=10000000000),"3-Mid Cap",
            IF(AND(I1318&gt;300000000,I1318&lt;=2000000000),"2-Small Cap",
               IF(I1318&lt;=300000000,"1-Micro Cap","None"))))),
   IF(J1318&gt;50000000000,"5-Large Cap",
      IF(AND(J1318&gt;10000000000,J1318&lt;=50000000000),"4-Upper Mid-Cap",
         IF(AND(J1318&gt;2000000000,J1318&lt;=10000000000),"3-Mid Cap",
            IF(AND(J1318&gt;300000000,J1318&lt;=2000000000),"2-Small Cap",
               IF(J1318&lt;=300000000,"1-Micro Cap","None"))))))</f>
        <v>1-Micro Cap</v>
      </c>
      <c r="L1318" s="1">
        <v>45341</v>
      </c>
      <c r="M1318" s="8" t="s">
        <v>3124</v>
      </c>
      <c r="N1318">
        <f>YEAR(L1318)</f>
        <v>2024</v>
      </c>
      <c r="O1318">
        <f xml:space="preserve"> MONTH(L1318)</f>
        <v>2</v>
      </c>
      <c r="P1318" t="s">
        <v>3229</v>
      </c>
      <c r="Q1318" t="str">
        <f>IF(ISNUMBER(P1318), "Yes","No")</f>
        <v>No</v>
      </c>
      <c r="R1318" t="s">
        <v>2335</v>
      </c>
    </row>
    <row r="1319" spans="1:18" x14ac:dyDescent="0.2">
      <c r="A1319" t="s">
        <v>688</v>
      </c>
      <c r="B1319" t="e" vm="63">
        <v>#VALUE!</v>
      </c>
      <c r="C1319" t="s">
        <v>689</v>
      </c>
      <c r="D1319" t="str" cm="1">
        <f t="array" ref="D1319">_FV(B1319,"Industry")</f>
        <v>Oil &amp; Gas Related Equipment and Services</v>
      </c>
      <c r="E1319">
        <v>9.4E-2</v>
      </c>
      <c r="F1319">
        <v>0.05</v>
      </c>
      <c r="G1319" s="4">
        <v>8900000</v>
      </c>
      <c r="H1319" s="7">
        <v>0.46799999999999997</v>
      </c>
      <c r="I1319" s="4" cm="1">
        <f t="array" ref="I1319">_FV(B1319,"Market cap",TRUE)</f>
        <v>15704030</v>
      </c>
      <c r="J1319" s="4">
        <v>25500000</v>
      </c>
      <c r="K1319" t="str">
        <f>IF(OR(J1319="None", ISERROR(J1319)),
   IF(I1319&gt;50000000000,"5-Large Cap",
      IF(AND(I1319&gt;10000000000,I1319&lt;=50000000000),"4-Upper Mid-Cap",
         IF(AND(I1319&gt;2000000000,I1319&lt;=10000000000),"3-Mid Cap",
            IF(AND(I1319&gt;300000000,I1319&lt;=2000000000),"2-Small Cap",
               IF(I1319&lt;=300000000,"1-Micro Cap","None"))))),
   IF(J1319&gt;50000000000,"5-Large Cap",
      IF(AND(J1319&gt;10000000000,J1319&lt;=50000000000),"4-Upper Mid-Cap",
         IF(AND(J1319&gt;2000000000,J1319&lt;=10000000000),"3-Mid Cap",
            IF(AND(J1319&gt;300000000,J1319&lt;=2000000000),"2-Small Cap",
               IF(J1319&lt;=300000000,"1-Micro Cap","None"))))))</f>
        <v>1-Micro Cap</v>
      </c>
      <c r="L1319" s="1">
        <v>45505</v>
      </c>
      <c r="M1319" s="8" t="s">
        <v>3124</v>
      </c>
      <c r="N1319">
        <f>YEAR(L1319)</f>
        <v>2024</v>
      </c>
      <c r="O1319">
        <f xml:space="preserve"> MONTH(L1319)</f>
        <v>8</v>
      </c>
      <c r="P1319">
        <v>2</v>
      </c>
      <c r="Q1319" t="str">
        <f>IF(ISNUMBER(P1319), "Yes","No")</f>
        <v>Yes</v>
      </c>
      <c r="R1319" t="s">
        <v>2787</v>
      </c>
    </row>
    <row r="1320" spans="1:18" x14ac:dyDescent="0.2">
      <c r="A1320" t="s">
        <v>3026</v>
      </c>
      <c r="B1320" t="e" vm="724">
        <v>#VALUE!</v>
      </c>
      <c r="C1320" t="s">
        <v>2755</v>
      </c>
      <c r="D1320" t="str" cm="1">
        <f t="array" ref="D1320">_FV(B1320,"Industry")</f>
        <v>Software &amp; IT Services</v>
      </c>
      <c r="E1320">
        <v>5.5E-2</v>
      </c>
      <c r="F1320">
        <v>0.05</v>
      </c>
      <c r="G1320" s="4">
        <v>3000000</v>
      </c>
      <c r="H1320" s="7">
        <v>0.09</v>
      </c>
      <c r="I1320" s="4" cm="1">
        <f t="array" ref="I1320">_FV(B1320,"Market cap",TRUE)</f>
        <v>72212560</v>
      </c>
      <c r="J1320" s="4">
        <v>13000000</v>
      </c>
      <c r="K1320" t="str">
        <f>IF(OR(J1320="None", ISERROR(J1320)),
   IF(I1320&gt;50000000000,"5-Large Cap",
      IF(AND(I1320&gt;10000000000,I1320&lt;=50000000000),"4-Upper Mid-Cap",
         IF(AND(I1320&gt;2000000000,I1320&lt;=10000000000),"3-Mid Cap",
            IF(AND(I1320&gt;300000000,I1320&lt;=2000000000),"2-Small Cap",
               IF(I1320&lt;=300000000,"1-Micro Cap","None"))))),
   IF(J1320&gt;50000000000,"5-Large Cap",
      IF(AND(J1320&gt;10000000000,J1320&lt;=50000000000),"4-Upper Mid-Cap",
         IF(AND(J1320&gt;2000000000,J1320&lt;=10000000000),"3-Mid Cap",
            IF(AND(J1320&gt;300000000,J1320&lt;=2000000000),"2-Small Cap",
               IF(J1320&lt;=300000000,"1-Micro Cap","None"))))))</f>
        <v>1-Micro Cap</v>
      </c>
      <c r="L1320" s="1">
        <v>45586</v>
      </c>
      <c r="M1320" s="8" t="s">
        <v>3124</v>
      </c>
      <c r="N1320">
        <f>YEAR(L1320)</f>
        <v>2024</v>
      </c>
      <c r="O1320">
        <f xml:space="preserve"> MONTH(L1320)</f>
        <v>10</v>
      </c>
      <c r="P1320">
        <v>4</v>
      </c>
      <c r="Q1320" t="str">
        <f>IF(ISNUMBER(P1320), "Yes","No")</f>
        <v>Yes</v>
      </c>
      <c r="R1320" t="s">
        <v>3027</v>
      </c>
    </row>
    <row r="1321" spans="1:18" x14ac:dyDescent="0.2">
      <c r="A1321" t="s">
        <v>3042</v>
      </c>
      <c r="B1321" t="e" vm="724">
        <v>#VALUE!</v>
      </c>
      <c r="C1321" t="s">
        <v>2755</v>
      </c>
      <c r="D1321" t="str" cm="1">
        <f t="array" ref="D1321">_FV(B1321,"Industry")</f>
        <v>Software &amp; IT Services</v>
      </c>
      <c r="E1321">
        <v>5.5E-2</v>
      </c>
      <c r="F1321">
        <v>0.05</v>
      </c>
      <c r="G1321" s="4">
        <v>3000000</v>
      </c>
      <c r="H1321" s="7">
        <v>0.09</v>
      </c>
      <c r="I1321" s="4" cm="1">
        <f t="array" ref="I1321">_FV(B1321,"Market cap",TRUE)</f>
        <v>72212560</v>
      </c>
      <c r="J1321" s="4">
        <v>13000000</v>
      </c>
      <c r="K1321" t="str">
        <f>IF(OR(J1321="None", ISERROR(J1321)),
   IF(I1321&gt;50000000000,"5-Large Cap",
      IF(AND(I1321&gt;10000000000,I1321&lt;=50000000000),"4-Upper Mid-Cap",
         IF(AND(I1321&gt;2000000000,I1321&lt;=10000000000),"3-Mid Cap",
            IF(AND(I1321&gt;300000000,I1321&lt;=2000000000),"2-Small Cap",
               IF(I1321&lt;=300000000,"1-Micro Cap","None"))))),
   IF(J1321&gt;50000000000,"5-Large Cap",
      IF(AND(J1321&gt;10000000000,J1321&lt;=50000000000),"4-Upper Mid-Cap",
         IF(AND(J1321&gt;2000000000,J1321&lt;=10000000000),"3-Mid Cap",
            IF(AND(J1321&gt;300000000,J1321&lt;=2000000000),"2-Small Cap",
               IF(J1321&lt;=300000000,"1-Micro Cap","None"))))))</f>
        <v>1-Micro Cap</v>
      </c>
      <c r="L1321" s="1">
        <v>45586</v>
      </c>
      <c r="M1321" s="8" t="s">
        <v>3124</v>
      </c>
      <c r="N1321">
        <f>YEAR(L1321)</f>
        <v>2024</v>
      </c>
      <c r="O1321">
        <f xml:space="preserve"> MONTH(L1321)</f>
        <v>10</v>
      </c>
      <c r="P1321">
        <v>4</v>
      </c>
      <c r="Q1321" t="str">
        <f>IF(ISNUMBER(P1321), "Yes","No")</f>
        <v>Yes</v>
      </c>
      <c r="R1321" t="s">
        <v>3043</v>
      </c>
    </row>
    <row r="1322" spans="1:18" x14ac:dyDescent="0.2">
      <c r="A1322" t="s">
        <v>2846</v>
      </c>
      <c r="B1322" t="e" vm="725">
        <v>#VALUE!</v>
      </c>
      <c r="C1322" t="s">
        <v>2847</v>
      </c>
      <c r="D1322" t="str" cm="1">
        <f t="array" ref="D1322">_FV(B1322,"Industry")</f>
        <v>Software &amp; IT Services</v>
      </c>
      <c r="E1322">
        <v>9.1999999999999998E-2</v>
      </c>
      <c r="F1322">
        <v>0.05</v>
      </c>
      <c r="G1322" s="4">
        <v>20000000</v>
      </c>
      <c r="H1322" s="7">
        <v>0.45700000000000002</v>
      </c>
      <c r="I1322" s="4" cm="1">
        <f t="array" ref="I1322">_FV(B1322,"Market cap",TRUE)</f>
        <v>31920160</v>
      </c>
      <c r="J1322" s="4">
        <v>7240000</v>
      </c>
      <c r="K1322" t="str">
        <f>IF(OR(J1322="None", ISERROR(J1322)),
   IF(I1322&gt;50000000000,"5-Large Cap",
      IF(AND(I1322&gt;10000000000,I1322&lt;=50000000000),"4-Upper Mid-Cap",
         IF(AND(I1322&gt;2000000000,I1322&lt;=10000000000),"3-Mid Cap",
            IF(AND(I1322&gt;300000000,I1322&lt;=2000000000),"2-Small Cap",
               IF(I1322&lt;=300000000,"1-Micro Cap","None"))))),
   IF(J1322&gt;50000000000,"5-Large Cap",
      IF(AND(J1322&gt;10000000000,J1322&lt;=50000000000),"4-Upper Mid-Cap",
         IF(AND(J1322&gt;2000000000,J1322&lt;=10000000000),"3-Mid Cap",
            IF(AND(J1322&gt;300000000,J1322&lt;=2000000000),"2-Small Cap",
               IF(J1322&lt;=300000000,"1-Micro Cap","None"))))))</f>
        <v>1-Micro Cap</v>
      </c>
      <c r="L1322" s="1">
        <v>45534</v>
      </c>
      <c r="M1322" s="8" t="s">
        <v>3124</v>
      </c>
      <c r="N1322">
        <f>YEAR(L1322)</f>
        <v>2024</v>
      </c>
      <c r="O1322">
        <f xml:space="preserve"> MONTH(L1322)</f>
        <v>8</v>
      </c>
      <c r="P1322" t="s">
        <v>3229</v>
      </c>
      <c r="Q1322" t="str">
        <f>IF(ISNUMBER(P1322), "Yes","No")</f>
        <v>No</v>
      </c>
      <c r="R1322" t="s">
        <v>2848</v>
      </c>
    </row>
    <row r="1323" spans="1:18" x14ac:dyDescent="0.2">
      <c r="A1323" t="s">
        <v>2801</v>
      </c>
      <c r="B1323" t="e" vm="726">
        <v>#VALUE!</v>
      </c>
      <c r="C1323" t="s">
        <v>2802</v>
      </c>
      <c r="D1323" t="str" cm="1">
        <f t="array" ref="D1323">_FV(B1323,"Industry")</f>
        <v>Software &amp; IT Services</v>
      </c>
      <c r="E1323">
        <v>7.0000000000000007E-2</v>
      </c>
      <c r="F1323">
        <v>0.05</v>
      </c>
      <c r="G1323" s="4">
        <v>1000000</v>
      </c>
      <c r="H1323" s="7">
        <v>0.28600000000000003</v>
      </c>
      <c r="I1323" s="4" cm="1">
        <f t="array" ref="I1323">_FV(B1323,"Market cap",TRUE)</f>
        <v>10112840</v>
      </c>
      <c r="J1323" s="4">
        <v>22300000</v>
      </c>
      <c r="K1323" t="str">
        <f>IF(OR(J1323="None", ISERROR(J1323)),
   IF(I1323&gt;50000000000,"5-Large Cap",
      IF(AND(I1323&gt;10000000000,I1323&lt;=50000000000),"4-Upper Mid-Cap",
         IF(AND(I1323&gt;2000000000,I1323&lt;=10000000000),"3-Mid Cap",
            IF(AND(I1323&gt;300000000,I1323&lt;=2000000000),"2-Small Cap",
               IF(I1323&lt;=300000000,"1-Micro Cap","None"))))),
   IF(J1323&gt;50000000000,"5-Large Cap",
      IF(AND(J1323&gt;10000000000,J1323&lt;=50000000000),"4-Upper Mid-Cap",
         IF(AND(J1323&gt;2000000000,J1323&lt;=10000000000),"3-Mid Cap",
            IF(AND(J1323&gt;300000000,J1323&lt;=2000000000),"2-Small Cap",
               IF(J1323&lt;=300000000,"1-Micro Cap","None"))))))</f>
        <v>1-Micro Cap</v>
      </c>
      <c r="L1323" s="1">
        <v>45512</v>
      </c>
      <c r="M1323" s="8" t="s">
        <v>3124</v>
      </c>
      <c r="N1323">
        <f>YEAR(L1323)</f>
        <v>2024</v>
      </c>
      <c r="O1323">
        <f xml:space="preserve"> MONTH(L1323)</f>
        <v>8</v>
      </c>
      <c r="P1323">
        <v>2</v>
      </c>
      <c r="Q1323" t="str">
        <f>IF(ISNUMBER(P1323), "Yes","No")</f>
        <v>Yes</v>
      </c>
      <c r="R1323" t="s">
        <v>2803</v>
      </c>
    </row>
    <row r="1324" spans="1:18" x14ac:dyDescent="0.2">
      <c r="A1324" t="s">
        <v>205</v>
      </c>
      <c r="B1324" t="e" vm="365">
        <v>#VALUE!</v>
      </c>
      <c r="C1324" t="s">
        <v>206</v>
      </c>
      <c r="D1324" t="str" cm="1">
        <f t="array" ref="D1324">_FV(B1324,"Industry")</f>
        <v>Construction Materials</v>
      </c>
      <c r="E1324">
        <v>5.3999999999999999E-2</v>
      </c>
      <c r="F1324">
        <v>4.8000000000000001E-2</v>
      </c>
      <c r="G1324" s="4">
        <v>1500000</v>
      </c>
      <c r="H1324" s="7">
        <v>0.111</v>
      </c>
      <c r="I1324" s="4" cm="1">
        <f t="array" ref="I1324">_FV(B1324,"Market cap",TRUE)</f>
        <v>33314010</v>
      </c>
      <c r="J1324" s="4">
        <v>52000000</v>
      </c>
      <c r="K1324" t="str">
        <f>IF(OR(J1324="None", ISERROR(J1324)),
   IF(I1324&gt;50000000000,"5-Large Cap",
      IF(AND(I1324&gt;10000000000,I1324&lt;=50000000000),"4-Upper Mid-Cap",
         IF(AND(I1324&gt;2000000000,I1324&lt;=10000000000),"3-Mid Cap",
            IF(AND(I1324&gt;300000000,I1324&lt;=2000000000),"2-Small Cap",
               IF(I1324&lt;=300000000,"1-Micro Cap","None"))))),
   IF(J1324&gt;50000000000,"5-Large Cap",
      IF(AND(J1324&gt;10000000000,J1324&lt;=50000000000),"4-Upper Mid-Cap",
         IF(AND(J1324&gt;2000000000,J1324&lt;=10000000000),"3-Mid Cap",
            IF(AND(J1324&gt;300000000,J1324&lt;=2000000000),"2-Small Cap",
               IF(J1324&lt;=300000000,"1-Micro Cap","None"))))))</f>
        <v>1-Micro Cap</v>
      </c>
      <c r="L1324" s="1">
        <v>45582</v>
      </c>
      <c r="M1324" s="8" t="s">
        <v>3124</v>
      </c>
      <c r="N1324">
        <f>YEAR(L1324)</f>
        <v>2024</v>
      </c>
      <c r="O1324">
        <f xml:space="preserve"> MONTH(L1324)</f>
        <v>10</v>
      </c>
      <c r="P1324">
        <v>2</v>
      </c>
      <c r="Q1324" t="str">
        <f>IF(ISNUMBER(P1324), "Yes","No")</f>
        <v>Yes</v>
      </c>
      <c r="R1324" t="s">
        <v>3022</v>
      </c>
    </row>
    <row r="1325" spans="1:18" x14ac:dyDescent="0.2">
      <c r="A1325" t="s">
        <v>2406</v>
      </c>
      <c r="B1325" t="e" vm="727">
        <v>#VALUE!</v>
      </c>
      <c r="C1325" t="s">
        <v>2407</v>
      </c>
      <c r="D1325" t="str" cm="1">
        <f t="array" ref="D1325">_FV(B1325,"Industry")</f>
        <v>Metals &amp; Mining</v>
      </c>
      <c r="E1325">
        <v>5.2999999999999999E-2</v>
      </c>
      <c r="F1325">
        <v>4.8000000000000001E-2</v>
      </c>
      <c r="G1325" s="4">
        <v>1000000</v>
      </c>
      <c r="H1325" s="7">
        <v>9.4E-2</v>
      </c>
      <c r="I1325" s="4" cm="1">
        <f t="array" ref="I1325">_FV(B1325,"Market cap",TRUE)</f>
        <v>3096540</v>
      </c>
      <c r="J1325" s="4">
        <v>4950000</v>
      </c>
      <c r="K1325" t="str">
        <f>IF(OR(J1325="None", ISERROR(J1325)),
   IF(I1325&gt;50000000000,"5-Large Cap",
      IF(AND(I1325&gt;10000000000,I1325&lt;=50000000000),"4-Upper Mid-Cap",
         IF(AND(I1325&gt;2000000000,I1325&lt;=10000000000),"3-Mid Cap",
            IF(AND(I1325&gt;300000000,I1325&lt;=2000000000),"2-Small Cap",
               IF(I1325&lt;=300000000,"1-Micro Cap","None"))))),
   IF(J1325&gt;50000000000,"5-Large Cap",
      IF(AND(J1325&gt;10000000000,J1325&lt;=50000000000),"4-Upper Mid-Cap",
         IF(AND(J1325&gt;2000000000,J1325&lt;=10000000000),"3-Mid Cap",
            IF(AND(J1325&gt;300000000,J1325&lt;=2000000000),"2-Small Cap",
               IF(J1325&lt;=300000000,"1-Micro Cap","None"))))))</f>
        <v>1-Micro Cap</v>
      </c>
      <c r="L1325" s="1">
        <v>45373</v>
      </c>
      <c r="M1325" s="8" t="s">
        <v>3124</v>
      </c>
      <c r="N1325">
        <f>YEAR(L1325)</f>
        <v>2024</v>
      </c>
      <c r="O1325">
        <f xml:space="preserve"> MONTH(L1325)</f>
        <v>3</v>
      </c>
      <c r="P1325">
        <v>2</v>
      </c>
      <c r="Q1325" t="str">
        <f>IF(ISNUMBER(P1325), "Yes","No")</f>
        <v>Yes</v>
      </c>
      <c r="R1325" t="s">
        <v>2408</v>
      </c>
    </row>
    <row r="1326" spans="1:18" x14ac:dyDescent="0.2">
      <c r="A1326" t="s">
        <v>2904</v>
      </c>
      <c r="B1326" t="e" vm="728">
        <v>#VALUE!</v>
      </c>
      <c r="C1326" t="s">
        <v>2905</v>
      </c>
      <c r="D1326" t="str" cm="1">
        <f t="array" ref="D1326">_FV(B1326,"Industry")</f>
        <v>Oil &amp; Gas</v>
      </c>
      <c r="E1326">
        <v>4.8000000000000001E-2</v>
      </c>
      <c r="F1326">
        <v>4.8000000000000001E-2</v>
      </c>
      <c r="G1326" s="6">
        <v>2100000</v>
      </c>
      <c r="H1326" s="7">
        <v>0</v>
      </c>
      <c r="I1326" s="4" cm="1">
        <f t="array" ref="I1326">_FV(B1326,"Market cap",TRUE)</f>
        <v>9097230</v>
      </c>
      <c r="J1326" s="4">
        <v>11600000</v>
      </c>
      <c r="K1326" t="str">
        <f>IF(OR(J1326="None", ISERROR(J1326)),
   IF(I1326&gt;50000000000,"5-Large Cap",
      IF(AND(I1326&gt;10000000000,I1326&lt;=50000000000),"4-Upper Mid-Cap",
         IF(AND(I1326&gt;2000000000,I1326&lt;=10000000000),"3-Mid Cap",
            IF(AND(I1326&gt;300000000,I1326&lt;=2000000000),"2-Small Cap",
               IF(I1326&lt;=300000000,"1-Micro Cap","None"))))),
   IF(J1326&gt;50000000000,"5-Large Cap",
      IF(AND(J1326&gt;10000000000,J1326&lt;=50000000000),"4-Upper Mid-Cap",
         IF(AND(J1326&gt;2000000000,J1326&lt;=10000000000),"3-Mid Cap",
            IF(AND(J1326&gt;300000000,J1326&lt;=2000000000),"2-Small Cap",
               IF(J1326&lt;=300000000,"1-Micro Cap","None"))))))</f>
        <v>1-Micro Cap</v>
      </c>
      <c r="L1326" s="1">
        <v>45554</v>
      </c>
      <c r="M1326" s="8" t="s">
        <v>3124</v>
      </c>
      <c r="N1326">
        <f>YEAR(L1326)</f>
        <v>2024</v>
      </c>
      <c r="O1326">
        <f xml:space="preserve"> MONTH(L1326)</f>
        <v>9</v>
      </c>
      <c r="P1326" t="s">
        <v>3229</v>
      </c>
      <c r="Q1326" t="str">
        <f>IF(ISNUMBER(P1326), "Yes","No")</f>
        <v>No</v>
      </c>
      <c r="R1326" t="s">
        <v>2906</v>
      </c>
    </row>
    <row r="1327" spans="1:18" x14ac:dyDescent="0.2">
      <c r="A1327" t="s">
        <v>3009</v>
      </c>
      <c r="B1327" t="e" vm="729">
        <v>#VALUE!</v>
      </c>
      <c r="C1327" t="s">
        <v>3010</v>
      </c>
      <c r="D1327" t="str" cm="1">
        <f t="array" ref="D1327">_FV(B1327,"Industry")</f>
        <v>Software &amp; IT Services</v>
      </c>
      <c r="E1327">
        <v>0.06</v>
      </c>
      <c r="F1327">
        <v>4.8000000000000001E-2</v>
      </c>
      <c r="G1327" s="4">
        <v>3000000</v>
      </c>
      <c r="H1327" s="7">
        <v>0.2</v>
      </c>
      <c r="I1327" s="4" cm="1">
        <f t="array" ref="I1327">_FV(B1327,"Market cap",TRUE)</f>
        <v>26573270</v>
      </c>
      <c r="J1327" s="4">
        <v>30000000</v>
      </c>
      <c r="K1327" t="str">
        <f>IF(OR(J1327="None", ISERROR(J1327)),
   IF(I1327&gt;50000000000,"5-Large Cap",
      IF(AND(I1327&gt;10000000000,I1327&lt;=50000000000),"4-Upper Mid-Cap",
         IF(AND(I1327&gt;2000000000,I1327&lt;=10000000000),"3-Mid Cap",
            IF(AND(I1327&gt;300000000,I1327&lt;=2000000000),"2-Small Cap",
               IF(I1327&lt;=300000000,"1-Micro Cap","None"))))),
   IF(J1327&gt;50000000000,"5-Large Cap",
      IF(AND(J1327&gt;10000000000,J1327&lt;=50000000000),"4-Upper Mid-Cap",
         IF(AND(J1327&gt;2000000000,J1327&lt;=10000000000),"3-Mid Cap",
            IF(AND(J1327&gt;300000000,J1327&lt;=2000000000),"2-Small Cap",
               IF(J1327&lt;=300000000,"1-Micro Cap","None"))))))</f>
        <v>1-Micro Cap</v>
      </c>
      <c r="L1327" s="1">
        <v>45583</v>
      </c>
      <c r="M1327" s="8" t="s">
        <v>3124</v>
      </c>
      <c r="N1327">
        <f>YEAR(L1327)</f>
        <v>2024</v>
      </c>
      <c r="O1327">
        <f xml:space="preserve"> MONTH(L1327)</f>
        <v>10</v>
      </c>
      <c r="P1327" t="s">
        <v>3229</v>
      </c>
      <c r="Q1327" t="str">
        <f>IF(ISNUMBER(P1327), "Yes","No")</f>
        <v>No</v>
      </c>
      <c r="R1327" t="s">
        <v>3011</v>
      </c>
    </row>
    <row r="1328" spans="1:18" x14ac:dyDescent="0.2">
      <c r="A1328" t="s">
        <v>1164</v>
      </c>
      <c r="B1328" t="e" vm="334">
        <v>#VALUE!</v>
      </c>
      <c r="C1328" t="s">
        <v>1165</v>
      </c>
      <c r="D1328" t="str" cm="1">
        <f t="array" ref="D1328">_FV(B1328,"Industry")</f>
        <v>Metals &amp; Mining</v>
      </c>
      <c r="E1328">
        <v>5.3999999999999999E-2</v>
      </c>
      <c r="F1328">
        <v>4.7E-2</v>
      </c>
      <c r="G1328" s="4">
        <v>2000000</v>
      </c>
      <c r="H1328" s="7">
        <v>0.129</v>
      </c>
      <c r="I1328" s="4" cm="1">
        <f t="array" ref="I1328">_FV(B1328,"Market cap",TRUE)</f>
        <v>19591190</v>
      </c>
      <c r="J1328" s="4">
        <v>11900000</v>
      </c>
      <c r="K1328" t="str">
        <f>IF(OR(J1328="None", ISERROR(J1328)),
   IF(I1328&gt;50000000000,"5-Large Cap",
      IF(AND(I1328&gt;10000000000,I1328&lt;=50000000000),"4-Upper Mid-Cap",
         IF(AND(I1328&gt;2000000000,I1328&lt;=10000000000),"3-Mid Cap",
            IF(AND(I1328&gt;300000000,I1328&lt;=2000000000),"2-Small Cap",
               IF(I1328&lt;=300000000,"1-Micro Cap","None"))))),
   IF(J1328&gt;50000000000,"5-Large Cap",
      IF(AND(J1328&gt;10000000000,J1328&lt;=50000000000),"4-Upper Mid-Cap",
         IF(AND(J1328&gt;2000000000,J1328&lt;=10000000000),"3-Mid Cap",
            IF(AND(J1328&gt;300000000,J1328&lt;=2000000000),"2-Small Cap",
               IF(J1328&lt;=300000000,"1-Micro Cap","None"))))))</f>
        <v>1-Micro Cap</v>
      </c>
      <c r="L1328" s="1">
        <v>45504</v>
      </c>
      <c r="M1328" s="8" t="s">
        <v>3124</v>
      </c>
      <c r="N1328">
        <f>YEAR(L1328)</f>
        <v>2024</v>
      </c>
      <c r="O1328">
        <f xml:space="preserve"> MONTH(L1328)</f>
        <v>7</v>
      </c>
      <c r="P1328" t="s">
        <v>3229</v>
      </c>
      <c r="Q1328" t="str">
        <f>IF(ISNUMBER(P1328), "Yes","No")</f>
        <v>No</v>
      </c>
      <c r="R1328" t="s">
        <v>2776</v>
      </c>
    </row>
    <row r="1329" spans="1:18" x14ac:dyDescent="0.2">
      <c r="A1329" t="s">
        <v>1849</v>
      </c>
      <c r="B1329" t="e" vm="328">
        <v>#VALUE!</v>
      </c>
      <c r="C1329" t="s">
        <v>1373</v>
      </c>
      <c r="D1329" t="str" cm="1">
        <f t="array" ref="D1329">_FV(B1329,"Industry")</f>
        <v>Chemicals</v>
      </c>
      <c r="E1329">
        <v>5.3999999999999999E-2</v>
      </c>
      <c r="F1329">
        <v>4.4999999999999998E-2</v>
      </c>
      <c r="G1329" s="4">
        <v>3000000</v>
      </c>
      <c r="H1329" s="7">
        <v>0.16699999999999998</v>
      </c>
      <c r="I1329" s="4" cm="1">
        <f t="array" ref="I1329">_FV(B1329,"Market cap",TRUE)</f>
        <v>20190400</v>
      </c>
      <c r="J1329" s="4">
        <v>26100000</v>
      </c>
      <c r="K1329" t="str">
        <f>IF(OR(J1329="None", ISERROR(J1329)),
   IF(I1329&gt;50000000000,"5-Large Cap",
      IF(AND(I1329&gt;10000000000,I1329&lt;=50000000000),"4-Upper Mid-Cap",
         IF(AND(I1329&gt;2000000000,I1329&lt;=10000000000),"3-Mid Cap",
            IF(AND(I1329&gt;300000000,I1329&lt;=2000000000),"2-Small Cap",
               IF(I1329&lt;=300000000,"1-Micro Cap","None"))))),
   IF(J1329&gt;50000000000,"5-Large Cap",
      IF(AND(J1329&gt;10000000000,J1329&lt;=50000000000),"4-Upper Mid-Cap",
         IF(AND(J1329&gt;2000000000,J1329&lt;=10000000000),"3-Mid Cap",
            IF(AND(J1329&gt;300000000,J1329&lt;=2000000000),"2-Small Cap",
               IF(J1329&lt;=300000000,"1-Micro Cap","None"))))))</f>
        <v>1-Micro Cap</v>
      </c>
      <c r="L1329" s="1">
        <v>45555</v>
      </c>
      <c r="M1329" s="8" t="s">
        <v>3124</v>
      </c>
      <c r="N1329">
        <f>YEAR(L1329)</f>
        <v>2024</v>
      </c>
      <c r="O1329">
        <f xml:space="preserve"> MONTH(L1329)</f>
        <v>9</v>
      </c>
      <c r="P1329" t="s">
        <v>3229</v>
      </c>
      <c r="Q1329" t="str">
        <f>IF(ISNUMBER(P1329), "Yes","No")</f>
        <v>No</v>
      </c>
      <c r="R1329" t="s">
        <v>2910</v>
      </c>
    </row>
    <row r="1330" spans="1:18" x14ac:dyDescent="0.2">
      <c r="A1330" t="s">
        <v>1959</v>
      </c>
      <c r="B1330" t="e" vm="517">
        <v>#VALUE!</v>
      </c>
      <c r="C1330" t="s">
        <v>1960</v>
      </c>
      <c r="D1330" t="str" cm="1">
        <f t="array" ref="D1330">_FV(B1330,"Industry")</f>
        <v>Metals &amp; Mining</v>
      </c>
      <c r="E1330">
        <v>5.6000000000000001E-2</v>
      </c>
      <c r="F1330">
        <v>4.4999999999999998E-2</v>
      </c>
      <c r="G1330" s="4">
        <v>5000000</v>
      </c>
      <c r="H1330" s="7">
        <v>0.19600000000000001</v>
      </c>
      <c r="I1330" s="4" cm="1">
        <f t="array" ref="I1330">_FV(B1330,"Market cap",TRUE)</f>
        <v>37555280</v>
      </c>
      <c r="J1330" s="4" t="s">
        <v>3229</v>
      </c>
      <c r="K1330" t="str">
        <f>IF(OR(J1330="None", ISERROR(J1330)),
   IF(I1330&gt;50000000000,"5-Large Cap",
      IF(AND(I1330&gt;10000000000,I1330&lt;=50000000000),"4-Upper Mid-Cap",
         IF(AND(I1330&gt;2000000000,I1330&lt;=10000000000),"3-Mid Cap",
            IF(AND(I1330&gt;300000000,I1330&lt;=2000000000),"2-Small Cap",
               IF(I1330&lt;=300000000,"1-Micro Cap","None"))))),
   IF(J1330&gt;50000000000,"5-Large Cap",
      IF(AND(J1330&gt;10000000000,J1330&lt;=50000000000),"4-Upper Mid-Cap",
         IF(AND(J1330&gt;2000000000,J1330&lt;=10000000000),"3-Mid Cap",
            IF(AND(J1330&gt;300000000,J1330&lt;=2000000000),"2-Small Cap",
               IF(J1330&lt;=300000000,"1-Micro Cap","None"))))))</f>
        <v>1-Micro Cap</v>
      </c>
      <c r="L1330" s="1">
        <v>45595</v>
      </c>
      <c r="M1330" s="8" t="s">
        <v>3124</v>
      </c>
      <c r="N1330">
        <f>YEAR(L1330)</f>
        <v>2024</v>
      </c>
      <c r="O1330">
        <f xml:space="preserve"> MONTH(L1330)</f>
        <v>10</v>
      </c>
      <c r="P1330" t="s">
        <v>3229</v>
      </c>
      <c r="Q1330" t="str">
        <f>IF(ISNUMBER(P1330), "Yes","No")</f>
        <v>No</v>
      </c>
      <c r="R1330" t="s">
        <v>3072</v>
      </c>
    </row>
    <row r="1331" spans="1:18" x14ac:dyDescent="0.2">
      <c r="A1331" t="s">
        <v>3128</v>
      </c>
      <c r="B1331" t="e" vm="364">
        <v>#VALUE!</v>
      </c>
      <c r="C1331" t="s">
        <v>116</v>
      </c>
      <c r="D1331" t="str" cm="1">
        <f t="array" ref="D1331">_FV(B1331,"Industry")</f>
        <v>Metals &amp; Mining</v>
      </c>
      <c r="E1331">
        <v>6.3E-2</v>
      </c>
      <c r="F1331">
        <v>4.4999999999999998E-2</v>
      </c>
      <c r="G1331" s="4">
        <v>10000000</v>
      </c>
      <c r="H1331" s="7">
        <v>0.28600000000000003</v>
      </c>
      <c r="I1331" s="4" cm="1">
        <f t="array" ref="I1331">_FV(B1331,"Market cap",TRUE)</f>
        <v>70680160</v>
      </c>
      <c r="J1331" s="4">
        <v>63000000</v>
      </c>
      <c r="K1331" t="str">
        <f>IF(OR(J1331="None", ISERROR(J1331)),
   IF(I1331&gt;50000000000,"5-Large Cap",
      IF(AND(I1331&gt;10000000000,I1331&lt;=50000000000),"4-Upper Mid-Cap",
         IF(AND(I1331&gt;2000000000,I1331&lt;=10000000000),"3-Mid Cap",
            IF(AND(I1331&gt;300000000,I1331&lt;=2000000000),"2-Small Cap",
               IF(I1331&lt;=300000000,"1-Micro Cap","None"))))),
   IF(J1331&gt;50000000000,"5-Large Cap",
      IF(AND(J1331&gt;10000000000,J1331&lt;=50000000000),"4-Upper Mid-Cap",
         IF(AND(J1331&gt;2000000000,J1331&lt;=10000000000),"3-Mid Cap",
            IF(AND(J1331&gt;300000000,J1331&lt;=2000000000),"2-Small Cap",
               IF(J1331&lt;=300000000,"1-Micro Cap","None"))))))</f>
        <v>1-Micro Cap</v>
      </c>
      <c r="L1331" s="1">
        <v>45589</v>
      </c>
      <c r="M1331" s="8" t="s">
        <v>3124</v>
      </c>
      <c r="N1331">
        <f>YEAR(L1331)</f>
        <v>2024</v>
      </c>
      <c r="O1331">
        <f xml:space="preserve"> MONTH(L1331)</f>
        <v>10</v>
      </c>
      <c r="P1331" t="s">
        <v>3229</v>
      </c>
      <c r="Q1331" t="str">
        <f>IF(ISNUMBER(P1331), "Yes","No")</f>
        <v>No</v>
      </c>
      <c r="R1331" t="s">
        <v>3040</v>
      </c>
    </row>
    <row r="1332" spans="1:18" x14ac:dyDescent="0.2">
      <c r="A1332" t="s">
        <v>3128</v>
      </c>
      <c r="B1332" t="e" vm="364">
        <v>#VALUE!</v>
      </c>
      <c r="C1332" t="s">
        <v>116</v>
      </c>
      <c r="D1332" t="str" cm="1">
        <f t="array" ref="D1332">_FV(B1332,"Industry")</f>
        <v>Metals &amp; Mining</v>
      </c>
      <c r="E1332">
        <v>6.3E-2</v>
      </c>
      <c r="F1332">
        <v>4.4999999999999998E-2</v>
      </c>
      <c r="G1332" s="4">
        <v>10000000</v>
      </c>
      <c r="H1332" s="7">
        <v>0.28600000000000003</v>
      </c>
      <c r="I1332" s="4" cm="1">
        <f t="array" ref="I1332">_FV(B1332,"Market cap",TRUE)</f>
        <v>70680160</v>
      </c>
      <c r="J1332" s="4">
        <v>63000000</v>
      </c>
      <c r="K1332" t="str">
        <f>IF(OR(J1332="None", ISERROR(J1332)),
   IF(I1332&gt;50000000000,"5-Large Cap",
      IF(AND(I1332&gt;10000000000,I1332&lt;=50000000000),"4-Upper Mid-Cap",
         IF(AND(I1332&gt;2000000000,I1332&lt;=10000000000),"3-Mid Cap",
            IF(AND(I1332&gt;300000000,I1332&lt;=2000000000),"2-Small Cap",
               IF(I1332&lt;=300000000,"1-Micro Cap","None"))))),
   IF(J1332&gt;50000000000,"5-Large Cap",
      IF(AND(J1332&gt;10000000000,J1332&lt;=50000000000),"4-Upper Mid-Cap",
         IF(AND(J1332&gt;2000000000,J1332&lt;=10000000000),"3-Mid Cap",
            IF(AND(J1332&gt;300000000,J1332&lt;=2000000000),"2-Small Cap",
               IF(J1332&lt;=300000000,"1-Micro Cap","None"))))))</f>
        <v>1-Micro Cap</v>
      </c>
      <c r="L1332" s="1">
        <v>45589</v>
      </c>
      <c r="M1332" s="8" t="s">
        <v>3124</v>
      </c>
      <c r="N1332">
        <f>YEAR(L1332)</f>
        <v>2024</v>
      </c>
      <c r="O1332">
        <f xml:space="preserve"> MONTH(L1332)</f>
        <v>10</v>
      </c>
      <c r="P1332" t="s">
        <v>3229</v>
      </c>
      <c r="Q1332" t="str">
        <f>IF(ISNUMBER(P1332), "Yes","No")</f>
        <v>No</v>
      </c>
      <c r="R1332" t="s">
        <v>3052</v>
      </c>
    </row>
    <row r="1333" spans="1:18" x14ac:dyDescent="0.2">
      <c r="A1333" t="s">
        <v>2956</v>
      </c>
      <c r="B1333" t="e" vm="730">
        <v>#VALUE!</v>
      </c>
      <c r="C1333" t="s">
        <v>68</v>
      </c>
      <c r="D1333" t="str" cm="1">
        <f t="array" ref="D1333">_FV(B1333,"Industry")</f>
        <v>Metals &amp; Mining</v>
      </c>
      <c r="E1333">
        <v>4.5999999999999999E-2</v>
      </c>
      <c r="F1333">
        <v>4.4999999999999998E-2</v>
      </c>
      <c r="G1333" s="4">
        <v>2000000</v>
      </c>
      <c r="H1333" s="7">
        <v>2.1700000000000001E-2</v>
      </c>
      <c r="I1333" s="4" cm="1">
        <f t="array" ref="I1333">_FV(B1333,"Market cap",TRUE)</f>
        <v>18334860</v>
      </c>
      <c r="J1333" s="4">
        <v>16000000</v>
      </c>
      <c r="K1333" t="str">
        <f>IF(OR(J1333="None", ISERROR(J1333)),
   IF(I1333&gt;50000000000,"5-Large Cap",
      IF(AND(I1333&gt;10000000000,I1333&lt;=50000000000),"4-Upper Mid-Cap",
         IF(AND(I1333&gt;2000000000,I1333&lt;=10000000000),"3-Mid Cap",
            IF(AND(I1333&gt;300000000,I1333&lt;=2000000000),"2-Small Cap",
               IF(I1333&lt;=300000000,"1-Micro Cap","None"))))),
   IF(J1333&gt;50000000000,"5-Large Cap",
      IF(AND(J1333&gt;10000000000,J1333&lt;=50000000000),"4-Upper Mid-Cap",
         IF(AND(J1333&gt;2000000000,J1333&lt;=10000000000),"3-Mid Cap",
            IF(AND(J1333&gt;300000000,J1333&lt;=2000000000),"2-Small Cap",
               IF(J1333&lt;=300000000,"1-Micro Cap","None"))))))</f>
        <v>1-Micro Cap</v>
      </c>
      <c r="L1333" s="1">
        <v>45573</v>
      </c>
      <c r="M1333" s="8" t="s">
        <v>3124</v>
      </c>
      <c r="N1333">
        <f>YEAR(L1333)</f>
        <v>2024</v>
      </c>
      <c r="O1333">
        <f xml:space="preserve"> MONTH(L1333)</f>
        <v>10</v>
      </c>
      <c r="P1333" t="s">
        <v>3229</v>
      </c>
      <c r="Q1333" t="str">
        <f>IF(ISNUMBER(P1333), "Yes","No")</f>
        <v>No</v>
      </c>
      <c r="R1333" t="s">
        <v>2957</v>
      </c>
    </row>
    <row r="1334" spans="1:18" x14ac:dyDescent="0.2">
      <c r="A1334" t="s">
        <v>2945</v>
      </c>
      <c r="B1334" t="e" vm="524">
        <v>#VALUE!</v>
      </c>
      <c r="C1334" t="s">
        <v>81</v>
      </c>
      <c r="D1334" t="str" cm="1">
        <f t="array" ref="D1334">_FV(B1334,"Industry")</f>
        <v>Metals &amp; Mining</v>
      </c>
      <c r="E1334">
        <v>5.3999999999999999E-2</v>
      </c>
      <c r="F1334">
        <v>4.4999999999999998E-2</v>
      </c>
      <c r="G1334" s="4">
        <v>6600000</v>
      </c>
      <c r="H1334" s="7">
        <v>0.18</v>
      </c>
      <c r="I1334" s="4" cm="1">
        <f t="array" ref="I1334">_FV(B1334,"Market cap",TRUE)</f>
        <v>77636030</v>
      </c>
      <c r="J1334" s="4">
        <v>76000000</v>
      </c>
      <c r="K1334" t="str">
        <f>IF(OR(J1334="None", ISERROR(J1334)),
   IF(I1334&gt;50000000000,"5-Large Cap",
      IF(AND(I1334&gt;10000000000,I1334&lt;=50000000000),"4-Upper Mid-Cap",
         IF(AND(I1334&gt;2000000000,I1334&lt;=10000000000),"3-Mid Cap",
            IF(AND(I1334&gt;300000000,I1334&lt;=2000000000),"2-Small Cap",
               IF(I1334&lt;=300000000,"1-Micro Cap","None"))))),
   IF(J1334&gt;50000000000,"5-Large Cap",
      IF(AND(J1334&gt;10000000000,J1334&lt;=50000000000),"4-Upper Mid-Cap",
         IF(AND(J1334&gt;2000000000,J1334&lt;=10000000000),"3-Mid Cap",
            IF(AND(J1334&gt;300000000,J1334&lt;=2000000000),"2-Small Cap",
               IF(J1334&lt;=300000000,"1-Micro Cap","None"))))))</f>
        <v>1-Micro Cap</v>
      </c>
      <c r="L1334" s="1">
        <v>45566</v>
      </c>
      <c r="M1334" s="8" t="s">
        <v>3124</v>
      </c>
      <c r="N1334">
        <f>YEAR(L1334)</f>
        <v>2024</v>
      </c>
      <c r="O1334">
        <f xml:space="preserve"> MONTH(L1334)</f>
        <v>10</v>
      </c>
      <c r="P1334" t="s">
        <v>3229</v>
      </c>
      <c r="Q1334" t="str">
        <f>IF(ISNUMBER(P1334), "Yes","No")</f>
        <v>No</v>
      </c>
      <c r="R1334" t="s">
        <v>2946</v>
      </c>
    </row>
    <row r="1335" spans="1:18" x14ac:dyDescent="0.2">
      <c r="A1335" t="s">
        <v>2615</v>
      </c>
      <c r="B1335" t="e" vm="731">
        <v>#VALUE!</v>
      </c>
      <c r="C1335" t="s">
        <v>2609</v>
      </c>
      <c r="D1335" t="str" cm="1">
        <f t="array" ref="D1335">_FV(B1335,"Industry")</f>
        <v>Metals &amp; Mining</v>
      </c>
      <c r="E1335">
        <v>5.6000000000000001E-2</v>
      </c>
      <c r="F1335">
        <v>4.4999999999999998E-2</v>
      </c>
      <c r="G1335" s="4">
        <v>12000000</v>
      </c>
      <c r="H1335" s="7">
        <v>0.19600000000000001</v>
      </c>
      <c r="I1335" s="4" cm="1">
        <f t="array" ref="I1335">_FV(B1335,"Market cap",TRUE)</f>
        <v>32879520</v>
      </c>
      <c r="J1335" s="4">
        <v>108000000</v>
      </c>
      <c r="K1335" t="str">
        <f>IF(OR(J1335="None", ISERROR(J1335)),
   IF(I1335&gt;50000000000,"5-Large Cap",
      IF(AND(I1335&gt;10000000000,I1335&lt;=50000000000),"4-Upper Mid-Cap",
         IF(AND(I1335&gt;2000000000,I1335&lt;=10000000000),"3-Mid Cap",
            IF(AND(I1335&gt;300000000,I1335&lt;=2000000000),"2-Small Cap",
               IF(I1335&lt;=300000000,"1-Micro Cap","None"))))),
   IF(J1335&gt;50000000000,"5-Large Cap",
      IF(AND(J1335&gt;10000000000,J1335&lt;=50000000000),"4-Upper Mid-Cap",
         IF(AND(J1335&gt;2000000000,J1335&lt;=10000000000),"3-Mid Cap",
            IF(AND(J1335&gt;300000000,J1335&lt;=2000000000),"2-Small Cap",
               IF(J1335&lt;=300000000,"1-Micro Cap","None"))))))</f>
        <v>1-Micro Cap</v>
      </c>
      <c r="L1335" s="1">
        <v>45440</v>
      </c>
      <c r="M1335" s="8" t="s">
        <v>3124</v>
      </c>
      <c r="N1335">
        <f>YEAR(L1335)</f>
        <v>2024</v>
      </c>
      <c r="O1335">
        <f xml:space="preserve"> MONTH(L1335)</f>
        <v>5</v>
      </c>
      <c r="P1335">
        <v>4</v>
      </c>
      <c r="Q1335" t="str">
        <f>IF(ISNUMBER(P1335), "Yes","No")</f>
        <v>Yes</v>
      </c>
      <c r="R1335" t="s">
        <v>2616</v>
      </c>
    </row>
    <row r="1336" spans="1:18" x14ac:dyDescent="0.2">
      <c r="A1336" t="s">
        <v>1398</v>
      </c>
      <c r="B1336" t="e" vm="395">
        <v>#VALUE!</v>
      </c>
      <c r="C1336" t="s">
        <v>1399</v>
      </c>
      <c r="D1336" t="str" cm="1">
        <f t="array" ref="D1336">_FV(B1336,"Industry")</f>
        <v>Metals &amp; Mining</v>
      </c>
      <c r="E1336">
        <v>5.5E-2</v>
      </c>
      <c r="F1336">
        <v>4.4999999999999998E-2</v>
      </c>
      <c r="G1336" s="4">
        <v>6000000</v>
      </c>
      <c r="H1336" s="7">
        <v>0.19</v>
      </c>
      <c r="I1336" s="4" cm="1">
        <f t="array" ref="I1336">_FV(B1336,"Market cap",TRUE)</f>
        <v>60710840</v>
      </c>
      <c r="J1336" s="4">
        <v>103200000</v>
      </c>
      <c r="K1336" t="str">
        <f>IF(OR(J1336="None", ISERROR(J1336)),
   IF(I1336&gt;50000000000,"5-Large Cap",
      IF(AND(I1336&gt;10000000000,I1336&lt;=50000000000),"4-Upper Mid-Cap",
         IF(AND(I1336&gt;2000000000,I1336&lt;=10000000000),"3-Mid Cap",
            IF(AND(I1336&gt;300000000,I1336&lt;=2000000000),"2-Small Cap",
               IF(I1336&lt;=300000000,"1-Micro Cap","None"))))),
   IF(J1336&gt;50000000000,"5-Large Cap",
      IF(AND(J1336&gt;10000000000,J1336&lt;=50000000000),"4-Upper Mid-Cap",
         IF(AND(J1336&gt;2000000000,J1336&lt;=10000000000),"3-Mid Cap",
            IF(AND(J1336&gt;300000000,J1336&lt;=2000000000),"2-Small Cap",
               IF(J1336&lt;=300000000,"1-Micro Cap","None"))))))</f>
        <v>1-Micro Cap</v>
      </c>
      <c r="L1336" s="1">
        <v>45432</v>
      </c>
      <c r="M1336" s="8" t="s">
        <v>3124</v>
      </c>
      <c r="N1336">
        <f>YEAR(L1336)</f>
        <v>2024</v>
      </c>
      <c r="O1336">
        <f xml:space="preserve"> MONTH(L1336)</f>
        <v>5</v>
      </c>
      <c r="P1336">
        <v>3</v>
      </c>
      <c r="Q1336" t="str">
        <f>IF(ISNUMBER(P1336), "Yes","No")</f>
        <v>Yes</v>
      </c>
      <c r="R1336" t="s">
        <v>2579</v>
      </c>
    </row>
    <row r="1337" spans="1:18" x14ac:dyDescent="0.2">
      <c r="A1337" t="s">
        <v>3064</v>
      </c>
      <c r="B1337" t="e" vm="732">
        <v>#VALUE!</v>
      </c>
      <c r="C1337" t="s">
        <v>1641</v>
      </c>
      <c r="D1337" t="str" cm="1">
        <f t="array" ref="D1337">_FV(B1337,"Industry")</f>
        <v>Metals &amp; Mining</v>
      </c>
      <c r="E1337">
        <v>5.3999999999999999E-2</v>
      </c>
      <c r="F1337">
        <v>4.2000000000000003E-2</v>
      </c>
      <c r="G1337" s="4">
        <v>5000000</v>
      </c>
      <c r="H1337" s="7">
        <v>0.222</v>
      </c>
      <c r="I1337" s="4" cm="1">
        <f t="array" ref="I1337">_FV(B1337,"Market cap",TRUE)</f>
        <v>35677720</v>
      </c>
      <c r="J1337" s="4">
        <v>33000000</v>
      </c>
      <c r="K1337" t="str">
        <f>IF(OR(J1337="None", ISERROR(J1337)),
   IF(I1337&gt;50000000000,"5-Large Cap",
      IF(AND(I1337&gt;10000000000,I1337&lt;=50000000000),"4-Upper Mid-Cap",
         IF(AND(I1337&gt;2000000000,I1337&lt;=10000000000),"3-Mid Cap",
            IF(AND(I1337&gt;300000000,I1337&lt;=2000000000),"2-Small Cap",
               IF(I1337&lt;=300000000,"1-Micro Cap","None"))))),
   IF(J1337&gt;50000000000,"5-Large Cap",
      IF(AND(J1337&gt;10000000000,J1337&lt;=50000000000),"4-Upper Mid-Cap",
         IF(AND(J1337&gt;2000000000,J1337&lt;=10000000000),"3-Mid Cap",
            IF(AND(J1337&gt;300000000,J1337&lt;=2000000000),"2-Small Cap",
               IF(J1337&lt;=300000000,"1-Micro Cap","None"))))))</f>
        <v>1-Micro Cap</v>
      </c>
      <c r="L1337" s="1">
        <v>45594</v>
      </c>
      <c r="M1337" s="8" t="s">
        <v>3124</v>
      </c>
      <c r="N1337">
        <f>YEAR(L1337)</f>
        <v>2024</v>
      </c>
      <c r="O1337">
        <f xml:space="preserve"> MONTH(L1337)</f>
        <v>10</v>
      </c>
      <c r="P1337" t="s">
        <v>3229</v>
      </c>
      <c r="Q1337" t="str">
        <f>IF(ISNUMBER(P1337), "Yes","No")</f>
        <v>No</v>
      </c>
      <c r="R1337" t="s">
        <v>3065</v>
      </c>
    </row>
    <row r="1338" spans="1:18" x14ac:dyDescent="0.2">
      <c r="A1338" t="s">
        <v>788</v>
      </c>
      <c r="B1338" t="e" vm="313">
        <v>#VALUE!</v>
      </c>
      <c r="C1338" t="s">
        <v>53</v>
      </c>
      <c r="D1338" t="str" cm="1">
        <f t="array" ref="D1338">_FV(B1338,"Industry")</f>
        <v>Metals &amp; Mining</v>
      </c>
      <c r="E1338">
        <v>4.1000000000000002E-2</v>
      </c>
      <c r="F1338">
        <v>4.2000000000000003E-2</v>
      </c>
      <c r="G1338" s="4">
        <v>4099999.9999999995</v>
      </c>
      <c r="H1338" s="7">
        <v>2.4E-2</v>
      </c>
      <c r="I1338" s="4" cm="1">
        <f t="array" ref="I1338">_FV(B1338,"Market cap",TRUE)</f>
        <v>25377310</v>
      </c>
      <c r="J1338" s="4">
        <v>16000000</v>
      </c>
      <c r="K1338" t="str">
        <f>IF(OR(J1338="None", ISERROR(J1338)),
   IF(I1338&gt;50000000000,"5-Large Cap",
      IF(AND(I1338&gt;10000000000,I1338&lt;=50000000000),"4-Upper Mid-Cap",
         IF(AND(I1338&gt;2000000000,I1338&lt;=10000000000),"3-Mid Cap",
            IF(AND(I1338&gt;300000000,I1338&lt;=2000000000),"2-Small Cap",
               IF(I1338&lt;=300000000,"1-Micro Cap","None"))))),
   IF(J1338&gt;50000000000,"5-Large Cap",
      IF(AND(J1338&gt;10000000000,J1338&lt;=50000000000),"4-Upper Mid-Cap",
         IF(AND(J1338&gt;2000000000,J1338&lt;=10000000000),"3-Mid Cap",
            IF(AND(J1338&gt;300000000,J1338&lt;=2000000000),"2-Small Cap",
               IF(J1338&lt;=300000000,"1-Micro Cap","None"))))))</f>
        <v>1-Micro Cap</v>
      </c>
      <c r="L1338" s="1">
        <v>45539</v>
      </c>
      <c r="M1338" s="8" t="s">
        <v>3124</v>
      </c>
      <c r="N1338">
        <f>YEAR(L1338)</f>
        <v>2024</v>
      </c>
      <c r="O1338">
        <f xml:space="preserve"> MONTH(L1338)</f>
        <v>9</v>
      </c>
      <c r="P1338" t="s">
        <v>3229</v>
      </c>
      <c r="Q1338" t="str">
        <f>IF(ISNUMBER(P1338), "Yes","No")</f>
        <v>No</v>
      </c>
      <c r="R1338" t="s">
        <v>2863</v>
      </c>
    </row>
    <row r="1339" spans="1:18" x14ac:dyDescent="0.2">
      <c r="A1339" t="s">
        <v>2732</v>
      </c>
      <c r="B1339" t="e" vm="642">
        <v>#VALUE!</v>
      </c>
      <c r="C1339" t="s">
        <v>2733</v>
      </c>
      <c r="D1339" t="str" cm="1">
        <f t="array" ref="D1339">_FV(B1339,"Industry")</f>
        <v>Personal &amp; Household Products &amp; Services</v>
      </c>
      <c r="E1339">
        <v>5.1999999999999998E-2</v>
      </c>
      <c r="F1339">
        <v>4.2000000000000003E-2</v>
      </c>
      <c r="G1339" s="4">
        <v>32500000</v>
      </c>
      <c r="H1339" s="7">
        <v>8.3000000000000004E-2</v>
      </c>
      <c r="I1339" s="4" cm="1">
        <f t="array" ref="I1339">_FV(B1339,"Market cap",TRUE)</f>
        <v>248695000</v>
      </c>
      <c r="J1339" s="4">
        <v>93900000</v>
      </c>
      <c r="K1339" t="str">
        <f>IF(OR(J1339="None", ISERROR(J1339)),
   IF(I1339&gt;50000000000,"5-Large Cap",
      IF(AND(I1339&gt;10000000000,I1339&lt;=50000000000),"4-Upper Mid-Cap",
         IF(AND(I1339&gt;2000000000,I1339&lt;=10000000000),"3-Mid Cap",
            IF(AND(I1339&gt;300000000,I1339&lt;=2000000000),"2-Small Cap",
               IF(I1339&lt;=300000000,"1-Micro Cap","None"))))),
   IF(J1339&gt;50000000000,"5-Large Cap",
      IF(AND(J1339&gt;10000000000,J1339&lt;=50000000000),"4-Upper Mid-Cap",
         IF(AND(J1339&gt;2000000000,J1339&lt;=10000000000),"3-Mid Cap",
            IF(AND(J1339&gt;300000000,J1339&lt;=2000000000),"2-Small Cap",
               IF(J1339&lt;=300000000,"1-Micro Cap","None"))))))</f>
        <v>1-Micro Cap</v>
      </c>
      <c r="L1339" s="1">
        <v>45491</v>
      </c>
      <c r="M1339" s="8" t="s">
        <v>3124</v>
      </c>
      <c r="N1339">
        <f>YEAR(L1339)</f>
        <v>2024</v>
      </c>
      <c r="O1339">
        <f xml:space="preserve"> MONTH(L1339)</f>
        <v>7</v>
      </c>
      <c r="P1339" t="s">
        <v>3229</v>
      </c>
      <c r="Q1339" t="str">
        <f>IF(ISNUMBER(P1339), "Yes","No")</f>
        <v>No</v>
      </c>
      <c r="R1339" t="s">
        <v>2734</v>
      </c>
    </row>
    <row r="1340" spans="1:18" x14ac:dyDescent="0.2">
      <c r="A1340" t="s">
        <v>1157</v>
      </c>
      <c r="B1340" t="e" vm="417">
        <v>#VALUE!</v>
      </c>
      <c r="C1340" t="s">
        <v>663</v>
      </c>
      <c r="D1340" t="str" cm="1">
        <f t="array" ref="D1340">_FV(B1340,"Industry")</f>
        <v>Metals &amp; Mining</v>
      </c>
      <c r="E1340">
        <v>4.5999999999999999E-2</v>
      </c>
      <c r="F1340">
        <v>4.1000000000000002E-2</v>
      </c>
      <c r="G1340" s="4">
        <v>40000000</v>
      </c>
      <c r="H1340" s="7">
        <v>0.109</v>
      </c>
      <c r="I1340" s="4" cm="1">
        <f t="array" ref="I1340">_FV(B1340,"Market cap",TRUE)</f>
        <v>358239900</v>
      </c>
      <c r="J1340" s="4">
        <v>222700000</v>
      </c>
      <c r="K1340" t="str">
        <f>IF(OR(J1340="None", ISERROR(J1340)),
   IF(I1340&gt;50000000000,"5-Large Cap",
      IF(AND(I1340&gt;10000000000,I1340&lt;=50000000000),"4-Upper Mid-Cap",
         IF(AND(I1340&gt;2000000000,I1340&lt;=10000000000),"3-Mid Cap",
            IF(AND(I1340&gt;300000000,I1340&lt;=2000000000),"2-Small Cap",
               IF(I1340&lt;=300000000,"1-Micro Cap","None"))))),
   IF(J1340&gt;50000000000,"5-Large Cap",
      IF(AND(J1340&gt;10000000000,J1340&lt;=50000000000),"4-Upper Mid-Cap",
         IF(AND(J1340&gt;2000000000,J1340&lt;=10000000000),"3-Mid Cap",
            IF(AND(J1340&gt;300000000,J1340&lt;=2000000000),"2-Small Cap",
               IF(J1340&lt;=300000000,"1-Micro Cap","None"))))))</f>
        <v>1-Micro Cap</v>
      </c>
      <c r="L1340" s="1">
        <v>45413</v>
      </c>
      <c r="M1340" s="8" t="s">
        <v>3124</v>
      </c>
      <c r="N1340">
        <f>YEAR(L1340)</f>
        <v>2024</v>
      </c>
      <c r="O1340">
        <f xml:space="preserve"> MONTH(L1340)</f>
        <v>5</v>
      </c>
      <c r="P1340" t="s">
        <v>3229</v>
      </c>
      <c r="Q1340" t="str">
        <f>IF(ISNUMBER(P1340), "Yes","No")</f>
        <v>No</v>
      </c>
      <c r="R1340" t="s">
        <v>2519</v>
      </c>
    </row>
    <row r="1341" spans="1:18" x14ac:dyDescent="0.2">
      <c r="A1341" t="s">
        <v>3145</v>
      </c>
      <c r="B1341" t="e" vm="46">
        <v>#VALUE!</v>
      </c>
      <c r="C1341" t="s">
        <v>63</v>
      </c>
      <c r="D1341" t="str" cm="1">
        <f t="array" ref="D1341">_FV(B1341,"Industry")</f>
        <v>Financial Technology (Fintech) &amp; Infrastructure</v>
      </c>
      <c r="E1341">
        <v>5.8000000000000003E-2</v>
      </c>
      <c r="F1341">
        <v>0.04</v>
      </c>
      <c r="G1341" s="4">
        <v>9040000</v>
      </c>
      <c r="H1341" s="7">
        <v>0.316</v>
      </c>
      <c r="I1341" s="4" cm="1">
        <f t="array" ref="I1341">_FV(B1341,"Market cap",TRUE)</f>
        <v>17307070</v>
      </c>
      <c r="J1341" s="4">
        <v>21000000</v>
      </c>
      <c r="K1341" t="str">
        <f>IF(OR(J1341="None", ISERROR(J1341)),
   IF(I1341&gt;50000000000,"5-Large Cap",
      IF(AND(I1341&gt;10000000000,I1341&lt;=50000000000),"4-Upper Mid-Cap",
         IF(AND(I1341&gt;2000000000,I1341&lt;=10000000000),"3-Mid Cap",
            IF(AND(I1341&gt;300000000,I1341&lt;=2000000000),"2-Small Cap",
               IF(I1341&lt;=300000000,"1-Micro Cap","None"))))),
   IF(J1341&gt;50000000000,"5-Large Cap",
      IF(AND(J1341&gt;10000000000,J1341&lt;=50000000000),"4-Upper Mid-Cap",
         IF(AND(J1341&gt;2000000000,J1341&lt;=10000000000),"3-Mid Cap",
            IF(AND(J1341&gt;300000000,J1341&lt;=2000000000),"2-Small Cap",
               IF(J1341&lt;=300000000,"1-Micro Cap","None"))))))</f>
        <v>1-Micro Cap</v>
      </c>
      <c r="L1341" s="1">
        <v>45575</v>
      </c>
      <c r="M1341" s="8" t="s">
        <v>3124</v>
      </c>
      <c r="N1341">
        <f>YEAR(L1341)</f>
        <v>2024</v>
      </c>
      <c r="O1341">
        <f xml:space="preserve"> MONTH(L1341)</f>
        <v>10</v>
      </c>
      <c r="P1341">
        <v>1</v>
      </c>
      <c r="Q1341" t="str">
        <f>IF(ISNUMBER(P1341), "Yes","No")</f>
        <v>Yes</v>
      </c>
      <c r="R1341" t="s">
        <v>2961</v>
      </c>
    </row>
    <row r="1342" spans="1:18" x14ac:dyDescent="0.2">
      <c r="A1342" t="s">
        <v>2967</v>
      </c>
      <c r="B1342" t="e" vm="46">
        <v>#VALUE!</v>
      </c>
      <c r="C1342" t="s">
        <v>63</v>
      </c>
      <c r="D1342" t="str" cm="1">
        <f t="array" ref="D1342">_FV(B1342,"Industry")</f>
        <v>Financial Technology (Fintech) &amp; Infrastructure</v>
      </c>
      <c r="E1342">
        <v>5.8000000000000003E-2</v>
      </c>
      <c r="F1342">
        <v>0.04</v>
      </c>
      <c r="G1342" s="4">
        <v>9040000</v>
      </c>
      <c r="H1342" s="7">
        <v>0.316</v>
      </c>
      <c r="I1342" s="4" cm="1">
        <f t="array" ref="I1342">_FV(B1342,"Market cap",TRUE)</f>
        <v>17307070</v>
      </c>
      <c r="J1342" s="4">
        <v>21000000</v>
      </c>
      <c r="K1342" t="str">
        <f>IF(OR(J1342="None", ISERROR(J1342)),
   IF(I1342&gt;50000000000,"5-Large Cap",
      IF(AND(I1342&gt;10000000000,I1342&lt;=50000000000),"4-Upper Mid-Cap",
         IF(AND(I1342&gt;2000000000,I1342&lt;=10000000000),"3-Mid Cap",
            IF(AND(I1342&gt;300000000,I1342&lt;=2000000000),"2-Small Cap",
               IF(I1342&lt;=300000000,"1-Micro Cap","None"))))),
   IF(J1342&gt;50000000000,"5-Large Cap",
      IF(AND(J1342&gt;10000000000,J1342&lt;=50000000000),"4-Upper Mid-Cap",
         IF(AND(J1342&gt;2000000000,J1342&lt;=10000000000),"3-Mid Cap",
            IF(AND(J1342&gt;300000000,J1342&lt;=2000000000),"2-Small Cap",
               IF(J1342&lt;=300000000,"1-Micro Cap","None"))))))</f>
        <v>1-Micro Cap</v>
      </c>
      <c r="L1342" s="1">
        <v>45575</v>
      </c>
      <c r="M1342" s="8" t="s">
        <v>3124</v>
      </c>
      <c r="N1342">
        <f>YEAR(L1342)</f>
        <v>2024</v>
      </c>
      <c r="O1342">
        <f xml:space="preserve"> MONTH(L1342)</f>
        <v>10</v>
      </c>
      <c r="P1342">
        <v>1</v>
      </c>
      <c r="Q1342" t="str">
        <f>IF(ISNUMBER(P1342), "Yes","No")</f>
        <v>Yes</v>
      </c>
      <c r="R1342" t="s">
        <v>2968</v>
      </c>
    </row>
    <row r="1343" spans="1:18" x14ac:dyDescent="0.2">
      <c r="A1343" t="s">
        <v>3145</v>
      </c>
      <c r="B1343" t="e" vm="46">
        <v>#VALUE!</v>
      </c>
      <c r="C1343" t="s">
        <v>63</v>
      </c>
      <c r="D1343" t="str" cm="1">
        <f t="array" ref="D1343">_FV(B1343,"Industry")</f>
        <v>Financial Technology (Fintech) &amp; Infrastructure</v>
      </c>
      <c r="E1343">
        <v>5.8000000000000003E-2</v>
      </c>
      <c r="F1343">
        <v>0.04</v>
      </c>
      <c r="G1343" s="4">
        <v>9040000</v>
      </c>
      <c r="H1343" s="7">
        <v>0.316</v>
      </c>
      <c r="I1343" s="4" cm="1">
        <f t="array" ref="I1343">_FV(B1343,"Market cap",TRUE)</f>
        <v>17307070</v>
      </c>
      <c r="J1343" s="4">
        <v>21000000</v>
      </c>
      <c r="K1343" t="str">
        <f>IF(OR(J1343="None", ISERROR(J1343)),
   IF(I1343&gt;50000000000,"5-Large Cap",
      IF(AND(I1343&gt;10000000000,I1343&lt;=50000000000),"4-Upper Mid-Cap",
         IF(AND(I1343&gt;2000000000,I1343&lt;=10000000000),"3-Mid Cap",
            IF(AND(I1343&gt;300000000,I1343&lt;=2000000000),"2-Small Cap",
               IF(I1343&lt;=300000000,"1-Micro Cap","None"))))),
   IF(J1343&gt;50000000000,"5-Large Cap",
      IF(AND(J1343&gt;10000000000,J1343&lt;=50000000000),"4-Upper Mid-Cap",
         IF(AND(J1343&gt;2000000000,J1343&lt;=10000000000),"3-Mid Cap",
            IF(AND(J1343&gt;300000000,J1343&lt;=2000000000),"2-Small Cap",
               IF(J1343&lt;=300000000,"1-Micro Cap","None"))))))</f>
        <v>1-Micro Cap</v>
      </c>
      <c r="L1343" s="1">
        <v>45575</v>
      </c>
      <c r="M1343" s="8" t="s">
        <v>3124</v>
      </c>
      <c r="N1343">
        <f>YEAR(L1343)</f>
        <v>2024</v>
      </c>
      <c r="O1343">
        <f xml:space="preserve"> MONTH(L1343)</f>
        <v>10</v>
      </c>
      <c r="P1343">
        <v>1</v>
      </c>
      <c r="Q1343" t="str">
        <f>IF(ISNUMBER(P1343), "Yes","No")</f>
        <v>Yes</v>
      </c>
      <c r="R1343" t="s">
        <v>2978</v>
      </c>
    </row>
    <row r="1344" spans="1:18" x14ac:dyDescent="0.2">
      <c r="A1344" t="s">
        <v>1167</v>
      </c>
      <c r="B1344" t="e" vm="320">
        <v>#VALUE!</v>
      </c>
      <c r="C1344" t="s">
        <v>1168</v>
      </c>
      <c r="D1344" t="str" cm="1">
        <f t="array" ref="D1344">_FV(B1344,"Industry")</f>
        <v>Food &amp; Tobacco</v>
      </c>
      <c r="E1344">
        <v>3.7999999999999999E-2</v>
      </c>
      <c r="F1344">
        <v>0.04</v>
      </c>
      <c r="G1344" s="4">
        <v>2200000</v>
      </c>
      <c r="H1344" s="7">
        <v>0</v>
      </c>
      <c r="I1344" s="4" cm="1">
        <f t="array" ref="I1344">_FV(B1344,"Market cap",TRUE)</f>
        <v>2197660</v>
      </c>
      <c r="J1344" s="4">
        <v>4850000</v>
      </c>
      <c r="K1344" t="str">
        <f>IF(OR(J1344="None", ISERROR(J1344)),
   IF(I1344&gt;50000000000,"5-Large Cap",
      IF(AND(I1344&gt;10000000000,I1344&lt;=50000000000),"4-Upper Mid-Cap",
         IF(AND(I1344&gt;2000000000,I1344&lt;=10000000000),"3-Mid Cap",
            IF(AND(I1344&gt;300000000,I1344&lt;=2000000000),"2-Small Cap",
               IF(I1344&lt;=300000000,"1-Micro Cap","None"))))),
   IF(J1344&gt;50000000000,"5-Large Cap",
      IF(AND(J1344&gt;10000000000,J1344&lt;=50000000000),"4-Upper Mid-Cap",
         IF(AND(J1344&gt;2000000000,J1344&lt;=10000000000),"3-Mid Cap",
            IF(AND(J1344&gt;300000000,J1344&lt;=2000000000),"2-Small Cap",
               IF(J1344&lt;=300000000,"1-Micro Cap","None"))))))</f>
        <v>1-Micro Cap</v>
      </c>
      <c r="L1344" s="1">
        <v>45415</v>
      </c>
      <c r="M1344" s="8" t="s">
        <v>3124</v>
      </c>
      <c r="N1344">
        <f>YEAR(L1344)</f>
        <v>2024</v>
      </c>
      <c r="O1344">
        <f xml:space="preserve"> MONTH(L1344)</f>
        <v>5</v>
      </c>
      <c r="P1344" t="s">
        <v>3229</v>
      </c>
      <c r="Q1344" t="str">
        <f>IF(ISNUMBER(P1344), "Yes","No")</f>
        <v>No</v>
      </c>
      <c r="R1344" t="s">
        <v>2533</v>
      </c>
    </row>
    <row r="1345" spans="1:18" x14ac:dyDescent="0.2">
      <c r="A1345" t="s">
        <v>2821</v>
      </c>
      <c r="B1345" t="e" vm="733">
        <v>#VALUE!</v>
      </c>
      <c r="C1345" t="s">
        <v>2822</v>
      </c>
      <c r="D1345" t="str" cm="1">
        <f t="array" ref="D1345">_FV(B1345,"Industry")</f>
        <v>Healthcare Providers &amp; Services</v>
      </c>
      <c r="E1345">
        <v>3.9E-2</v>
      </c>
      <c r="F1345">
        <v>0.04</v>
      </c>
      <c r="G1345" s="4">
        <v>3880000</v>
      </c>
      <c r="H1345" s="7">
        <v>0</v>
      </c>
      <c r="I1345" s="4" cm="1">
        <f t="array" ref="I1345">_FV(B1345,"Market cap",TRUE)</f>
        <v>9569120</v>
      </c>
      <c r="J1345" s="4">
        <v>5960000</v>
      </c>
      <c r="K1345" t="str">
        <f>IF(OR(J1345="None", ISERROR(J1345)),
   IF(I1345&gt;50000000000,"5-Large Cap",
      IF(AND(I1345&gt;10000000000,I1345&lt;=50000000000),"4-Upper Mid-Cap",
         IF(AND(I1345&gt;2000000000,I1345&lt;=10000000000),"3-Mid Cap",
            IF(AND(I1345&gt;300000000,I1345&lt;=2000000000),"2-Small Cap",
               IF(I1345&lt;=300000000,"1-Micro Cap","None"))))),
   IF(J1345&gt;50000000000,"5-Large Cap",
      IF(AND(J1345&gt;10000000000,J1345&lt;=50000000000),"4-Upper Mid-Cap",
         IF(AND(J1345&gt;2000000000,J1345&lt;=10000000000),"3-Mid Cap",
            IF(AND(J1345&gt;300000000,J1345&lt;=2000000000),"2-Small Cap",
               IF(J1345&lt;=300000000,"1-Micro Cap","None"))))))</f>
        <v>1-Micro Cap</v>
      </c>
      <c r="L1345" s="1">
        <v>45532</v>
      </c>
      <c r="M1345" s="8" t="s">
        <v>3124</v>
      </c>
      <c r="N1345">
        <f>YEAR(L1345)</f>
        <v>2024</v>
      </c>
      <c r="O1345">
        <f xml:space="preserve"> MONTH(L1345)</f>
        <v>8</v>
      </c>
      <c r="P1345">
        <v>1</v>
      </c>
      <c r="Q1345" t="str">
        <f>IF(ISNUMBER(P1345), "Yes","No")</f>
        <v>Yes</v>
      </c>
      <c r="R1345" t="s">
        <v>2823</v>
      </c>
    </row>
    <row r="1346" spans="1:18" x14ac:dyDescent="0.2">
      <c r="A1346" t="s">
        <v>2947</v>
      </c>
      <c r="B1346" t="e" vm="129">
        <v>#VALUE!</v>
      </c>
      <c r="C1346" t="s">
        <v>831</v>
      </c>
      <c r="D1346" t="str" cm="1">
        <f t="array" ref="D1346">_FV(B1346,"Industry")</f>
        <v>Machinery, Equipment &amp; Components</v>
      </c>
      <c r="E1346">
        <v>5.6000000000000001E-2</v>
      </c>
      <c r="F1346">
        <v>0.04</v>
      </c>
      <c r="G1346" s="4">
        <v>2000000</v>
      </c>
      <c r="H1346" s="7">
        <v>0.28600000000000003</v>
      </c>
      <c r="I1346" s="4" cm="1">
        <f t="array" ref="I1346">_FV(B1346,"Market cap",TRUE)</f>
        <v>90114140</v>
      </c>
      <c r="J1346" s="4">
        <v>105500000</v>
      </c>
      <c r="K1346" t="str">
        <f>IF(OR(J1346="None", ISERROR(J1346)),
   IF(I1346&gt;50000000000,"5-Large Cap",
      IF(AND(I1346&gt;10000000000,I1346&lt;=50000000000),"4-Upper Mid-Cap",
         IF(AND(I1346&gt;2000000000,I1346&lt;=10000000000),"3-Mid Cap",
            IF(AND(I1346&gt;300000000,I1346&lt;=2000000000),"2-Small Cap",
               IF(I1346&lt;=300000000,"1-Micro Cap","None"))))),
   IF(J1346&gt;50000000000,"5-Large Cap",
      IF(AND(J1346&gt;10000000000,J1346&lt;=50000000000),"4-Upper Mid-Cap",
         IF(AND(J1346&gt;2000000000,J1346&lt;=10000000000),"3-Mid Cap",
            IF(AND(J1346&gt;300000000,J1346&lt;=2000000000),"2-Small Cap",
               IF(J1346&lt;=300000000,"1-Micro Cap","None"))))))</f>
        <v>1-Micro Cap</v>
      </c>
      <c r="L1346" s="1">
        <v>45566</v>
      </c>
      <c r="M1346" s="8" t="s">
        <v>3124</v>
      </c>
      <c r="N1346">
        <f>YEAR(L1346)</f>
        <v>2024</v>
      </c>
      <c r="O1346">
        <f xml:space="preserve"> MONTH(L1346)</f>
        <v>10</v>
      </c>
      <c r="P1346">
        <v>2</v>
      </c>
      <c r="Q1346" t="str">
        <f>IF(ISNUMBER(P1346), "Yes","No")</f>
        <v>Yes</v>
      </c>
      <c r="R1346" t="s">
        <v>2948</v>
      </c>
    </row>
    <row r="1347" spans="1:18" x14ac:dyDescent="0.2">
      <c r="A1347" t="s">
        <v>1909</v>
      </c>
      <c r="B1347" t="e" vm="129">
        <v>#VALUE!</v>
      </c>
      <c r="C1347" t="s">
        <v>831</v>
      </c>
      <c r="D1347" t="str" cm="1">
        <f t="array" ref="D1347">_FV(B1347,"Industry")</f>
        <v>Machinery, Equipment &amp; Components</v>
      </c>
      <c r="E1347">
        <v>5.1999999999999998E-2</v>
      </c>
      <c r="F1347">
        <v>0.04</v>
      </c>
      <c r="G1347" s="4">
        <v>2000000</v>
      </c>
      <c r="H1347" s="7">
        <v>0.18</v>
      </c>
      <c r="I1347" s="4" cm="1">
        <f t="array" ref="I1347">_FV(B1347,"Market cap",TRUE)</f>
        <v>90114140</v>
      </c>
      <c r="J1347" s="4">
        <v>97900000</v>
      </c>
      <c r="K1347" t="str">
        <f>IF(OR(J1347="None", ISERROR(J1347)),
   IF(I1347&gt;50000000000,"5-Large Cap",
      IF(AND(I1347&gt;10000000000,I1347&lt;=50000000000),"4-Upper Mid-Cap",
         IF(AND(I1347&gt;2000000000,I1347&lt;=10000000000),"3-Mid Cap",
            IF(AND(I1347&gt;300000000,I1347&lt;=2000000000),"2-Small Cap",
               IF(I1347&lt;=300000000,"1-Micro Cap","None"))))),
   IF(J1347&gt;50000000000,"5-Large Cap",
      IF(AND(J1347&gt;10000000000,J1347&lt;=50000000000),"4-Upper Mid-Cap",
         IF(AND(J1347&gt;2000000000,J1347&lt;=10000000000),"3-Mid Cap",
            IF(AND(J1347&gt;300000000,J1347&lt;=2000000000),"2-Small Cap",
               IF(J1347&lt;=300000000,"1-Micro Cap","None"))))))</f>
        <v>1-Micro Cap</v>
      </c>
      <c r="L1347" s="1">
        <v>45292</v>
      </c>
      <c r="M1347" s="8" t="s">
        <v>3124</v>
      </c>
      <c r="N1347">
        <f>YEAR(L1347)</f>
        <v>2024</v>
      </c>
      <c r="O1347">
        <f xml:space="preserve"> MONTH(L1347)</f>
        <v>1</v>
      </c>
      <c r="P1347">
        <v>2</v>
      </c>
      <c r="Q1347" t="str">
        <f>IF(ISNUMBER(P1347), "Yes","No")</f>
        <v>Yes</v>
      </c>
    </row>
    <row r="1348" spans="1:18" x14ac:dyDescent="0.2">
      <c r="A1348" t="s">
        <v>1209</v>
      </c>
      <c r="B1348" t="e" vm="299">
        <v>#VALUE!</v>
      </c>
      <c r="C1348" t="s">
        <v>360</v>
      </c>
      <c r="D1348" t="str" cm="1">
        <f t="array" ref="D1348">_FV(B1348,"Industry")</f>
        <v>Metals &amp; Mining</v>
      </c>
      <c r="E1348">
        <v>4.5999999999999999E-2</v>
      </c>
      <c r="F1348">
        <v>0.04</v>
      </c>
      <c r="G1348" s="6">
        <v>4000000</v>
      </c>
      <c r="H1348" s="7">
        <v>0.13</v>
      </c>
      <c r="I1348" s="4" cm="1">
        <f t="array" ref="I1348">_FV(B1348,"Market cap",TRUE)</f>
        <v>29851280</v>
      </c>
      <c r="J1348" s="4">
        <v>26600000</v>
      </c>
      <c r="K1348" t="str">
        <f>IF(OR(J1348="None", ISERROR(J1348)),
   IF(I1348&gt;50000000000,"5-Large Cap",
      IF(AND(I1348&gt;10000000000,I1348&lt;=50000000000),"4-Upper Mid-Cap",
         IF(AND(I1348&gt;2000000000,I1348&lt;=10000000000),"3-Mid Cap",
            IF(AND(I1348&gt;300000000,I1348&lt;=2000000000),"2-Small Cap",
               IF(I1348&lt;=300000000,"1-Micro Cap","None"))))),
   IF(J1348&gt;50000000000,"5-Large Cap",
      IF(AND(J1348&gt;10000000000,J1348&lt;=50000000000),"4-Upper Mid-Cap",
         IF(AND(J1348&gt;2000000000,J1348&lt;=10000000000),"3-Mid Cap",
            IF(AND(J1348&gt;300000000,J1348&lt;=2000000000),"2-Small Cap",
               IF(J1348&lt;=300000000,"1-Micro Cap","None"))))))</f>
        <v>1-Micro Cap</v>
      </c>
      <c r="L1348" s="1">
        <v>45582</v>
      </c>
      <c r="M1348" s="8" t="s">
        <v>3124</v>
      </c>
      <c r="N1348">
        <f>YEAR(L1348)</f>
        <v>2024</v>
      </c>
      <c r="O1348">
        <f xml:space="preserve"> MONTH(L1348)</f>
        <v>10</v>
      </c>
      <c r="P1348">
        <v>2</v>
      </c>
      <c r="Q1348" t="str">
        <f>IF(ISNUMBER(P1348), "Yes","No")</f>
        <v>Yes</v>
      </c>
      <c r="R1348" t="s">
        <v>3007</v>
      </c>
    </row>
    <row r="1349" spans="1:18" x14ac:dyDescent="0.2">
      <c r="A1349" t="s">
        <v>2018</v>
      </c>
      <c r="B1349" t="e" vm="716">
        <v>#VALUE!</v>
      </c>
      <c r="C1349" t="s">
        <v>2019</v>
      </c>
      <c r="D1349" t="str" cm="1">
        <f t="array" ref="D1349">_FV(B1349,"Industry")</f>
        <v>Metals &amp; Mining</v>
      </c>
      <c r="E1349">
        <v>4.4999999999999998E-2</v>
      </c>
      <c r="F1349">
        <v>0.04</v>
      </c>
      <c r="G1349" s="6">
        <v>2500000</v>
      </c>
      <c r="H1349" s="7">
        <v>0.111</v>
      </c>
      <c r="I1349" s="4" cm="1">
        <f t="array" ref="I1349">_FV(B1349,"Market cap",TRUE)</f>
        <v>4619210</v>
      </c>
      <c r="J1349" s="4">
        <v>7400000</v>
      </c>
      <c r="K1349" t="str">
        <f>IF(OR(J1349="None", ISERROR(J1349)),
   IF(I1349&gt;50000000000,"5-Large Cap",
      IF(AND(I1349&gt;10000000000,I1349&lt;=50000000000),"4-Upper Mid-Cap",
         IF(AND(I1349&gt;2000000000,I1349&lt;=10000000000),"3-Mid Cap",
            IF(AND(I1349&gt;300000000,I1349&lt;=2000000000),"2-Small Cap",
               IF(I1349&lt;=300000000,"1-Micro Cap","None"))))),
   IF(J1349&gt;50000000000,"5-Large Cap",
      IF(AND(J1349&gt;10000000000,J1349&lt;=50000000000),"4-Upper Mid-Cap",
         IF(AND(J1349&gt;2000000000,J1349&lt;=10000000000),"3-Mid Cap",
            IF(AND(J1349&gt;300000000,J1349&lt;=2000000000),"2-Small Cap",
               IF(J1349&lt;=300000000,"1-Micro Cap","None"))))))</f>
        <v>1-Micro Cap</v>
      </c>
      <c r="L1349" s="1">
        <v>45504</v>
      </c>
      <c r="M1349" s="8" t="s">
        <v>3124</v>
      </c>
      <c r="N1349">
        <f>YEAR(L1349)</f>
        <v>2024</v>
      </c>
      <c r="O1349">
        <f xml:space="preserve"> MONTH(L1349)</f>
        <v>7</v>
      </c>
      <c r="P1349" t="s">
        <v>3229</v>
      </c>
      <c r="Q1349" t="str">
        <f>IF(ISNUMBER(P1349), "Yes","No")</f>
        <v>No</v>
      </c>
      <c r="R1349" t="s">
        <v>2780</v>
      </c>
    </row>
    <row r="1350" spans="1:18" x14ac:dyDescent="0.2">
      <c r="A1350" t="s">
        <v>2110</v>
      </c>
      <c r="B1350" t="e" vm="379">
        <v>#VALUE!</v>
      </c>
      <c r="C1350" t="s">
        <v>1439</v>
      </c>
      <c r="D1350" t="str" cm="1">
        <f t="array" ref="D1350">_FV(B1350,"Industry")</f>
        <v>Metals &amp; Mining</v>
      </c>
      <c r="E1350">
        <v>5.0999999999999997E-2</v>
      </c>
      <c r="F1350">
        <v>0.04</v>
      </c>
      <c r="G1350" s="6">
        <v>3000000</v>
      </c>
      <c r="H1350" s="7">
        <v>0.215</v>
      </c>
      <c r="I1350" s="4" cm="1">
        <f t="array" ref="I1350">_FV(B1350,"Market cap",TRUE)</f>
        <v>23618200</v>
      </c>
      <c r="J1350" s="4">
        <v>35300000</v>
      </c>
      <c r="K1350" t="str">
        <f>IF(OR(J1350="None", ISERROR(J1350)),
   IF(I1350&gt;50000000000,"5-Large Cap",
      IF(AND(I1350&gt;10000000000,I1350&lt;=50000000000),"4-Upper Mid-Cap",
         IF(AND(I1350&gt;2000000000,I1350&lt;=10000000000),"3-Mid Cap",
            IF(AND(I1350&gt;300000000,I1350&lt;=2000000000),"2-Small Cap",
               IF(I1350&lt;=300000000,"1-Micro Cap","None"))))),
   IF(J1350&gt;50000000000,"5-Large Cap",
      IF(AND(J1350&gt;10000000000,J1350&lt;=50000000000),"4-Upper Mid-Cap",
         IF(AND(J1350&gt;2000000000,J1350&lt;=10000000000),"3-Mid Cap",
            IF(AND(J1350&gt;300000000,J1350&lt;=2000000000),"2-Small Cap",
               IF(J1350&lt;=300000000,"1-Micro Cap","None"))))))</f>
        <v>1-Micro Cap</v>
      </c>
      <c r="L1350" s="1">
        <v>45499</v>
      </c>
      <c r="M1350" s="8" t="s">
        <v>3124</v>
      </c>
      <c r="N1350">
        <f>YEAR(L1350)</f>
        <v>2024</v>
      </c>
      <c r="O1350">
        <f xml:space="preserve"> MONTH(L1350)</f>
        <v>7</v>
      </c>
      <c r="P1350">
        <v>2</v>
      </c>
      <c r="Q1350" t="str">
        <f>IF(ISNUMBER(P1350), "Yes","No")</f>
        <v>Yes</v>
      </c>
      <c r="R1350" t="s">
        <v>2760</v>
      </c>
    </row>
    <row r="1351" spans="1:18" x14ac:dyDescent="0.2">
      <c r="A1351" t="s">
        <v>2650</v>
      </c>
      <c r="B1351" t="e" vm="516">
        <v>#VALUE!</v>
      </c>
      <c r="C1351" t="s">
        <v>1195</v>
      </c>
      <c r="D1351" t="str" cm="1">
        <f t="array" ref="D1351">_FV(B1351,"Industry")</f>
        <v>Metals &amp; Mining</v>
      </c>
      <c r="E1351">
        <v>4.1000000000000002E-2</v>
      </c>
      <c r="F1351">
        <v>0.04</v>
      </c>
      <c r="G1351" s="4">
        <v>4000000</v>
      </c>
      <c r="H1351" s="7">
        <v>2.4E-2</v>
      </c>
      <c r="I1351" s="4" cm="1">
        <f t="array" ref="I1351">_FV(B1351,"Market cap",TRUE)</f>
        <v>6527710</v>
      </c>
      <c r="J1351" s="4">
        <v>10710000</v>
      </c>
      <c r="K1351" t="str">
        <f>IF(OR(J1351="None", ISERROR(J1351)),
   IF(I1351&gt;50000000000,"5-Large Cap",
      IF(AND(I1351&gt;10000000000,I1351&lt;=50000000000),"4-Upper Mid-Cap",
         IF(AND(I1351&gt;2000000000,I1351&lt;=10000000000),"3-Mid Cap",
            IF(AND(I1351&gt;300000000,I1351&lt;=2000000000),"2-Small Cap",
               IF(I1351&lt;=300000000,"1-Micro Cap","None"))))),
   IF(J1351&gt;50000000000,"5-Large Cap",
      IF(AND(J1351&gt;10000000000,J1351&lt;=50000000000),"4-Upper Mid-Cap",
         IF(AND(J1351&gt;2000000000,J1351&lt;=10000000000),"3-Mid Cap",
            IF(AND(J1351&gt;300000000,J1351&lt;=2000000000),"2-Small Cap",
               IF(J1351&lt;=300000000,"1-Micro Cap","None"))))))</f>
        <v>1-Micro Cap</v>
      </c>
      <c r="L1351" s="1">
        <v>45455</v>
      </c>
      <c r="M1351" s="8" t="s">
        <v>3124</v>
      </c>
      <c r="N1351">
        <f>YEAR(L1351)</f>
        <v>2024</v>
      </c>
      <c r="O1351">
        <f xml:space="preserve"> MONTH(L1351)</f>
        <v>6</v>
      </c>
      <c r="P1351" t="s">
        <v>3229</v>
      </c>
      <c r="Q1351" t="str">
        <f>IF(ISNUMBER(P1351), "Yes","No")</f>
        <v>No</v>
      </c>
      <c r="R1351" t="s">
        <v>2651</v>
      </c>
    </row>
    <row r="1352" spans="1:18" x14ac:dyDescent="0.2">
      <c r="A1352" t="s">
        <v>1959</v>
      </c>
      <c r="B1352" t="e" vm="517">
        <v>#VALUE!</v>
      </c>
      <c r="C1352" t="s">
        <v>1960</v>
      </c>
      <c r="D1352" t="str" cm="1">
        <f t="array" ref="D1352">_FV(B1352,"Industry")</f>
        <v>Metals &amp; Mining</v>
      </c>
      <c r="E1352">
        <v>4.7E-2</v>
      </c>
      <c r="F1352">
        <v>0.04</v>
      </c>
      <c r="G1352" s="4">
        <v>1000000</v>
      </c>
      <c r="H1352" s="7">
        <v>0.14899999999999999</v>
      </c>
      <c r="I1352" s="4" cm="1">
        <f t="array" ref="I1352">_FV(B1352,"Market cap",TRUE)</f>
        <v>37555280</v>
      </c>
      <c r="J1352" s="4">
        <v>33000000</v>
      </c>
      <c r="K1352" t="str">
        <f>IF(OR(J1352="None", ISERROR(J1352)),
   IF(I1352&gt;50000000000,"5-Large Cap",
      IF(AND(I1352&gt;10000000000,I1352&lt;=50000000000),"4-Upper Mid-Cap",
         IF(AND(I1352&gt;2000000000,I1352&lt;=10000000000),"3-Mid Cap",
            IF(AND(I1352&gt;300000000,I1352&lt;=2000000000),"2-Small Cap",
               IF(I1352&lt;=300000000,"1-Micro Cap","None"))))),
   IF(J1352&gt;50000000000,"5-Large Cap",
      IF(AND(J1352&gt;10000000000,J1352&lt;=50000000000),"4-Upper Mid-Cap",
         IF(AND(J1352&gt;2000000000,J1352&lt;=10000000000),"3-Mid Cap",
            IF(AND(J1352&gt;300000000,J1352&lt;=2000000000),"2-Small Cap",
               IF(J1352&lt;=300000000,"1-Micro Cap","None"))))))</f>
        <v>1-Micro Cap</v>
      </c>
      <c r="L1352" s="1">
        <v>45420</v>
      </c>
      <c r="M1352" s="8" t="s">
        <v>3124</v>
      </c>
      <c r="N1352">
        <f>YEAR(L1352)</f>
        <v>2024</v>
      </c>
      <c r="O1352">
        <f xml:space="preserve"> MONTH(L1352)</f>
        <v>5</v>
      </c>
      <c r="P1352" t="s">
        <v>3229</v>
      </c>
      <c r="Q1352" t="str">
        <f>IF(ISNUMBER(P1352), "Yes","No")</f>
        <v>No</v>
      </c>
      <c r="R1352" t="s">
        <v>2543</v>
      </c>
    </row>
    <row r="1353" spans="1:18" x14ac:dyDescent="0.2">
      <c r="A1353" t="s">
        <v>3131</v>
      </c>
      <c r="B1353" t="e" vm="341">
        <v>#VALUE!</v>
      </c>
      <c r="C1353" t="s">
        <v>1351</v>
      </c>
      <c r="D1353" t="str" cm="1">
        <f t="array" ref="D1353">_FV(B1353,"Industry")</f>
        <v>Pharmaceuticals</v>
      </c>
      <c r="E1353">
        <v>3.4000000000000002E-2</v>
      </c>
      <c r="F1353">
        <v>0.04</v>
      </c>
      <c r="G1353" s="4">
        <v>65000000</v>
      </c>
      <c r="H1353" s="7">
        <v>0</v>
      </c>
      <c r="I1353" s="4" cm="1">
        <f t="array" ref="I1353">_FV(B1353,"Market cap",TRUE)</f>
        <v>56015520</v>
      </c>
      <c r="J1353" s="4">
        <v>15700000</v>
      </c>
      <c r="K1353" t="str">
        <f>IF(OR(J1353="None", ISERROR(J1353)),
   IF(I1353&gt;50000000000,"5-Large Cap",
      IF(AND(I1353&gt;10000000000,I1353&lt;=50000000000),"4-Upper Mid-Cap",
         IF(AND(I1353&gt;2000000000,I1353&lt;=10000000000),"3-Mid Cap",
            IF(AND(I1353&gt;300000000,I1353&lt;=2000000000),"2-Small Cap",
               IF(I1353&lt;=300000000,"1-Micro Cap","None"))))),
   IF(J1353&gt;50000000000,"5-Large Cap",
      IF(AND(J1353&gt;10000000000,J1353&lt;=50000000000),"4-Upper Mid-Cap",
         IF(AND(J1353&gt;2000000000,J1353&lt;=10000000000),"3-Mid Cap",
            IF(AND(J1353&gt;300000000,J1353&lt;=2000000000),"2-Small Cap",
               IF(J1353&lt;=300000000,"1-Micro Cap","None"))))))</f>
        <v>1-Micro Cap</v>
      </c>
      <c r="L1353" s="1">
        <v>45464</v>
      </c>
      <c r="M1353" s="8" t="s">
        <v>3124</v>
      </c>
      <c r="N1353">
        <f>YEAR(L1353)</f>
        <v>2024</v>
      </c>
      <c r="O1353">
        <f xml:space="preserve"> MONTH(L1353)</f>
        <v>6</v>
      </c>
      <c r="P1353">
        <v>2</v>
      </c>
      <c r="Q1353" t="str">
        <f>IF(ISNUMBER(P1353), "Yes","No")</f>
        <v>Yes</v>
      </c>
      <c r="R1353" t="s">
        <v>2680</v>
      </c>
    </row>
    <row r="1354" spans="1:18" x14ac:dyDescent="0.2">
      <c r="A1354" t="s">
        <v>3131</v>
      </c>
      <c r="B1354" t="e" vm="341">
        <v>#VALUE!</v>
      </c>
      <c r="C1354" t="s">
        <v>1351</v>
      </c>
      <c r="D1354" t="str" cm="1">
        <f t="array" ref="D1354">_FV(B1354,"Industry")</f>
        <v>Pharmaceuticals</v>
      </c>
      <c r="E1354">
        <v>3.4000000000000002E-2</v>
      </c>
      <c r="F1354">
        <v>0.04</v>
      </c>
      <c r="G1354" s="4">
        <v>65000000</v>
      </c>
      <c r="H1354" s="7">
        <v>0</v>
      </c>
      <c r="I1354" s="4" cm="1">
        <f t="array" ref="I1354">_FV(B1354,"Market cap",TRUE)</f>
        <v>56015520</v>
      </c>
      <c r="J1354" s="4">
        <v>15700000</v>
      </c>
      <c r="K1354" t="str">
        <f>IF(OR(J1354="None", ISERROR(J1354)),
   IF(I1354&gt;50000000000,"5-Large Cap",
      IF(AND(I1354&gt;10000000000,I1354&lt;=50000000000),"4-Upper Mid-Cap",
         IF(AND(I1354&gt;2000000000,I1354&lt;=10000000000),"3-Mid Cap",
            IF(AND(I1354&gt;300000000,I1354&lt;=2000000000),"2-Small Cap",
               IF(I1354&lt;=300000000,"1-Micro Cap","None"))))),
   IF(J1354&gt;50000000000,"5-Large Cap",
      IF(AND(J1354&gt;10000000000,J1354&lt;=50000000000),"4-Upper Mid-Cap",
         IF(AND(J1354&gt;2000000000,J1354&lt;=10000000000),"3-Mid Cap",
            IF(AND(J1354&gt;300000000,J1354&lt;=2000000000),"2-Small Cap",
               IF(J1354&lt;=300000000,"1-Micro Cap","None"))))))</f>
        <v>1-Micro Cap</v>
      </c>
      <c r="L1354" s="1">
        <v>45464</v>
      </c>
      <c r="M1354" s="8" t="s">
        <v>3124</v>
      </c>
      <c r="N1354">
        <f>YEAR(L1354)</f>
        <v>2024</v>
      </c>
      <c r="O1354">
        <f xml:space="preserve"> MONTH(L1354)</f>
        <v>6</v>
      </c>
      <c r="P1354">
        <v>2</v>
      </c>
      <c r="Q1354" t="str">
        <f>IF(ISNUMBER(P1354), "Yes","No")</f>
        <v>Yes</v>
      </c>
      <c r="R1354" t="s">
        <v>2702</v>
      </c>
    </row>
    <row r="1355" spans="1:18" x14ac:dyDescent="0.2">
      <c r="A1355" t="s">
        <v>1144</v>
      </c>
      <c r="B1355" t="e" vm="369">
        <v>#VALUE!</v>
      </c>
      <c r="C1355" t="s">
        <v>1145</v>
      </c>
      <c r="D1355" t="str" cm="1">
        <f t="array" ref="D1355">_FV(B1355,"Industry")</f>
        <v>Software &amp; IT Services</v>
      </c>
      <c r="E1355">
        <v>3.6999999999999998E-2</v>
      </c>
      <c r="F1355">
        <v>0.04</v>
      </c>
      <c r="G1355" s="4">
        <v>1500000</v>
      </c>
      <c r="H1355" s="7">
        <v>0</v>
      </c>
      <c r="I1355" s="4" cm="1">
        <f t="array" ref="I1355">_FV(B1355,"Market cap",TRUE)</f>
        <v>7915750</v>
      </c>
      <c r="J1355" s="4">
        <v>13000000</v>
      </c>
      <c r="K1355" t="str">
        <f>IF(OR(J1355="None", ISERROR(J1355)),
   IF(I1355&gt;50000000000,"5-Large Cap",
      IF(AND(I1355&gt;10000000000,I1355&lt;=50000000000),"4-Upper Mid-Cap",
         IF(AND(I1355&gt;2000000000,I1355&lt;=10000000000),"3-Mid Cap",
            IF(AND(I1355&gt;300000000,I1355&lt;=2000000000),"2-Small Cap",
               IF(I1355&lt;=300000000,"1-Micro Cap","None"))))),
   IF(J1355&gt;50000000000,"5-Large Cap",
      IF(AND(J1355&gt;10000000000,J1355&lt;=50000000000),"4-Upper Mid-Cap",
         IF(AND(J1355&gt;2000000000,J1355&lt;=10000000000),"3-Mid Cap",
            IF(AND(J1355&gt;300000000,J1355&lt;=2000000000),"2-Small Cap",
               IF(J1355&lt;=300000000,"1-Micro Cap","None"))))))</f>
        <v>1-Micro Cap</v>
      </c>
      <c r="L1355" s="1">
        <v>45583</v>
      </c>
      <c r="M1355" s="8" t="s">
        <v>3124</v>
      </c>
      <c r="N1355">
        <f>YEAR(L1355)</f>
        <v>2024</v>
      </c>
      <c r="O1355">
        <f xml:space="preserve"> MONTH(L1355)</f>
        <v>10</v>
      </c>
      <c r="P1355" t="s">
        <v>3229</v>
      </c>
      <c r="Q1355" t="str">
        <f>IF(ISNUMBER(P1355), "Yes","No")</f>
        <v>No</v>
      </c>
    </row>
    <row r="1356" spans="1:18" x14ac:dyDescent="0.2">
      <c r="A1356" t="s">
        <v>856</v>
      </c>
      <c r="B1356" t="e" vm="95">
        <v>#VALUE!</v>
      </c>
      <c r="C1356" t="s">
        <v>857</v>
      </c>
      <c r="D1356" t="str" cm="1">
        <f t="array" ref="D1356">_FV(B1356,"Industry")</f>
        <v>Chemicals</v>
      </c>
      <c r="E1356">
        <v>4.1000000000000002E-2</v>
      </c>
      <c r="F1356">
        <v>3.7999999999999999E-2</v>
      </c>
      <c r="G1356" s="4">
        <v>19100000</v>
      </c>
      <c r="H1356" s="7">
        <v>7.2999999999999995E-2</v>
      </c>
      <c r="I1356" s="4" cm="1">
        <f t="array" ref="I1356">_FV(B1356,"Market cap",TRUE)</f>
        <v>148755300</v>
      </c>
      <c r="J1356" s="4">
        <v>82500000</v>
      </c>
      <c r="K1356" t="str">
        <f>IF(OR(J1356="None", ISERROR(J1356)),
   IF(I1356&gt;50000000000,"5-Large Cap",
      IF(AND(I1356&gt;10000000000,I1356&lt;=50000000000),"4-Upper Mid-Cap",
         IF(AND(I1356&gt;2000000000,I1356&lt;=10000000000),"3-Mid Cap",
            IF(AND(I1356&gt;300000000,I1356&lt;=2000000000),"2-Small Cap",
               IF(I1356&lt;=300000000,"1-Micro Cap","None"))))),
   IF(J1356&gt;50000000000,"5-Large Cap",
      IF(AND(J1356&gt;10000000000,J1356&lt;=50000000000),"4-Upper Mid-Cap",
         IF(AND(J1356&gt;2000000000,J1356&lt;=10000000000),"3-Mid Cap",
            IF(AND(J1356&gt;300000000,J1356&lt;=2000000000),"2-Small Cap",
               IF(J1356&lt;=300000000,"1-Micro Cap","None"))))))</f>
        <v>1-Micro Cap</v>
      </c>
      <c r="L1356" s="1">
        <v>45427</v>
      </c>
      <c r="M1356" s="8" t="s">
        <v>3124</v>
      </c>
      <c r="N1356">
        <f>YEAR(L1356)</f>
        <v>2024</v>
      </c>
      <c r="O1356">
        <f xml:space="preserve"> MONTH(L1356)</f>
        <v>5</v>
      </c>
      <c r="P1356" t="s">
        <v>3229</v>
      </c>
      <c r="Q1356" t="str">
        <f>IF(ISNUMBER(P1356), "Yes","No")</f>
        <v>No</v>
      </c>
      <c r="R1356" t="s">
        <v>2565</v>
      </c>
    </row>
    <row r="1357" spans="1:18" x14ac:dyDescent="0.2">
      <c r="A1357" t="s">
        <v>1088</v>
      </c>
      <c r="B1357" t="e" vm="308">
        <v>#VALUE!</v>
      </c>
      <c r="C1357" t="s">
        <v>1089</v>
      </c>
      <c r="D1357" t="str" cm="1">
        <f t="array" ref="D1357">_FV(B1357,"Industry")</f>
        <v>Healthcare Equipment &amp; Supplies</v>
      </c>
      <c r="E1357">
        <v>4.5999999999999999E-2</v>
      </c>
      <c r="F1357">
        <v>3.7999999999999999E-2</v>
      </c>
      <c r="G1357" s="4">
        <v>10000000</v>
      </c>
      <c r="H1357" s="7">
        <v>0.17399999999999999</v>
      </c>
      <c r="I1357" s="4" cm="1">
        <f t="array" ref="I1357">_FV(B1357,"Market cap",TRUE)</f>
        <v>23952740</v>
      </c>
      <c r="J1357" s="4">
        <v>22100000</v>
      </c>
      <c r="K1357" t="str">
        <f>IF(OR(J1357="None", ISERROR(J1357)),
   IF(I1357&gt;50000000000,"5-Large Cap",
      IF(AND(I1357&gt;10000000000,I1357&lt;=50000000000),"4-Upper Mid-Cap",
         IF(AND(I1357&gt;2000000000,I1357&lt;=10000000000),"3-Mid Cap",
            IF(AND(I1357&gt;300000000,I1357&lt;=2000000000),"2-Small Cap",
               IF(I1357&lt;=300000000,"1-Micro Cap","None"))))),
   IF(J1357&gt;50000000000,"5-Large Cap",
      IF(AND(J1357&gt;10000000000,J1357&lt;=50000000000),"4-Upper Mid-Cap",
         IF(AND(J1357&gt;2000000000,J1357&lt;=10000000000),"3-Mid Cap",
            IF(AND(J1357&gt;300000000,J1357&lt;=2000000000),"2-Small Cap",
               IF(J1357&lt;=300000000,"1-Micro Cap","None"))))))</f>
        <v>1-Micro Cap</v>
      </c>
      <c r="L1357" s="1">
        <v>45539</v>
      </c>
      <c r="M1357" s="8" t="s">
        <v>3124</v>
      </c>
      <c r="N1357">
        <f>YEAR(L1357)</f>
        <v>2024</v>
      </c>
      <c r="O1357">
        <f xml:space="preserve"> MONTH(L1357)</f>
        <v>9</v>
      </c>
      <c r="P1357" t="s">
        <v>3229</v>
      </c>
      <c r="Q1357" t="str">
        <f>IF(ISNUMBER(P1357), "Yes","No")</f>
        <v>No</v>
      </c>
      <c r="R1357" t="s">
        <v>2864</v>
      </c>
    </row>
    <row r="1358" spans="1:18" x14ac:dyDescent="0.2">
      <c r="A1358" t="s">
        <v>812</v>
      </c>
      <c r="B1358" t="e" vm="176">
        <v>#VALUE!</v>
      </c>
      <c r="C1358" t="s">
        <v>120</v>
      </c>
      <c r="D1358" t="str" cm="1">
        <f t="array" ref="D1358">_FV(B1358,"Industry")</f>
        <v>Machinery, Equipment &amp; Components</v>
      </c>
      <c r="E1358">
        <v>4.8000000000000001E-2</v>
      </c>
      <c r="F1358">
        <v>3.7999999999999999E-2</v>
      </c>
      <c r="G1358" s="4">
        <v>10000000</v>
      </c>
      <c r="H1358" s="7">
        <v>0.20800000000000002</v>
      </c>
      <c r="I1358" s="4" cm="1">
        <f t="array" ref="I1358">_FV(B1358,"Market cap",TRUE)</f>
        <v>207454200</v>
      </c>
      <c r="J1358" s="4">
        <v>214200000</v>
      </c>
      <c r="K1358" t="str">
        <f>IF(OR(J1358="None", ISERROR(J1358)),
   IF(I1358&gt;50000000000,"5-Large Cap",
      IF(AND(I1358&gt;10000000000,I1358&lt;=50000000000),"4-Upper Mid-Cap",
         IF(AND(I1358&gt;2000000000,I1358&lt;=10000000000),"3-Mid Cap",
            IF(AND(I1358&gt;300000000,I1358&lt;=2000000000),"2-Small Cap",
               IF(I1358&lt;=300000000,"1-Micro Cap","None"))))),
   IF(J1358&gt;50000000000,"5-Large Cap",
      IF(AND(J1358&gt;10000000000,J1358&lt;=50000000000),"4-Upper Mid-Cap",
         IF(AND(J1358&gt;2000000000,J1358&lt;=10000000000),"3-Mid Cap",
            IF(AND(J1358&gt;300000000,J1358&lt;=2000000000),"2-Small Cap",
               IF(J1358&lt;=300000000,"1-Micro Cap","None"))))))</f>
        <v>1-Micro Cap</v>
      </c>
      <c r="L1358" s="1">
        <v>45505</v>
      </c>
      <c r="M1358" s="8" t="s">
        <v>3124</v>
      </c>
      <c r="N1358">
        <f>YEAR(L1358)</f>
        <v>2024</v>
      </c>
      <c r="O1358">
        <f xml:space="preserve"> MONTH(L1358)</f>
        <v>8</v>
      </c>
      <c r="P1358" t="s">
        <v>3229</v>
      </c>
      <c r="Q1358" t="str">
        <f>IF(ISNUMBER(P1358), "Yes","No")</f>
        <v>No</v>
      </c>
      <c r="R1358" t="s">
        <v>2786</v>
      </c>
    </row>
    <row r="1359" spans="1:18" x14ac:dyDescent="0.2">
      <c r="A1359" t="s">
        <v>1503</v>
      </c>
      <c r="B1359" t="e" vm="561">
        <v>#VALUE!</v>
      </c>
      <c r="C1359" t="s">
        <v>1504</v>
      </c>
      <c r="D1359" t="str" cm="1">
        <f t="array" ref="D1359">_FV(B1359,"Industry")</f>
        <v>Metals &amp; Mining</v>
      </c>
      <c r="E1359">
        <v>4.2999999999999997E-2</v>
      </c>
      <c r="F1359">
        <v>3.7999999999999999E-2</v>
      </c>
      <c r="G1359" s="4">
        <v>1000000</v>
      </c>
      <c r="H1359" s="7">
        <v>0.11599999999999999</v>
      </c>
      <c r="I1359" s="4" cm="1">
        <f t="array" ref="I1359">_FV(B1359,"Market cap",TRUE)</f>
        <v>8480120</v>
      </c>
      <c r="J1359" s="4">
        <v>9000000</v>
      </c>
      <c r="K1359" t="str">
        <f>IF(OR(J1359="None", ISERROR(J1359)),
   IF(I1359&gt;50000000000,"5-Large Cap",
      IF(AND(I1359&gt;10000000000,I1359&lt;=50000000000),"4-Upper Mid-Cap",
         IF(AND(I1359&gt;2000000000,I1359&lt;=10000000000),"3-Mid Cap",
            IF(AND(I1359&gt;300000000,I1359&lt;=2000000000),"2-Small Cap",
               IF(I1359&lt;=300000000,"1-Micro Cap","None"))))),
   IF(J1359&gt;50000000000,"5-Large Cap",
      IF(AND(J1359&gt;10000000000,J1359&lt;=50000000000),"4-Upper Mid-Cap",
         IF(AND(J1359&gt;2000000000,J1359&lt;=10000000000),"3-Mid Cap",
            IF(AND(J1359&gt;300000000,J1359&lt;=2000000000),"2-Small Cap",
               IF(J1359&lt;=300000000,"1-Micro Cap","None"))))))</f>
        <v>1-Micro Cap</v>
      </c>
      <c r="L1359" s="1">
        <v>45576</v>
      </c>
      <c r="M1359" s="8" t="s">
        <v>3124</v>
      </c>
      <c r="N1359">
        <f>YEAR(L1359)</f>
        <v>2024</v>
      </c>
      <c r="O1359">
        <f xml:space="preserve"> MONTH(L1359)</f>
        <v>10</v>
      </c>
      <c r="P1359">
        <v>2</v>
      </c>
      <c r="Q1359" t="str">
        <f>IF(ISNUMBER(P1359), "Yes","No")</f>
        <v>Yes</v>
      </c>
      <c r="R1359" t="s">
        <v>2977</v>
      </c>
    </row>
    <row r="1360" spans="1:18" x14ac:dyDescent="0.2">
      <c r="A1360" t="s">
        <v>2559</v>
      </c>
      <c r="B1360" t="e" vm="693">
        <v>#VALUE!</v>
      </c>
      <c r="C1360" t="s">
        <v>2560</v>
      </c>
      <c r="D1360" t="str" cm="1">
        <f t="array" ref="D1360">_FV(B1360,"Industry")</f>
        <v>Metals &amp; Mining</v>
      </c>
      <c r="E1360">
        <v>4.2999999999999997E-2</v>
      </c>
      <c r="F1360">
        <v>3.7999999999999999E-2</v>
      </c>
      <c r="G1360" s="4">
        <v>1500000</v>
      </c>
      <c r="H1360" s="7">
        <v>0.11599999999999999</v>
      </c>
      <c r="I1360" s="4" cm="1">
        <f t="array" ref="I1360">_FV(B1360,"Market cap",TRUE)</f>
        <v>8834100</v>
      </c>
      <c r="J1360" s="4" t="s">
        <v>3229</v>
      </c>
      <c r="K1360" t="str">
        <f>IF(OR(J1360="None", ISERROR(J1360)),
   IF(I1360&gt;50000000000,"5-Large Cap",
      IF(AND(I1360&gt;10000000000,I1360&lt;=50000000000),"4-Upper Mid-Cap",
         IF(AND(I1360&gt;2000000000,I1360&lt;=10000000000),"3-Mid Cap",
            IF(AND(I1360&gt;300000000,I1360&lt;=2000000000),"2-Small Cap",
               IF(I1360&lt;=300000000,"1-Micro Cap","None"))))),
   IF(J1360&gt;50000000000,"5-Large Cap",
      IF(AND(J1360&gt;10000000000,J1360&lt;=50000000000),"4-Upper Mid-Cap",
         IF(AND(J1360&gt;2000000000,J1360&lt;=10000000000),"3-Mid Cap",
            IF(AND(J1360&gt;300000000,J1360&lt;=2000000000),"2-Small Cap",
               IF(J1360&lt;=300000000,"1-Micro Cap","None"))))))</f>
        <v>1-Micro Cap</v>
      </c>
      <c r="L1360" s="1">
        <v>45425</v>
      </c>
      <c r="M1360" s="8" t="s">
        <v>3124</v>
      </c>
      <c r="N1360">
        <f>YEAR(L1360)</f>
        <v>2024</v>
      </c>
      <c r="O1360">
        <f xml:space="preserve"> MONTH(L1360)</f>
        <v>5</v>
      </c>
      <c r="P1360" t="s">
        <v>3229</v>
      </c>
      <c r="Q1360" t="str">
        <f>IF(ISNUMBER(P1360), "Yes","No")</f>
        <v>No</v>
      </c>
      <c r="R1360" t="s">
        <v>2561</v>
      </c>
    </row>
    <row r="1361" spans="1:18" x14ac:dyDescent="0.2">
      <c r="A1361" t="s">
        <v>2402</v>
      </c>
      <c r="B1361" t="e" vm="544">
        <v>#VALUE!</v>
      </c>
      <c r="C1361" t="s">
        <v>2024</v>
      </c>
      <c r="D1361" t="str" cm="1">
        <f t="array" ref="D1361">_FV(B1361,"Industry")</f>
        <v>Metals &amp; Mining</v>
      </c>
      <c r="E1361">
        <v>4.9000000000000002E-2</v>
      </c>
      <c r="F1361">
        <v>3.7999999999999999E-2</v>
      </c>
      <c r="G1361" s="4">
        <v>4000000</v>
      </c>
      <c r="H1361" s="7">
        <v>0.22500000000000001</v>
      </c>
      <c r="I1361" s="4" cm="1">
        <f t="array" ref="I1361">_FV(B1361,"Market cap",TRUE)</f>
        <v>46828420</v>
      </c>
      <c r="J1361" s="4">
        <v>26100000</v>
      </c>
      <c r="K1361" t="str">
        <f>IF(OR(J1361="None", ISERROR(J1361)),
   IF(I1361&gt;50000000000,"5-Large Cap",
      IF(AND(I1361&gt;10000000000,I1361&lt;=50000000000),"4-Upper Mid-Cap",
         IF(AND(I1361&gt;2000000000,I1361&lt;=10000000000),"3-Mid Cap",
            IF(AND(I1361&gt;300000000,I1361&lt;=2000000000),"2-Small Cap",
               IF(I1361&lt;=300000000,"1-Micro Cap","None"))))),
   IF(J1361&gt;50000000000,"5-Large Cap",
      IF(AND(J1361&gt;10000000000,J1361&lt;=50000000000),"4-Upper Mid-Cap",
         IF(AND(J1361&gt;2000000000,J1361&lt;=10000000000),"3-Mid Cap",
            IF(AND(J1361&gt;300000000,J1361&lt;=2000000000),"2-Small Cap",
               IF(J1361&lt;=300000000,"1-Micro Cap","None"))))))</f>
        <v>1-Micro Cap</v>
      </c>
      <c r="L1361" s="1">
        <v>45372</v>
      </c>
      <c r="M1361" s="8" t="s">
        <v>3124</v>
      </c>
      <c r="N1361">
        <f>YEAR(L1361)</f>
        <v>2024</v>
      </c>
      <c r="O1361">
        <f xml:space="preserve"> MONTH(L1361)</f>
        <v>3</v>
      </c>
      <c r="P1361" t="s">
        <v>3229</v>
      </c>
      <c r="Q1361" t="str">
        <f>IF(ISNUMBER(P1361), "Yes","No")</f>
        <v>No</v>
      </c>
      <c r="R1361" t="s">
        <v>2403</v>
      </c>
    </row>
    <row r="1362" spans="1:18" x14ac:dyDescent="0.2">
      <c r="A1362" t="s">
        <v>2642</v>
      </c>
      <c r="B1362" t="e" vm="335">
        <v>#VALUE!</v>
      </c>
      <c r="C1362" t="s">
        <v>1111</v>
      </c>
      <c r="D1362" t="str" cm="1">
        <f t="array" ref="D1362">_FV(B1362,"Industry")</f>
        <v>Metals &amp; Mining</v>
      </c>
      <c r="E1362">
        <v>4.2000000000000003E-2</v>
      </c>
      <c r="F1362">
        <v>3.6999999999999998E-2</v>
      </c>
      <c r="G1362" s="4">
        <v>2500000</v>
      </c>
      <c r="H1362" s="7">
        <v>0.12</v>
      </c>
      <c r="I1362" s="4" cm="1">
        <f t="array" ref="I1362">_FV(B1362,"Market cap",TRUE)</f>
        <v>9792760</v>
      </c>
      <c r="J1362" s="4">
        <v>16000000</v>
      </c>
      <c r="K1362" t="str">
        <f>IF(OR(J1362="None", ISERROR(J1362)),
   IF(I1362&gt;50000000000,"5-Large Cap",
      IF(AND(I1362&gt;10000000000,I1362&lt;=50000000000),"4-Upper Mid-Cap",
         IF(AND(I1362&gt;2000000000,I1362&lt;=10000000000),"3-Mid Cap",
            IF(AND(I1362&gt;300000000,I1362&lt;=2000000000),"2-Small Cap",
               IF(I1362&lt;=300000000,"1-Micro Cap","None"))))),
   IF(J1362&gt;50000000000,"5-Large Cap",
      IF(AND(J1362&gt;10000000000,J1362&lt;=50000000000),"4-Upper Mid-Cap",
         IF(AND(J1362&gt;2000000000,J1362&lt;=10000000000),"3-Mid Cap",
            IF(AND(J1362&gt;300000000,J1362&lt;=2000000000),"2-Small Cap",
               IF(J1362&lt;=300000000,"1-Micro Cap","None"))))))</f>
        <v>1-Micro Cap</v>
      </c>
      <c r="L1362" s="1">
        <v>45450</v>
      </c>
      <c r="M1362" s="8" t="s">
        <v>3124</v>
      </c>
      <c r="N1362">
        <f>YEAR(L1362)</f>
        <v>2024</v>
      </c>
      <c r="O1362">
        <f xml:space="preserve"> MONTH(L1362)</f>
        <v>6</v>
      </c>
      <c r="P1362">
        <v>2</v>
      </c>
      <c r="Q1362" t="str">
        <f>IF(ISNUMBER(P1362), "Yes","No")</f>
        <v>Yes</v>
      </c>
      <c r="R1362" t="s">
        <v>2643</v>
      </c>
    </row>
    <row r="1363" spans="1:18" x14ac:dyDescent="0.2">
      <c r="A1363" t="s">
        <v>977</v>
      </c>
      <c r="B1363" t="e" vm="555">
        <v>#VALUE!</v>
      </c>
      <c r="C1363" t="s">
        <v>978</v>
      </c>
      <c r="D1363" t="str" cm="1">
        <f t="array" ref="D1363">_FV(B1363,"Industry")</f>
        <v>Semiconductors &amp; Semiconductor Equipment</v>
      </c>
      <c r="E1363">
        <v>4.5999999999999999E-2</v>
      </c>
      <c r="F1363">
        <v>3.6999999999999998E-2</v>
      </c>
      <c r="G1363" s="6">
        <v>2500000</v>
      </c>
      <c r="H1363" s="7">
        <v>0.19600000000000001</v>
      </c>
      <c r="I1363" s="4" cm="1">
        <f t="array" ref="I1363">_FV(B1363,"Market cap",TRUE)</f>
        <v>42328560</v>
      </c>
      <c r="J1363" s="4">
        <v>71300000</v>
      </c>
      <c r="K1363" t="str">
        <f>IF(OR(J1363="None", ISERROR(J1363)),
   IF(I1363&gt;50000000000,"5-Large Cap",
      IF(AND(I1363&gt;10000000000,I1363&lt;=50000000000),"4-Upper Mid-Cap",
         IF(AND(I1363&gt;2000000000,I1363&lt;=10000000000),"3-Mid Cap",
            IF(AND(I1363&gt;300000000,I1363&lt;=2000000000),"2-Small Cap",
               IF(I1363&lt;=300000000,"1-Micro Cap","None"))))),
   IF(J1363&gt;50000000000,"5-Large Cap",
      IF(AND(J1363&gt;10000000000,J1363&lt;=50000000000),"4-Upper Mid-Cap",
         IF(AND(J1363&gt;2000000000,J1363&lt;=10000000000),"3-Mid Cap",
            IF(AND(J1363&gt;300000000,J1363&lt;=2000000000),"2-Small Cap",
               IF(J1363&lt;=300000000,"1-Micro Cap","None"))))))</f>
        <v>1-Micro Cap</v>
      </c>
      <c r="L1363" s="1">
        <v>45331</v>
      </c>
      <c r="M1363" s="8" t="s">
        <v>3124</v>
      </c>
      <c r="N1363">
        <f>YEAR(L1363)</f>
        <v>2024</v>
      </c>
      <c r="O1363">
        <f xml:space="preserve"> MONTH(L1363)</f>
        <v>2</v>
      </c>
      <c r="P1363">
        <v>1</v>
      </c>
      <c r="Q1363" t="str">
        <f>IF(ISNUMBER(P1363), "Yes","No")</f>
        <v>Yes</v>
      </c>
      <c r="R1363" t="s">
        <v>2315</v>
      </c>
    </row>
    <row r="1364" spans="1:18" x14ac:dyDescent="0.2">
      <c r="A1364" t="s">
        <v>243</v>
      </c>
      <c r="B1364" t="e" vm="132">
        <v>#VALUE!</v>
      </c>
      <c r="C1364" t="s">
        <v>244</v>
      </c>
      <c r="D1364" t="str" cm="1">
        <f t="array" ref="D1364">_FV(B1364,"Industry")</f>
        <v>Metals &amp; Mining</v>
      </c>
      <c r="E1364">
        <v>4.3999999999999997E-2</v>
      </c>
      <c r="F1364">
        <v>3.5999999999999997E-2</v>
      </c>
      <c r="G1364" s="4">
        <v>10000000</v>
      </c>
      <c r="H1364" s="7">
        <v>0.182</v>
      </c>
      <c r="I1364" s="4" cm="1">
        <f t="array" ref="I1364">_FV(B1364,"Market cap",TRUE)</f>
        <v>48284790</v>
      </c>
      <c r="J1364" s="4">
        <v>99800000</v>
      </c>
      <c r="K1364" t="str">
        <f>IF(OR(J1364="None", ISERROR(J1364)),
   IF(I1364&gt;50000000000,"5-Large Cap",
      IF(AND(I1364&gt;10000000000,I1364&lt;=50000000000),"4-Upper Mid-Cap",
         IF(AND(I1364&gt;2000000000,I1364&lt;=10000000000),"3-Mid Cap",
            IF(AND(I1364&gt;300000000,I1364&lt;=2000000000),"2-Small Cap",
               IF(I1364&lt;=300000000,"1-Micro Cap","None"))))),
   IF(J1364&gt;50000000000,"5-Large Cap",
      IF(AND(J1364&gt;10000000000,J1364&lt;=50000000000),"4-Upper Mid-Cap",
         IF(AND(J1364&gt;2000000000,J1364&lt;=10000000000),"3-Mid Cap",
            IF(AND(J1364&gt;300000000,J1364&lt;=2000000000),"2-Small Cap",
               IF(J1364&lt;=300000000,"1-Micro Cap","None"))))))</f>
        <v>1-Micro Cap</v>
      </c>
      <c r="L1364" s="1">
        <v>45394</v>
      </c>
      <c r="M1364" s="8" t="s">
        <v>3124</v>
      </c>
      <c r="N1364">
        <f>YEAR(L1364)</f>
        <v>2024</v>
      </c>
      <c r="O1364">
        <f xml:space="preserve"> MONTH(L1364)</f>
        <v>4</v>
      </c>
      <c r="P1364" t="s">
        <v>3229</v>
      </c>
      <c r="Q1364" t="str">
        <f>IF(ISNUMBER(P1364), "Yes","No")</f>
        <v>No</v>
      </c>
      <c r="R1364" t="s">
        <v>2457</v>
      </c>
    </row>
    <row r="1365" spans="1:18" x14ac:dyDescent="0.2">
      <c r="A1365" t="s">
        <v>1972</v>
      </c>
      <c r="B1365" t="e" vm="498">
        <v>#VALUE!</v>
      </c>
      <c r="C1365" t="s">
        <v>1973</v>
      </c>
      <c r="D1365" t="str" cm="1">
        <f t="array" ref="D1365">_FV(B1365,"Industry")</f>
        <v>Metals &amp; Mining</v>
      </c>
      <c r="E1365">
        <v>4.2999999999999997E-2</v>
      </c>
      <c r="F1365">
        <v>3.5000000000000003E-2</v>
      </c>
      <c r="G1365" s="6">
        <v>2500000</v>
      </c>
      <c r="H1365" s="7">
        <v>0.18600000000000003</v>
      </c>
      <c r="I1365" s="4" cm="1">
        <f t="array" ref="I1365">_FV(B1365,"Market cap",TRUE)</f>
        <v>97556760</v>
      </c>
      <c r="J1365" s="4">
        <v>12600000</v>
      </c>
      <c r="K1365" t="str">
        <f>IF(OR(J1365="None", ISERROR(J1365)),
   IF(I1365&gt;50000000000,"5-Large Cap",
      IF(AND(I1365&gt;10000000000,I1365&lt;=50000000000),"4-Upper Mid-Cap",
         IF(AND(I1365&gt;2000000000,I1365&lt;=10000000000),"3-Mid Cap",
            IF(AND(I1365&gt;300000000,I1365&lt;=2000000000),"2-Small Cap",
               IF(I1365&lt;=300000000,"1-Micro Cap","None"))))),
   IF(J1365&gt;50000000000,"5-Large Cap",
      IF(AND(J1365&gt;10000000000,J1365&lt;=50000000000),"4-Upper Mid-Cap",
         IF(AND(J1365&gt;2000000000,J1365&lt;=10000000000),"3-Mid Cap",
            IF(AND(J1365&gt;300000000,J1365&lt;=2000000000),"2-Small Cap",
               IF(J1365&lt;=300000000,"1-Micro Cap","None"))))))</f>
        <v>1-Micro Cap</v>
      </c>
      <c r="L1365" s="1">
        <v>45484</v>
      </c>
      <c r="M1365" s="8" t="s">
        <v>3124</v>
      </c>
      <c r="N1365">
        <f>YEAR(L1365)</f>
        <v>2024</v>
      </c>
      <c r="O1365">
        <f xml:space="preserve"> MONTH(L1365)</f>
        <v>7</v>
      </c>
      <c r="P1365" t="s">
        <v>3229</v>
      </c>
      <c r="Q1365" t="str">
        <f>IF(ISNUMBER(P1365), "Yes","No")</f>
        <v>No</v>
      </c>
      <c r="R1365" t="s">
        <v>2724</v>
      </c>
    </row>
    <row r="1366" spans="1:18" x14ac:dyDescent="0.2">
      <c r="A1366" t="s">
        <v>2697</v>
      </c>
      <c r="B1366" t="e" vm="734">
        <v>#VALUE!</v>
      </c>
      <c r="C1366" t="s">
        <v>2698</v>
      </c>
      <c r="D1366" t="str" cm="1">
        <f t="array" ref="D1366">_FV(B1366,"Industry")</f>
        <v>Metals &amp; Mining</v>
      </c>
      <c r="E1366">
        <v>3.2000000000000001E-2</v>
      </c>
      <c r="F1366">
        <v>3.5000000000000003E-2</v>
      </c>
      <c r="G1366" s="6">
        <v>750000</v>
      </c>
      <c r="H1366" s="7">
        <v>7.8899999999999998E-2</v>
      </c>
      <c r="I1366" s="4" cm="1">
        <f t="array" ref="I1366">_FV(B1366,"Market cap",TRUE)</f>
        <v>1736760</v>
      </c>
      <c r="J1366" s="4">
        <v>2600000</v>
      </c>
      <c r="K1366" t="str">
        <f>IF(OR(J1366="None", ISERROR(J1366)),
   IF(I1366&gt;50000000000,"5-Large Cap",
      IF(AND(I1366&gt;10000000000,I1366&lt;=50000000000),"4-Upper Mid-Cap",
         IF(AND(I1366&gt;2000000000,I1366&lt;=10000000000),"3-Mid Cap",
            IF(AND(I1366&gt;300000000,I1366&lt;=2000000000),"2-Small Cap",
               IF(I1366&lt;=300000000,"1-Micro Cap","None"))))),
   IF(J1366&gt;50000000000,"5-Large Cap",
      IF(AND(J1366&gt;10000000000,J1366&lt;=50000000000),"4-Upper Mid-Cap",
         IF(AND(J1366&gt;2000000000,J1366&lt;=10000000000),"3-Mid Cap",
            IF(AND(J1366&gt;300000000,J1366&lt;=2000000000),"2-Small Cap",
               IF(J1366&lt;=300000000,"1-Micro Cap","None"))))))</f>
        <v>1-Micro Cap</v>
      </c>
      <c r="L1366" s="1">
        <v>45467</v>
      </c>
      <c r="M1366" s="8" t="s">
        <v>3124</v>
      </c>
      <c r="N1366">
        <f>YEAR(L1366)</f>
        <v>2024</v>
      </c>
      <c r="O1366">
        <f xml:space="preserve"> MONTH(L1366)</f>
        <v>6</v>
      </c>
      <c r="P1366" t="s">
        <v>3229</v>
      </c>
      <c r="Q1366" t="str">
        <f>IF(ISNUMBER(P1366), "Yes","No")</f>
        <v>No</v>
      </c>
      <c r="R1366" t="s">
        <v>2699</v>
      </c>
    </row>
    <row r="1367" spans="1:18" x14ac:dyDescent="0.2">
      <c r="A1367" t="s">
        <v>3163</v>
      </c>
      <c r="B1367" t="e" vm="536">
        <v>#VALUE!</v>
      </c>
      <c r="C1367" t="s">
        <v>2048</v>
      </c>
      <c r="D1367" t="str" cm="1">
        <f t="array" ref="D1367">_FV(B1367,"Industry")</f>
        <v>Metals &amp; Mining</v>
      </c>
      <c r="E1367">
        <v>4.1000000000000002E-2</v>
      </c>
      <c r="F1367">
        <v>3.5000000000000003E-2</v>
      </c>
      <c r="G1367" s="4">
        <v>1060000</v>
      </c>
      <c r="H1367" s="7">
        <v>0.14630000000000001</v>
      </c>
      <c r="I1367" s="4" cm="1">
        <f t="array" ref="I1367">_FV(B1367,"Market cap",TRUE)</f>
        <v>2811590</v>
      </c>
      <c r="J1367" s="4">
        <v>3790000</v>
      </c>
      <c r="K1367" t="str">
        <f>IF(OR(J1367="None", ISERROR(J1367)),
   IF(I1367&gt;50000000000,"5-Large Cap",
      IF(AND(I1367&gt;10000000000,I1367&lt;=50000000000),"4-Upper Mid-Cap",
         IF(AND(I1367&gt;2000000000,I1367&lt;=10000000000),"3-Mid Cap",
            IF(AND(I1367&gt;300000000,I1367&lt;=2000000000),"2-Small Cap",
               IF(I1367&lt;=300000000,"1-Micro Cap","None"))))),
   IF(J1367&gt;50000000000,"5-Large Cap",
      IF(AND(J1367&gt;10000000000,J1367&lt;=50000000000),"4-Upper Mid-Cap",
         IF(AND(J1367&gt;2000000000,J1367&lt;=10000000000),"3-Mid Cap",
            IF(AND(J1367&gt;300000000,J1367&lt;=2000000000),"2-Small Cap",
               IF(J1367&lt;=300000000,"1-Micro Cap","None"))))))</f>
        <v>1-Micro Cap</v>
      </c>
      <c r="L1367" s="1">
        <v>45385</v>
      </c>
      <c r="M1367" s="8" t="s">
        <v>3124</v>
      </c>
      <c r="N1367">
        <f>YEAR(L1367)</f>
        <v>2024</v>
      </c>
      <c r="O1367">
        <f xml:space="preserve"> MONTH(L1367)</f>
        <v>4</v>
      </c>
      <c r="P1367" t="s">
        <v>3229</v>
      </c>
      <c r="Q1367" t="str">
        <f>IF(ISNUMBER(P1367), "Yes","No")</f>
        <v>No</v>
      </c>
      <c r="R1367" t="s">
        <v>2439</v>
      </c>
    </row>
    <row r="1368" spans="1:18" x14ac:dyDescent="0.2">
      <c r="A1368" t="s">
        <v>3163</v>
      </c>
      <c r="B1368" t="e" vm="536">
        <v>#VALUE!</v>
      </c>
      <c r="C1368" t="s">
        <v>2048</v>
      </c>
      <c r="D1368" t="str" cm="1">
        <f t="array" ref="D1368">_FV(B1368,"Industry")</f>
        <v>Metals &amp; Mining</v>
      </c>
      <c r="E1368">
        <v>4.1000000000000002E-2</v>
      </c>
      <c r="F1368">
        <v>3.5000000000000003E-2</v>
      </c>
      <c r="G1368" s="4">
        <v>1060000</v>
      </c>
      <c r="H1368" s="7">
        <v>0.14630000000000001</v>
      </c>
      <c r="I1368" s="4" cm="1">
        <f t="array" ref="I1368">_FV(B1368,"Market cap",TRUE)</f>
        <v>2811590</v>
      </c>
      <c r="J1368" s="4">
        <v>3790000</v>
      </c>
      <c r="K1368" t="str">
        <f>IF(OR(J1368="None", ISERROR(J1368)),
   IF(I1368&gt;50000000000,"5-Large Cap",
      IF(AND(I1368&gt;10000000000,I1368&lt;=50000000000),"4-Upper Mid-Cap",
         IF(AND(I1368&gt;2000000000,I1368&lt;=10000000000),"3-Mid Cap",
            IF(AND(I1368&gt;300000000,I1368&lt;=2000000000),"2-Small Cap",
               IF(I1368&lt;=300000000,"1-Micro Cap","None"))))),
   IF(J1368&gt;50000000000,"5-Large Cap",
      IF(AND(J1368&gt;10000000000,J1368&lt;=50000000000),"4-Upper Mid-Cap",
         IF(AND(J1368&gt;2000000000,J1368&lt;=10000000000),"3-Mid Cap",
            IF(AND(J1368&gt;300000000,J1368&lt;=2000000000),"2-Small Cap",
               IF(J1368&lt;=300000000,"1-Micro Cap","None"))))))</f>
        <v>1-Micro Cap</v>
      </c>
      <c r="L1368" s="1">
        <v>45385</v>
      </c>
      <c r="M1368" s="8" t="s">
        <v>3124</v>
      </c>
      <c r="N1368">
        <f>YEAR(L1368)</f>
        <v>2024</v>
      </c>
      <c r="O1368">
        <f xml:space="preserve"> MONTH(L1368)</f>
        <v>4</v>
      </c>
      <c r="P1368" t="s">
        <v>3229</v>
      </c>
      <c r="Q1368" t="str">
        <f>IF(ISNUMBER(P1368), "Yes","No")</f>
        <v>No</v>
      </c>
      <c r="R1368" t="s">
        <v>2440</v>
      </c>
    </row>
    <row r="1369" spans="1:18" x14ac:dyDescent="0.2">
      <c r="A1369" t="s">
        <v>3164</v>
      </c>
      <c r="B1369" t="e" vm="546">
        <v>#VALUE!</v>
      </c>
      <c r="C1369" t="s">
        <v>880</v>
      </c>
      <c r="D1369" t="str" cm="1">
        <f t="array" ref="D1369">_FV(B1369,"Industry")</f>
        <v>Metals &amp; Mining</v>
      </c>
      <c r="E1369">
        <v>5.2999999999999999E-2</v>
      </c>
      <c r="F1369">
        <v>3.5000000000000003E-2</v>
      </c>
      <c r="G1369" s="4">
        <v>2000000</v>
      </c>
      <c r="H1369" s="7">
        <v>0.32</v>
      </c>
      <c r="I1369" s="4" cm="1">
        <f t="array" ref="I1369">_FV(B1369,"Market cap",TRUE)</f>
        <v>8528110</v>
      </c>
      <c r="J1369" s="4">
        <v>13800000</v>
      </c>
      <c r="K1369" t="str">
        <f>IF(OR(J1369="None", ISERROR(J1369)),
   IF(I1369&gt;50000000000,"5-Large Cap",
      IF(AND(I1369&gt;10000000000,I1369&lt;=50000000000),"4-Upper Mid-Cap",
         IF(AND(I1369&gt;2000000000,I1369&lt;=10000000000),"3-Mid Cap",
            IF(AND(I1369&gt;300000000,I1369&lt;=2000000000),"2-Small Cap",
               IF(I1369&lt;=300000000,"1-Micro Cap","None"))))),
   IF(J1369&gt;50000000000,"5-Large Cap",
      IF(AND(J1369&gt;10000000000,J1369&lt;=50000000000),"4-Upper Mid-Cap",
         IF(AND(J1369&gt;2000000000,J1369&lt;=10000000000),"3-Mid Cap",
            IF(AND(J1369&gt;300000000,J1369&lt;=2000000000),"2-Small Cap",
               IF(J1369&lt;=300000000,"1-Micro Cap","None"))))))</f>
        <v>1-Micro Cap</v>
      </c>
      <c r="L1369" s="1">
        <v>45379</v>
      </c>
      <c r="M1369" s="8" t="s">
        <v>3124</v>
      </c>
      <c r="N1369">
        <f>YEAR(L1369)</f>
        <v>2024</v>
      </c>
      <c r="O1369">
        <f xml:space="preserve"> MONTH(L1369)</f>
        <v>3</v>
      </c>
      <c r="P1369">
        <v>2</v>
      </c>
      <c r="Q1369" t="str">
        <f>IF(ISNUMBER(P1369), "Yes","No")</f>
        <v>Yes</v>
      </c>
      <c r="R1369" t="s">
        <v>2436</v>
      </c>
    </row>
    <row r="1370" spans="1:18" x14ac:dyDescent="0.2">
      <c r="A1370" t="s">
        <v>3164</v>
      </c>
      <c r="B1370" t="e" vm="546">
        <v>#VALUE!</v>
      </c>
      <c r="C1370" t="s">
        <v>880</v>
      </c>
      <c r="D1370" t="str" cm="1">
        <f t="array" ref="D1370">_FV(B1370,"Industry")</f>
        <v>Metals &amp; Mining</v>
      </c>
      <c r="E1370">
        <v>5.2999999999999999E-2</v>
      </c>
      <c r="F1370">
        <v>3.5000000000000003E-2</v>
      </c>
      <c r="G1370" s="4">
        <v>2000000</v>
      </c>
      <c r="H1370" s="7">
        <v>0.32</v>
      </c>
      <c r="I1370" s="4" cm="1">
        <f t="array" ref="I1370">_FV(B1370,"Market cap",TRUE)</f>
        <v>8528110</v>
      </c>
      <c r="J1370" s="4">
        <v>13800000</v>
      </c>
      <c r="K1370" t="str">
        <f>IF(OR(J1370="None", ISERROR(J1370)),
   IF(I1370&gt;50000000000,"5-Large Cap",
      IF(AND(I1370&gt;10000000000,I1370&lt;=50000000000),"4-Upper Mid-Cap",
         IF(AND(I1370&gt;2000000000,I1370&lt;=10000000000),"3-Mid Cap",
            IF(AND(I1370&gt;300000000,I1370&lt;=2000000000),"2-Small Cap",
               IF(I1370&lt;=300000000,"1-Micro Cap","None"))))),
   IF(J1370&gt;50000000000,"5-Large Cap",
      IF(AND(J1370&gt;10000000000,J1370&lt;=50000000000),"4-Upper Mid-Cap",
         IF(AND(J1370&gt;2000000000,J1370&lt;=10000000000),"3-Mid Cap",
            IF(AND(J1370&gt;300000000,J1370&lt;=2000000000),"2-Small Cap",
               IF(J1370&lt;=300000000,"1-Micro Cap","None"))))))</f>
        <v>1-Micro Cap</v>
      </c>
      <c r="L1370" s="1">
        <v>45379</v>
      </c>
      <c r="M1370" s="8" t="s">
        <v>3124</v>
      </c>
      <c r="N1370">
        <f>YEAR(L1370)</f>
        <v>2024</v>
      </c>
      <c r="O1370">
        <f xml:space="preserve"> MONTH(L1370)</f>
        <v>3</v>
      </c>
      <c r="P1370">
        <v>2</v>
      </c>
      <c r="Q1370" t="str">
        <f>IF(ISNUMBER(P1370), "Yes","No")</f>
        <v>Yes</v>
      </c>
      <c r="R1370" t="s">
        <v>2437</v>
      </c>
    </row>
    <row r="1371" spans="1:18" x14ac:dyDescent="0.2">
      <c r="A1371" t="s">
        <v>1211</v>
      </c>
      <c r="B1371" t="e" vm="110">
        <v>#VALUE!</v>
      </c>
      <c r="C1371" t="s">
        <v>289</v>
      </c>
      <c r="D1371" t="str" cm="1">
        <f t="array" ref="D1371">_FV(B1371,"Industry")</f>
        <v>Biotechnology &amp; Medical Research</v>
      </c>
      <c r="E1371">
        <v>3.7999999999999999E-2</v>
      </c>
      <c r="F1371">
        <v>3.3000000000000002E-2</v>
      </c>
      <c r="G1371" s="6">
        <v>2500000</v>
      </c>
      <c r="H1371" s="7">
        <v>0.13200000000000001</v>
      </c>
      <c r="I1371" s="4" cm="1">
        <f t="array" ref="I1371">_FV(B1371,"Market cap",TRUE)</f>
        <v>10964100</v>
      </c>
      <c r="J1371" s="4">
        <v>39100000</v>
      </c>
      <c r="K1371" t="str">
        <f>IF(OR(J1371="None", ISERROR(J1371)),
   IF(I1371&gt;50000000000,"5-Large Cap",
      IF(AND(I1371&gt;10000000000,I1371&lt;=50000000000),"4-Upper Mid-Cap",
         IF(AND(I1371&gt;2000000000,I1371&lt;=10000000000),"3-Mid Cap",
            IF(AND(I1371&gt;300000000,I1371&lt;=2000000000),"2-Small Cap",
               IF(I1371&lt;=300000000,"1-Micro Cap","None"))))),
   IF(J1371&gt;50000000000,"5-Large Cap",
      IF(AND(J1371&gt;10000000000,J1371&lt;=50000000000),"4-Upper Mid-Cap",
         IF(AND(J1371&gt;2000000000,J1371&lt;=10000000000),"3-Mid Cap",
            IF(AND(J1371&gt;300000000,J1371&lt;=2000000000),"2-Small Cap",
               IF(J1371&lt;=300000000,"1-Micro Cap","None"))))))</f>
        <v>1-Micro Cap</v>
      </c>
      <c r="L1371" s="1">
        <v>45330</v>
      </c>
      <c r="M1371" s="8" t="s">
        <v>3124</v>
      </c>
      <c r="N1371">
        <f>YEAR(L1371)</f>
        <v>2024</v>
      </c>
      <c r="O1371">
        <f xml:space="preserve"> MONTH(L1371)</f>
        <v>2</v>
      </c>
      <c r="P1371">
        <v>2</v>
      </c>
      <c r="Q1371" t="str">
        <f>IF(ISNUMBER(P1371), "Yes","No")</f>
        <v>Yes</v>
      </c>
      <c r="R1371" t="s">
        <v>2314</v>
      </c>
    </row>
    <row r="1372" spans="1:18" x14ac:dyDescent="0.2">
      <c r="A1372" t="s">
        <v>2670</v>
      </c>
      <c r="B1372" t="e" vm="592">
        <v>#VALUE!</v>
      </c>
      <c r="C1372" t="s">
        <v>1643</v>
      </c>
      <c r="D1372" t="str" cm="1">
        <f t="array" ref="D1372">_FV(B1372,"Industry")</f>
        <v>Metals &amp; Mining</v>
      </c>
      <c r="E1372">
        <v>3.4000000000000002E-2</v>
      </c>
      <c r="F1372">
        <v>3.3000000000000002E-2</v>
      </c>
      <c r="G1372" s="4">
        <v>1100000</v>
      </c>
      <c r="H1372" s="7">
        <v>2.9399999999999999E-2</v>
      </c>
      <c r="I1372" s="4" cm="1">
        <f t="array" ref="I1372">_FV(B1372,"Market cap",TRUE)</f>
        <v>6576520</v>
      </c>
      <c r="J1372" s="4">
        <v>9190000</v>
      </c>
      <c r="K1372" t="str">
        <f>IF(OR(J1372="None", ISERROR(J1372)),
   IF(I1372&gt;50000000000,"5-Large Cap",
      IF(AND(I1372&gt;10000000000,I1372&lt;=50000000000),"4-Upper Mid-Cap",
         IF(AND(I1372&gt;2000000000,I1372&lt;=10000000000),"3-Mid Cap",
            IF(AND(I1372&gt;300000000,I1372&lt;=2000000000),"2-Small Cap",
               IF(I1372&lt;=300000000,"1-Micro Cap","None"))))),
   IF(J1372&gt;50000000000,"5-Large Cap",
      IF(AND(J1372&gt;10000000000,J1372&lt;=50000000000),"4-Upper Mid-Cap",
         IF(AND(J1372&gt;2000000000,J1372&lt;=10000000000),"3-Mid Cap",
            IF(AND(J1372&gt;300000000,J1372&lt;=2000000000),"2-Small Cap",
               IF(J1372&lt;=300000000,"1-Micro Cap","None"))))))</f>
        <v>1-Micro Cap</v>
      </c>
      <c r="L1372" s="1">
        <v>45456</v>
      </c>
      <c r="M1372" s="8" t="s">
        <v>3124</v>
      </c>
      <c r="N1372">
        <f>YEAR(L1372)</f>
        <v>2024</v>
      </c>
      <c r="O1372">
        <f xml:space="preserve"> MONTH(L1372)</f>
        <v>6</v>
      </c>
      <c r="P1372" t="s">
        <v>3229</v>
      </c>
      <c r="Q1372" t="str">
        <f>IF(ISNUMBER(P1372), "Yes","No")</f>
        <v>No</v>
      </c>
      <c r="R1372" t="s">
        <v>2671</v>
      </c>
    </row>
    <row r="1373" spans="1:18" x14ac:dyDescent="0.2">
      <c r="A1373" t="s">
        <v>2488</v>
      </c>
      <c r="B1373" t="e" vm="735">
        <v>#VALUE!</v>
      </c>
      <c r="C1373" t="s">
        <v>2489</v>
      </c>
      <c r="D1373" t="str" cm="1">
        <f t="array" ref="D1373">_FV(B1373,"Industry")</f>
        <v>Metals &amp; Mining</v>
      </c>
      <c r="E1373">
        <v>3.7999999999999999E-2</v>
      </c>
      <c r="F1373">
        <v>3.3000000000000002E-2</v>
      </c>
      <c r="G1373" s="4">
        <v>2000000</v>
      </c>
      <c r="H1373" s="7">
        <v>0.13100000000000001</v>
      </c>
      <c r="I1373" s="4" cm="1">
        <f t="array" ref="I1373">_FV(B1373,"Market cap",TRUE)</f>
        <v>15247520</v>
      </c>
      <c r="J1373" s="4">
        <v>34900000</v>
      </c>
      <c r="K1373" t="str">
        <f>IF(OR(J1373="None", ISERROR(J1373)),
   IF(I1373&gt;50000000000,"5-Large Cap",
      IF(AND(I1373&gt;10000000000,I1373&lt;=50000000000),"4-Upper Mid-Cap",
         IF(AND(I1373&gt;2000000000,I1373&lt;=10000000000),"3-Mid Cap",
            IF(AND(I1373&gt;300000000,I1373&lt;=2000000000),"2-Small Cap",
               IF(I1373&lt;=300000000,"1-Micro Cap","None"))))),
   IF(J1373&gt;50000000000,"5-Large Cap",
      IF(AND(J1373&gt;10000000000,J1373&lt;=50000000000),"4-Upper Mid-Cap",
         IF(AND(J1373&gt;2000000000,J1373&lt;=10000000000),"3-Mid Cap",
            IF(AND(J1373&gt;300000000,J1373&lt;=2000000000),"2-Small Cap",
               IF(J1373&lt;=300000000,"1-Micro Cap","None"))))))</f>
        <v>1-Micro Cap</v>
      </c>
      <c r="L1373" s="1">
        <v>45404</v>
      </c>
      <c r="M1373" s="8" t="s">
        <v>3124</v>
      </c>
      <c r="N1373">
        <f>YEAR(L1373)</f>
        <v>2024</v>
      </c>
      <c r="O1373">
        <f xml:space="preserve"> MONTH(L1373)</f>
        <v>4</v>
      </c>
      <c r="P1373">
        <v>1</v>
      </c>
      <c r="Q1373" t="str">
        <f>IF(ISNUMBER(P1373), "Yes","No")</f>
        <v>Yes</v>
      </c>
      <c r="R1373" t="s">
        <v>2490</v>
      </c>
    </row>
    <row r="1374" spans="1:18" x14ac:dyDescent="0.2">
      <c r="A1374" t="s">
        <v>2754</v>
      </c>
      <c r="B1374" t="e" vm="724">
        <v>#VALUE!</v>
      </c>
      <c r="C1374" t="s">
        <v>2755</v>
      </c>
      <c r="D1374" t="str" cm="1">
        <f t="array" ref="D1374">_FV(B1374,"Industry")</f>
        <v>Software &amp; IT Services</v>
      </c>
      <c r="E1374">
        <v>3.7999999999999999E-2</v>
      </c>
      <c r="F1374">
        <v>3.3000000000000002E-2</v>
      </c>
      <c r="G1374" s="4">
        <v>1500000</v>
      </c>
      <c r="H1374" s="7">
        <v>0.13</v>
      </c>
      <c r="I1374" s="4" cm="1">
        <f t="array" ref="I1374">_FV(B1374,"Market cap",TRUE)</f>
        <v>72212560</v>
      </c>
      <c r="J1374" s="4">
        <v>7040000</v>
      </c>
      <c r="K1374" t="str">
        <f>IF(OR(J1374="None", ISERROR(J1374)),
   IF(I1374&gt;50000000000,"5-Large Cap",
      IF(AND(I1374&gt;10000000000,I1374&lt;=50000000000),"4-Upper Mid-Cap",
         IF(AND(I1374&gt;2000000000,I1374&lt;=10000000000),"3-Mid Cap",
            IF(AND(I1374&gt;300000000,I1374&lt;=2000000000),"2-Small Cap",
               IF(I1374&lt;=300000000,"1-Micro Cap","None"))))),
   IF(J1374&gt;50000000000,"5-Large Cap",
      IF(AND(J1374&gt;10000000000,J1374&lt;=50000000000),"4-Upper Mid-Cap",
         IF(AND(J1374&gt;2000000000,J1374&lt;=10000000000),"3-Mid Cap",
            IF(AND(J1374&gt;300000000,J1374&lt;=2000000000),"2-Small Cap",
               IF(J1374&lt;=300000000,"1-Micro Cap","None"))))))</f>
        <v>1-Micro Cap</v>
      </c>
      <c r="L1374" s="1">
        <v>45498</v>
      </c>
      <c r="M1374" s="8" t="s">
        <v>3124</v>
      </c>
      <c r="N1374">
        <f>YEAR(L1374)</f>
        <v>2024</v>
      </c>
      <c r="O1374">
        <f xml:space="preserve"> MONTH(L1374)</f>
        <v>7</v>
      </c>
      <c r="P1374" t="s">
        <v>3229</v>
      </c>
      <c r="Q1374" t="str">
        <f>IF(ISNUMBER(P1374), "Yes","No")</f>
        <v>No</v>
      </c>
      <c r="R1374" t="s">
        <v>2756</v>
      </c>
    </row>
    <row r="1375" spans="1:18" x14ac:dyDescent="0.2">
      <c r="A1375" t="s">
        <v>1122</v>
      </c>
      <c r="B1375" t="e" vm="298">
        <v>#VALUE!</v>
      </c>
      <c r="C1375" t="s">
        <v>1123</v>
      </c>
      <c r="D1375" t="str" cm="1">
        <f t="array" ref="D1375">_FV(B1375,"Industry")</f>
        <v>Metals &amp; Mining</v>
      </c>
      <c r="E1375">
        <v>5.2999999999999999E-2</v>
      </c>
      <c r="F1375">
        <v>3.2000000000000001E-2</v>
      </c>
      <c r="G1375" s="4">
        <v>3600000</v>
      </c>
      <c r="H1375" s="7">
        <v>0.39600000000000002</v>
      </c>
      <c r="I1375" s="4" cm="1">
        <f t="array" ref="I1375">_FV(B1375,"Market cap",TRUE)</f>
        <v>20463610</v>
      </c>
      <c r="J1375" s="4">
        <v>22000000</v>
      </c>
      <c r="K1375" t="str">
        <f>IF(OR(J1375="None", ISERROR(J1375)),
   IF(I1375&gt;50000000000,"5-Large Cap",
      IF(AND(I1375&gt;10000000000,I1375&lt;=50000000000),"4-Upper Mid-Cap",
         IF(AND(I1375&gt;2000000000,I1375&lt;=10000000000),"3-Mid Cap",
            IF(AND(I1375&gt;300000000,I1375&lt;=2000000000),"2-Small Cap",
               IF(I1375&lt;=300000000,"1-Micro Cap","None"))))),
   IF(J1375&gt;50000000000,"5-Large Cap",
      IF(AND(J1375&gt;10000000000,J1375&lt;=50000000000),"4-Upper Mid-Cap",
         IF(AND(J1375&gt;2000000000,J1375&lt;=10000000000),"3-Mid Cap",
            IF(AND(J1375&gt;300000000,J1375&lt;=2000000000),"2-Small Cap",
               IF(J1375&lt;=300000000,"1-Micro Cap","None"))))))</f>
        <v>1-Micro Cap</v>
      </c>
      <c r="L1375" s="1">
        <v>45588</v>
      </c>
      <c r="M1375" s="8" t="s">
        <v>3124</v>
      </c>
      <c r="N1375">
        <f>YEAR(L1375)</f>
        <v>2024</v>
      </c>
      <c r="O1375">
        <f xml:space="preserve"> MONTH(L1375)</f>
        <v>10</v>
      </c>
      <c r="P1375">
        <v>3</v>
      </c>
      <c r="Q1375" t="str">
        <f>IF(ISNUMBER(P1375), "Yes","No")</f>
        <v>Yes</v>
      </c>
      <c r="R1375" t="s">
        <v>3041</v>
      </c>
    </row>
    <row r="1376" spans="1:18" x14ac:dyDescent="0.2">
      <c r="A1376" t="s">
        <v>311</v>
      </c>
      <c r="B1376" t="e" vm="572">
        <v>#VALUE!</v>
      </c>
      <c r="C1376" t="s">
        <v>312</v>
      </c>
      <c r="D1376" t="str" cm="1">
        <f t="array" ref="D1376">_FV(B1376,"Industry")</f>
        <v>Metals &amp; Mining</v>
      </c>
      <c r="E1376">
        <v>3.6999999999999998E-2</v>
      </c>
      <c r="F1376">
        <v>3.2000000000000001E-2</v>
      </c>
      <c r="G1376" s="4">
        <v>2000000</v>
      </c>
      <c r="H1376" s="7">
        <v>0.13500000000000001</v>
      </c>
      <c r="I1376" s="4" cm="1">
        <f t="array" ref="I1376">_FV(B1376,"Market cap",TRUE)</f>
        <v>14095700</v>
      </c>
      <c r="J1376" s="4">
        <v>18000000</v>
      </c>
      <c r="K1376" t="str">
        <f>IF(OR(J1376="None", ISERROR(J1376)),
   IF(I1376&gt;50000000000,"5-Large Cap",
      IF(AND(I1376&gt;10000000000,I1376&lt;=50000000000),"4-Upper Mid-Cap",
         IF(AND(I1376&gt;2000000000,I1376&lt;=10000000000),"3-Mid Cap",
            IF(AND(I1376&gt;300000000,I1376&lt;=2000000000),"2-Small Cap",
               IF(I1376&lt;=300000000,"1-Micro Cap","None"))))),
   IF(J1376&gt;50000000000,"5-Large Cap",
      IF(AND(J1376&gt;10000000000,J1376&lt;=50000000000),"4-Upper Mid-Cap",
         IF(AND(J1376&gt;2000000000,J1376&lt;=10000000000),"3-Mid Cap",
            IF(AND(J1376&gt;300000000,J1376&lt;=2000000000),"2-Small Cap",
               IF(J1376&lt;=300000000,"1-Micro Cap","None"))))))</f>
        <v>1-Micro Cap</v>
      </c>
      <c r="L1376" s="1">
        <v>45586</v>
      </c>
      <c r="M1376" s="8" t="s">
        <v>3124</v>
      </c>
      <c r="N1376">
        <f>YEAR(L1376)</f>
        <v>2024</v>
      </c>
      <c r="O1376">
        <f xml:space="preserve"> MONTH(L1376)</f>
        <v>10</v>
      </c>
      <c r="P1376" t="s">
        <v>3229</v>
      </c>
      <c r="Q1376" t="str">
        <f>IF(ISNUMBER(P1376), "Yes","No")</f>
        <v>No</v>
      </c>
      <c r="R1376" t="s">
        <v>3025</v>
      </c>
    </row>
    <row r="1377" spans="1:18" x14ac:dyDescent="0.2">
      <c r="A1377" t="s">
        <v>2003</v>
      </c>
      <c r="B1377" t="e" vm="587">
        <v>#VALUE!</v>
      </c>
      <c r="C1377" t="s">
        <v>2004</v>
      </c>
      <c r="D1377" t="str" cm="1">
        <f t="array" ref="D1377">_FV(B1377,"Industry")</f>
        <v>Metals &amp; Mining</v>
      </c>
      <c r="E1377">
        <v>3.9E-2</v>
      </c>
      <c r="F1377">
        <v>3.2000000000000001E-2</v>
      </c>
      <c r="G1377" s="4">
        <v>10000000</v>
      </c>
      <c r="H1377" s="7">
        <v>0.17899999999999999</v>
      </c>
      <c r="I1377" s="4" cm="1">
        <f t="array" ref="I1377">_FV(B1377,"Market cap",TRUE)</f>
        <v>24156240</v>
      </c>
      <c r="J1377" s="4">
        <v>118000000</v>
      </c>
      <c r="K1377" t="str">
        <f>IF(OR(J1377="None", ISERROR(J1377)),
   IF(I1377&gt;50000000000,"5-Large Cap",
      IF(AND(I1377&gt;10000000000,I1377&lt;=50000000000),"4-Upper Mid-Cap",
         IF(AND(I1377&gt;2000000000,I1377&lt;=10000000000),"3-Mid Cap",
            IF(AND(I1377&gt;300000000,I1377&lt;=2000000000),"2-Small Cap",
               IF(I1377&lt;=300000000,"1-Micro Cap","None"))))),
   IF(J1377&gt;50000000000,"5-Large Cap",
      IF(AND(J1377&gt;10000000000,J1377&lt;=50000000000),"4-Upper Mid-Cap",
         IF(AND(J1377&gt;2000000000,J1377&lt;=10000000000),"3-Mid Cap",
            IF(AND(J1377&gt;300000000,J1377&lt;=2000000000),"2-Small Cap",
               IF(J1377&lt;=300000000,"1-Micro Cap","None"))))))</f>
        <v>1-Micro Cap</v>
      </c>
      <c r="L1377" s="1">
        <v>45575</v>
      </c>
      <c r="M1377" s="8" t="s">
        <v>3124</v>
      </c>
      <c r="N1377">
        <f>YEAR(L1377)</f>
        <v>2024</v>
      </c>
      <c r="O1377">
        <f xml:space="preserve"> MONTH(L1377)</f>
        <v>10</v>
      </c>
      <c r="P1377" t="s">
        <v>3229</v>
      </c>
      <c r="Q1377" t="str">
        <f>IF(ISNUMBER(P1377), "Yes","No")</f>
        <v>No</v>
      </c>
      <c r="R1377" t="s">
        <v>2973</v>
      </c>
    </row>
    <row r="1378" spans="1:18" x14ac:dyDescent="0.2">
      <c r="A1378" t="s">
        <v>807</v>
      </c>
      <c r="B1378" t="e" vm="109">
        <v>#VALUE!</v>
      </c>
      <c r="C1378" t="s">
        <v>165</v>
      </c>
      <c r="D1378" t="str" cm="1">
        <f t="array" ref="D1378">_FV(B1378,"Industry")</f>
        <v>Biotechnology &amp; Medical Research</v>
      </c>
      <c r="E1378">
        <v>3.5000000000000003E-2</v>
      </c>
      <c r="F1378">
        <v>0.03</v>
      </c>
      <c r="G1378" s="4">
        <v>5000000</v>
      </c>
      <c r="H1378" s="7">
        <v>0.14300000000000002</v>
      </c>
      <c r="I1378" s="4" cm="1">
        <f t="array" ref="I1378">_FV(B1378,"Market cap",TRUE)</f>
        <v>84585980</v>
      </c>
      <c r="J1378" s="4">
        <v>94900000</v>
      </c>
      <c r="K1378" t="str">
        <f>IF(OR(J1378="None", ISERROR(J1378)),
   IF(I1378&gt;50000000000,"5-Large Cap",
      IF(AND(I1378&gt;10000000000,I1378&lt;=50000000000),"4-Upper Mid-Cap",
         IF(AND(I1378&gt;2000000000,I1378&lt;=10000000000),"3-Mid Cap",
            IF(AND(I1378&gt;300000000,I1378&lt;=2000000000),"2-Small Cap",
               IF(I1378&lt;=300000000,"1-Micro Cap","None"))))),
   IF(J1378&gt;50000000000,"5-Large Cap",
      IF(AND(J1378&gt;10000000000,J1378&lt;=50000000000),"4-Upper Mid-Cap",
         IF(AND(J1378&gt;2000000000,J1378&lt;=10000000000),"3-Mid Cap",
            IF(AND(J1378&gt;300000000,J1378&lt;=2000000000),"2-Small Cap",
               IF(J1378&lt;=300000000,"1-Micro Cap","None"))))))</f>
        <v>1-Micro Cap</v>
      </c>
      <c r="L1378" s="1">
        <v>45552</v>
      </c>
      <c r="M1378" s="8" t="s">
        <v>3124</v>
      </c>
      <c r="N1378">
        <f>YEAR(L1378)</f>
        <v>2024</v>
      </c>
      <c r="O1378">
        <f xml:space="preserve"> MONTH(L1378)</f>
        <v>9</v>
      </c>
      <c r="P1378">
        <v>4</v>
      </c>
      <c r="Q1378" t="str">
        <f>IF(ISNUMBER(P1378), "Yes","No")</f>
        <v>Yes</v>
      </c>
      <c r="R1378" t="s">
        <v>2894</v>
      </c>
    </row>
    <row r="1379" spans="1:18" x14ac:dyDescent="0.2">
      <c r="A1379" t="s">
        <v>2979</v>
      </c>
      <c r="B1379" t="e" vm="736">
        <v>#VALUE!</v>
      </c>
      <c r="C1379" t="s">
        <v>2980</v>
      </c>
      <c r="D1379" t="str" cm="1">
        <f t="array" ref="D1379">_FV(B1379,"Industry")</f>
        <v>Investment Banking &amp; Investment Services</v>
      </c>
      <c r="E1379">
        <v>7.9000000000000001E-2</v>
      </c>
      <c r="F1379">
        <v>0.03</v>
      </c>
      <c r="G1379" s="4">
        <v>3000000</v>
      </c>
      <c r="H1379" s="7">
        <v>0.62</v>
      </c>
      <c r="I1379" s="4" cm="1">
        <f t="array" ref="I1379">_FV(B1379,"Market cap",TRUE)</f>
        <v>26064380</v>
      </c>
      <c r="J1379" s="4">
        <v>26000000</v>
      </c>
      <c r="K1379" t="str">
        <f>IF(OR(J1379="None", ISERROR(J1379)),
   IF(I1379&gt;50000000000,"5-Large Cap",
      IF(AND(I1379&gt;10000000000,I1379&lt;=50000000000),"4-Upper Mid-Cap",
         IF(AND(I1379&gt;2000000000,I1379&lt;=10000000000),"3-Mid Cap",
            IF(AND(I1379&gt;300000000,I1379&lt;=2000000000),"2-Small Cap",
               IF(I1379&lt;=300000000,"1-Micro Cap","None"))))),
   IF(J1379&gt;50000000000,"5-Large Cap",
      IF(AND(J1379&gt;10000000000,J1379&lt;=50000000000),"4-Upper Mid-Cap",
         IF(AND(J1379&gt;2000000000,J1379&lt;=10000000000),"3-Mid Cap",
            IF(AND(J1379&gt;300000000,J1379&lt;=2000000000),"2-Small Cap",
               IF(J1379&lt;=300000000,"1-Micro Cap","None"))))))</f>
        <v>1-Micro Cap</v>
      </c>
      <c r="L1379" s="1">
        <v>45576</v>
      </c>
      <c r="M1379" s="8" t="s">
        <v>3124</v>
      </c>
      <c r="N1379">
        <f>YEAR(L1379)</f>
        <v>2024</v>
      </c>
      <c r="O1379">
        <f xml:space="preserve"> MONTH(L1379)</f>
        <v>10</v>
      </c>
      <c r="P1379" t="s">
        <v>3229</v>
      </c>
      <c r="Q1379" t="str">
        <f>IF(ISNUMBER(P1379), "Yes","No")</f>
        <v>No</v>
      </c>
      <c r="R1379" t="s">
        <v>2981</v>
      </c>
    </row>
    <row r="1380" spans="1:18" x14ac:dyDescent="0.2">
      <c r="A1380" t="s">
        <v>3200</v>
      </c>
      <c r="B1380" t="e" vm="736">
        <v>#VALUE!</v>
      </c>
      <c r="C1380" t="s">
        <v>2980</v>
      </c>
      <c r="D1380" t="str" cm="1">
        <f t="array" ref="D1380">_FV(B1380,"Industry")</f>
        <v>Investment Banking &amp; Investment Services</v>
      </c>
      <c r="E1380">
        <v>7.9000000000000001E-2</v>
      </c>
      <c r="F1380">
        <v>0.03</v>
      </c>
      <c r="G1380" s="4">
        <v>3000000</v>
      </c>
      <c r="H1380" s="7">
        <v>0.62</v>
      </c>
      <c r="I1380" s="4" cm="1">
        <f t="array" ref="I1380">_FV(B1380,"Market cap",TRUE)</f>
        <v>26064380</v>
      </c>
      <c r="J1380" s="4">
        <v>26000000</v>
      </c>
      <c r="K1380" t="str">
        <f>IF(OR(J1380="None", ISERROR(J1380)),
   IF(I1380&gt;50000000000,"5-Large Cap",
      IF(AND(I1380&gt;10000000000,I1380&lt;=50000000000),"4-Upper Mid-Cap",
         IF(AND(I1380&gt;2000000000,I1380&lt;=10000000000),"3-Mid Cap",
            IF(AND(I1380&gt;300000000,I1380&lt;=2000000000),"2-Small Cap",
               IF(I1380&lt;=300000000,"1-Micro Cap","None"))))),
   IF(J1380&gt;50000000000,"5-Large Cap",
      IF(AND(J1380&gt;10000000000,J1380&lt;=50000000000),"4-Upper Mid-Cap",
         IF(AND(J1380&gt;2000000000,J1380&lt;=10000000000),"3-Mid Cap",
            IF(AND(J1380&gt;300000000,J1380&lt;=2000000000),"2-Small Cap",
               IF(J1380&lt;=300000000,"1-Micro Cap","None"))))))</f>
        <v>1-Micro Cap</v>
      </c>
      <c r="L1380" s="1">
        <v>45576</v>
      </c>
      <c r="M1380" s="8" t="s">
        <v>3124</v>
      </c>
      <c r="N1380">
        <f>YEAR(L1380)</f>
        <v>2024</v>
      </c>
      <c r="O1380">
        <f xml:space="preserve"> MONTH(L1380)</f>
        <v>10</v>
      </c>
      <c r="P1380" t="s">
        <v>3229</v>
      </c>
      <c r="Q1380" t="str">
        <f>IF(ISNUMBER(P1380), "Yes","No")</f>
        <v>No</v>
      </c>
      <c r="R1380" t="s">
        <v>3001</v>
      </c>
    </row>
    <row r="1381" spans="1:18" x14ac:dyDescent="0.2">
      <c r="A1381" t="s">
        <v>1288</v>
      </c>
      <c r="B1381" t="e" vm="393">
        <v>#VALUE!</v>
      </c>
      <c r="C1381" t="s">
        <v>1289</v>
      </c>
      <c r="D1381" t="str" cm="1">
        <f t="array" ref="D1381">_FV(B1381,"Industry")</f>
        <v>Metals &amp; Mining</v>
      </c>
      <c r="E1381">
        <v>0.03</v>
      </c>
      <c r="F1381">
        <v>0.03</v>
      </c>
      <c r="G1381" s="6">
        <v>2100000</v>
      </c>
      <c r="H1381" s="7">
        <v>0</v>
      </c>
      <c r="I1381" s="4" cm="1">
        <f t="array" ref="I1381">_FV(B1381,"Market cap",TRUE)</f>
        <v>96394290</v>
      </c>
      <c r="J1381" s="4">
        <v>54000000</v>
      </c>
      <c r="K1381" t="str">
        <f>IF(OR(J1381="None", ISERROR(J1381)),
   IF(I1381&gt;50000000000,"5-Large Cap",
      IF(AND(I1381&gt;10000000000,I1381&lt;=50000000000),"4-Upper Mid-Cap",
         IF(AND(I1381&gt;2000000000,I1381&lt;=10000000000),"3-Mid Cap",
            IF(AND(I1381&gt;300000000,I1381&lt;=2000000000),"2-Small Cap",
               IF(I1381&lt;=300000000,"1-Micro Cap","None"))))),
   IF(J1381&gt;50000000000,"5-Large Cap",
      IF(AND(J1381&gt;10000000000,J1381&lt;=50000000000),"4-Upper Mid-Cap",
         IF(AND(J1381&gt;2000000000,J1381&lt;=10000000000),"3-Mid Cap",
            IF(AND(J1381&gt;300000000,J1381&lt;=2000000000),"2-Small Cap",
               IF(J1381&lt;=300000000,"1-Micro Cap","None"))))))</f>
        <v>1-Micro Cap</v>
      </c>
      <c r="L1381" s="1">
        <v>45576</v>
      </c>
      <c r="M1381" s="8" t="s">
        <v>3124</v>
      </c>
      <c r="N1381">
        <f>YEAR(L1381)</f>
        <v>2024</v>
      </c>
      <c r="O1381">
        <f xml:space="preserve"> MONTH(L1381)</f>
        <v>10</v>
      </c>
      <c r="P1381">
        <v>2</v>
      </c>
      <c r="Q1381" t="str">
        <f>IF(ISNUMBER(P1381), "Yes","No")</f>
        <v>Yes</v>
      </c>
      <c r="R1381" t="s">
        <v>2970</v>
      </c>
    </row>
    <row r="1382" spans="1:18" x14ac:dyDescent="0.2">
      <c r="A1382" t="s">
        <v>1274</v>
      </c>
      <c r="B1382" t="e" vm="547">
        <v>#VALUE!</v>
      </c>
      <c r="C1382" t="s">
        <v>1275</v>
      </c>
      <c r="D1382" t="str" cm="1">
        <f t="array" ref="D1382">_FV(B1382,"Industry")</f>
        <v>Metals &amp; Mining</v>
      </c>
      <c r="E1382">
        <v>3.5000000000000003E-2</v>
      </c>
      <c r="F1382">
        <v>0.03</v>
      </c>
      <c r="G1382" s="4">
        <v>915000</v>
      </c>
      <c r="H1382" s="7">
        <v>0.14300000000000002</v>
      </c>
      <c r="I1382" s="4" cm="1">
        <f t="array" ref="I1382">_FV(B1382,"Market cap",TRUE)</f>
        <v>5394630</v>
      </c>
      <c r="J1382" s="4">
        <v>4000000</v>
      </c>
      <c r="K1382" t="str">
        <f>IF(OR(J1382="None", ISERROR(J1382)),
   IF(I1382&gt;50000000000,"5-Large Cap",
      IF(AND(I1382&gt;10000000000,I1382&lt;=50000000000),"4-Upper Mid-Cap",
         IF(AND(I1382&gt;2000000000,I1382&lt;=10000000000),"3-Mid Cap",
            IF(AND(I1382&gt;300000000,I1382&lt;=2000000000),"2-Small Cap",
               IF(I1382&lt;=300000000,"1-Micro Cap","None"))))),
   IF(J1382&gt;50000000000,"5-Large Cap",
      IF(AND(J1382&gt;10000000000,J1382&lt;=50000000000),"4-Upper Mid-Cap",
         IF(AND(J1382&gt;2000000000,J1382&lt;=10000000000),"3-Mid Cap",
            IF(AND(J1382&gt;300000000,J1382&lt;=2000000000),"2-Small Cap",
               IF(J1382&lt;=300000000,"1-Micro Cap","None"))))))</f>
        <v>1-Micro Cap</v>
      </c>
      <c r="L1382" s="1">
        <v>45560</v>
      </c>
      <c r="M1382" s="8" t="s">
        <v>3124</v>
      </c>
      <c r="N1382">
        <f>YEAR(L1382)</f>
        <v>2024</v>
      </c>
      <c r="O1382">
        <f xml:space="preserve"> MONTH(L1382)</f>
        <v>9</v>
      </c>
      <c r="P1382">
        <v>3</v>
      </c>
      <c r="Q1382" t="str">
        <f>IF(ISNUMBER(P1382), "Yes","No")</f>
        <v>Yes</v>
      </c>
      <c r="R1382" t="s">
        <v>2934</v>
      </c>
    </row>
    <row r="1383" spans="1:18" x14ac:dyDescent="0.2">
      <c r="A1383" t="s">
        <v>2663</v>
      </c>
      <c r="B1383" t="e" vm="737">
        <v>#VALUE!</v>
      </c>
      <c r="C1383" t="s">
        <v>2664</v>
      </c>
      <c r="D1383" t="str" cm="1">
        <f t="array" ref="D1383">_FV(B1383,"Industry")</f>
        <v>Metals &amp; Mining</v>
      </c>
      <c r="E1383">
        <v>3.5999999999999997E-2</v>
      </c>
      <c r="F1383">
        <v>0.03</v>
      </c>
      <c r="G1383" s="4">
        <v>3000000</v>
      </c>
      <c r="H1383" s="7">
        <v>0.17</v>
      </c>
      <c r="I1383" s="4" cm="1">
        <f t="array" ref="I1383">_FV(B1383,"Market cap",TRUE)</f>
        <v>8764520</v>
      </c>
      <c r="J1383" s="4">
        <v>21300000</v>
      </c>
      <c r="K1383" t="str">
        <f>IF(OR(J1383="None", ISERROR(J1383)),
   IF(I1383&gt;50000000000,"5-Large Cap",
      IF(AND(I1383&gt;10000000000,I1383&lt;=50000000000),"4-Upper Mid-Cap",
         IF(AND(I1383&gt;2000000000,I1383&lt;=10000000000),"3-Mid Cap",
            IF(AND(I1383&gt;300000000,I1383&lt;=2000000000),"2-Small Cap",
               IF(I1383&lt;=300000000,"1-Micro Cap","None"))))),
   IF(J1383&gt;50000000000,"5-Large Cap",
      IF(AND(J1383&gt;10000000000,J1383&lt;=50000000000),"4-Upper Mid-Cap",
         IF(AND(J1383&gt;2000000000,J1383&lt;=10000000000),"3-Mid Cap",
            IF(AND(J1383&gt;300000000,J1383&lt;=2000000000),"2-Small Cap",
               IF(J1383&lt;=300000000,"1-Micro Cap","None"))))))</f>
        <v>1-Micro Cap</v>
      </c>
      <c r="L1383" s="1">
        <v>45457</v>
      </c>
      <c r="M1383" s="8" t="s">
        <v>3124</v>
      </c>
      <c r="N1383">
        <f>YEAR(L1383)</f>
        <v>2024</v>
      </c>
      <c r="O1383">
        <f xml:space="preserve"> MONTH(L1383)</f>
        <v>6</v>
      </c>
      <c r="P1383">
        <v>2</v>
      </c>
      <c r="Q1383" t="str">
        <f>IF(ISNUMBER(P1383), "Yes","No")</f>
        <v>Yes</v>
      </c>
      <c r="R1383" t="s">
        <v>2665</v>
      </c>
    </row>
    <row r="1384" spans="1:18" x14ac:dyDescent="0.2">
      <c r="A1384" t="s">
        <v>3154</v>
      </c>
      <c r="B1384" t="e" vm="738">
        <v>#VALUE!</v>
      </c>
      <c r="C1384" t="s">
        <v>2634</v>
      </c>
      <c r="D1384" t="str" cm="1">
        <f t="array" ref="D1384">_FV(B1384,"Industry")</f>
        <v>Metals &amp; Mining</v>
      </c>
      <c r="E1384">
        <v>3.5000000000000003E-2</v>
      </c>
      <c r="F1384">
        <v>0.03</v>
      </c>
      <c r="G1384" s="4">
        <v>35000000</v>
      </c>
      <c r="H1384" s="7">
        <v>0.14300000000000002</v>
      </c>
      <c r="I1384" s="4" cm="1">
        <f t="array" ref="I1384">_FV(B1384,"Market cap",TRUE)</f>
        <v>165825900</v>
      </c>
      <c r="J1384" s="4">
        <v>80400000</v>
      </c>
      <c r="K1384" t="str">
        <f>IF(OR(J1384="None", ISERROR(J1384)),
   IF(I1384&gt;50000000000,"5-Large Cap",
      IF(AND(I1384&gt;10000000000,I1384&lt;=50000000000),"4-Upper Mid-Cap",
         IF(AND(I1384&gt;2000000000,I1384&lt;=10000000000),"3-Mid Cap",
            IF(AND(I1384&gt;300000000,I1384&lt;=2000000000),"2-Small Cap",
               IF(I1384&lt;=300000000,"1-Micro Cap","None"))))),
   IF(J1384&gt;50000000000,"5-Large Cap",
      IF(AND(J1384&gt;10000000000,J1384&lt;=50000000000),"4-Upper Mid-Cap",
         IF(AND(J1384&gt;2000000000,J1384&lt;=10000000000),"3-Mid Cap",
            IF(AND(J1384&gt;300000000,J1384&lt;=2000000000),"2-Small Cap",
               IF(J1384&lt;=300000000,"1-Micro Cap","None"))))))</f>
        <v>1-Micro Cap</v>
      </c>
      <c r="L1384" s="1">
        <v>45447</v>
      </c>
      <c r="M1384" s="8" t="s">
        <v>3124</v>
      </c>
      <c r="N1384">
        <f>YEAR(L1384)</f>
        <v>2024</v>
      </c>
      <c r="O1384">
        <f xml:space="preserve"> MONTH(L1384)</f>
        <v>6</v>
      </c>
      <c r="P1384" t="s">
        <v>3229</v>
      </c>
      <c r="Q1384" t="str">
        <f>IF(ISNUMBER(P1384), "Yes","No")</f>
        <v>No</v>
      </c>
      <c r="R1384" t="s">
        <v>2635</v>
      </c>
    </row>
    <row r="1385" spans="1:18" x14ac:dyDescent="0.2">
      <c r="A1385" t="s">
        <v>3154</v>
      </c>
      <c r="B1385" t="e" vm="738">
        <v>#VALUE!</v>
      </c>
      <c r="C1385" t="s">
        <v>2634</v>
      </c>
      <c r="D1385" t="str" cm="1">
        <f t="array" ref="D1385">_FV(B1385,"Industry")</f>
        <v>Metals &amp; Mining</v>
      </c>
      <c r="E1385">
        <v>3.5000000000000003E-2</v>
      </c>
      <c r="F1385">
        <v>0.03</v>
      </c>
      <c r="G1385" s="4">
        <v>35000000</v>
      </c>
      <c r="H1385" s="7">
        <v>0.14300000000000002</v>
      </c>
      <c r="I1385" s="4" cm="1">
        <f t="array" ref="I1385">_FV(B1385,"Market cap",TRUE)</f>
        <v>165825900</v>
      </c>
      <c r="J1385" s="4">
        <v>80400000</v>
      </c>
      <c r="K1385" t="str">
        <f>IF(OR(J1385="None", ISERROR(J1385)),
   IF(I1385&gt;50000000000,"5-Large Cap",
      IF(AND(I1385&gt;10000000000,I1385&lt;=50000000000),"4-Upper Mid-Cap",
         IF(AND(I1385&gt;2000000000,I1385&lt;=10000000000),"3-Mid Cap",
            IF(AND(I1385&gt;300000000,I1385&lt;=2000000000),"2-Small Cap",
               IF(I1385&lt;=300000000,"1-Micro Cap","None"))))),
   IF(J1385&gt;50000000000,"5-Large Cap",
      IF(AND(J1385&gt;10000000000,J1385&lt;=50000000000),"4-Upper Mid-Cap",
         IF(AND(J1385&gt;2000000000,J1385&lt;=10000000000),"3-Mid Cap",
            IF(AND(J1385&gt;300000000,J1385&lt;=2000000000),"2-Small Cap",
               IF(J1385&lt;=300000000,"1-Micro Cap","None"))))))</f>
        <v>1-Micro Cap</v>
      </c>
      <c r="L1385" s="1">
        <v>45447</v>
      </c>
      <c r="M1385" s="8" t="s">
        <v>3124</v>
      </c>
      <c r="N1385">
        <f>YEAR(L1385)</f>
        <v>2024</v>
      </c>
      <c r="O1385">
        <f xml:space="preserve"> MONTH(L1385)</f>
        <v>6</v>
      </c>
      <c r="P1385" t="s">
        <v>3229</v>
      </c>
      <c r="Q1385" t="str">
        <f>IF(ISNUMBER(P1385), "Yes","No")</f>
        <v>No</v>
      </c>
      <c r="R1385" t="s">
        <v>2641</v>
      </c>
    </row>
    <row r="1386" spans="1:18" x14ac:dyDescent="0.2">
      <c r="A1386" t="s">
        <v>1512</v>
      </c>
      <c r="B1386" t="e" vm="359">
        <v>#VALUE!</v>
      </c>
      <c r="C1386" t="s">
        <v>1513</v>
      </c>
      <c r="D1386" t="str" cm="1">
        <f t="array" ref="D1386">_FV(B1386,"Industry")</f>
        <v>Metals &amp; Mining</v>
      </c>
      <c r="E1386">
        <v>0.04</v>
      </c>
      <c r="F1386">
        <v>0.03</v>
      </c>
      <c r="G1386" s="4">
        <v>2500000</v>
      </c>
      <c r="H1386" s="7">
        <v>0.25</v>
      </c>
      <c r="I1386" s="4" cm="1">
        <f t="array" ref="I1386">_FV(B1386,"Market cap",TRUE)</f>
        <v>6794230</v>
      </c>
      <c r="J1386" s="4">
        <v>6570000</v>
      </c>
      <c r="K1386" t="str">
        <f>IF(OR(J1386="None", ISERROR(J1386)),
   IF(I1386&gt;50000000000,"5-Large Cap",
      IF(AND(I1386&gt;10000000000,I1386&lt;=50000000000),"4-Upper Mid-Cap",
         IF(AND(I1386&gt;2000000000,I1386&lt;=10000000000),"3-Mid Cap",
            IF(AND(I1386&gt;300000000,I1386&lt;=2000000000),"2-Small Cap",
               IF(I1386&lt;=300000000,"1-Micro Cap","None"))))),
   IF(J1386&gt;50000000000,"5-Large Cap",
      IF(AND(J1386&gt;10000000000,J1386&lt;=50000000000),"4-Upper Mid-Cap",
         IF(AND(J1386&gt;2000000000,J1386&lt;=10000000000),"3-Mid Cap",
            IF(AND(J1386&gt;300000000,J1386&lt;=2000000000),"2-Small Cap",
               IF(J1386&lt;=300000000,"1-Micro Cap","None"))))))</f>
        <v>1-Micro Cap</v>
      </c>
      <c r="L1386" s="1">
        <v>45412</v>
      </c>
      <c r="M1386" s="8" t="s">
        <v>3124</v>
      </c>
      <c r="N1386">
        <f>YEAR(L1386)</f>
        <v>2024</v>
      </c>
      <c r="O1386">
        <f xml:space="preserve"> MONTH(L1386)</f>
        <v>4</v>
      </c>
      <c r="P1386">
        <v>2</v>
      </c>
      <c r="Q1386" t="str">
        <f>IF(ISNUMBER(P1386), "Yes","No")</f>
        <v>Yes</v>
      </c>
      <c r="R1386" t="s">
        <v>2512</v>
      </c>
    </row>
    <row r="1387" spans="1:18" x14ac:dyDescent="0.2">
      <c r="A1387" t="s">
        <v>423</v>
      </c>
      <c r="B1387" t="e" vm="150">
        <v>#VALUE!</v>
      </c>
      <c r="C1387" t="s">
        <v>131</v>
      </c>
      <c r="D1387" t="str" cm="1">
        <f t="array" ref="D1387">_FV(B1387,"Industry")</f>
        <v>Metals &amp; Mining</v>
      </c>
      <c r="E1387">
        <v>3.2000000000000001E-2</v>
      </c>
      <c r="F1387">
        <v>0.03</v>
      </c>
      <c r="G1387" s="4">
        <v>1500000</v>
      </c>
      <c r="H1387" s="7">
        <v>6.25E-2</v>
      </c>
      <c r="I1387" s="4" cm="1">
        <f t="array" ref="I1387">_FV(B1387,"Market cap",TRUE)</f>
        <v>30036620</v>
      </c>
      <c r="J1387" s="4">
        <v>15300000</v>
      </c>
      <c r="K1387" t="str">
        <f>IF(OR(J1387="None", ISERROR(J1387)),
   IF(I1387&gt;50000000000,"5-Large Cap",
      IF(AND(I1387&gt;10000000000,I1387&lt;=50000000000),"4-Upper Mid-Cap",
         IF(AND(I1387&gt;2000000000,I1387&lt;=10000000000),"3-Mid Cap",
            IF(AND(I1387&gt;300000000,I1387&lt;=2000000000),"2-Small Cap",
               IF(I1387&lt;=300000000,"1-Micro Cap","None"))))),
   IF(J1387&gt;50000000000,"5-Large Cap",
      IF(AND(J1387&gt;10000000000,J1387&lt;=50000000000),"4-Upper Mid-Cap",
         IF(AND(J1387&gt;2000000000,J1387&lt;=10000000000),"3-Mid Cap",
            IF(AND(J1387&gt;300000000,J1387&lt;=2000000000),"2-Small Cap",
               IF(J1387&lt;=300000000,"1-Micro Cap","None"))))))</f>
        <v>1-Micro Cap</v>
      </c>
      <c r="L1387" s="1">
        <v>45408</v>
      </c>
      <c r="M1387" s="8" t="s">
        <v>3124</v>
      </c>
      <c r="N1387">
        <f>YEAR(L1387)</f>
        <v>2024</v>
      </c>
      <c r="O1387">
        <f xml:space="preserve"> MONTH(L1387)</f>
        <v>4</v>
      </c>
      <c r="P1387">
        <v>3</v>
      </c>
      <c r="Q1387" t="str">
        <f>IF(ISNUMBER(P1387), "Yes","No")</f>
        <v>Yes</v>
      </c>
      <c r="R1387" t="s">
        <v>2505</v>
      </c>
    </row>
    <row r="1388" spans="1:18" x14ac:dyDescent="0.2">
      <c r="A1388" t="s">
        <v>2360</v>
      </c>
      <c r="B1388" t="e" vm="739">
        <v>#VALUE!</v>
      </c>
      <c r="C1388" t="s">
        <v>2361</v>
      </c>
      <c r="D1388" t="str" cm="1">
        <f t="array" ref="D1388">_FV(B1388,"Industry")</f>
        <v>Metals &amp; Mining</v>
      </c>
      <c r="E1388">
        <v>3.3000000000000002E-2</v>
      </c>
      <c r="F1388">
        <v>0.03</v>
      </c>
      <c r="G1388" s="4">
        <v>480000</v>
      </c>
      <c r="H1388" s="7">
        <v>9.0899999999999995E-2</v>
      </c>
      <c r="I1388" s="4" cm="1">
        <f t="array" ref="I1388">_FV(B1388,"Market cap",TRUE)</f>
        <v>1883560</v>
      </c>
      <c r="J1388" s="4">
        <v>4250000</v>
      </c>
      <c r="K1388" t="str">
        <f>IF(OR(J1388="None", ISERROR(J1388)),
   IF(I1388&gt;50000000000,"5-Large Cap",
      IF(AND(I1388&gt;10000000000,I1388&lt;=50000000000),"4-Upper Mid-Cap",
         IF(AND(I1388&gt;2000000000,I1388&lt;=10000000000),"3-Mid Cap",
            IF(AND(I1388&gt;300000000,I1388&lt;=2000000000),"2-Small Cap",
               IF(I1388&lt;=300000000,"1-Micro Cap","None"))))),
   IF(J1388&gt;50000000000,"5-Large Cap",
      IF(AND(J1388&gt;10000000000,J1388&lt;=50000000000),"4-Upper Mid-Cap",
         IF(AND(J1388&gt;2000000000,J1388&lt;=10000000000),"3-Mid Cap",
            IF(AND(J1388&gt;300000000,J1388&lt;=2000000000),"2-Small Cap",
               IF(J1388&lt;=300000000,"1-Micro Cap","None"))))))</f>
        <v>1-Micro Cap</v>
      </c>
      <c r="L1388" s="1">
        <v>45352</v>
      </c>
      <c r="M1388" s="8" t="s">
        <v>3124</v>
      </c>
      <c r="N1388">
        <f>YEAR(L1388)</f>
        <v>2024</v>
      </c>
      <c r="O1388">
        <f xml:space="preserve"> MONTH(L1388)</f>
        <v>3</v>
      </c>
      <c r="P1388" t="s">
        <v>3229</v>
      </c>
      <c r="Q1388" t="str">
        <f>IF(ISNUMBER(P1388), "Yes","No")</f>
        <v>No</v>
      </c>
    </row>
    <row r="1389" spans="1:18" x14ac:dyDescent="0.2">
      <c r="A1389" t="s">
        <v>646</v>
      </c>
      <c r="B1389" t="e" vm="79">
        <v>#VALUE!</v>
      </c>
      <c r="C1389" t="s">
        <v>647</v>
      </c>
      <c r="D1389" t="str" cm="1">
        <f t="array" ref="D1389">_FV(B1389,"Industry")</f>
        <v>Pharmaceuticals</v>
      </c>
      <c r="E1389">
        <v>3.5999999999999997E-2</v>
      </c>
      <c r="F1389">
        <v>0.03</v>
      </c>
      <c r="G1389" s="4">
        <v>450000</v>
      </c>
      <c r="H1389" s="7">
        <v>0.16670000000000001</v>
      </c>
      <c r="I1389" s="4" cm="1">
        <f t="array" ref="I1389">_FV(B1389,"Market cap",TRUE)</f>
        <v>5419310</v>
      </c>
      <c r="J1389" s="4">
        <v>4000000</v>
      </c>
      <c r="K1389" t="str">
        <f>IF(OR(J1389="None", ISERROR(J1389)),
   IF(I1389&gt;50000000000,"5-Large Cap",
      IF(AND(I1389&gt;10000000000,I1389&lt;=50000000000),"4-Upper Mid-Cap",
         IF(AND(I1389&gt;2000000000,I1389&lt;=10000000000),"3-Mid Cap",
            IF(AND(I1389&gt;300000000,I1389&lt;=2000000000),"2-Small Cap",
               IF(I1389&lt;=300000000,"1-Micro Cap","None"))))),
   IF(J1389&gt;50000000000,"5-Large Cap",
      IF(AND(J1389&gt;10000000000,J1389&lt;=50000000000),"4-Upper Mid-Cap",
         IF(AND(J1389&gt;2000000000,J1389&lt;=10000000000),"3-Mid Cap",
            IF(AND(J1389&gt;300000000,J1389&lt;=2000000000),"2-Small Cap",
               IF(J1389&lt;=300000000,"1-Micro Cap","None"))))))</f>
        <v>1-Micro Cap</v>
      </c>
      <c r="L1389" s="1">
        <v>45586</v>
      </c>
      <c r="M1389" s="8" t="s">
        <v>3124</v>
      </c>
      <c r="N1389">
        <f>YEAR(L1389)</f>
        <v>2024</v>
      </c>
      <c r="O1389">
        <f xml:space="preserve"> MONTH(L1389)</f>
        <v>10</v>
      </c>
      <c r="P1389" t="s">
        <v>3229</v>
      </c>
      <c r="Q1389" t="str">
        <f>IF(ISNUMBER(P1389), "Yes","No")</f>
        <v>No</v>
      </c>
      <c r="R1389" t="s">
        <v>3023</v>
      </c>
    </row>
    <row r="1390" spans="1:18" x14ac:dyDescent="0.2">
      <c r="A1390" t="s">
        <v>2624</v>
      </c>
      <c r="B1390" t="e" vm="740">
        <v>#VALUE!</v>
      </c>
      <c r="C1390" t="s">
        <v>2625</v>
      </c>
      <c r="D1390" t="str" cm="1">
        <f t="array" ref="D1390">_FV(B1390,"Industry")</f>
        <v>Uranium</v>
      </c>
      <c r="E1390">
        <v>3.2000000000000001E-2</v>
      </c>
      <c r="F1390">
        <v>0.03</v>
      </c>
      <c r="G1390" s="4">
        <v>1350000</v>
      </c>
      <c r="H1390" s="7">
        <v>5.5999999999999994E-2</v>
      </c>
      <c r="I1390" s="4" cm="1">
        <f t="array" ref="I1390">_FV(B1390,"Market cap",TRUE)</f>
        <v>6943390</v>
      </c>
      <c r="J1390" s="4">
        <v>5870000</v>
      </c>
      <c r="K1390" t="str">
        <f>IF(OR(J1390="None", ISERROR(J1390)),
   IF(I1390&gt;50000000000,"5-Large Cap",
      IF(AND(I1390&gt;10000000000,I1390&lt;=50000000000),"4-Upper Mid-Cap",
         IF(AND(I1390&gt;2000000000,I1390&lt;=10000000000),"3-Mid Cap",
            IF(AND(I1390&gt;300000000,I1390&lt;=2000000000),"2-Small Cap",
               IF(I1390&lt;=300000000,"1-Micro Cap","None"))))),
   IF(J1390&gt;50000000000,"5-Large Cap",
      IF(AND(J1390&gt;10000000000,J1390&lt;=50000000000),"4-Upper Mid-Cap",
         IF(AND(J1390&gt;2000000000,J1390&lt;=10000000000),"3-Mid Cap",
            IF(AND(J1390&gt;300000000,J1390&lt;=2000000000),"2-Small Cap",
               IF(J1390&lt;=300000000,"1-Micro Cap","None"))))))</f>
        <v>1-Micro Cap</v>
      </c>
      <c r="L1390" s="1">
        <v>45442</v>
      </c>
      <c r="M1390" s="8" t="s">
        <v>3124</v>
      </c>
      <c r="N1390">
        <f>YEAR(L1390)</f>
        <v>2024</v>
      </c>
      <c r="O1390">
        <f xml:space="preserve"> MONTH(L1390)</f>
        <v>5</v>
      </c>
      <c r="P1390" t="s">
        <v>3229</v>
      </c>
      <c r="Q1390" t="str">
        <f>IF(ISNUMBER(P1390), "Yes","No")</f>
        <v>No</v>
      </c>
      <c r="R1390" t="s">
        <v>2626</v>
      </c>
    </row>
    <row r="1391" spans="1:18" x14ac:dyDescent="0.2">
      <c r="A1391" t="s">
        <v>930</v>
      </c>
      <c r="B1391" t="e" vm="316">
        <v>#VALUE!</v>
      </c>
      <c r="C1391" t="s">
        <v>931</v>
      </c>
      <c r="D1391" t="str" cm="1">
        <f t="array" ref="D1391">_FV(B1391,"Industry")</f>
        <v>Biotechnology &amp; Medical Research</v>
      </c>
      <c r="E1391">
        <v>3.3000000000000002E-2</v>
      </c>
      <c r="F1391">
        <v>2.8000000000000001E-2</v>
      </c>
      <c r="G1391" s="4">
        <v>5500000</v>
      </c>
      <c r="H1391" s="7">
        <v>0.152</v>
      </c>
      <c r="I1391" s="4" cm="1">
        <f t="array" ref="I1391">_FV(B1391,"Market cap",TRUE)</f>
        <v>9450900</v>
      </c>
      <c r="J1391" s="4">
        <v>24700000</v>
      </c>
      <c r="K1391" t="str">
        <f>IF(OR(J1391="None", ISERROR(J1391)),
   IF(I1391&gt;50000000000,"5-Large Cap",
      IF(AND(I1391&gt;10000000000,I1391&lt;=50000000000),"4-Upper Mid-Cap",
         IF(AND(I1391&gt;2000000000,I1391&lt;=10000000000),"3-Mid Cap",
            IF(AND(I1391&gt;300000000,I1391&lt;=2000000000),"2-Small Cap",
               IF(I1391&lt;=300000000,"1-Micro Cap","None"))))),
   IF(J1391&gt;50000000000,"5-Large Cap",
      IF(AND(J1391&gt;10000000000,J1391&lt;=50000000000),"4-Upper Mid-Cap",
         IF(AND(J1391&gt;2000000000,J1391&lt;=10000000000),"3-Mid Cap",
            IF(AND(J1391&gt;300000000,J1391&lt;=2000000000),"2-Small Cap",
               IF(J1391&lt;=300000000,"1-Micro Cap","None"))))))</f>
        <v>1-Micro Cap</v>
      </c>
      <c r="L1391" s="1">
        <v>45308</v>
      </c>
      <c r="M1391" s="8" t="s">
        <v>3124</v>
      </c>
      <c r="N1391">
        <f>YEAR(L1391)</f>
        <v>2024</v>
      </c>
      <c r="O1391">
        <f xml:space="preserve"> MONTH(L1391)</f>
        <v>1</v>
      </c>
      <c r="P1391" t="s">
        <v>3229</v>
      </c>
      <c r="Q1391" t="str">
        <f>IF(ISNUMBER(P1391), "Yes","No")</f>
        <v>No</v>
      </c>
      <c r="R1391" t="s">
        <v>2272</v>
      </c>
    </row>
    <row r="1392" spans="1:18" x14ac:dyDescent="0.2">
      <c r="A1392" t="s">
        <v>812</v>
      </c>
      <c r="B1392" t="e" vm="176">
        <v>#VALUE!</v>
      </c>
      <c r="C1392" t="s">
        <v>120</v>
      </c>
      <c r="D1392" t="str" cm="1">
        <f t="array" ref="D1392">_FV(B1392,"Industry")</f>
        <v>Machinery, Equipment &amp; Components</v>
      </c>
      <c r="E1392">
        <v>2.7E-2</v>
      </c>
      <c r="F1392">
        <v>2.7E-2</v>
      </c>
      <c r="G1392" s="6">
        <v>15000000</v>
      </c>
      <c r="H1392" s="7">
        <v>0</v>
      </c>
      <c r="I1392" s="4" cm="1">
        <f t="array" ref="I1392">_FV(B1392,"Market cap",TRUE)</f>
        <v>207454200</v>
      </c>
      <c r="J1392" s="4">
        <v>107300000</v>
      </c>
      <c r="K1392" t="str">
        <f>IF(OR(J1392="None", ISERROR(J1392)),
   IF(I1392&gt;50000000000,"5-Large Cap",
      IF(AND(I1392&gt;10000000000,I1392&lt;=50000000000),"4-Upper Mid-Cap",
         IF(AND(I1392&gt;2000000000,I1392&lt;=10000000000),"3-Mid Cap",
            IF(AND(I1392&gt;300000000,I1392&lt;=2000000000),"2-Small Cap",
               IF(I1392&lt;=300000000,"1-Micro Cap","None"))))),
   IF(J1392&gt;50000000000,"5-Large Cap",
      IF(AND(J1392&gt;10000000000,J1392&lt;=50000000000),"4-Upper Mid-Cap",
         IF(AND(J1392&gt;2000000000,J1392&lt;=10000000000),"3-Mid Cap",
            IF(AND(J1392&gt;300000000,J1392&lt;=2000000000),"2-Small Cap",
               IF(J1392&lt;=300000000,"1-Micro Cap","None"))))))</f>
        <v>1-Micro Cap</v>
      </c>
      <c r="L1392" s="1">
        <v>45310</v>
      </c>
      <c r="M1392" s="8" t="s">
        <v>3124</v>
      </c>
      <c r="N1392">
        <f>YEAR(L1392)</f>
        <v>2024</v>
      </c>
      <c r="O1392">
        <f xml:space="preserve"> MONTH(L1392)</f>
        <v>1</v>
      </c>
      <c r="P1392" t="s">
        <v>3229</v>
      </c>
      <c r="Q1392" t="str">
        <f>IF(ISNUMBER(P1392), "Yes","No")</f>
        <v>No</v>
      </c>
      <c r="R1392" t="s">
        <v>2276</v>
      </c>
    </row>
    <row r="1393" spans="1:18" x14ac:dyDescent="0.2">
      <c r="A1393" t="s">
        <v>311</v>
      </c>
      <c r="B1393" t="e" vm="572">
        <v>#VALUE!</v>
      </c>
      <c r="C1393" t="s">
        <v>312</v>
      </c>
      <c r="D1393" t="str" cm="1">
        <f t="array" ref="D1393">_FV(B1393,"Industry")</f>
        <v>Metals &amp; Mining</v>
      </c>
      <c r="E1393">
        <v>3.1E-2</v>
      </c>
      <c r="F1393">
        <v>2.5999999999999999E-2</v>
      </c>
      <c r="G1393" s="4">
        <v>2500000</v>
      </c>
      <c r="H1393" s="7">
        <v>0.161</v>
      </c>
      <c r="I1393" s="4" cm="1">
        <f t="array" ref="I1393">_FV(B1393,"Market cap",TRUE)</f>
        <v>14095700</v>
      </c>
      <c r="J1393" s="4">
        <v>10790000</v>
      </c>
      <c r="K1393" t="str">
        <f>IF(OR(J1393="None", ISERROR(J1393)),
   IF(I1393&gt;50000000000,"5-Large Cap",
      IF(AND(I1393&gt;10000000000,I1393&lt;=50000000000),"4-Upper Mid-Cap",
         IF(AND(I1393&gt;2000000000,I1393&lt;=10000000000),"3-Mid Cap",
            IF(AND(I1393&gt;300000000,I1393&lt;=2000000000),"2-Small Cap",
               IF(I1393&lt;=300000000,"1-Micro Cap","None"))))),
   IF(J1393&gt;50000000000,"5-Large Cap",
      IF(AND(J1393&gt;10000000000,J1393&lt;=50000000000),"4-Upper Mid-Cap",
         IF(AND(J1393&gt;2000000000,J1393&lt;=10000000000),"3-Mid Cap",
            IF(AND(J1393&gt;300000000,J1393&lt;=2000000000),"2-Small Cap",
               IF(J1393&lt;=300000000,"1-Micro Cap","None"))))))</f>
        <v>1-Micro Cap</v>
      </c>
      <c r="L1393" s="1">
        <v>45512</v>
      </c>
      <c r="M1393" s="8" t="s">
        <v>3124</v>
      </c>
      <c r="N1393">
        <f>YEAR(L1393)</f>
        <v>2024</v>
      </c>
      <c r="O1393">
        <f xml:space="preserve"> MONTH(L1393)</f>
        <v>8</v>
      </c>
      <c r="P1393">
        <v>1</v>
      </c>
      <c r="Q1393" t="str">
        <f>IF(ISNUMBER(P1393), "Yes","No")</f>
        <v>Yes</v>
      </c>
      <c r="R1393" t="s">
        <v>2809</v>
      </c>
    </row>
    <row r="1394" spans="1:18" x14ac:dyDescent="0.2">
      <c r="A1394" t="s">
        <v>2039</v>
      </c>
      <c r="B1394" t="e" vm="406">
        <v>#VALUE!</v>
      </c>
      <c r="C1394" t="s">
        <v>1101</v>
      </c>
      <c r="D1394" t="str" cm="1">
        <f t="array" ref="D1394">_FV(B1394,"Industry")</f>
        <v>Software &amp; IT Services</v>
      </c>
      <c r="E1394">
        <v>2.9000000000000001E-2</v>
      </c>
      <c r="F1394">
        <v>2.5100000000000001E-2</v>
      </c>
      <c r="G1394" s="4">
        <v>2500000</v>
      </c>
      <c r="H1394" s="7">
        <v>0.13400000000000001</v>
      </c>
      <c r="I1394" s="4" cm="1">
        <f t="array" ref="I1394">_FV(B1394,"Market cap",TRUE)</f>
        <v>47001830</v>
      </c>
      <c r="J1394" s="4">
        <v>41600000</v>
      </c>
      <c r="K1394" t="str">
        <f>IF(OR(J1394="None", ISERROR(J1394)),
   IF(I1394&gt;50000000000,"5-Large Cap",
      IF(AND(I1394&gt;10000000000,I1394&lt;=50000000000),"4-Upper Mid-Cap",
         IF(AND(I1394&gt;2000000000,I1394&lt;=10000000000),"3-Mid Cap",
            IF(AND(I1394&gt;300000000,I1394&lt;=2000000000),"2-Small Cap",
               IF(I1394&lt;=300000000,"1-Micro Cap","None"))))),
   IF(J1394&gt;50000000000,"5-Large Cap",
      IF(AND(J1394&gt;10000000000,J1394&lt;=50000000000),"4-Upper Mid-Cap",
         IF(AND(J1394&gt;2000000000,J1394&lt;=10000000000),"3-Mid Cap",
            IF(AND(J1394&gt;300000000,J1394&lt;=2000000000),"2-Small Cap",
               IF(J1394&lt;=300000000,"1-Micro Cap","None"))))))</f>
        <v>1-Micro Cap</v>
      </c>
      <c r="L1394" s="1">
        <v>45364</v>
      </c>
      <c r="M1394" s="8" t="s">
        <v>3124</v>
      </c>
      <c r="N1394">
        <f>YEAR(L1394)</f>
        <v>2024</v>
      </c>
      <c r="O1394">
        <f xml:space="preserve"> MONTH(L1394)</f>
        <v>3</v>
      </c>
      <c r="P1394" t="s">
        <v>3229</v>
      </c>
      <c r="Q1394" t="str">
        <f>IF(ISNUMBER(P1394), "Yes","No")</f>
        <v>No</v>
      </c>
      <c r="R1394" t="s">
        <v>2380</v>
      </c>
    </row>
    <row r="1395" spans="1:18" x14ac:dyDescent="0.2">
      <c r="A1395" t="s">
        <v>1917</v>
      </c>
      <c r="B1395" t="e" vm="578">
        <v>#VALUE!</v>
      </c>
      <c r="C1395" t="s">
        <v>1918</v>
      </c>
      <c r="D1395" t="str" cm="1">
        <f t="array" ref="D1395">_FV(B1395,"Industry")</f>
        <v>Biotechnology &amp; Medical Research</v>
      </c>
      <c r="E1395">
        <v>3.5000000000000003E-2</v>
      </c>
      <c r="F1395">
        <v>2.5000000000000001E-2</v>
      </c>
      <c r="G1395" s="4">
        <v>2500000</v>
      </c>
      <c r="H1395" s="7">
        <v>0.28600000000000003</v>
      </c>
      <c r="I1395" s="4" cm="1">
        <f t="array" ref="I1395">_FV(B1395,"Market cap",TRUE)</f>
        <v>45990110</v>
      </c>
      <c r="J1395" s="4">
        <v>76900000</v>
      </c>
      <c r="K1395" t="str">
        <f>IF(OR(J1395="None", ISERROR(J1395)),
   IF(I1395&gt;50000000000,"5-Large Cap",
      IF(AND(I1395&gt;10000000000,I1395&lt;=50000000000),"4-Upper Mid-Cap",
         IF(AND(I1395&gt;2000000000,I1395&lt;=10000000000),"3-Mid Cap",
            IF(AND(I1395&gt;300000000,I1395&lt;=2000000000),"2-Small Cap",
               IF(I1395&lt;=300000000,"1-Micro Cap","None"))))),
   IF(J1395&gt;50000000000,"5-Large Cap",
      IF(AND(J1395&gt;10000000000,J1395&lt;=50000000000),"4-Upper Mid-Cap",
         IF(AND(J1395&gt;2000000000,J1395&lt;=10000000000),"3-Mid Cap",
            IF(AND(J1395&gt;300000000,J1395&lt;=2000000000),"2-Small Cap",
               IF(J1395&lt;=300000000,"1-Micro Cap","None"))))))</f>
        <v>1-Micro Cap</v>
      </c>
      <c r="L1395" s="1">
        <v>45387</v>
      </c>
      <c r="M1395" s="8" t="s">
        <v>3124</v>
      </c>
      <c r="N1395">
        <f>YEAR(L1395)</f>
        <v>2024</v>
      </c>
      <c r="O1395">
        <f xml:space="preserve"> MONTH(L1395)</f>
        <v>4</v>
      </c>
      <c r="P1395">
        <v>1</v>
      </c>
      <c r="Q1395" t="str">
        <f>IF(ISNUMBER(P1395), "Yes","No")</f>
        <v>Yes</v>
      </c>
      <c r="R1395" t="s">
        <v>2441</v>
      </c>
    </row>
    <row r="1396" spans="1:18" x14ac:dyDescent="0.2">
      <c r="A1396" t="s">
        <v>3054</v>
      </c>
      <c r="B1396" t="e" vm="715">
        <v>#VALUE!</v>
      </c>
      <c r="C1396" t="s">
        <v>2358</v>
      </c>
      <c r="D1396" t="str" cm="1">
        <f t="array" ref="D1396">_FV(B1396,"Industry")</f>
        <v>Metals &amp; Mining</v>
      </c>
      <c r="E1396">
        <v>4.2999999999999997E-2</v>
      </c>
      <c r="F1396">
        <v>2.5000000000000001E-2</v>
      </c>
      <c r="G1396" s="4">
        <v>2000000</v>
      </c>
      <c r="H1396" s="7">
        <v>0</v>
      </c>
      <c r="I1396" s="4" cm="1">
        <f t="array" ref="I1396">_FV(B1396,"Market cap",TRUE)</f>
        <v>4616820</v>
      </c>
      <c r="J1396" s="4">
        <v>6000000</v>
      </c>
      <c r="K1396" t="str">
        <f>IF(OR(J1396="None", ISERROR(J1396)),
   IF(I1396&gt;50000000000,"5-Large Cap",
      IF(AND(I1396&gt;10000000000,I1396&lt;=50000000000),"4-Upper Mid-Cap",
         IF(AND(I1396&gt;2000000000,I1396&lt;=10000000000),"3-Mid Cap",
            IF(AND(I1396&gt;300000000,I1396&lt;=2000000000),"2-Small Cap",
               IF(I1396&lt;=300000000,"1-Micro Cap","None"))))),
   IF(J1396&gt;50000000000,"5-Large Cap",
      IF(AND(J1396&gt;10000000000,J1396&lt;=50000000000),"4-Upper Mid-Cap",
         IF(AND(J1396&gt;2000000000,J1396&lt;=10000000000),"3-Mid Cap",
            IF(AND(J1396&gt;300000000,J1396&lt;=2000000000),"2-Small Cap",
               IF(J1396&lt;=300000000,"1-Micro Cap","None"))))))</f>
        <v>1-Micro Cap</v>
      </c>
      <c r="L1396" s="1">
        <v>45590</v>
      </c>
      <c r="M1396" s="8" t="s">
        <v>3124</v>
      </c>
      <c r="N1396">
        <f>YEAR(L1396)</f>
        <v>2024</v>
      </c>
      <c r="O1396">
        <f xml:space="preserve"> MONTH(L1396)</f>
        <v>10</v>
      </c>
      <c r="P1396" t="s">
        <v>3229</v>
      </c>
      <c r="Q1396" t="str">
        <f>IF(ISNUMBER(P1396), "Yes","No")</f>
        <v>No</v>
      </c>
      <c r="R1396" t="s">
        <v>3055</v>
      </c>
    </row>
    <row r="1397" spans="1:18" x14ac:dyDescent="0.2">
      <c r="A1397" t="s">
        <v>1368</v>
      </c>
      <c r="B1397" t="e" vm="131">
        <v>#VALUE!</v>
      </c>
      <c r="C1397" t="s">
        <v>535</v>
      </c>
      <c r="D1397" t="str" cm="1">
        <f t="array" ref="D1397">_FV(B1397,"Industry")</f>
        <v>Metals &amp; Mining</v>
      </c>
      <c r="E1397">
        <v>0.03</v>
      </c>
      <c r="F1397">
        <v>2.5000000000000001E-2</v>
      </c>
      <c r="G1397" s="4">
        <v>2000000</v>
      </c>
      <c r="H1397" s="7">
        <v>0.16670000000000001</v>
      </c>
      <c r="I1397" s="4" cm="1">
        <f t="array" ref="I1397">_FV(B1397,"Market cap",TRUE)</f>
        <v>33522420</v>
      </c>
      <c r="J1397" s="4">
        <v>16000000</v>
      </c>
      <c r="K1397" t="str">
        <f>IF(OR(J1397="None", ISERROR(J1397)),
   IF(I1397&gt;50000000000,"5-Large Cap",
      IF(AND(I1397&gt;10000000000,I1397&lt;=50000000000),"4-Upper Mid-Cap",
         IF(AND(I1397&gt;2000000000,I1397&lt;=10000000000),"3-Mid Cap",
            IF(AND(I1397&gt;300000000,I1397&lt;=2000000000),"2-Small Cap",
               IF(I1397&lt;=300000000,"1-Micro Cap","None"))))),
   IF(J1397&gt;50000000000,"5-Large Cap",
      IF(AND(J1397&gt;10000000000,J1397&lt;=50000000000),"4-Upper Mid-Cap",
         IF(AND(J1397&gt;2000000000,J1397&lt;=10000000000),"3-Mid Cap",
            IF(AND(J1397&gt;300000000,J1397&lt;=2000000000),"2-Small Cap",
               IF(J1397&lt;=300000000,"1-Micro Cap","None"))))))</f>
        <v>1-Micro Cap</v>
      </c>
      <c r="L1397" s="1">
        <v>45580</v>
      </c>
      <c r="M1397" s="8" t="s">
        <v>3124</v>
      </c>
      <c r="N1397">
        <f>YEAR(L1397)</f>
        <v>2024</v>
      </c>
      <c r="O1397">
        <f xml:space="preserve"> MONTH(L1397)</f>
        <v>10</v>
      </c>
      <c r="P1397" t="s">
        <v>3229</v>
      </c>
      <c r="Q1397" t="str">
        <f>IF(ISNUMBER(P1397), "Yes","No")</f>
        <v>No</v>
      </c>
      <c r="R1397" t="s">
        <v>2987</v>
      </c>
    </row>
    <row r="1398" spans="1:18" x14ac:dyDescent="0.2">
      <c r="A1398" t="s">
        <v>2861</v>
      </c>
      <c r="B1398" t="e" vm="489">
        <v>#VALUE!</v>
      </c>
      <c r="C1398" t="s">
        <v>1810</v>
      </c>
      <c r="D1398" t="str" cm="1">
        <f t="array" ref="D1398">_FV(B1398,"Industry")</f>
        <v>Metals &amp; Mining</v>
      </c>
      <c r="E1398">
        <v>3.1E-2</v>
      </c>
      <c r="F1398">
        <v>2.5000000000000001E-2</v>
      </c>
      <c r="G1398" s="4">
        <v>3000000</v>
      </c>
      <c r="H1398" s="7">
        <v>0.19350000000000001</v>
      </c>
      <c r="I1398" s="4" cm="1">
        <f t="array" ref="I1398">_FV(B1398,"Market cap",TRUE)</f>
        <v>11001160</v>
      </c>
      <c r="J1398" s="4">
        <v>10230000</v>
      </c>
      <c r="K1398" t="str">
        <f>IF(OR(J1398="None", ISERROR(J1398)),
   IF(I1398&gt;50000000000,"5-Large Cap",
      IF(AND(I1398&gt;10000000000,I1398&lt;=50000000000),"4-Upper Mid-Cap",
         IF(AND(I1398&gt;2000000000,I1398&lt;=10000000000),"3-Mid Cap",
            IF(AND(I1398&gt;300000000,I1398&lt;=2000000000),"2-Small Cap",
               IF(I1398&lt;=300000000,"1-Micro Cap","None"))))),
   IF(J1398&gt;50000000000,"5-Large Cap",
      IF(AND(J1398&gt;10000000000,J1398&lt;=50000000000),"4-Upper Mid-Cap",
         IF(AND(J1398&gt;2000000000,J1398&lt;=10000000000),"3-Mid Cap",
            IF(AND(J1398&gt;300000000,J1398&lt;=2000000000),"2-Small Cap",
               IF(J1398&lt;=300000000,"1-Micro Cap","None"))))))</f>
        <v>1-Micro Cap</v>
      </c>
      <c r="L1398" s="1">
        <v>45540</v>
      </c>
      <c r="M1398" s="8" t="s">
        <v>3124</v>
      </c>
      <c r="N1398">
        <f>YEAR(L1398)</f>
        <v>2024</v>
      </c>
      <c r="O1398">
        <f xml:space="preserve"> MONTH(L1398)</f>
        <v>9</v>
      </c>
      <c r="P1398">
        <v>2</v>
      </c>
      <c r="Q1398" t="str">
        <f>IF(ISNUMBER(P1398), "Yes","No")</f>
        <v>Yes</v>
      </c>
      <c r="R1398" t="s">
        <v>2862</v>
      </c>
    </row>
    <row r="1399" spans="1:18" x14ac:dyDescent="0.2">
      <c r="A1399" t="s">
        <v>1921</v>
      </c>
      <c r="B1399" t="e" vm="523">
        <v>#VALUE!</v>
      </c>
      <c r="C1399" t="s">
        <v>1922</v>
      </c>
      <c r="D1399" t="str" cm="1">
        <f t="array" ref="D1399">_FV(B1399,"Industry")</f>
        <v>Metals &amp; Mining</v>
      </c>
      <c r="E1399">
        <v>2.8000000000000001E-2</v>
      </c>
      <c r="F1399">
        <v>2.5000000000000001E-2</v>
      </c>
      <c r="G1399" s="4">
        <v>650000</v>
      </c>
      <c r="H1399" s="7">
        <v>0.107</v>
      </c>
      <c r="I1399" s="4" cm="1">
        <f t="array" ref="I1399">_FV(B1399,"Market cap",TRUE)</f>
        <v>10387230</v>
      </c>
      <c r="J1399" s="4">
        <v>2980000</v>
      </c>
      <c r="K1399" t="str">
        <f>IF(OR(J1399="None", ISERROR(J1399)),
   IF(I1399&gt;50000000000,"5-Large Cap",
      IF(AND(I1399&gt;10000000000,I1399&lt;=50000000000),"4-Upper Mid-Cap",
         IF(AND(I1399&gt;2000000000,I1399&lt;=10000000000),"3-Mid Cap",
            IF(AND(I1399&gt;300000000,I1399&lt;=2000000000),"2-Small Cap",
               IF(I1399&lt;=300000000,"1-Micro Cap","None"))))),
   IF(J1399&gt;50000000000,"5-Large Cap",
      IF(AND(J1399&gt;10000000000,J1399&lt;=50000000000),"4-Upper Mid-Cap",
         IF(AND(J1399&gt;2000000000,J1399&lt;=10000000000),"3-Mid Cap",
            IF(AND(J1399&gt;300000000,J1399&lt;=2000000000),"2-Small Cap",
               IF(J1399&lt;=300000000,"1-Micro Cap","None"))))))</f>
        <v>1-Micro Cap</v>
      </c>
      <c r="L1399" s="1">
        <v>45534</v>
      </c>
      <c r="M1399" s="8" t="s">
        <v>3124</v>
      </c>
      <c r="N1399">
        <f>YEAR(L1399)</f>
        <v>2024</v>
      </c>
      <c r="O1399">
        <f xml:space="preserve"> MONTH(L1399)</f>
        <v>8</v>
      </c>
      <c r="P1399" t="s">
        <v>3229</v>
      </c>
      <c r="Q1399" t="str">
        <f>IF(ISNUMBER(P1399), "Yes","No")</f>
        <v>No</v>
      </c>
      <c r="R1399" t="s">
        <v>2852</v>
      </c>
    </row>
    <row r="1400" spans="1:18" x14ac:dyDescent="0.2">
      <c r="A1400" t="s">
        <v>3201</v>
      </c>
      <c r="B1400" t="e" vm="147">
        <v>#VALUE!</v>
      </c>
      <c r="C1400" t="s">
        <v>19</v>
      </c>
      <c r="D1400" t="str" cm="1">
        <f t="array" ref="D1400">_FV(B1400,"Industry")</f>
        <v>Metals &amp; Mining</v>
      </c>
      <c r="E1400">
        <v>3.4000000000000002E-2</v>
      </c>
      <c r="F1400">
        <v>2.5000000000000001E-2</v>
      </c>
      <c r="G1400" s="4">
        <v>20000000</v>
      </c>
      <c r="H1400" s="7">
        <v>0.26469999999999999</v>
      </c>
      <c r="I1400" s="4" cm="1">
        <f t="array" ref="I1400">_FV(B1400,"Market cap",TRUE)</f>
        <v>34679130</v>
      </c>
      <c r="J1400" s="4">
        <v>33600000</v>
      </c>
      <c r="K1400" t="str">
        <f>IF(OR(J1400="None", ISERROR(J1400)),
   IF(I1400&gt;50000000000,"5-Large Cap",
      IF(AND(I1400&gt;10000000000,I1400&lt;=50000000000),"4-Upper Mid-Cap",
         IF(AND(I1400&gt;2000000000,I1400&lt;=10000000000),"3-Mid Cap",
            IF(AND(I1400&gt;300000000,I1400&lt;=2000000000),"2-Small Cap",
               IF(I1400&lt;=300000000,"1-Micro Cap","None"))))),
   IF(J1400&gt;50000000000,"5-Large Cap",
      IF(AND(J1400&gt;10000000000,J1400&lt;=50000000000),"4-Upper Mid-Cap",
         IF(AND(J1400&gt;2000000000,J1400&lt;=10000000000),"3-Mid Cap",
            IF(AND(J1400&gt;300000000,J1400&lt;=2000000000),"2-Small Cap",
               IF(J1400&lt;=300000000,"1-Micro Cap","None"))))))</f>
        <v>1-Micro Cap</v>
      </c>
      <c r="L1400" s="1">
        <v>45509</v>
      </c>
      <c r="M1400" s="8" t="s">
        <v>3124</v>
      </c>
      <c r="N1400">
        <f>YEAR(L1400)</f>
        <v>2024</v>
      </c>
      <c r="O1400">
        <f xml:space="preserve"> MONTH(L1400)</f>
        <v>8</v>
      </c>
      <c r="P1400" t="s">
        <v>3229</v>
      </c>
      <c r="Q1400" t="str">
        <f>IF(ISNUMBER(P1400), "Yes","No")</f>
        <v>No</v>
      </c>
      <c r="R1400" t="s">
        <v>2795</v>
      </c>
    </row>
    <row r="1401" spans="1:18" x14ac:dyDescent="0.2">
      <c r="A1401" t="s">
        <v>2522</v>
      </c>
      <c r="B1401" t="e" vm="741">
        <v>#VALUE!</v>
      </c>
      <c r="C1401" t="s">
        <v>2523</v>
      </c>
      <c r="D1401" t="str" cm="1">
        <f t="array" ref="D1401">_FV(B1401,"Industry")</f>
        <v>Pharmaceuticals</v>
      </c>
      <c r="E1401">
        <v>2.5999999999999999E-2</v>
      </c>
      <c r="F1401">
        <v>2.5000000000000001E-2</v>
      </c>
      <c r="G1401" s="4">
        <v>1750000</v>
      </c>
      <c r="H1401" s="7">
        <v>3.85E-2</v>
      </c>
      <c r="I1401" s="4" cm="1">
        <f t="array" ref="I1401">_FV(B1401,"Market cap",TRUE)</f>
        <v>8863460</v>
      </c>
      <c r="J1401" s="4">
        <v>8800000</v>
      </c>
      <c r="K1401" t="str">
        <f>IF(OR(J1401="None", ISERROR(J1401)),
   IF(I1401&gt;50000000000,"5-Large Cap",
      IF(AND(I1401&gt;10000000000,I1401&lt;=50000000000),"4-Upper Mid-Cap",
         IF(AND(I1401&gt;2000000000,I1401&lt;=10000000000),"3-Mid Cap",
            IF(AND(I1401&gt;300000000,I1401&lt;=2000000000),"2-Small Cap",
               IF(I1401&lt;=300000000,"1-Micro Cap","None"))))),
   IF(J1401&gt;50000000000,"5-Large Cap",
      IF(AND(J1401&gt;10000000000,J1401&lt;=50000000000),"4-Upper Mid-Cap",
         IF(AND(J1401&gt;2000000000,J1401&lt;=10000000000),"3-Mid Cap",
            IF(AND(J1401&gt;300000000,J1401&lt;=2000000000),"2-Small Cap",
               IF(J1401&lt;=300000000,"1-Micro Cap","None"))))))</f>
        <v>1-Micro Cap</v>
      </c>
      <c r="L1401" s="1">
        <v>45412</v>
      </c>
      <c r="M1401" s="8" t="s">
        <v>3124</v>
      </c>
      <c r="N1401">
        <f>YEAR(L1401)</f>
        <v>2024</v>
      </c>
      <c r="O1401">
        <f xml:space="preserve"> MONTH(L1401)</f>
        <v>4</v>
      </c>
      <c r="P1401" t="s">
        <v>3229</v>
      </c>
      <c r="Q1401" t="str">
        <f>IF(ISNUMBER(P1401), "Yes","No")</f>
        <v>No</v>
      </c>
      <c r="R1401" t="s">
        <v>2524</v>
      </c>
    </row>
    <row r="1402" spans="1:18" x14ac:dyDescent="0.2">
      <c r="A1402" t="s">
        <v>2816</v>
      </c>
      <c r="B1402" t="e" vm="742">
        <v>#VALUE!</v>
      </c>
      <c r="C1402" t="s">
        <v>2817</v>
      </c>
      <c r="D1402" t="str" cm="1">
        <f t="array" ref="D1402">_FV(B1402,"Industry")</f>
        <v>Software &amp; IT Services</v>
      </c>
      <c r="E1402">
        <v>3.1E-2</v>
      </c>
      <c r="F1402">
        <v>2.5000000000000001E-2</v>
      </c>
      <c r="G1402" s="4">
        <v>6000000</v>
      </c>
      <c r="H1402" s="7">
        <v>0.19399999999999998</v>
      </c>
      <c r="I1402" s="4" cm="1">
        <f t="array" ref="I1402">_FV(B1402,"Market cap",TRUE)</f>
        <v>89584260</v>
      </c>
      <c r="J1402" s="4">
        <v>40700000</v>
      </c>
      <c r="K1402" t="str">
        <f>IF(OR(J1402="None", ISERROR(J1402)),
   IF(I1402&gt;50000000000,"5-Large Cap",
      IF(AND(I1402&gt;10000000000,I1402&lt;=50000000000),"4-Upper Mid-Cap",
         IF(AND(I1402&gt;2000000000,I1402&lt;=10000000000),"3-Mid Cap",
            IF(AND(I1402&gt;300000000,I1402&lt;=2000000000),"2-Small Cap",
               IF(I1402&lt;=300000000,"1-Micro Cap","None"))))),
   IF(J1402&gt;50000000000,"5-Large Cap",
      IF(AND(J1402&gt;10000000000,J1402&lt;=50000000000),"4-Upper Mid-Cap",
         IF(AND(J1402&gt;2000000000,J1402&lt;=10000000000),"3-Mid Cap",
            IF(AND(J1402&gt;300000000,J1402&lt;=2000000000),"2-Small Cap",
               IF(J1402&lt;=300000000,"1-Micro Cap","None"))))))</f>
        <v>1-Micro Cap</v>
      </c>
      <c r="L1402" s="1">
        <v>45519</v>
      </c>
      <c r="M1402" s="8" t="s">
        <v>3124</v>
      </c>
      <c r="N1402">
        <f>YEAR(L1402)</f>
        <v>2024</v>
      </c>
      <c r="O1402">
        <f xml:space="preserve"> MONTH(L1402)</f>
        <v>8</v>
      </c>
      <c r="P1402" t="s">
        <v>3229</v>
      </c>
      <c r="Q1402" t="str">
        <f>IF(ISNUMBER(P1402), "Yes","No")</f>
        <v>No</v>
      </c>
      <c r="R1402" t="s">
        <v>2818</v>
      </c>
    </row>
    <row r="1403" spans="1:18" x14ac:dyDescent="0.2">
      <c r="A1403" t="s">
        <v>2812</v>
      </c>
      <c r="B1403" t="e" vm="743">
        <v>#VALUE!</v>
      </c>
      <c r="C1403" t="s">
        <v>2813</v>
      </c>
      <c r="D1403" t="str" cm="1">
        <f t="array" ref="D1403">_FV(B1403,"Industry")</f>
        <v>Software &amp; IT Services</v>
      </c>
      <c r="E1403">
        <v>2.8000000000000001E-2</v>
      </c>
      <c r="F1403">
        <v>2.5000000000000001E-2</v>
      </c>
      <c r="G1403" s="4">
        <v>600000</v>
      </c>
      <c r="H1403" s="7">
        <v>0.10710000000000001</v>
      </c>
      <c r="I1403" s="4" cm="1">
        <f t="array" ref="I1403">_FV(B1403,"Market cap",TRUE)</f>
        <v>16348980</v>
      </c>
      <c r="J1403" s="4">
        <v>4240000</v>
      </c>
      <c r="K1403" t="str">
        <f>IF(OR(J1403="None", ISERROR(J1403)),
   IF(I1403&gt;50000000000,"5-Large Cap",
      IF(AND(I1403&gt;10000000000,I1403&lt;=50000000000),"4-Upper Mid-Cap",
         IF(AND(I1403&gt;2000000000,I1403&lt;=10000000000),"3-Mid Cap",
            IF(AND(I1403&gt;300000000,I1403&lt;=2000000000),"2-Small Cap",
               IF(I1403&lt;=300000000,"1-Micro Cap","None"))))),
   IF(J1403&gt;50000000000,"5-Large Cap",
      IF(AND(J1403&gt;10000000000,J1403&lt;=50000000000),"4-Upper Mid-Cap",
         IF(AND(J1403&gt;2000000000,J1403&lt;=10000000000),"3-Mid Cap",
            IF(AND(J1403&gt;300000000,J1403&lt;=2000000000),"2-Small Cap",
               IF(J1403&lt;=300000000,"1-Micro Cap","None"))))))</f>
        <v>1-Micro Cap</v>
      </c>
      <c r="L1403" s="1">
        <v>45517</v>
      </c>
      <c r="M1403" s="8" t="s">
        <v>3124</v>
      </c>
      <c r="N1403">
        <f>YEAR(L1403)</f>
        <v>2024</v>
      </c>
      <c r="O1403">
        <f xml:space="preserve"> MONTH(L1403)</f>
        <v>8</v>
      </c>
      <c r="P1403">
        <v>1</v>
      </c>
      <c r="Q1403" t="str">
        <f>IF(ISNUMBER(P1403), "Yes","No")</f>
        <v>Yes</v>
      </c>
      <c r="R1403" t="s">
        <v>2814</v>
      </c>
    </row>
    <row r="1404" spans="1:18" x14ac:dyDescent="0.2">
      <c r="A1404" t="s">
        <v>2891</v>
      </c>
      <c r="B1404" t="e" vm="744">
        <v>#VALUE!</v>
      </c>
      <c r="C1404" t="s">
        <v>2892</v>
      </c>
      <c r="D1404" t="str" cm="1">
        <f t="array" ref="D1404">_FV(B1404,"Industry")</f>
        <v>Telecommunications Services</v>
      </c>
      <c r="E1404">
        <v>2.8000000000000001E-2</v>
      </c>
      <c r="F1404">
        <v>2.4E-2</v>
      </c>
      <c r="G1404" s="4">
        <v>3200000</v>
      </c>
      <c r="H1404" s="7">
        <v>0.14300000000000002</v>
      </c>
      <c r="I1404" s="4" cm="1">
        <f t="array" ref="I1404">_FV(B1404,"Market cap",TRUE)</f>
        <v>9247570</v>
      </c>
      <c r="J1404" s="4">
        <v>13800000</v>
      </c>
      <c r="K1404" t="str">
        <f>IF(OR(J1404="None", ISERROR(J1404)),
   IF(I1404&gt;50000000000,"5-Large Cap",
      IF(AND(I1404&gt;10000000000,I1404&lt;=50000000000),"4-Upper Mid-Cap",
         IF(AND(I1404&gt;2000000000,I1404&lt;=10000000000),"3-Mid Cap",
            IF(AND(I1404&gt;300000000,I1404&lt;=2000000000),"2-Small Cap",
               IF(I1404&lt;=300000000,"1-Micro Cap","None"))))),
   IF(J1404&gt;50000000000,"5-Large Cap",
      IF(AND(J1404&gt;10000000000,J1404&lt;=50000000000),"4-Upper Mid-Cap",
         IF(AND(J1404&gt;2000000000,J1404&lt;=10000000000),"3-Mid Cap",
            IF(AND(J1404&gt;300000000,J1404&lt;=2000000000),"2-Small Cap",
               IF(J1404&lt;=300000000,"1-Micro Cap","None"))))))</f>
        <v>1-Micro Cap</v>
      </c>
      <c r="L1404" s="1">
        <v>45552</v>
      </c>
      <c r="M1404" s="8" t="s">
        <v>3124</v>
      </c>
      <c r="N1404">
        <f>YEAR(L1404)</f>
        <v>2024</v>
      </c>
      <c r="O1404">
        <f xml:space="preserve"> MONTH(L1404)</f>
        <v>9</v>
      </c>
      <c r="P1404">
        <v>2</v>
      </c>
      <c r="Q1404" t="str">
        <f>IF(ISNUMBER(P1404), "Yes","No")</f>
        <v>Yes</v>
      </c>
      <c r="R1404" t="s">
        <v>2893</v>
      </c>
    </row>
    <row r="1405" spans="1:18" x14ac:dyDescent="0.2">
      <c r="A1405" t="s">
        <v>2580</v>
      </c>
      <c r="B1405" t="e" vm="745">
        <v>#VALUE!</v>
      </c>
      <c r="C1405" t="s">
        <v>2581</v>
      </c>
      <c r="D1405" t="str" cm="1">
        <f t="array" ref="D1405">_FV(B1405,"Industry")</f>
        <v>Metals &amp; Mining</v>
      </c>
      <c r="E1405">
        <v>2.5000000000000001E-2</v>
      </c>
      <c r="F1405">
        <v>2.3E-2</v>
      </c>
      <c r="G1405" s="4">
        <v>2800000</v>
      </c>
      <c r="H1405" s="7">
        <v>0.08</v>
      </c>
      <c r="I1405" s="4" cm="1">
        <f t="array" ref="I1405">_FV(B1405,"Market cap",TRUE)</f>
        <v>9454130</v>
      </c>
      <c r="J1405" s="4">
        <v>18600000</v>
      </c>
      <c r="K1405" t="str">
        <f>IF(OR(J1405="None", ISERROR(J1405)),
   IF(I1405&gt;50000000000,"5-Large Cap",
      IF(AND(I1405&gt;10000000000,I1405&lt;=50000000000),"4-Upper Mid-Cap",
         IF(AND(I1405&gt;2000000000,I1405&lt;=10000000000),"3-Mid Cap",
            IF(AND(I1405&gt;300000000,I1405&lt;=2000000000),"2-Small Cap",
               IF(I1405&lt;=300000000,"1-Micro Cap","None"))))),
   IF(J1405&gt;50000000000,"5-Large Cap",
      IF(AND(J1405&gt;10000000000,J1405&lt;=50000000000),"4-Upper Mid-Cap",
         IF(AND(J1405&gt;2000000000,J1405&lt;=10000000000),"3-Mid Cap",
            IF(AND(J1405&gt;300000000,J1405&lt;=2000000000),"2-Small Cap",
               IF(J1405&lt;=300000000,"1-Micro Cap","None"))))))</f>
        <v>1-Micro Cap</v>
      </c>
      <c r="L1405" s="1">
        <v>45429</v>
      </c>
      <c r="M1405" s="8" t="s">
        <v>3124</v>
      </c>
      <c r="N1405">
        <f>YEAR(L1405)</f>
        <v>2024</v>
      </c>
      <c r="O1405">
        <f xml:space="preserve"> MONTH(L1405)</f>
        <v>5</v>
      </c>
      <c r="P1405">
        <v>2</v>
      </c>
      <c r="Q1405" t="str">
        <f>IF(ISNUMBER(P1405), "Yes","No")</f>
        <v>Yes</v>
      </c>
      <c r="R1405" t="s">
        <v>2582</v>
      </c>
    </row>
    <row r="1406" spans="1:18" x14ac:dyDescent="0.2">
      <c r="A1406" t="s">
        <v>1085</v>
      </c>
      <c r="B1406" t="e" vm="385">
        <v>#VALUE!</v>
      </c>
      <c r="C1406" t="s">
        <v>1086</v>
      </c>
      <c r="D1406" t="str" cm="1">
        <f t="array" ref="D1406">_FV(B1406,"Industry")</f>
        <v>Financial Technology (Fintech) &amp; Infrastructure</v>
      </c>
      <c r="E1406">
        <v>2.7E-2</v>
      </c>
      <c r="F1406">
        <v>2.1999999999999999E-2</v>
      </c>
      <c r="G1406" s="4">
        <v>3000000</v>
      </c>
      <c r="H1406" s="7">
        <v>0.185</v>
      </c>
      <c r="I1406" s="4" cm="1">
        <f t="array" ref="I1406">_FV(B1406,"Market cap",TRUE)</f>
        <v>8393990</v>
      </c>
      <c r="J1406" s="4">
        <v>17600000</v>
      </c>
      <c r="K1406" t="str">
        <f>IF(OR(J1406="None", ISERROR(J1406)),
   IF(I1406&gt;50000000000,"5-Large Cap",
      IF(AND(I1406&gt;10000000000,I1406&lt;=50000000000),"4-Upper Mid-Cap",
         IF(AND(I1406&gt;2000000000,I1406&lt;=10000000000),"3-Mid Cap",
            IF(AND(I1406&gt;300000000,I1406&lt;=2000000000),"2-Small Cap",
               IF(I1406&lt;=300000000,"1-Micro Cap","None"))))),
   IF(J1406&gt;50000000000,"5-Large Cap",
      IF(AND(J1406&gt;10000000000,J1406&lt;=50000000000),"4-Upper Mid-Cap",
         IF(AND(J1406&gt;2000000000,J1406&lt;=10000000000),"3-Mid Cap",
            IF(AND(J1406&gt;300000000,J1406&lt;=2000000000),"2-Small Cap",
               IF(J1406&lt;=300000000,"1-Micro Cap","None"))))))</f>
        <v>1-Micro Cap</v>
      </c>
      <c r="L1406" s="1">
        <v>45349</v>
      </c>
      <c r="M1406" s="8" t="s">
        <v>3124</v>
      </c>
      <c r="N1406">
        <f>YEAR(L1406)</f>
        <v>2024</v>
      </c>
      <c r="O1406">
        <f xml:space="preserve"> MONTH(L1406)</f>
        <v>2</v>
      </c>
      <c r="P1406">
        <v>3</v>
      </c>
      <c r="Q1406" t="str">
        <f>IF(ISNUMBER(P1406), "Yes","No")</f>
        <v>Yes</v>
      </c>
      <c r="R1406" t="s">
        <v>2352</v>
      </c>
    </row>
    <row r="1407" spans="1:18" x14ac:dyDescent="0.2">
      <c r="A1407" t="s">
        <v>2336</v>
      </c>
      <c r="B1407" t="e" vm="746">
        <v>#VALUE!</v>
      </c>
      <c r="C1407" t="s">
        <v>260</v>
      </c>
      <c r="D1407" t="str" cm="1">
        <f t="array" ref="D1407">_FV(B1407,"Industry")</f>
        <v>Healthcare Providers &amp; Services</v>
      </c>
      <c r="E1407">
        <v>2.5999999999999999E-2</v>
      </c>
      <c r="F1407">
        <v>2.1999999999999999E-2</v>
      </c>
      <c r="G1407" s="4">
        <v>4000000</v>
      </c>
      <c r="H1407" s="7">
        <v>0.12</v>
      </c>
      <c r="I1407" s="4" cm="1">
        <f t="array" ref="I1407">_FV(B1407,"Market cap",TRUE)</f>
        <v>18144690</v>
      </c>
      <c r="J1407" s="4">
        <v>27700000</v>
      </c>
      <c r="K1407" t="str">
        <f>IF(OR(J1407="None", ISERROR(J1407)),
   IF(I1407&gt;50000000000,"5-Large Cap",
      IF(AND(I1407&gt;10000000000,I1407&lt;=50000000000),"4-Upper Mid-Cap",
         IF(AND(I1407&gt;2000000000,I1407&lt;=10000000000),"3-Mid Cap",
            IF(AND(I1407&gt;300000000,I1407&lt;=2000000000),"2-Small Cap",
               IF(I1407&lt;=300000000,"1-Micro Cap","None"))))),
   IF(J1407&gt;50000000000,"5-Large Cap",
      IF(AND(J1407&gt;10000000000,J1407&lt;=50000000000),"4-Upper Mid-Cap",
         IF(AND(J1407&gt;2000000000,J1407&lt;=10000000000),"3-Mid Cap",
            IF(AND(J1407&gt;300000000,J1407&lt;=2000000000),"2-Small Cap",
               IF(J1407&lt;=300000000,"1-Micro Cap","None"))))))</f>
        <v>1-Micro Cap</v>
      </c>
      <c r="L1407" s="1">
        <v>45343</v>
      </c>
      <c r="M1407" s="8" t="s">
        <v>3124</v>
      </c>
      <c r="N1407">
        <f>YEAR(L1407)</f>
        <v>2024</v>
      </c>
      <c r="O1407">
        <f xml:space="preserve"> MONTH(L1407)</f>
        <v>2</v>
      </c>
      <c r="P1407" t="s">
        <v>3229</v>
      </c>
      <c r="Q1407" t="str">
        <f>IF(ISNUMBER(P1407), "Yes","No")</f>
        <v>No</v>
      </c>
      <c r="R1407" t="s">
        <v>2337</v>
      </c>
    </row>
    <row r="1408" spans="1:18" x14ac:dyDescent="0.2">
      <c r="A1408" t="s">
        <v>2895</v>
      </c>
      <c r="B1408" t="e" vm="747">
        <v>#VALUE!</v>
      </c>
      <c r="C1408" t="s">
        <v>2896</v>
      </c>
      <c r="D1408" t="str" cm="1">
        <f t="array" ref="D1408">_FV(B1408,"Industry")</f>
        <v>Metals &amp; Mining</v>
      </c>
      <c r="E1408">
        <v>2.5999999999999999E-2</v>
      </c>
      <c r="F1408">
        <v>2.1999999999999999E-2</v>
      </c>
      <c r="G1408" s="4">
        <v>10300000</v>
      </c>
      <c r="H1408" s="7">
        <v>0.154</v>
      </c>
      <c r="I1408" s="4" cm="1">
        <f t="array" ref="I1408">_FV(B1408,"Market cap",TRUE)</f>
        <v>109885500</v>
      </c>
      <c r="J1408" s="4">
        <v>97700000</v>
      </c>
      <c r="K1408" t="str">
        <f>IF(OR(J1408="None", ISERROR(J1408)),
   IF(I1408&gt;50000000000,"5-Large Cap",
      IF(AND(I1408&gt;10000000000,I1408&lt;=50000000000),"4-Upper Mid-Cap",
         IF(AND(I1408&gt;2000000000,I1408&lt;=10000000000),"3-Mid Cap",
            IF(AND(I1408&gt;300000000,I1408&lt;=2000000000),"2-Small Cap",
               IF(I1408&lt;=300000000,"1-Micro Cap","None"))))),
   IF(J1408&gt;50000000000,"5-Large Cap",
      IF(AND(J1408&gt;10000000000,J1408&lt;=50000000000),"4-Upper Mid-Cap",
         IF(AND(J1408&gt;2000000000,J1408&lt;=10000000000),"3-Mid Cap",
            IF(AND(J1408&gt;300000000,J1408&lt;=2000000000),"2-Small Cap",
               IF(J1408&lt;=300000000,"1-Micro Cap","None"))))))</f>
        <v>1-Micro Cap</v>
      </c>
      <c r="L1408" s="1">
        <v>45552</v>
      </c>
      <c r="M1408" s="8" t="s">
        <v>3124</v>
      </c>
      <c r="N1408">
        <f>YEAR(L1408)</f>
        <v>2024</v>
      </c>
      <c r="O1408">
        <f xml:space="preserve"> MONTH(L1408)</f>
        <v>9</v>
      </c>
      <c r="P1408">
        <v>1</v>
      </c>
      <c r="Q1408" t="str">
        <f>IF(ISNUMBER(P1408), "Yes","No")</f>
        <v>Yes</v>
      </c>
      <c r="R1408" t="s">
        <v>2897</v>
      </c>
    </row>
    <row r="1409" spans="1:18" x14ac:dyDescent="0.2">
      <c r="A1409" t="s">
        <v>1917</v>
      </c>
      <c r="B1409" t="e" vm="578">
        <v>#VALUE!</v>
      </c>
      <c r="C1409" t="s">
        <v>1918</v>
      </c>
      <c r="D1409" t="str" cm="1">
        <f t="array" ref="D1409">_FV(B1409,"Industry")</f>
        <v>Biotechnology &amp; Medical Research</v>
      </c>
      <c r="E1409">
        <v>2.7E-2</v>
      </c>
      <c r="F1409">
        <v>0.02</v>
      </c>
      <c r="G1409" s="4">
        <v>3500000</v>
      </c>
      <c r="H1409" s="7">
        <v>0.25900000000000001</v>
      </c>
      <c r="I1409" s="4" cm="1">
        <f t="array" ref="I1409">_FV(B1409,"Market cap",TRUE)</f>
        <v>45990110</v>
      </c>
      <c r="J1409" s="4">
        <v>67000000</v>
      </c>
      <c r="K1409" t="str">
        <f>IF(OR(J1409="None", ISERROR(J1409)),
   IF(I1409&gt;50000000000,"5-Large Cap",
      IF(AND(I1409&gt;10000000000,I1409&lt;=50000000000),"4-Upper Mid-Cap",
         IF(AND(I1409&gt;2000000000,I1409&lt;=10000000000),"3-Mid Cap",
            IF(AND(I1409&gt;300000000,I1409&lt;=2000000000),"2-Small Cap",
               IF(I1409&lt;=300000000,"1-Micro Cap","None"))))),
   IF(J1409&gt;50000000000,"5-Large Cap",
      IF(AND(J1409&gt;10000000000,J1409&lt;=50000000000),"4-Upper Mid-Cap",
         IF(AND(J1409&gt;2000000000,J1409&lt;=10000000000),"3-Mid Cap",
            IF(AND(J1409&gt;300000000,J1409&lt;=2000000000),"2-Small Cap",
               IF(J1409&lt;=300000000,"1-Micro Cap","None"))))))</f>
        <v>1-Micro Cap</v>
      </c>
      <c r="L1409" s="1">
        <v>45607</v>
      </c>
      <c r="M1409" s="8" t="s">
        <v>3124</v>
      </c>
      <c r="N1409">
        <f>YEAR(L1409)</f>
        <v>2024</v>
      </c>
      <c r="O1409">
        <f xml:space="preserve"> MONTH(L1409)</f>
        <v>11</v>
      </c>
      <c r="P1409" t="s">
        <v>3229</v>
      </c>
      <c r="Q1409" t="str">
        <f>IF(ISNUMBER(P1409), "Yes","No")</f>
        <v>No</v>
      </c>
      <c r="R1409" t="s">
        <v>3117</v>
      </c>
    </row>
    <row r="1410" spans="1:18" x14ac:dyDescent="0.2">
      <c r="A1410" t="s">
        <v>1211</v>
      </c>
      <c r="B1410" t="e" vm="110">
        <v>#VALUE!</v>
      </c>
      <c r="C1410" t="s">
        <v>289</v>
      </c>
      <c r="D1410" t="str" cm="1">
        <f t="array" ref="D1410">_FV(B1410,"Industry")</f>
        <v>Biotechnology &amp; Medical Research</v>
      </c>
      <c r="E1410">
        <v>2.4E-2</v>
      </c>
      <c r="F1410">
        <v>0.02</v>
      </c>
      <c r="G1410" s="4">
        <v>1000000</v>
      </c>
      <c r="H1410" s="7">
        <v>0.16699999999999998</v>
      </c>
      <c r="I1410" s="4" cm="1">
        <f t="array" ref="I1410">_FV(B1410,"Market cap",TRUE)</f>
        <v>10964100</v>
      </c>
      <c r="J1410" s="4">
        <v>26300000</v>
      </c>
      <c r="K1410" t="str">
        <f>IF(OR(J1410="None", ISERROR(J1410)),
   IF(I1410&gt;50000000000,"5-Large Cap",
      IF(AND(I1410&gt;10000000000,I1410&lt;=50000000000),"4-Upper Mid-Cap",
         IF(AND(I1410&gt;2000000000,I1410&lt;=10000000000),"3-Mid Cap",
            IF(AND(I1410&gt;300000000,I1410&lt;=2000000000),"2-Small Cap",
               IF(I1410&lt;=300000000,"1-Micro Cap","None"))))),
   IF(J1410&gt;50000000000,"5-Large Cap",
      IF(AND(J1410&gt;10000000000,J1410&lt;=50000000000),"4-Upper Mid-Cap",
         IF(AND(J1410&gt;2000000000,J1410&lt;=10000000000),"3-Mid Cap",
            IF(AND(J1410&gt;300000000,J1410&lt;=2000000000),"2-Small Cap",
               IF(J1410&lt;=300000000,"1-Micro Cap","None"))))))</f>
        <v>1-Micro Cap</v>
      </c>
      <c r="L1410" s="1">
        <v>45425</v>
      </c>
      <c r="M1410" s="8" t="s">
        <v>3124</v>
      </c>
      <c r="N1410">
        <f>YEAR(L1410)</f>
        <v>2024</v>
      </c>
      <c r="O1410">
        <f xml:space="preserve"> MONTH(L1410)</f>
        <v>5</v>
      </c>
      <c r="P1410">
        <v>2</v>
      </c>
      <c r="Q1410" t="str">
        <f>IF(ISNUMBER(P1410), "Yes","No")</f>
        <v>Yes</v>
      </c>
      <c r="R1410" t="s">
        <v>2548</v>
      </c>
    </row>
    <row r="1411" spans="1:18" x14ac:dyDescent="0.2">
      <c r="A1411" t="s">
        <v>3159</v>
      </c>
      <c r="B1411" t="e" vm="748">
        <v>#VALUE!</v>
      </c>
      <c r="C1411" t="s">
        <v>33</v>
      </c>
      <c r="D1411" t="str" cm="1">
        <f t="array" ref="D1411">_FV(B1411,"Industry")</f>
        <v>Food &amp; Tobacco</v>
      </c>
      <c r="E1411">
        <v>8.3000000000000004E-2</v>
      </c>
      <c r="F1411">
        <v>0.02</v>
      </c>
      <c r="G1411" s="4">
        <v>7000000</v>
      </c>
      <c r="H1411" s="7">
        <v>0.76</v>
      </c>
      <c r="I1411" s="4" cm="1">
        <f t="array" ref="I1411">_FV(B1411,"Market cap",TRUE)</f>
        <v>2668430</v>
      </c>
      <c r="J1411" s="4">
        <v>14900000</v>
      </c>
      <c r="K1411" t="str">
        <f>IF(OR(J1411="None", ISERROR(J1411)),
   IF(I1411&gt;50000000000,"5-Large Cap",
      IF(AND(I1411&gt;10000000000,I1411&lt;=50000000000),"4-Upper Mid-Cap",
         IF(AND(I1411&gt;2000000000,I1411&lt;=10000000000),"3-Mid Cap",
            IF(AND(I1411&gt;300000000,I1411&lt;=2000000000),"2-Small Cap",
               IF(I1411&lt;=300000000,"1-Micro Cap","None"))))),
   IF(J1411&gt;50000000000,"5-Large Cap",
      IF(AND(J1411&gt;10000000000,J1411&lt;=50000000000),"4-Upper Mid-Cap",
         IF(AND(J1411&gt;2000000000,J1411&lt;=10000000000),"3-Mid Cap",
            IF(AND(J1411&gt;300000000,J1411&lt;=2000000000),"2-Small Cap",
               IF(J1411&lt;=300000000,"1-Micro Cap","None"))))))</f>
        <v>1-Micro Cap</v>
      </c>
      <c r="L1411" s="1">
        <v>45420</v>
      </c>
      <c r="M1411" s="8" t="s">
        <v>3124</v>
      </c>
      <c r="N1411">
        <f>YEAR(L1411)</f>
        <v>2024</v>
      </c>
      <c r="O1411">
        <f xml:space="preserve"> MONTH(L1411)</f>
        <v>5</v>
      </c>
      <c r="P1411">
        <v>2</v>
      </c>
      <c r="Q1411" t="str">
        <f>IF(ISNUMBER(P1411), "Yes","No")</f>
        <v>Yes</v>
      </c>
      <c r="R1411" t="s">
        <v>2539</v>
      </c>
    </row>
    <row r="1412" spans="1:18" x14ac:dyDescent="0.2">
      <c r="A1412" t="s">
        <v>3159</v>
      </c>
      <c r="B1412" t="e" vm="748">
        <v>#VALUE!</v>
      </c>
      <c r="C1412" t="s">
        <v>33</v>
      </c>
      <c r="D1412" t="str" cm="1">
        <f t="array" ref="D1412">_FV(B1412,"Industry")</f>
        <v>Food &amp; Tobacco</v>
      </c>
      <c r="E1412">
        <v>8.3000000000000004E-2</v>
      </c>
      <c r="F1412">
        <v>0.02</v>
      </c>
      <c r="G1412" s="4">
        <v>7000000</v>
      </c>
      <c r="H1412" s="7">
        <v>0.76</v>
      </c>
      <c r="I1412" s="4" cm="1">
        <f t="array" ref="I1412">_FV(B1412,"Market cap",TRUE)</f>
        <v>2668430</v>
      </c>
      <c r="J1412" s="4">
        <v>14900000</v>
      </c>
      <c r="K1412" t="str">
        <f>IF(OR(J1412="None", ISERROR(J1412)),
   IF(I1412&gt;50000000000,"5-Large Cap",
      IF(AND(I1412&gt;10000000000,I1412&lt;=50000000000),"4-Upper Mid-Cap",
         IF(AND(I1412&gt;2000000000,I1412&lt;=10000000000),"3-Mid Cap",
            IF(AND(I1412&gt;300000000,I1412&lt;=2000000000),"2-Small Cap",
               IF(I1412&lt;=300000000,"1-Micro Cap","None"))))),
   IF(J1412&gt;50000000000,"5-Large Cap",
      IF(AND(J1412&gt;10000000000,J1412&lt;=50000000000),"4-Upper Mid-Cap",
         IF(AND(J1412&gt;2000000000,J1412&lt;=10000000000),"3-Mid Cap",
            IF(AND(J1412&gt;300000000,J1412&lt;=2000000000),"2-Small Cap",
               IF(J1412&lt;=300000000,"1-Micro Cap","None"))))))</f>
        <v>1-Micro Cap</v>
      </c>
      <c r="L1412" s="1">
        <v>45420</v>
      </c>
      <c r="M1412" s="8" t="s">
        <v>3124</v>
      </c>
      <c r="N1412">
        <f>YEAR(L1412)</f>
        <v>2024</v>
      </c>
      <c r="O1412">
        <f xml:space="preserve"> MONTH(L1412)</f>
        <v>5</v>
      </c>
      <c r="P1412">
        <v>2</v>
      </c>
      <c r="Q1412" t="str">
        <f>IF(ISNUMBER(P1412), "Yes","No")</f>
        <v>Yes</v>
      </c>
      <c r="R1412" t="s">
        <v>2545</v>
      </c>
    </row>
    <row r="1413" spans="1:18" x14ac:dyDescent="0.2">
      <c r="A1413" t="s">
        <v>2500</v>
      </c>
      <c r="B1413" t="e" vm="213">
        <v>#VALUE!</v>
      </c>
      <c r="C1413" t="s">
        <v>373</v>
      </c>
      <c r="D1413" t="str" cm="1">
        <f t="array" ref="D1413">_FV(B1413,"Industry")</f>
        <v>Healthcare Equipment &amp; Supplies</v>
      </c>
      <c r="E1413">
        <v>2.9000000000000001E-2</v>
      </c>
      <c r="F1413">
        <v>0.02</v>
      </c>
      <c r="G1413" s="4">
        <v>1000000</v>
      </c>
      <c r="H1413" s="7">
        <v>0.31</v>
      </c>
      <c r="I1413" s="4" cm="1">
        <f t="array" ref="I1413">_FV(B1413,"Market cap",TRUE)</f>
        <v>9102960</v>
      </c>
      <c r="J1413" s="4">
        <v>9860000</v>
      </c>
      <c r="K1413" t="str">
        <f>IF(OR(J1413="None", ISERROR(J1413)),
   IF(I1413&gt;50000000000,"5-Large Cap",
      IF(AND(I1413&gt;10000000000,I1413&lt;=50000000000),"4-Upper Mid-Cap",
         IF(AND(I1413&gt;2000000000,I1413&lt;=10000000000),"3-Mid Cap",
            IF(AND(I1413&gt;300000000,I1413&lt;=2000000000),"2-Small Cap",
               IF(I1413&lt;=300000000,"1-Micro Cap","None"))))),
   IF(J1413&gt;50000000000,"5-Large Cap",
      IF(AND(J1413&gt;10000000000,J1413&lt;=50000000000),"4-Upper Mid-Cap",
         IF(AND(J1413&gt;2000000000,J1413&lt;=10000000000),"3-Mid Cap",
            IF(AND(J1413&gt;300000000,J1413&lt;=2000000000),"2-Small Cap",
               IF(J1413&lt;=300000000,"1-Micro Cap","None"))))))</f>
        <v>1-Micro Cap</v>
      </c>
      <c r="L1413" s="1">
        <v>45406</v>
      </c>
      <c r="M1413" s="8" t="s">
        <v>3124</v>
      </c>
      <c r="N1413">
        <f>YEAR(L1413)</f>
        <v>2024</v>
      </c>
      <c r="O1413">
        <f xml:space="preserve"> MONTH(L1413)</f>
        <v>4</v>
      </c>
      <c r="P1413">
        <v>1</v>
      </c>
      <c r="Q1413" t="str">
        <f>IF(ISNUMBER(P1413), "Yes","No")</f>
        <v>Yes</v>
      </c>
      <c r="R1413" t="s">
        <v>2501</v>
      </c>
    </row>
    <row r="1414" spans="1:18" x14ac:dyDescent="0.2">
      <c r="A1414" t="s">
        <v>237</v>
      </c>
      <c r="B1414" t="e" vm="749">
        <v>#VALUE!</v>
      </c>
      <c r="C1414" t="s">
        <v>238</v>
      </c>
      <c r="D1414" t="str" cm="1">
        <f t="array" ref="D1414">_FV(B1414,"Industry")</f>
        <v>Metals &amp; Mining</v>
      </c>
      <c r="E1414">
        <v>2.4E-2</v>
      </c>
      <c r="F1414">
        <v>0.02</v>
      </c>
      <c r="G1414" s="4">
        <v>1500000</v>
      </c>
      <c r="H1414" s="7">
        <v>0.16699999999999998</v>
      </c>
      <c r="I1414" s="4" cm="1">
        <f t="array" ref="I1414">_FV(B1414,"Market cap",TRUE)</f>
        <v>22901820</v>
      </c>
      <c r="J1414" s="4">
        <v>6520000</v>
      </c>
      <c r="K1414" t="str">
        <f>IF(OR(J1414="None", ISERROR(J1414)),
   IF(I1414&gt;50000000000,"5-Large Cap",
      IF(AND(I1414&gt;10000000000,I1414&lt;=50000000000),"4-Upper Mid-Cap",
         IF(AND(I1414&gt;2000000000,I1414&lt;=10000000000),"3-Mid Cap",
            IF(AND(I1414&gt;300000000,I1414&lt;=2000000000),"2-Small Cap",
               IF(I1414&lt;=300000000,"1-Micro Cap","None"))))),
   IF(J1414&gt;50000000000,"5-Large Cap",
      IF(AND(J1414&gt;10000000000,J1414&lt;=50000000000),"4-Upper Mid-Cap",
         IF(AND(J1414&gt;2000000000,J1414&lt;=10000000000),"3-Mid Cap",
            IF(AND(J1414&gt;300000000,J1414&lt;=2000000000),"2-Small Cap",
               IF(J1414&lt;=300000000,"1-Micro Cap","None"))))))</f>
        <v>1-Micro Cap</v>
      </c>
      <c r="L1414" s="1">
        <v>45523</v>
      </c>
      <c r="M1414" s="8" t="s">
        <v>3124</v>
      </c>
      <c r="N1414">
        <f>YEAR(L1414)</f>
        <v>2024</v>
      </c>
      <c r="O1414">
        <f xml:space="preserve"> MONTH(L1414)</f>
        <v>8</v>
      </c>
      <c r="P1414" t="s">
        <v>3229</v>
      </c>
      <c r="Q1414" t="str">
        <f>IF(ISNUMBER(P1414), "Yes","No")</f>
        <v>No</v>
      </c>
      <c r="R1414" t="s">
        <v>2825</v>
      </c>
    </row>
    <row r="1415" spans="1:18" x14ac:dyDescent="0.2">
      <c r="A1415" t="s">
        <v>2677</v>
      </c>
      <c r="B1415" t="e" vm="527">
        <v>#VALUE!</v>
      </c>
      <c r="C1415" t="s">
        <v>1671</v>
      </c>
      <c r="D1415" t="str" cm="1">
        <f t="array" ref="D1415">_FV(B1415,"Industry")</f>
        <v>Metals &amp; Mining</v>
      </c>
      <c r="E1415">
        <v>2.1999999999999999E-2</v>
      </c>
      <c r="F1415">
        <v>0.02</v>
      </c>
      <c r="G1415" s="4">
        <v>1000000</v>
      </c>
      <c r="H1415" s="7">
        <v>9.0999999999999998E-2</v>
      </c>
      <c r="I1415" s="4" cm="1">
        <f t="array" ref="I1415">_FV(B1415,"Market cap",TRUE)</f>
        <v>8640950</v>
      </c>
      <c r="J1415" s="4">
        <v>1940000</v>
      </c>
      <c r="K1415" t="str">
        <f>IF(OR(J1415="None", ISERROR(J1415)),
   IF(I1415&gt;50000000000,"5-Large Cap",
      IF(AND(I1415&gt;10000000000,I1415&lt;=50000000000),"4-Upper Mid-Cap",
         IF(AND(I1415&gt;2000000000,I1415&lt;=10000000000),"3-Mid Cap",
            IF(AND(I1415&gt;300000000,I1415&lt;=2000000000),"2-Small Cap",
               IF(I1415&lt;=300000000,"1-Micro Cap","None"))))),
   IF(J1415&gt;50000000000,"5-Large Cap",
      IF(AND(J1415&gt;10000000000,J1415&lt;=50000000000),"4-Upper Mid-Cap",
         IF(AND(J1415&gt;2000000000,J1415&lt;=10000000000),"3-Mid Cap",
            IF(AND(J1415&gt;300000000,J1415&lt;=2000000000),"2-Small Cap",
               IF(J1415&lt;=300000000,"1-Micro Cap","None"))))))</f>
        <v>1-Micro Cap</v>
      </c>
      <c r="L1415" s="1">
        <v>45461</v>
      </c>
      <c r="M1415" s="8" t="s">
        <v>3124</v>
      </c>
      <c r="N1415">
        <f>YEAR(L1415)</f>
        <v>2024</v>
      </c>
      <c r="O1415">
        <f xml:space="preserve"> MONTH(L1415)</f>
        <v>6</v>
      </c>
      <c r="P1415" t="s">
        <v>3229</v>
      </c>
      <c r="Q1415" t="str">
        <f>IF(ISNUMBER(P1415), "Yes","No")</f>
        <v>No</v>
      </c>
      <c r="R1415" t="s">
        <v>2678</v>
      </c>
    </row>
    <row r="1416" spans="1:18" x14ac:dyDescent="0.2">
      <c r="A1416" t="s">
        <v>959</v>
      </c>
      <c r="B1416" t="e" vm="427">
        <v>#VALUE!</v>
      </c>
      <c r="C1416" t="s">
        <v>90</v>
      </c>
      <c r="D1416" t="str" cm="1">
        <f t="array" ref="D1416">_FV(B1416,"Industry")</f>
        <v>Metals &amp; Mining</v>
      </c>
      <c r="E1416">
        <v>2.1999999999999999E-2</v>
      </c>
      <c r="F1416">
        <v>0.02</v>
      </c>
      <c r="G1416" s="4">
        <v>1500000</v>
      </c>
      <c r="H1416" s="7">
        <v>9.0999999999999998E-2</v>
      </c>
      <c r="I1416" s="4" cm="1">
        <f t="array" ref="I1416">_FV(B1416,"Market cap",TRUE)</f>
        <v>33653770</v>
      </c>
      <c r="J1416" s="4">
        <v>63000000</v>
      </c>
      <c r="K1416" t="str">
        <f>IF(OR(J1416="None", ISERROR(J1416)),
   IF(I1416&gt;50000000000,"5-Large Cap",
      IF(AND(I1416&gt;10000000000,I1416&lt;=50000000000),"4-Upper Mid-Cap",
         IF(AND(I1416&gt;2000000000,I1416&lt;=10000000000),"3-Mid Cap",
            IF(AND(I1416&gt;300000000,I1416&lt;=2000000000),"2-Small Cap",
               IF(I1416&lt;=300000000,"1-Micro Cap","None"))))),
   IF(J1416&gt;50000000000,"5-Large Cap",
      IF(AND(J1416&gt;10000000000,J1416&lt;=50000000000),"4-Upper Mid-Cap",
         IF(AND(J1416&gt;2000000000,J1416&lt;=10000000000),"3-Mid Cap",
            IF(AND(J1416&gt;300000000,J1416&lt;=2000000000),"2-Small Cap",
               IF(J1416&lt;=300000000,"1-Micro Cap","None"))))))</f>
        <v>1-Micro Cap</v>
      </c>
      <c r="L1416" s="1">
        <v>45428</v>
      </c>
      <c r="M1416" s="8" t="s">
        <v>3124</v>
      </c>
      <c r="N1416">
        <f>YEAR(L1416)</f>
        <v>2024</v>
      </c>
      <c r="O1416">
        <f xml:space="preserve"> MONTH(L1416)</f>
        <v>5</v>
      </c>
      <c r="P1416">
        <v>3</v>
      </c>
      <c r="Q1416" t="str">
        <f>IF(ISNUMBER(P1416), "Yes","No")</f>
        <v>Yes</v>
      </c>
      <c r="R1416" t="s">
        <v>2566</v>
      </c>
    </row>
    <row r="1417" spans="1:18" x14ac:dyDescent="0.2">
      <c r="A1417" t="s">
        <v>2552</v>
      </c>
      <c r="B1417" t="e" vm="750">
        <v>#VALUE!</v>
      </c>
      <c r="C1417" t="s">
        <v>2553</v>
      </c>
      <c r="D1417" t="str" cm="1">
        <f t="array" ref="D1417">_FV(B1417,"Industry")</f>
        <v>Metals &amp; Mining</v>
      </c>
      <c r="E1417">
        <v>0.23</v>
      </c>
      <c r="F1417">
        <v>0.02</v>
      </c>
      <c r="G1417" s="4">
        <v>2000000</v>
      </c>
      <c r="H1417" s="7">
        <v>0.13</v>
      </c>
      <c r="I1417" s="4" cm="1">
        <f t="array" ref="I1417">_FV(B1417,"Market cap",TRUE)</f>
        <v>13623500</v>
      </c>
      <c r="J1417" s="4">
        <v>23300000</v>
      </c>
      <c r="K1417" t="str">
        <f>IF(OR(J1417="None", ISERROR(J1417)),
   IF(I1417&gt;50000000000,"5-Large Cap",
      IF(AND(I1417&gt;10000000000,I1417&lt;=50000000000),"4-Upper Mid-Cap",
         IF(AND(I1417&gt;2000000000,I1417&lt;=10000000000),"3-Mid Cap",
            IF(AND(I1417&gt;300000000,I1417&lt;=2000000000),"2-Small Cap",
               IF(I1417&lt;=300000000,"1-Micro Cap","None"))))),
   IF(J1417&gt;50000000000,"5-Large Cap",
      IF(AND(J1417&gt;10000000000,J1417&lt;=50000000000),"4-Upper Mid-Cap",
         IF(AND(J1417&gt;2000000000,J1417&lt;=10000000000),"3-Mid Cap",
            IF(AND(J1417&gt;300000000,J1417&lt;=2000000000),"2-Small Cap",
               IF(J1417&lt;=300000000,"1-Micro Cap","None"))))))</f>
        <v>1-Micro Cap</v>
      </c>
      <c r="L1417" s="1">
        <v>45422</v>
      </c>
      <c r="M1417" s="8" t="s">
        <v>3124</v>
      </c>
      <c r="N1417">
        <f>YEAR(L1417)</f>
        <v>2024</v>
      </c>
      <c r="O1417">
        <f xml:space="preserve"> MONTH(L1417)</f>
        <v>5</v>
      </c>
      <c r="P1417">
        <v>3</v>
      </c>
      <c r="Q1417" t="str">
        <f>IF(ISNUMBER(P1417), "Yes","No")</f>
        <v>Yes</v>
      </c>
      <c r="R1417" t="s">
        <v>2554</v>
      </c>
    </row>
    <row r="1418" spans="1:18" x14ac:dyDescent="0.2">
      <c r="A1418" t="s">
        <v>2506</v>
      </c>
      <c r="B1418" t="e" vm="751">
        <v>#VALUE!</v>
      </c>
      <c r="C1418" t="s">
        <v>2507</v>
      </c>
      <c r="D1418" t="str" cm="1">
        <f t="array" ref="D1418">_FV(B1418,"Industry")</f>
        <v>Metals &amp; Mining</v>
      </c>
      <c r="E1418">
        <v>3.3000000000000002E-2</v>
      </c>
      <c r="F1418">
        <v>0.02</v>
      </c>
      <c r="G1418" s="4">
        <v>3000000</v>
      </c>
      <c r="H1418" s="7">
        <v>0.39390000000000003</v>
      </c>
      <c r="I1418" s="4" cm="1">
        <f t="array" ref="I1418">_FV(B1418,"Market cap",TRUE)</f>
        <v>6287840</v>
      </c>
      <c r="J1418" s="4">
        <v>10700000</v>
      </c>
      <c r="K1418" t="str">
        <f>IF(OR(J1418="None", ISERROR(J1418)),
   IF(I1418&gt;50000000000,"5-Large Cap",
      IF(AND(I1418&gt;10000000000,I1418&lt;=50000000000),"4-Upper Mid-Cap",
         IF(AND(I1418&gt;2000000000,I1418&lt;=10000000000),"3-Mid Cap",
            IF(AND(I1418&gt;300000000,I1418&lt;=2000000000),"2-Small Cap",
               IF(I1418&lt;=300000000,"1-Micro Cap","None"))))),
   IF(J1418&gt;50000000000,"5-Large Cap",
      IF(AND(J1418&gt;10000000000,J1418&lt;=50000000000),"4-Upper Mid-Cap",
         IF(AND(J1418&gt;2000000000,J1418&lt;=10000000000),"3-Mid Cap",
            IF(AND(J1418&gt;300000000,J1418&lt;=2000000000),"2-Small Cap",
               IF(J1418&lt;=300000000,"1-Micro Cap","None"))))))</f>
        <v>1-Micro Cap</v>
      </c>
      <c r="L1418" s="1">
        <v>45408</v>
      </c>
      <c r="M1418" s="8" t="s">
        <v>3124</v>
      </c>
      <c r="N1418">
        <f>YEAR(L1418)</f>
        <v>2024</v>
      </c>
      <c r="O1418">
        <f xml:space="preserve"> MONTH(L1418)</f>
        <v>4</v>
      </c>
      <c r="P1418">
        <v>2</v>
      </c>
      <c r="Q1418" t="str">
        <f>IF(ISNUMBER(P1418), "Yes","No")</f>
        <v>Yes</v>
      </c>
      <c r="R1418" t="s">
        <v>2508</v>
      </c>
    </row>
    <row r="1419" spans="1:18" x14ac:dyDescent="0.2">
      <c r="A1419" t="s">
        <v>2377</v>
      </c>
      <c r="B1419" t="e" vm="752">
        <v>#VALUE!</v>
      </c>
      <c r="C1419" t="s">
        <v>2378</v>
      </c>
      <c r="D1419" t="str" cm="1">
        <f t="array" ref="D1419">_FV(B1419,"Industry")</f>
        <v>Metals &amp; Mining</v>
      </c>
      <c r="E1419">
        <v>0.03</v>
      </c>
      <c r="F1419">
        <v>0.02</v>
      </c>
      <c r="G1419" s="4">
        <v>1000000</v>
      </c>
      <c r="H1419" s="7">
        <v>0.33329999999999999</v>
      </c>
      <c r="I1419" s="4" t="e" cm="1" vm="292">
        <f t="array" ref="I1419">_FV(B1419,"Market cap",TRUE)</f>
        <v>#VALUE!</v>
      </c>
      <c r="J1419" s="4">
        <v>6000000</v>
      </c>
      <c r="K1419" t="str">
        <f>IF(OR(J1419="None", ISERROR(J1419)),
   IF(I1419&gt;50000000000,"5-Large Cap",
      IF(AND(I1419&gt;10000000000,I1419&lt;=50000000000),"4-Upper Mid-Cap",
         IF(AND(I1419&gt;2000000000,I1419&lt;=10000000000),"3-Mid Cap",
            IF(AND(I1419&gt;300000000,I1419&lt;=2000000000),"2-Small Cap",
               IF(I1419&lt;=300000000,"1-Micro Cap","None"))))),
   IF(J1419&gt;50000000000,"5-Large Cap",
      IF(AND(J1419&gt;10000000000,J1419&lt;=50000000000),"4-Upper Mid-Cap",
         IF(AND(J1419&gt;2000000000,J1419&lt;=10000000000),"3-Mid Cap",
            IF(AND(J1419&gt;300000000,J1419&lt;=2000000000),"2-Small Cap",
               IF(J1419&lt;=300000000,"1-Micro Cap","None"))))))</f>
        <v>1-Micro Cap</v>
      </c>
      <c r="L1419" s="1">
        <v>45363</v>
      </c>
      <c r="M1419" s="8" t="s">
        <v>3124</v>
      </c>
      <c r="N1419">
        <f>YEAR(L1419)</f>
        <v>2024</v>
      </c>
      <c r="O1419">
        <f xml:space="preserve"> MONTH(L1419)</f>
        <v>3</v>
      </c>
      <c r="P1419">
        <v>1</v>
      </c>
      <c r="Q1419" t="str">
        <f>IF(ISNUMBER(P1419), "Yes","No")</f>
        <v>Yes</v>
      </c>
      <c r="R1419" t="s">
        <v>2379</v>
      </c>
    </row>
    <row r="1420" spans="1:18" x14ac:dyDescent="0.2">
      <c r="A1420" t="s">
        <v>3146</v>
      </c>
      <c r="B1420" t="e" vm="753">
        <v>#VALUE!</v>
      </c>
      <c r="C1420" t="s">
        <v>8</v>
      </c>
      <c r="D1420" t="str" cm="1">
        <f t="array" ref="D1420">_FV(B1420,"Industry")</f>
        <v>Pharmaceuticals</v>
      </c>
      <c r="E1420">
        <v>3.6999999999999998E-2</v>
      </c>
      <c r="F1420">
        <v>0.02</v>
      </c>
      <c r="G1420" s="4">
        <v>2000000</v>
      </c>
      <c r="H1420" s="7">
        <v>0.45950000000000002</v>
      </c>
      <c r="I1420" s="4" cm="1">
        <f t="array" ref="I1420">_FV(B1420,"Market cap",TRUE)</f>
        <v>3221460</v>
      </c>
      <c r="J1420" s="4">
        <v>1000000</v>
      </c>
      <c r="K1420" t="str">
        <f>IF(OR(J1420="None", ISERROR(J1420)),
   IF(I1420&gt;50000000000,"5-Large Cap",
      IF(AND(I1420&gt;10000000000,I1420&lt;=50000000000),"4-Upper Mid-Cap",
         IF(AND(I1420&gt;2000000000,I1420&lt;=10000000000),"3-Mid Cap",
            IF(AND(I1420&gt;300000000,I1420&lt;=2000000000),"2-Small Cap",
               IF(I1420&lt;=300000000,"1-Micro Cap","None"))))),
   IF(J1420&gt;50000000000,"5-Large Cap",
      IF(AND(J1420&gt;10000000000,J1420&lt;=50000000000),"4-Upper Mid-Cap",
         IF(AND(J1420&gt;2000000000,J1420&lt;=10000000000),"3-Mid Cap",
            IF(AND(J1420&gt;300000000,J1420&lt;=2000000000),"2-Small Cap",
               IF(J1420&lt;=300000000,"1-Micro Cap","None"))))))</f>
        <v>1-Micro Cap</v>
      </c>
      <c r="L1420" s="1">
        <v>45574</v>
      </c>
      <c r="M1420" s="8" t="s">
        <v>3124</v>
      </c>
      <c r="N1420">
        <f>YEAR(L1420)</f>
        <v>2024</v>
      </c>
      <c r="O1420">
        <f xml:space="preserve"> MONTH(L1420)</f>
        <v>10</v>
      </c>
      <c r="P1420">
        <v>2</v>
      </c>
      <c r="Q1420" t="str">
        <f>IF(ISNUMBER(P1420), "Yes","No")</f>
        <v>Yes</v>
      </c>
      <c r="R1420" t="s">
        <v>2960</v>
      </c>
    </row>
    <row r="1421" spans="1:18" x14ac:dyDescent="0.2">
      <c r="A1421" t="s">
        <v>95</v>
      </c>
      <c r="B1421" t="e" vm="753">
        <v>#VALUE!</v>
      </c>
      <c r="C1421" t="s">
        <v>8</v>
      </c>
      <c r="D1421" t="str" cm="1">
        <f t="array" ref="D1421">_FV(B1421,"Industry")</f>
        <v>Pharmaceuticals</v>
      </c>
      <c r="E1421">
        <v>3.6999999999999998E-2</v>
      </c>
      <c r="F1421">
        <v>0.02</v>
      </c>
      <c r="G1421" s="4">
        <v>2000000</v>
      </c>
      <c r="H1421" s="7">
        <v>0.45950000000000002</v>
      </c>
      <c r="I1421" s="4" cm="1">
        <f t="array" ref="I1421">_FV(B1421,"Market cap",TRUE)</f>
        <v>3221460</v>
      </c>
      <c r="J1421" s="4">
        <v>1000000</v>
      </c>
      <c r="K1421" t="str">
        <f>IF(OR(J1421="None", ISERROR(J1421)),
   IF(I1421&gt;50000000000,"5-Large Cap",
      IF(AND(I1421&gt;10000000000,I1421&lt;=50000000000),"4-Upper Mid-Cap",
         IF(AND(I1421&gt;2000000000,I1421&lt;=10000000000),"3-Mid Cap",
            IF(AND(I1421&gt;300000000,I1421&lt;=2000000000),"2-Small Cap",
               IF(I1421&lt;=300000000,"1-Micro Cap","None"))))),
   IF(J1421&gt;50000000000,"5-Large Cap",
      IF(AND(J1421&gt;10000000000,J1421&lt;=50000000000),"4-Upper Mid-Cap",
         IF(AND(J1421&gt;2000000000,J1421&lt;=10000000000),"3-Mid Cap",
            IF(AND(J1421&gt;300000000,J1421&lt;=2000000000),"2-Small Cap",
               IF(J1421&lt;=300000000,"1-Micro Cap","None"))))))</f>
        <v>1-Micro Cap</v>
      </c>
      <c r="L1421" s="1">
        <v>45574</v>
      </c>
      <c r="M1421" s="8" t="s">
        <v>3124</v>
      </c>
      <c r="N1421">
        <f>YEAR(L1421)</f>
        <v>2024</v>
      </c>
      <c r="O1421">
        <f xml:space="preserve"> MONTH(L1421)</f>
        <v>10</v>
      </c>
      <c r="P1421">
        <v>2</v>
      </c>
      <c r="Q1421" t="str">
        <f>IF(ISNUMBER(P1421), "Yes","No")</f>
        <v>Yes</v>
      </c>
      <c r="R1421" t="s">
        <v>2969</v>
      </c>
    </row>
    <row r="1422" spans="1:18" x14ac:dyDescent="0.2">
      <c r="A1422" t="s">
        <v>2675</v>
      </c>
      <c r="B1422" t="e" vm="381">
        <v>#VALUE!</v>
      </c>
      <c r="C1422" t="s">
        <v>133</v>
      </c>
      <c r="D1422" t="str" cm="1">
        <f t="array" ref="D1422">_FV(B1422,"Industry")</f>
        <v>Real Estate Operations</v>
      </c>
      <c r="E1422">
        <v>1.9E-2</v>
      </c>
      <c r="F1422">
        <v>0.02</v>
      </c>
      <c r="G1422" s="4">
        <v>2500000</v>
      </c>
      <c r="H1422" s="7">
        <v>0</v>
      </c>
      <c r="I1422" s="4" cm="1">
        <f t="array" ref="I1422">_FV(B1422,"Market cap",TRUE)</f>
        <v>12888780</v>
      </c>
      <c r="J1422" s="4">
        <v>12000000</v>
      </c>
      <c r="K1422" t="str">
        <f>IF(OR(J1422="None", ISERROR(J1422)),
   IF(I1422&gt;50000000000,"5-Large Cap",
      IF(AND(I1422&gt;10000000000,I1422&lt;=50000000000),"4-Upper Mid-Cap",
         IF(AND(I1422&gt;2000000000,I1422&lt;=10000000000),"3-Mid Cap",
            IF(AND(I1422&gt;300000000,I1422&lt;=2000000000),"2-Small Cap",
               IF(I1422&lt;=300000000,"1-Micro Cap","None"))))),
   IF(J1422&gt;50000000000,"5-Large Cap",
      IF(AND(J1422&gt;10000000000,J1422&lt;=50000000000),"4-Upper Mid-Cap",
         IF(AND(J1422&gt;2000000000,J1422&lt;=10000000000),"3-Mid Cap",
            IF(AND(J1422&gt;300000000,J1422&lt;=2000000000),"2-Small Cap",
               IF(J1422&lt;=300000000,"1-Micro Cap","None"))))))</f>
        <v>1-Micro Cap</v>
      </c>
      <c r="L1422" s="1">
        <v>45461</v>
      </c>
      <c r="M1422" s="8" t="s">
        <v>3124</v>
      </c>
      <c r="N1422">
        <f>YEAR(L1422)</f>
        <v>2024</v>
      </c>
      <c r="O1422">
        <f xml:space="preserve"> MONTH(L1422)</f>
        <v>6</v>
      </c>
      <c r="P1422">
        <v>2</v>
      </c>
      <c r="Q1422" t="str">
        <f>IF(ISNUMBER(P1422), "Yes","No")</f>
        <v>Yes</v>
      </c>
      <c r="R1422" t="s">
        <v>2676</v>
      </c>
    </row>
    <row r="1423" spans="1:18" x14ac:dyDescent="0.2">
      <c r="A1423" t="s">
        <v>2771</v>
      </c>
      <c r="B1423" t="e" vm="381">
        <v>#VALUE!</v>
      </c>
      <c r="C1423" t="s">
        <v>133</v>
      </c>
      <c r="D1423" t="str" cm="1">
        <f t="array" ref="D1423">_FV(B1423,"Industry")</f>
        <v>Real Estate Operations</v>
      </c>
      <c r="E1423">
        <v>1.9E-2</v>
      </c>
      <c r="F1423">
        <v>0.02</v>
      </c>
      <c r="G1423" s="4">
        <v>2500000</v>
      </c>
      <c r="H1423" s="7">
        <v>0</v>
      </c>
      <c r="I1423" s="4" cm="1">
        <f t="array" ref="I1423">_FV(B1423,"Market cap",TRUE)</f>
        <v>12888780</v>
      </c>
      <c r="J1423" s="4">
        <v>12000000</v>
      </c>
      <c r="K1423" t="str">
        <f>IF(OR(J1423="None", ISERROR(J1423)),
   IF(I1423&gt;50000000000,"5-Large Cap",
      IF(AND(I1423&gt;10000000000,I1423&lt;=50000000000),"4-Upper Mid-Cap",
         IF(AND(I1423&gt;2000000000,I1423&lt;=10000000000),"3-Mid Cap",
            IF(AND(I1423&gt;300000000,I1423&lt;=2000000000),"2-Small Cap",
               IF(I1423&lt;=300000000,"1-Micro Cap","None"))))),
   IF(J1423&gt;50000000000,"5-Large Cap",
      IF(AND(J1423&gt;10000000000,J1423&lt;=50000000000),"4-Upper Mid-Cap",
         IF(AND(J1423&gt;2000000000,J1423&lt;=10000000000),"3-Mid Cap",
            IF(AND(J1423&gt;300000000,J1423&lt;=2000000000),"2-Small Cap",
               IF(J1423&lt;=300000000,"1-Micro Cap","None"))))))</f>
        <v>1-Micro Cap</v>
      </c>
      <c r="L1423" s="1">
        <v>45461</v>
      </c>
      <c r="M1423" s="8" t="s">
        <v>3124</v>
      </c>
      <c r="N1423">
        <f>YEAR(L1423)</f>
        <v>2024</v>
      </c>
      <c r="O1423">
        <f xml:space="preserve"> MONTH(L1423)</f>
        <v>6</v>
      </c>
      <c r="P1423">
        <v>2</v>
      </c>
      <c r="Q1423" t="str">
        <f>IF(ISNUMBER(P1423), "Yes","No")</f>
        <v>Yes</v>
      </c>
      <c r="R1423" t="s">
        <v>2772</v>
      </c>
    </row>
    <row r="1424" spans="1:18" x14ac:dyDescent="0.2">
      <c r="A1424" t="s">
        <v>3101</v>
      </c>
      <c r="B1424" t="e" vm="726">
        <v>#VALUE!</v>
      </c>
      <c r="C1424" t="s">
        <v>2802</v>
      </c>
      <c r="D1424" t="str" cm="1">
        <f t="array" ref="D1424">_FV(B1424,"Industry")</f>
        <v>Software &amp; IT Services</v>
      </c>
      <c r="E1424">
        <v>0.02</v>
      </c>
      <c r="F1424">
        <v>0.02</v>
      </c>
      <c r="G1424" s="6">
        <v>5300000</v>
      </c>
      <c r="H1424" s="7">
        <v>0</v>
      </c>
      <c r="I1424" s="4" cm="1">
        <f t="array" ref="I1424">_FV(B1424,"Market cap",TRUE)</f>
        <v>10112840</v>
      </c>
      <c r="J1424" s="4">
        <v>7000000</v>
      </c>
      <c r="K1424" t="str">
        <f>IF(OR(J1424="None", ISERROR(J1424)),
   IF(I1424&gt;50000000000,"5-Large Cap",
      IF(AND(I1424&gt;10000000000,I1424&lt;=50000000000),"4-Upper Mid-Cap",
         IF(AND(I1424&gt;2000000000,I1424&lt;=10000000000),"3-Mid Cap",
            IF(AND(I1424&gt;300000000,I1424&lt;=2000000000),"2-Small Cap",
               IF(I1424&lt;=300000000,"1-Micro Cap","None"))))),
   IF(J1424&gt;50000000000,"5-Large Cap",
      IF(AND(J1424&gt;10000000000,J1424&lt;=50000000000),"4-Upper Mid-Cap",
         IF(AND(J1424&gt;2000000000,J1424&lt;=10000000000),"3-Mid Cap",
            IF(AND(J1424&gt;300000000,J1424&lt;=2000000000),"2-Small Cap",
               IF(J1424&lt;=300000000,"1-Micro Cap","None"))))))</f>
        <v>1-Micro Cap</v>
      </c>
      <c r="L1424" s="1">
        <v>45602</v>
      </c>
      <c r="M1424" s="8" t="s">
        <v>3124</v>
      </c>
      <c r="N1424">
        <f>YEAR(L1424)</f>
        <v>2024</v>
      </c>
      <c r="O1424">
        <f xml:space="preserve"> MONTH(L1424)</f>
        <v>11</v>
      </c>
      <c r="P1424">
        <v>3</v>
      </c>
      <c r="Q1424" t="str">
        <f>IF(ISNUMBER(P1424), "Yes","No")</f>
        <v>Yes</v>
      </c>
      <c r="R1424" t="s">
        <v>3102</v>
      </c>
    </row>
    <row r="1425" spans="1:18" x14ac:dyDescent="0.2">
      <c r="A1425" t="s">
        <v>3147</v>
      </c>
      <c r="B1425" t="e" vm="174">
        <v>#VALUE!</v>
      </c>
      <c r="C1425" t="s">
        <v>320</v>
      </c>
      <c r="D1425" t="str" cm="1">
        <f t="array" ref="D1425">_FV(B1425,"Industry")</f>
        <v>Metals &amp; Mining</v>
      </c>
      <c r="E1425">
        <v>2.4E-2</v>
      </c>
      <c r="F1425">
        <v>1.9E-2</v>
      </c>
      <c r="G1425" s="4">
        <v>40000000</v>
      </c>
      <c r="H1425" s="7">
        <v>0.20800000000000002</v>
      </c>
      <c r="I1425" s="4" cm="1">
        <f t="array" ref="I1425">_FV(B1425,"Market cap",TRUE)</f>
        <v>157675200</v>
      </c>
      <c r="J1425" s="4">
        <v>141900000</v>
      </c>
      <c r="K1425" t="str">
        <f>IF(OR(J1425="None", ISERROR(J1425)),
   IF(I1425&gt;50000000000,"5-Large Cap",
      IF(AND(I1425&gt;10000000000,I1425&lt;=50000000000),"4-Upper Mid-Cap",
         IF(AND(I1425&gt;2000000000,I1425&lt;=10000000000),"3-Mid Cap",
            IF(AND(I1425&gt;300000000,I1425&lt;=2000000000),"2-Small Cap",
               IF(I1425&lt;=300000000,"1-Micro Cap","None"))))),
   IF(J1425&gt;50000000000,"5-Large Cap",
      IF(AND(J1425&gt;10000000000,J1425&lt;=50000000000),"4-Upper Mid-Cap",
         IF(AND(J1425&gt;2000000000,J1425&lt;=10000000000),"3-Mid Cap",
            IF(AND(J1425&gt;300000000,J1425&lt;=2000000000),"2-Small Cap",
               IF(J1425&lt;=300000000,"1-Micro Cap","None"))))))</f>
        <v>1-Micro Cap</v>
      </c>
      <c r="L1425" s="1">
        <v>45547</v>
      </c>
      <c r="M1425" s="8" t="s">
        <v>3124</v>
      </c>
      <c r="N1425">
        <f>YEAR(L1425)</f>
        <v>2024</v>
      </c>
      <c r="O1425">
        <f xml:space="preserve"> MONTH(L1425)</f>
        <v>9</v>
      </c>
      <c r="P1425" t="s">
        <v>3229</v>
      </c>
      <c r="Q1425" t="str">
        <f>IF(ISNUMBER(P1425), "Yes","No")</f>
        <v>No</v>
      </c>
      <c r="R1425" t="s">
        <v>2884</v>
      </c>
    </row>
    <row r="1426" spans="1:18" x14ac:dyDescent="0.2">
      <c r="A1426" t="s">
        <v>3147</v>
      </c>
      <c r="B1426" t="e" vm="174">
        <v>#VALUE!</v>
      </c>
      <c r="C1426" t="s">
        <v>320</v>
      </c>
      <c r="D1426" t="str" cm="1">
        <f t="array" ref="D1426">_FV(B1426,"Industry")</f>
        <v>Metals &amp; Mining</v>
      </c>
      <c r="E1426">
        <v>2.4E-2</v>
      </c>
      <c r="F1426">
        <v>1.9E-2</v>
      </c>
      <c r="G1426" s="4">
        <v>40000000</v>
      </c>
      <c r="H1426" s="7">
        <v>0.20800000000000002</v>
      </c>
      <c r="I1426" s="4" cm="1">
        <f t="array" ref="I1426">_FV(B1426,"Market cap",TRUE)</f>
        <v>157675200</v>
      </c>
      <c r="J1426" s="4">
        <v>141900000</v>
      </c>
      <c r="K1426" t="str">
        <f>IF(OR(J1426="None", ISERROR(J1426)),
   IF(I1426&gt;50000000000,"5-Large Cap",
      IF(AND(I1426&gt;10000000000,I1426&lt;=50000000000),"4-Upper Mid-Cap",
         IF(AND(I1426&gt;2000000000,I1426&lt;=10000000000),"3-Mid Cap",
            IF(AND(I1426&gt;300000000,I1426&lt;=2000000000),"2-Small Cap",
               IF(I1426&lt;=300000000,"1-Micro Cap","None"))))),
   IF(J1426&gt;50000000000,"5-Large Cap",
      IF(AND(J1426&gt;10000000000,J1426&lt;=50000000000),"4-Upper Mid-Cap",
         IF(AND(J1426&gt;2000000000,J1426&lt;=10000000000),"3-Mid Cap",
            IF(AND(J1426&gt;300000000,J1426&lt;=2000000000),"2-Small Cap",
               IF(J1426&lt;=300000000,"1-Micro Cap","None"))))))</f>
        <v>1-Micro Cap</v>
      </c>
      <c r="L1426" s="1">
        <v>45547</v>
      </c>
      <c r="M1426" s="8" t="s">
        <v>3124</v>
      </c>
      <c r="N1426">
        <f>YEAR(L1426)</f>
        <v>2024</v>
      </c>
      <c r="O1426">
        <f xml:space="preserve"> MONTH(L1426)</f>
        <v>9</v>
      </c>
      <c r="P1426" t="s">
        <v>3229</v>
      </c>
      <c r="Q1426" t="str">
        <f>IF(ISNUMBER(P1426), "Yes","No")</f>
        <v>No</v>
      </c>
      <c r="R1426" t="s">
        <v>2885</v>
      </c>
    </row>
    <row r="1427" spans="1:18" x14ac:dyDescent="0.2">
      <c r="A1427" t="s">
        <v>1211</v>
      </c>
      <c r="B1427" t="e" vm="110">
        <v>#VALUE!</v>
      </c>
      <c r="C1427" t="s">
        <v>289</v>
      </c>
      <c r="D1427" t="str" cm="1">
        <f t="array" ref="D1427">_FV(B1427,"Industry")</f>
        <v>Biotechnology &amp; Medical Research</v>
      </c>
      <c r="E1427">
        <v>2.1999999999999999E-2</v>
      </c>
      <c r="F1427">
        <v>1.7999999999999999E-2</v>
      </c>
      <c r="G1427" s="4">
        <v>1000000</v>
      </c>
      <c r="H1427" s="7">
        <v>0.18179999999999999</v>
      </c>
      <c r="I1427" s="4" cm="1">
        <f t="array" ref="I1427">_FV(B1427,"Market cap",TRUE)</f>
        <v>10964100</v>
      </c>
      <c r="J1427" s="4">
        <v>25200000</v>
      </c>
      <c r="K1427" t="str">
        <f>IF(OR(J1427="None", ISERROR(J1427)),
   IF(I1427&gt;50000000000,"5-Large Cap",
      IF(AND(I1427&gt;10000000000,I1427&lt;=50000000000),"4-Upper Mid-Cap",
         IF(AND(I1427&gt;2000000000,I1427&lt;=10000000000),"3-Mid Cap",
            IF(AND(I1427&gt;300000000,I1427&lt;=2000000000),"2-Small Cap",
               IF(I1427&lt;=300000000,"1-Micro Cap","None"))))),
   IF(J1427&gt;50000000000,"5-Large Cap",
      IF(AND(J1427&gt;10000000000,J1427&lt;=50000000000),"4-Upper Mid-Cap",
         IF(AND(J1427&gt;2000000000,J1427&lt;=10000000000),"3-Mid Cap",
            IF(AND(J1427&gt;300000000,J1427&lt;=2000000000),"2-Small Cap",
               IF(J1427&lt;=300000000,"1-Micro Cap","None"))))))</f>
        <v>1-Micro Cap</v>
      </c>
      <c r="L1427" s="1">
        <v>45513</v>
      </c>
      <c r="M1427" s="8" t="s">
        <v>3124</v>
      </c>
      <c r="N1427">
        <f>YEAR(L1427)</f>
        <v>2024</v>
      </c>
      <c r="O1427">
        <f xml:space="preserve"> MONTH(L1427)</f>
        <v>8</v>
      </c>
      <c r="P1427">
        <v>2</v>
      </c>
      <c r="Q1427" t="str">
        <f>IF(ISNUMBER(P1427), "Yes","No")</f>
        <v>Yes</v>
      </c>
      <c r="R1427" t="s">
        <v>2807</v>
      </c>
    </row>
    <row r="1428" spans="1:18" x14ac:dyDescent="0.2">
      <c r="A1428" t="s">
        <v>1496</v>
      </c>
      <c r="B1428" t="e" vm="591">
        <v>#VALUE!</v>
      </c>
      <c r="C1428" t="s">
        <v>668</v>
      </c>
      <c r="D1428" t="str" cm="1">
        <f t="array" ref="D1428">_FV(B1428,"Industry")</f>
        <v>Food &amp; Tobacco</v>
      </c>
      <c r="E1428">
        <v>1.7000000000000001E-2</v>
      </c>
      <c r="F1428">
        <v>1.7999999999999999E-2</v>
      </c>
      <c r="G1428" s="6">
        <v>400000</v>
      </c>
      <c r="H1428" s="7">
        <v>0</v>
      </c>
      <c r="I1428" s="4" cm="1">
        <f t="array" ref="I1428">_FV(B1428,"Market cap",TRUE)</f>
        <v>4005560</v>
      </c>
      <c r="J1428" s="4">
        <v>3430000</v>
      </c>
      <c r="K1428" t="str">
        <f>IF(OR(J1428="None", ISERROR(J1428)),
   IF(I1428&gt;50000000000,"5-Large Cap",
      IF(AND(I1428&gt;10000000000,I1428&lt;=50000000000),"4-Upper Mid-Cap",
         IF(AND(I1428&gt;2000000000,I1428&lt;=10000000000),"3-Mid Cap",
            IF(AND(I1428&gt;300000000,I1428&lt;=2000000000),"2-Small Cap",
               IF(I1428&lt;=300000000,"1-Micro Cap","None"))))),
   IF(J1428&gt;50000000000,"5-Large Cap",
      IF(AND(J1428&gt;10000000000,J1428&lt;=50000000000),"4-Upper Mid-Cap",
         IF(AND(J1428&gt;2000000000,J1428&lt;=10000000000),"3-Mid Cap",
            IF(AND(J1428&gt;300000000,J1428&lt;=2000000000),"2-Small Cap",
               IF(J1428&lt;=300000000,"1-Micro Cap","None"))))))</f>
        <v>1-Micro Cap</v>
      </c>
      <c r="L1428" s="1">
        <v>45392</v>
      </c>
      <c r="M1428" s="8" t="s">
        <v>3124</v>
      </c>
      <c r="N1428">
        <f>YEAR(L1428)</f>
        <v>2024</v>
      </c>
      <c r="O1428">
        <f xml:space="preserve"> MONTH(L1428)</f>
        <v>4</v>
      </c>
      <c r="P1428">
        <v>1</v>
      </c>
      <c r="Q1428" t="str">
        <f>IF(ISNUMBER(P1428), "Yes","No")</f>
        <v>Yes</v>
      </c>
      <c r="R1428" t="s">
        <v>2451</v>
      </c>
    </row>
    <row r="1429" spans="1:18" x14ac:dyDescent="0.2">
      <c r="A1429" t="s">
        <v>417</v>
      </c>
      <c r="B1429" t="e" vm="208">
        <v>#VALUE!</v>
      </c>
      <c r="C1429" t="s">
        <v>176</v>
      </c>
      <c r="D1429" t="str" cm="1">
        <f t="array" ref="D1429">_FV(B1429,"Industry")</f>
        <v>Metals &amp; Mining</v>
      </c>
      <c r="E1429">
        <v>0.02</v>
      </c>
      <c r="F1429">
        <v>1.7999999999999999E-2</v>
      </c>
      <c r="G1429" s="4">
        <v>3000000</v>
      </c>
      <c r="H1429" s="7">
        <v>0.1</v>
      </c>
      <c r="I1429" s="4" cm="1">
        <f t="array" ref="I1429">_FV(B1429,"Market cap",TRUE)</f>
        <v>45213600</v>
      </c>
      <c r="J1429" s="4">
        <v>70700000</v>
      </c>
      <c r="K1429" t="str">
        <f>IF(OR(J1429="None", ISERROR(J1429)),
   IF(I1429&gt;50000000000,"5-Large Cap",
      IF(AND(I1429&gt;10000000000,I1429&lt;=50000000000),"4-Upper Mid-Cap",
         IF(AND(I1429&gt;2000000000,I1429&lt;=10000000000),"3-Mid Cap",
            IF(AND(I1429&gt;300000000,I1429&lt;=2000000000),"2-Small Cap",
               IF(I1429&lt;=300000000,"1-Micro Cap","None"))))),
   IF(J1429&gt;50000000000,"5-Large Cap",
      IF(AND(J1429&gt;10000000000,J1429&lt;=50000000000),"4-Upper Mid-Cap",
         IF(AND(J1429&gt;2000000000,J1429&lt;=10000000000),"3-Mid Cap",
            IF(AND(J1429&gt;300000000,J1429&lt;=2000000000),"2-Small Cap",
               IF(J1429&lt;=300000000,"1-Micro Cap","None"))))))</f>
        <v>1-Micro Cap</v>
      </c>
      <c r="L1429" s="1">
        <v>45505</v>
      </c>
      <c r="M1429" s="8" t="s">
        <v>3124</v>
      </c>
      <c r="N1429">
        <f>YEAR(L1429)</f>
        <v>2024</v>
      </c>
      <c r="O1429">
        <f xml:space="preserve"> MONTH(L1429)</f>
        <v>8</v>
      </c>
      <c r="P1429" t="s">
        <v>3229</v>
      </c>
      <c r="Q1429" t="str">
        <f>IF(ISNUMBER(P1429), "Yes","No")</f>
        <v>No</v>
      </c>
      <c r="R1429" t="s">
        <v>2785</v>
      </c>
    </row>
    <row r="1430" spans="1:18" x14ac:dyDescent="0.2">
      <c r="A1430" t="s">
        <v>1392</v>
      </c>
      <c r="B1430" t="e" vm="422">
        <v>#VALUE!</v>
      </c>
      <c r="C1430" t="s">
        <v>114</v>
      </c>
      <c r="D1430" t="str" cm="1">
        <f t="array" ref="D1430">_FV(B1430,"Industry")</f>
        <v>Metals &amp; Mining</v>
      </c>
      <c r="E1430">
        <v>2.1999999999999999E-2</v>
      </c>
      <c r="F1430">
        <v>1.7999999999999999E-2</v>
      </c>
      <c r="G1430" s="4">
        <v>2000000</v>
      </c>
      <c r="H1430" s="7">
        <v>0.18179999999999999</v>
      </c>
      <c r="I1430" s="4" cm="1">
        <f t="array" ref="I1430">_FV(B1430,"Market cap",TRUE)</f>
        <v>27467170</v>
      </c>
      <c r="J1430" s="4">
        <v>28500000</v>
      </c>
      <c r="K1430" t="str">
        <f>IF(OR(J1430="None", ISERROR(J1430)),
   IF(I1430&gt;50000000000,"5-Large Cap",
      IF(AND(I1430&gt;10000000000,I1430&lt;=50000000000),"4-Upper Mid-Cap",
         IF(AND(I1430&gt;2000000000,I1430&lt;=10000000000),"3-Mid Cap",
            IF(AND(I1430&gt;300000000,I1430&lt;=2000000000),"2-Small Cap",
               IF(I1430&lt;=300000000,"1-Micro Cap","None"))))),
   IF(J1430&gt;50000000000,"5-Large Cap",
      IF(AND(J1430&gt;10000000000,J1430&lt;=50000000000),"4-Upper Mid-Cap",
         IF(AND(J1430&gt;2000000000,J1430&lt;=10000000000),"3-Mid Cap",
            IF(AND(J1430&gt;300000000,J1430&lt;=2000000000),"2-Small Cap",
               IF(J1430&lt;=300000000,"1-Micro Cap","None"))))))</f>
        <v>1-Micro Cap</v>
      </c>
      <c r="L1430" s="1">
        <v>45442</v>
      </c>
      <c r="M1430" s="8" t="s">
        <v>3124</v>
      </c>
      <c r="N1430">
        <f>YEAR(L1430)</f>
        <v>2024</v>
      </c>
      <c r="O1430">
        <f xml:space="preserve"> MONTH(L1430)</f>
        <v>5</v>
      </c>
      <c r="P1430" t="s">
        <v>3229</v>
      </c>
      <c r="Q1430" t="str">
        <f>IF(ISNUMBER(P1430), "Yes","No")</f>
        <v>No</v>
      </c>
      <c r="R1430" t="s">
        <v>2628</v>
      </c>
    </row>
    <row r="1431" spans="1:18" x14ac:dyDescent="0.2">
      <c r="A1431" t="s">
        <v>2536</v>
      </c>
      <c r="B1431" t="e" vm="754">
        <v>#VALUE!</v>
      </c>
      <c r="C1431" t="s">
        <v>2430</v>
      </c>
      <c r="D1431" t="str" cm="1">
        <f t="array" ref="D1431">_FV(B1431,"Industry")</f>
        <v>Renewable Energy</v>
      </c>
      <c r="E1431">
        <v>2.1999999999999999E-2</v>
      </c>
      <c r="F1431">
        <v>1.7999999999999999E-2</v>
      </c>
      <c r="G1431" s="6">
        <v>5240000</v>
      </c>
      <c r="H1431" s="7">
        <v>0.18179999999999999</v>
      </c>
      <c r="I1431" s="4" cm="1">
        <f t="array" ref="I1431">_FV(B1431,"Market cap",TRUE)</f>
        <v>56978560</v>
      </c>
      <c r="J1431" s="4">
        <v>12800000</v>
      </c>
      <c r="K1431" t="str">
        <f>IF(OR(J1431="None", ISERROR(J1431)),
   IF(I1431&gt;50000000000,"5-Large Cap",
      IF(AND(I1431&gt;10000000000,I1431&lt;=50000000000),"4-Upper Mid-Cap",
         IF(AND(I1431&gt;2000000000,I1431&lt;=10000000000),"3-Mid Cap",
            IF(AND(I1431&gt;300000000,I1431&lt;=2000000000),"2-Small Cap",
               IF(I1431&lt;=300000000,"1-Micro Cap","None"))))),
   IF(J1431&gt;50000000000,"5-Large Cap",
      IF(AND(J1431&gt;10000000000,J1431&lt;=50000000000),"4-Upper Mid-Cap",
         IF(AND(J1431&gt;2000000000,J1431&lt;=10000000000),"3-Mid Cap",
            IF(AND(J1431&gt;300000000,J1431&lt;=2000000000),"2-Small Cap",
               IF(J1431&lt;=300000000,"1-Micro Cap","None"))))))</f>
        <v>1-Micro Cap</v>
      </c>
      <c r="L1431" s="1">
        <v>45418</v>
      </c>
      <c r="M1431" s="8" t="s">
        <v>3124</v>
      </c>
      <c r="N1431">
        <f>YEAR(L1431)</f>
        <v>2024</v>
      </c>
      <c r="O1431">
        <f xml:space="preserve"> MONTH(L1431)</f>
        <v>5</v>
      </c>
      <c r="P1431" t="s">
        <v>3229</v>
      </c>
      <c r="Q1431" t="str">
        <f>IF(ISNUMBER(P1431), "Yes","No")</f>
        <v>No</v>
      </c>
      <c r="R1431" t="s">
        <v>2537</v>
      </c>
    </row>
    <row r="1432" spans="1:18" x14ac:dyDescent="0.2">
      <c r="A1432" t="s">
        <v>2429</v>
      </c>
      <c r="B1432" t="e" vm="754">
        <v>#VALUE!</v>
      </c>
      <c r="C1432" t="s">
        <v>2430</v>
      </c>
      <c r="D1432" t="str" cm="1">
        <f t="array" ref="D1432">_FV(B1432,"Industry")</f>
        <v>Renewable Energy</v>
      </c>
      <c r="E1432">
        <v>1.9E-2</v>
      </c>
      <c r="F1432">
        <v>1.7999999999999999E-2</v>
      </c>
      <c r="G1432" s="4">
        <v>5240000</v>
      </c>
      <c r="H1432" s="7">
        <v>5.2999999999999999E-2</v>
      </c>
      <c r="I1432" s="4" cm="1">
        <f t="array" ref="I1432">_FV(B1432,"Market cap",TRUE)</f>
        <v>56978560</v>
      </c>
      <c r="J1432" s="4">
        <v>10600000</v>
      </c>
      <c r="K1432" t="str">
        <f>IF(OR(J1432="None", ISERROR(J1432)),
   IF(I1432&gt;50000000000,"5-Large Cap",
      IF(AND(I1432&gt;10000000000,I1432&lt;=50000000000),"4-Upper Mid-Cap",
         IF(AND(I1432&gt;2000000000,I1432&lt;=10000000000),"3-Mid Cap",
            IF(AND(I1432&gt;300000000,I1432&lt;=2000000000),"2-Small Cap",
               IF(I1432&lt;=300000000,"1-Micro Cap","None"))))),
   IF(J1432&gt;50000000000,"5-Large Cap",
      IF(AND(J1432&gt;10000000000,J1432&lt;=50000000000),"4-Upper Mid-Cap",
         IF(AND(J1432&gt;2000000000,J1432&lt;=10000000000),"3-Mid Cap",
            IF(AND(J1432&gt;300000000,J1432&lt;=2000000000),"2-Small Cap",
               IF(J1432&lt;=300000000,"1-Micro Cap","None"))))))</f>
        <v>1-Micro Cap</v>
      </c>
      <c r="L1432" s="1">
        <v>45377</v>
      </c>
      <c r="M1432" s="8" t="s">
        <v>3124</v>
      </c>
      <c r="N1432">
        <f>YEAR(L1432)</f>
        <v>2024</v>
      </c>
      <c r="O1432">
        <f xml:space="preserve"> MONTH(L1432)</f>
        <v>3</v>
      </c>
      <c r="P1432" t="s">
        <v>3229</v>
      </c>
      <c r="Q1432" t="str">
        <f>IF(ISNUMBER(P1432), "Yes","No")</f>
        <v>No</v>
      </c>
      <c r="R1432" t="s">
        <v>2431</v>
      </c>
    </row>
    <row r="1433" spans="1:18" x14ac:dyDescent="0.2">
      <c r="A1433" t="s">
        <v>2932</v>
      </c>
      <c r="B1433" t="e" vm="182">
        <v>#VALUE!</v>
      </c>
      <c r="C1433" t="s">
        <v>183</v>
      </c>
      <c r="D1433" t="str" cm="1">
        <f t="array" ref="D1433">_FV(B1433,"Industry")</f>
        <v>Uranium</v>
      </c>
      <c r="E1433">
        <v>2.5000000000000001E-2</v>
      </c>
      <c r="F1433">
        <v>1.7999999999999999E-2</v>
      </c>
      <c r="G1433" s="4">
        <v>1500000</v>
      </c>
      <c r="H1433" s="7">
        <v>0.28000000000000003</v>
      </c>
      <c r="I1433" s="4" cm="1">
        <f t="array" ref="I1433">_FV(B1433,"Market cap",TRUE)</f>
        <v>16075450</v>
      </c>
      <c r="J1433" s="4">
        <v>25000000</v>
      </c>
      <c r="K1433" t="str">
        <f>IF(OR(J1433="None", ISERROR(J1433)),
   IF(I1433&gt;50000000000,"5-Large Cap",
      IF(AND(I1433&gt;10000000000,I1433&lt;=50000000000),"4-Upper Mid-Cap",
         IF(AND(I1433&gt;2000000000,I1433&lt;=10000000000),"3-Mid Cap",
            IF(AND(I1433&gt;300000000,I1433&lt;=2000000000),"2-Small Cap",
               IF(I1433&lt;=300000000,"1-Micro Cap","None"))))),
   IF(J1433&gt;50000000000,"5-Large Cap",
      IF(AND(J1433&gt;10000000000,J1433&lt;=50000000000),"4-Upper Mid-Cap",
         IF(AND(J1433&gt;2000000000,J1433&lt;=10000000000),"3-Mid Cap",
            IF(AND(J1433&gt;300000000,J1433&lt;=2000000000),"2-Small Cap",
               IF(J1433&lt;=300000000,"1-Micro Cap","None"))))))</f>
        <v>1-Micro Cap</v>
      </c>
      <c r="L1433" s="1">
        <v>45560</v>
      </c>
      <c r="M1433" s="8" t="s">
        <v>3124</v>
      </c>
      <c r="N1433">
        <f>YEAR(L1433)</f>
        <v>2024</v>
      </c>
      <c r="O1433">
        <f xml:space="preserve"> MONTH(L1433)</f>
        <v>9</v>
      </c>
      <c r="P1433">
        <v>4</v>
      </c>
      <c r="Q1433" t="str">
        <f>IF(ISNUMBER(P1433), "Yes","No")</f>
        <v>Yes</v>
      </c>
      <c r="R1433" t="s">
        <v>2933</v>
      </c>
    </row>
    <row r="1434" spans="1:18" x14ac:dyDescent="0.2">
      <c r="A1434" t="s">
        <v>3143</v>
      </c>
      <c r="B1434" t="e" vm="35">
        <v>#VALUE!</v>
      </c>
      <c r="C1434" t="s">
        <v>729</v>
      </c>
      <c r="D1434" t="str" cm="1">
        <f t="array" ref="D1434">_FV(B1434,"Industry")</f>
        <v>Healthcare Equipment &amp; Supplies</v>
      </c>
      <c r="E1434">
        <v>2.5000000000000001E-2</v>
      </c>
      <c r="F1434">
        <v>1.7000000000000001E-2</v>
      </c>
      <c r="G1434" s="4">
        <v>3500000</v>
      </c>
      <c r="H1434" s="7">
        <v>0.32</v>
      </c>
      <c r="I1434" s="4" cm="1">
        <f t="array" ref="I1434">_FV(B1434,"Market cap",TRUE)</f>
        <v>14885250</v>
      </c>
      <c r="J1434" s="4">
        <v>16000000</v>
      </c>
      <c r="K1434" t="str">
        <f>IF(OR(J1434="None", ISERROR(J1434)),
   IF(I1434&gt;50000000000,"5-Large Cap",
      IF(AND(I1434&gt;10000000000,I1434&lt;=50000000000),"4-Upper Mid-Cap",
         IF(AND(I1434&gt;2000000000,I1434&lt;=10000000000),"3-Mid Cap",
            IF(AND(I1434&gt;300000000,I1434&lt;=2000000000),"2-Small Cap",
               IF(I1434&lt;=300000000,"1-Micro Cap","None"))))),
   IF(J1434&gt;50000000000,"5-Large Cap",
      IF(AND(J1434&gt;10000000000,J1434&lt;=50000000000),"4-Upper Mid-Cap",
         IF(AND(J1434&gt;2000000000,J1434&lt;=10000000000),"3-Mid Cap",
            IF(AND(J1434&gt;300000000,J1434&lt;=2000000000),"2-Small Cap",
               IF(J1434&lt;=300000000,"1-Micro Cap","None"))))))</f>
        <v>1-Micro Cap</v>
      </c>
      <c r="L1434" s="1">
        <v>45587</v>
      </c>
      <c r="M1434" s="8" t="s">
        <v>3124</v>
      </c>
      <c r="N1434">
        <f>YEAR(L1434)</f>
        <v>2024</v>
      </c>
      <c r="O1434">
        <f xml:space="preserve"> MONTH(L1434)</f>
        <v>10</v>
      </c>
      <c r="P1434" t="s">
        <v>3229</v>
      </c>
      <c r="Q1434" t="str">
        <f>IF(ISNUMBER(P1434), "Yes","No")</f>
        <v>No</v>
      </c>
      <c r="R1434" t="s">
        <v>3024</v>
      </c>
    </row>
    <row r="1435" spans="1:18" x14ac:dyDescent="0.2">
      <c r="A1435" t="s">
        <v>3143</v>
      </c>
      <c r="B1435" t="e" vm="35">
        <v>#VALUE!</v>
      </c>
      <c r="C1435" t="s">
        <v>729</v>
      </c>
      <c r="D1435" t="str" cm="1">
        <f t="array" ref="D1435">_FV(B1435,"Industry")</f>
        <v>Healthcare Equipment &amp; Supplies</v>
      </c>
      <c r="E1435">
        <v>2.5000000000000001E-2</v>
      </c>
      <c r="F1435">
        <v>1.7000000000000001E-2</v>
      </c>
      <c r="G1435" s="4">
        <v>3500000</v>
      </c>
      <c r="H1435" s="7">
        <v>0.32</v>
      </c>
      <c r="I1435" s="4" cm="1">
        <f t="array" ref="I1435">_FV(B1435,"Market cap",TRUE)</f>
        <v>14885250</v>
      </c>
      <c r="J1435" s="4">
        <v>16000000</v>
      </c>
      <c r="K1435" t="str">
        <f>IF(OR(J1435="None", ISERROR(J1435)),
   IF(I1435&gt;50000000000,"5-Large Cap",
      IF(AND(I1435&gt;10000000000,I1435&lt;=50000000000),"4-Upper Mid-Cap",
         IF(AND(I1435&gt;2000000000,I1435&lt;=10000000000),"3-Mid Cap",
            IF(AND(I1435&gt;300000000,I1435&lt;=2000000000),"2-Small Cap",
               IF(I1435&lt;=300000000,"1-Micro Cap","None"))))),
   IF(J1435&gt;50000000000,"5-Large Cap",
      IF(AND(J1435&gt;10000000000,J1435&lt;=50000000000),"4-Upper Mid-Cap",
         IF(AND(J1435&gt;2000000000,J1435&lt;=10000000000),"3-Mid Cap",
            IF(AND(J1435&gt;300000000,J1435&lt;=2000000000),"2-Small Cap",
               IF(J1435&lt;=300000000,"1-Micro Cap","None"))))))</f>
        <v>1-Micro Cap</v>
      </c>
      <c r="L1435" s="1">
        <v>45587</v>
      </c>
      <c r="M1435" s="8" t="s">
        <v>3124</v>
      </c>
      <c r="N1435">
        <f>YEAR(L1435)</f>
        <v>2024</v>
      </c>
      <c r="O1435">
        <f xml:space="preserve"> MONTH(L1435)</f>
        <v>10</v>
      </c>
      <c r="P1435" t="s">
        <v>3229</v>
      </c>
      <c r="Q1435" t="str">
        <f>IF(ISNUMBER(P1435), "Yes","No")</f>
        <v>No</v>
      </c>
      <c r="R1435" t="s">
        <v>3038</v>
      </c>
    </row>
    <row r="1436" spans="1:18" x14ac:dyDescent="0.2">
      <c r="A1436" t="s">
        <v>2570</v>
      </c>
      <c r="B1436" t="e" vm="755">
        <v>#VALUE!</v>
      </c>
      <c r="C1436" t="s">
        <v>2571</v>
      </c>
      <c r="D1436" t="str" cm="1">
        <f t="array" ref="D1436">_FV(B1436,"Industry")</f>
        <v>Metals &amp; Mining</v>
      </c>
      <c r="E1436">
        <v>1.9E-2</v>
      </c>
      <c r="F1436">
        <v>1.6E-2</v>
      </c>
      <c r="G1436" s="4">
        <v>1000000</v>
      </c>
      <c r="H1436" s="7">
        <v>0.158</v>
      </c>
      <c r="I1436" s="4" cm="1">
        <f t="array" ref="I1436">_FV(B1436,"Market cap",TRUE)</f>
        <v>12030070</v>
      </c>
      <c r="J1436" s="4">
        <v>21800000</v>
      </c>
      <c r="K1436" t="str">
        <f>IF(OR(J1436="None", ISERROR(J1436)),
   IF(I1436&gt;50000000000,"5-Large Cap",
      IF(AND(I1436&gt;10000000000,I1436&lt;=50000000000),"4-Upper Mid-Cap",
         IF(AND(I1436&gt;2000000000,I1436&lt;=10000000000),"3-Mid Cap",
            IF(AND(I1436&gt;300000000,I1436&lt;=2000000000),"2-Small Cap",
               IF(I1436&lt;=300000000,"1-Micro Cap","None"))))),
   IF(J1436&gt;50000000000,"5-Large Cap",
      IF(AND(J1436&gt;10000000000,J1436&lt;=50000000000),"4-Upper Mid-Cap",
         IF(AND(J1436&gt;2000000000,J1436&lt;=10000000000),"3-Mid Cap",
            IF(AND(J1436&gt;300000000,J1436&lt;=2000000000),"2-Small Cap",
               IF(J1436&lt;=300000000,"1-Micro Cap","None"))))))</f>
        <v>1-Micro Cap</v>
      </c>
      <c r="L1436" s="1">
        <v>45429</v>
      </c>
      <c r="M1436" s="8" t="s">
        <v>3124</v>
      </c>
      <c r="N1436">
        <f>YEAR(L1436)</f>
        <v>2024</v>
      </c>
      <c r="O1436">
        <f xml:space="preserve"> MONTH(L1436)</f>
        <v>5</v>
      </c>
      <c r="P1436">
        <v>2</v>
      </c>
      <c r="Q1436" t="str">
        <f>IF(ISNUMBER(P1436), "Yes","No")</f>
        <v>Yes</v>
      </c>
      <c r="R1436" t="s">
        <v>2572</v>
      </c>
    </row>
    <row r="1437" spans="1:18" x14ac:dyDescent="0.2">
      <c r="A1437" t="s">
        <v>3133</v>
      </c>
      <c r="B1437" t="e" vm="756">
        <v>#VALUE!</v>
      </c>
      <c r="C1437" t="s">
        <v>123</v>
      </c>
      <c r="D1437" t="str" cm="1">
        <f t="array" ref="D1437">_FV(B1437,"Industry")</f>
        <v>Oil &amp; Gas</v>
      </c>
      <c r="E1437">
        <v>1.9E-2</v>
      </c>
      <c r="F1437">
        <v>1.6E-2</v>
      </c>
      <c r="G1437" s="6">
        <v>3750000</v>
      </c>
      <c r="H1437" s="7">
        <v>0.158</v>
      </c>
      <c r="I1437" s="4" cm="1">
        <f t="array" ref="I1437">_FV(B1437,"Market cap",TRUE)</f>
        <v>10446170</v>
      </c>
      <c r="J1437" s="4">
        <v>26600000</v>
      </c>
      <c r="K1437" t="str">
        <f>IF(OR(J1437="None", ISERROR(J1437)),
   IF(I1437&gt;50000000000,"5-Large Cap",
      IF(AND(I1437&gt;10000000000,I1437&lt;=50000000000),"4-Upper Mid-Cap",
         IF(AND(I1437&gt;2000000000,I1437&lt;=10000000000),"3-Mid Cap",
            IF(AND(I1437&gt;300000000,I1437&lt;=2000000000),"2-Small Cap",
               IF(I1437&lt;=300000000,"1-Micro Cap","None"))))),
   IF(J1437&gt;50000000000,"5-Large Cap",
      IF(AND(J1437&gt;10000000000,J1437&lt;=50000000000),"4-Upper Mid-Cap",
         IF(AND(J1437&gt;2000000000,J1437&lt;=10000000000),"3-Mid Cap",
            IF(AND(J1437&gt;300000000,J1437&lt;=2000000000),"2-Small Cap",
               IF(J1437&lt;=300000000,"1-Micro Cap","None"))))))</f>
        <v>1-Micro Cap</v>
      </c>
      <c r="L1437" s="1">
        <v>45337</v>
      </c>
      <c r="M1437" s="8" t="s">
        <v>3124</v>
      </c>
      <c r="N1437">
        <f>YEAR(L1437)</f>
        <v>2024</v>
      </c>
      <c r="O1437">
        <f xml:space="preserve"> MONTH(L1437)</f>
        <v>2</v>
      </c>
      <c r="P1437">
        <v>2</v>
      </c>
      <c r="Q1437" t="str">
        <f>IF(ISNUMBER(P1437), "Yes","No")</f>
        <v>Yes</v>
      </c>
      <c r="R1437" t="s">
        <v>2328</v>
      </c>
    </row>
    <row r="1438" spans="1:18" x14ac:dyDescent="0.2">
      <c r="A1438" t="s">
        <v>3133</v>
      </c>
      <c r="B1438" t="e" vm="756">
        <v>#VALUE!</v>
      </c>
      <c r="C1438" t="s">
        <v>123</v>
      </c>
      <c r="D1438" t="str" cm="1">
        <f t="array" ref="D1438">_FV(B1438,"Industry")</f>
        <v>Oil &amp; Gas</v>
      </c>
      <c r="E1438">
        <v>1.9E-2</v>
      </c>
      <c r="F1438">
        <v>1.6E-2</v>
      </c>
      <c r="G1438" s="6">
        <v>3750000</v>
      </c>
      <c r="H1438" s="7">
        <v>0.158</v>
      </c>
      <c r="I1438" s="4" cm="1">
        <f t="array" ref="I1438">_FV(B1438,"Market cap",TRUE)</f>
        <v>10446170</v>
      </c>
      <c r="J1438" s="4">
        <v>26600000</v>
      </c>
      <c r="K1438" t="str">
        <f>IF(OR(J1438="None", ISERROR(J1438)),
   IF(I1438&gt;50000000000,"5-Large Cap",
      IF(AND(I1438&gt;10000000000,I1438&lt;=50000000000),"4-Upper Mid-Cap",
         IF(AND(I1438&gt;2000000000,I1438&lt;=10000000000),"3-Mid Cap",
            IF(AND(I1438&gt;300000000,I1438&lt;=2000000000),"2-Small Cap",
               IF(I1438&lt;=300000000,"1-Micro Cap","None"))))),
   IF(J1438&gt;50000000000,"5-Large Cap",
      IF(AND(J1438&gt;10000000000,J1438&lt;=50000000000),"4-Upper Mid-Cap",
         IF(AND(J1438&gt;2000000000,J1438&lt;=10000000000),"3-Mid Cap",
            IF(AND(J1438&gt;300000000,J1438&lt;=2000000000),"2-Small Cap",
               IF(J1438&lt;=300000000,"1-Micro Cap","None"))))))</f>
        <v>1-Micro Cap</v>
      </c>
      <c r="L1438" s="1">
        <v>45337</v>
      </c>
      <c r="M1438" s="8" t="s">
        <v>3124</v>
      </c>
      <c r="N1438">
        <f>YEAR(L1438)</f>
        <v>2024</v>
      </c>
      <c r="O1438">
        <f xml:space="preserve"> MONTH(L1438)</f>
        <v>2</v>
      </c>
      <c r="P1438">
        <v>2</v>
      </c>
      <c r="Q1438" t="str">
        <f>IF(ISNUMBER(P1438), "Yes","No")</f>
        <v>Yes</v>
      </c>
      <c r="R1438" t="s">
        <v>2330</v>
      </c>
    </row>
    <row r="1439" spans="1:18" x14ac:dyDescent="0.2">
      <c r="A1439" t="s">
        <v>2310</v>
      </c>
      <c r="B1439" t="e" vm="757">
        <v>#VALUE!</v>
      </c>
      <c r="C1439" t="s">
        <v>2311</v>
      </c>
      <c r="D1439" t="str" cm="1">
        <f t="array" ref="D1439">_FV(B1439,"Industry")</f>
        <v>Personal &amp; Household Products &amp; Services</v>
      </c>
      <c r="E1439">
        <v>1.6E-2</v>
      </c>
      <c r="F1439">
        <v>1.6E-2</v>
      </c>
      <c r="G1439" s="4">
        <v>1900000</v>
      </c>
      <c r="H1439" s="7">
        <v>0</v>
      </c>
      <c r="I1439" s="4" cm="1">
        <f t="array" ref="I1439">_FV(B1439,"Market cap",TRUE)</f>
        <v>3690560</v>
      </c>
      <c r="J1439" s="4">
        <v>6060000</v>
      </c>
      <c r="K1439" t="str">
        <f>IF(OR(J1439="None", ISERROR(J1439)),
   IF(I1439&gt;50000000000,"5-Large Cap",
      IF(AND(I1439&gt;10000000000,I1439&lt;=50000000000),"4-Upper Mid-Cap",
         IF(AND(I1439&gt;2000000000,I1439&lt;=10000000000),"3-Mid Cap",
            IF(AND(I1439&gt;300000000,I1439&lt;=2000000000),"2-Small Cap",
               IF(I1439&lt;=300000000,"1-Micro Cap","None"))))),
   IF(J1439&gt;50000000000,"5-Large Cap",
      IF(AND(J1439&gt;10000000000,J1439&lt;=50000000000),"4-Upper Mid-Cap",
         IF(AND(J1439&gt;2000000000,J1439&lt;=10000000000),"3-Mid Cap",
            IF(AND(J1439&gt;300000000,J1439&lt;=2000000000),"2-Small Cap",
               IF(J1439&lt;=300000000,"1-Micro Cap","None"))))))</f>
        <v>1-Micro Cap</v>
      </c>
      <c r="L1439" s="1">
        <v>45328</v>
      </c>
      <c r="M1439" s="8" t="s">
        <v>3124</v>
      </c>
      <c r="N1439">
        <f>YEAR(L1439)</f>
        <v>2024</v>
      </c>
      <c r="O1439">
        <f xml:space="preserve"> MONTH(L1439)</f>
        <v>2</v>
      </c>
      <c r="P1439" t="s">
        <v>3229</v>
      </c>
      <c r="Q1439" t="str">
        <f>IF(ISNUMBER(P1439), "Yes","No")</f>
        <v>No</v>
      </c>
      <c r="R1439" t="s">
        <v>2312</v>
      </c>
    </row>
    <row r="1440" spans="1:18" x14ac:dyDescent="0.2">
      <c r="A1440" t="s">
        <v>2962</v>
      </c>
      <c r="B1440" t="e" vm="737">
        <v>#VALUE!</v>
      </c>
      <c r="C1440" t="s">
        <v>2664</v>
      </c>
      <c r="D1440" t="str" cm="1">
        <f t="array" ref="D1440">_FV(B1440,"Industry")</f>
        <v>Metals &amp; Mining</v>
      </c>
      <c r="E1440">
        <v>1.7999999999999999E-2</v>
      </c>
      <c r="F1440">
        <v>1.4999999999999999E-2</v>
      </c>
      <c r="G1440" s="4">
        <v>2000000</v>
      </c>
      <c r="H1440" s="7">
        <v>0.16699999999999998</v>
      </c>
      <c r="I1440" s="4" cm="1">
        <f t="array" ref="I1440">_FV(B1440,"Market cap",TRUE)</f>
        <v>8764520</v>
      </c>
      <c r="J1440" s="4">
        <v>13000000</v>
      </c>
      <c r="K1440" t="str">
        <f>IF(OR(J1440="None", ISERROR(J1440)),
   IF(I1440&gt;50000000000,"5-Large Cap",
      IF(AND(I1440&gt;10000000000,I1440&lt;=50000000000),"4-Upper Mid-Cap",
         IF(AND(I1440&gt;2000000000,I1440&lt;=10000000000),"3-Mid Cap",
            IF(AND(I1440&gt;300000000,I1440&lt;=2000000000),"2-Small Cap",
               IF(I1440&lt;=300000000,"1-Micro Cap","None"))))),
   IF(J1440&gt;50000000000,"5-Large Cap",
      IF(AND(J1440&gt;10000000000,J1440&lt;=50000000000),"4-Upper Mid-Cap",
         IF(AND(J1440&gt;2000000000,J1440&lt;=10000000000),"3-Mid Cap",
            IF(AND(J1440&gt;300000000,J1440&lt;=2000000000),"2-Small Cap",
               IF(J1440&lt;=300000000,"1-Micro Cap","None"))))))</f>
        <v>1-Micro Cap</v>
      </c>
      <c r="L1440" s="1">
        <v>45575</v>
      </c>
      <c r="M1440" s="8" t="s">
        <v>3124</v>
      </c>
      <c r="N1440">
        <f>YEAR(L1440)</f>
        <v>2024</v>
      </c>
      <c r="O1440">
        <f xml:space="preserve"> MONTH(L1440)</f>
        <v>10</v>
      </c>
      <c r="P1440">
        <v>1</v>
      </c>
      <c r="Q1440" t="str">
        <f>IF(ISNUMBER(P1440), "Yes","No")</f>
        <v>Yes</v>
      </c>
      <c r="R1440" t="s">
        <v>2963</v>
      </c>
    </row>
    <row r="1441" spans="1:18" x14ac:dyDescent="0.2">
      <c r="A1441" t="s">
        <v>1093</v>
      </c>
      <c r="B1441" t="e" vm="181">
        <v>#VALUE!</v>
      </c>
      <c r="C1441" t="s">
        <v>106</v>
      </c>
      <c r="D1441" t="str" cm="1">
        <f t="array" ref="D1441">_FV(B1441,"Industry")</f>
        <v>Metals &amp; Mining</v>
      </c>
      <c r="E1441">
        <v>1.4999999999999999E-2</v>
      </c>
      <c r="F1441">
        <v>1.4999999999999999E-2</v>
      </c>
      <c r="G1441" s="4">
        <v>12500000</v>
      </c>
      <c r="H1441" s="7">
        <v>0</v>
      </c>
      <c r="I1441" s="4" cm="1">
        <f t="array" ref="I1441">_FV(B1441,"Market cap",TRUE)</f>
        <v>102574200</v>
      </c>
      <c r="J1441" s="4">
        <v>90800000</v>
      </c>
      <c r="K1441" t="str">
        <f>IF(OR(J1441="None", ISERROR(J1441)),
   IF(I1441&gt;50000000000,"5-Large Cap",
      IF(AND(I1441&gt;10000000000,I1441&lt;=50000000000),"4-Upper Mid-Cap",
         IF(AND(I1441&gt;2000000000,I1441&lt;=10000000000),"3-Mid Cap",
            IF(AND(I1441&gt;300000000,I1441&lt;=2000000000),"2-Small Cap",
               IF(I1441&lt;=300000000,"1-Micro Cap","None"))))),
   IF(J1441&gt;50000000000,"5-Large Cap",
      IF(AND(J1441&gt;10000000000,J1441&lt;=50000000000),"4-Upper Mid-Cap",
         IF(AND(J1441&gt;2000000000,J1441&lt;=10000000000),"3-Mid Cap",
            IF(AND(J1441&gt;300000000,J1441&lt;=2000000000),"2-Small Cap",
               IF(J1441&lt;=300000000,"1-Micro Cap","None"))))))</f>
        <v>1-Micro Cap</v>
      </c>
      <c r="L1441" s="1">
        <v>45469</v>
      </c>
      <c r="M1441" s="8" t="s">
        <v>3124</v>
      </c>
      <c r="N1441">
        <f>YEAR(L1441)</f>
        <v>2024</v>
      </c>
      <c r="O1441">
        <f xml:space="preserve"> MONTH(L1441)</f>
        <v>6</v>
      </c>
      <c r="P1441" t="s">
        <v>3229</v>
      </c>
      <c r="Q1441" t="str">
        <f>IF(ISNUMBER(P1441), "Yes","No")</f>
        <v>No</v>
      </c>
      <c r="R1441" t="s">
        <v>2703</v>
      </c>
    </row>
    <row r="1442" spans="1:18" x14ac:dyDescent="0.2">
      <c r="A1442" t="s">
        <v>334</v>
      </c>
      <c r="B1442" t="e" vm="200">
        <v>#VALUE!</v>
      </c>
      <c r="C1442" t="s">
        <v>335</v>
      </c>
      <c r="D1442" t="str" cm="1">
        <f t="array" ref="D1442">_FV(B1442,"Industry")</f>
        <v>Metals &amp; Mining</v>
      </c>
      <c r="E1442">
        <v>1.6E-2</v>
      </c>
      <c r="F1442">
        <v>1.4999999999999999E-2</v>
      </c>
      <c r="G1442" s="4">
        <v>21360000</v>
      </c>
      <c r="H1442" s="7">
        <v>6.25E-2</v>
      </c>
      <c r="I1442" s="4" cm="1">
        <f t="array" ref="I1442">_FV(B1442,"Market cap",TRUE)</f>
        <v>87858380</v>
      </c>
      <c r="J1442" s="4">
        <v>108900000</v>
      </c>
      <c r="K1442" t="str">
        <f>IF(OR(J1442="None", ISERROR(J1442)),
   IF(I1442&gt;50000000000,"5-Large Cap",
      IF(AND(I1442&gt;10000000000,I1442&lt;=50000000000),"4-Upper Mid-Cap",
         IF(AND(I1442&gt;2000000000,I1442&lt;=10000000000),"3-Mid Cap",
            IF(AND(I1442&gt;300000000,I1442&lt;=2000000000),"2-Small Cap",
               IF(I1442&lt;=300000000,"1-Micro Cap","None"))))),
   IF(J1442&gt;50000000000,"5-Large Cap",
      IF(AND(J1442&gt;10000000000,J1442&lt;=50000000000),"4-Upper Mid-Cap",
         IF(AND(J1442&gt;2000000000,J1442&lt;=10000000000),"3-Mid Cap",
            IF(AND(J1442&gt;300000000,J1442&lt;=2000000000),"2-Small Cap",
               IF(J1442&lt;=300000000,"1-Micro Cap","None"))))))</f>
        <v>1-Micro Cap</v>
      </c>
      <c r="L1442" s="1">
        <v>45335</v>
      </c>
      <c r="M1442" s="8" t="s">
        <v>3124</v>
      </c>
      <c r="N1442">
        <f>YEAR(L1442)</f>
        <v>2024</v>
      </c>
      <c r="O1442">
        <f xml:space="preserve"> MONTH(L1442)</f>
        <v>2</v>
      </c>
      <c r="P1442" t="s">
        <v>3229</v>
      </c>
      <c r="Q1442" t="str">
        <f>IF(ISNUMBER(P1442), "Yes","No")</f>
        <v>No</v>
      </c>
      <c r="R1442" t="s">
        <v>2327</v>
      </c>
    </row>
    <row r="1443" spans="1:18" x14ac:dyDescent="0.2">
      <c r="A1443" t="s">
        <v>199</v>
      </c>
      <c r="B1443" t="e" vm="108">
        <v>#VALUE!</v>
      </c>
      <c r="C1443" t="s">
        <v>200</v>
      </c>
      <c r="D1443" t="str" cm="1">
        <f t="array" ref="D1443">_FV(B1443,"Industry")</f>
        <v>Software &amp; IT Services</v>
      </c>
      <c r="E1443">
        <v>1.7999999999999999E-2</v>
      </c>
      <c r="F1443">
        <v>1.4999999999999999E-2</v>
      </c>
      <c r="G1443" s="4">
        <v>1500000</v>
      </c>
      <c r="H1443" s="7">
        <v>0.16699999999999998</v>
      </c>
      <c r="I1443" s="4" cm="1">
        <f t="array" ref="I1443">_FV(B1443,"Market cap",TRUE)</f>
        <v>18287870</v>
      </c>
      <c r="J1443" s="4">
        <v>28000000</v>
      </c>
      <c r="K1443" t="str">
        <f>IF(OR(J1443="None", ISERROR(J1443)),
   IF(I1443&gt;50000000000,"5-Large Cap",
      IF(AND(I1443&gt;10000000000,I1443&lt;=50000000000),"4-Upper Mid-Cap",
         IF(AND(I1443&gt;2000000000,I1443&lt;=10000000000),"3-Mid Cap",
            IF(AND(I1443&gt;300000000,I1443&lt;=2000000000),"2-Small Cap",
               IF(I1443&lt;=300000000,"1-Micro Cap","None"))))),
   IF(J1443&gt;50000000000,"5-Large Cap",
      IF(AND(J1443&gt;10000000000,J1443&lt;=50000000000),"4-Upper Mid-Cap",
         IF(AND(J1443&gt;2000000000,J1443&lt;=10000000000),"3-Mid Cap",
            IF(AND(J1443&gt;300000000,J1443&lt;=2000000000),"2-Small Cap",
               IF(J1443&lt;=300000000,"1-Micro Cap","None"))))))</f>
        <v>1-Micro Cap</v>
      </c>
      <c r="L1443" s="1">
        <v>45560</v>
      </c>
      <c r="M1443" s="8" t="s">
        <v>3124</v>
      </c>
      <c r="N1443">
        <f>YEAR(L1443)</f>
        <v>2024</v>
      </c>
      <c r="O1443">
        <f xml:space="preserve"> MONTH(L1443)</f>
        <v>9</v>
      </c>
      <c r="P1443">
        <v>2</v>
      </c>
      <c r="Q1443" t="str">
        <f>IF(ISNUMBER(P1443), "Yes","No")</f>
        <v>Yes</v>
      </c>
      <c r="R1443" t="s">
        <v>2921</v>
      </c>
    </row>
    <row r="1444" spans="1:18" x14ac:dyDescent="0.2">
      <c r="A1444" t="s">
        <v>2291</v>
      </c>
      <c r="B1444" t="e" vm="758">
        <v>#VALUE!</v>
      </c>
      <c r="C1444" t="s">
        <v>2292</v>
      </c>
      <c r="D1444" t="str" cm="1">
        <f t="array" ref="D1444">_FV(B1444,"Industry")</f>
        <v>Software &amp; IT Services</v>
      </c>
      <c r="E1444">
        <v>0.02</v>
      </c>
      <c r="F1444">
        <v>1.4500000000000001E-2</v>
      </c>
      <c r="G1444" s="4">
        <v>2000000</v>
      </c>
      <c r="H1444" s="7">
        <v>0.27500000000000002</v>
      </c>
      <c r="I1444" s="4" cm="1">
        <f t="array" ref="I1444">_FV(B1444,"Market cap",TRUE)</f>
        <v>18431780</v>
      </c>
      <c r="J1444" s="4">
        <v>18000000</v>
      </c>
      <c r="K1444" t="str">
        <f>IF(OR(J1444="None", ISERROR(J1444)),
   IF(I1444&gt;50000000000,"5-Large Cap",
      IF(AND(I1444&gt;10000000000,I1444&lt;=50000000000),"4-Upper Mid-Cap",
         IF(AND(I1444&gt;2000000000,I1444&lt;=10000000000),"3-Mid Cap",
            IF(AND(I1444&gt;300000000,I1444&lt;=2000000000),"2-Small Cap",
               IF(I1444&lt;=300000000,"1-Micro Cap","None"))))),
   IF(J1444&gt;50000000000,"5-Large Cap",
      IF(AND(J1444&gt;10000000000,J1444&lt;=50000000000),"4-Upper Mid-Cap",
         IF(AND(J1444&gt;2000000000,J1444&lt;=10000000000),"3-Mid Cap",
            IF(AND(J1444&gt;300000000,J1444&lt;=2000000000),"2-Small Cap",
               IF(J1444&lt;=300000000,"1-Micro Cap","None"))))))</f>
        <v>1-Micro Cap</v>
      </c>
      <c r="L1444" s="1">
        <v>45324</v>
      </c>
      <c r="M1444" s="8" t="s">
        <v>3124</v>
      </c>
      <c r="N1444">
        <f>YEAR(L1444)</f>
        <v>2024</v>
      </c>
      <c r="O1444">
        <f xml:space="preserve"> MONTH(L1444)</f>
        <v>2</v>
      </c>
      <c r="P1444">
        <v>2</v>
      </c>
      <c r="Q1444" t="str">
        <f>IF(ISNUMBER(P1444), "Yes","No")</f>
        <v>Yes</v>
      </c>
      <c r="R1444" t="s">
        <v>2293</v>
      </c>
    </row>
    <row r="1445" spans="1:18" x14ac:dyDescent="0.2">
      <c r="A1445" t="s">
        <v>2416</v>
      </c>
      <c r="B1445" t="e" vm="759">
        <v>#VALUE!</v>
      </c>
      <c r="C1445" t="s">
        <v>2417</v>
      </c>
      <c r="D1445" t="str" cm="1">
        <f t="array" ref="D1445">_FV(B1445,"Industry")</f>
        <v>Metals &amp; Mining</v>
      </c>
      <c r="E1445">
        <v>1.6E-2</v>
      </c>
      <c r="F1445">
        <v>1.4E-2</v>
      </c>
      <c r="G1445" s="6">
        <v>13000000</v>
      </c>
      <c r="H1445" s="7">
        <v>0.125</v>
      </c>
      <c r="I1445" s="4" cm="1">
        <f t="array" ref="I1445">_FV(B1445,"Market cap",TRUE)</f>
        <v>239529500</v>
      </c>
      <c r="J1445" s="4">
        <v>37900000</v>
      </c>
      <c r="K1445" t="str">
        <f>IF(OR(J1445="None", ISERROR(J1445)),
   IF(I1445&gt;50000000000,"5-Large Cap",
      IF(AND(I1445&gt;10000000000,I1445&lt;=50000000000),"4-Upper Mid-Cap",
         IF(AND(I1445&gt;2000000000,I1445&lt;=10000000000),"3-Mid Cap",
            IF(AND(I1445&gt;300000000,I1445&lt;=2000000000),"2-Small Cap",
               IF(I1445&lt;=300000000,"1-Micro Cap","None"))))),
   IF(J1445&gt;50000000000,"5-Large Cap",
      IF(AND(J1445&gt;10000000000,J1445&lt;=50000000000),"4-Upper Mid-Cap",
         IF(AND(J1445&gt;2000000000,J1445&lt;=10000000000),"3-Mid Cap",
            IF(AND(J1445&gt;300000000,J1445&lt;=2000000000),"2-Small Cap",
               IF(J1445&lt;=300000000,"1-Micro Cap","None"))))))</f>
        <v>1-Micro Cap</v>
      </c>
      <c r="L1445" s="1">
        <v>45376</v>
      </c>
      <c r="M1445" s="8" t="s">
        <v>3124</v>
      </c>
      <c r="N1445">
        <f>YEAR(L1445)</f>
        <v>2024</v>
      </c>
      <c r="O1445">
        <f xml:space="preserve"> MONTH(L1445)</f>
        <v>3</v>
      </c>
      <c r="P1445" t="s">
        <v>3229</v>
      </c>
      <c r="Q1445" t="str">
        <f>IF(ISNUMBER(P1445), "Yes","No")</f>
        <v>No</v>
      </c>
      <c r="R1445" t="s">
        <v>2418</v>
      </c>
    </row>
    <row r="1446" spans="1:18" x14ac:dyDescent="0.2">
      <c r="A1446" t="s">
        <v>3060</v>
      </c>
      <c r="B1446" t="e" vm="760">
        <v>#VALUE!</v>
      </c>
      <c r="C1446" t="s">
        <v>3061</v>
      </c>
      <c r="D1446" t="str" cm="1">
        <f t="array" ref="D1446">_FV(B1446,"Industry")</f>
        <v>Aerospace &amp; Defense</v>
      </c>
      <c r="E1446">
        <v>1.6E-2</v>
      </c>
      <c r="F1446">
        <v>1.2999999999999999E-2</v>
      </c>
      <c r="G1446" s="4">
        <v>2500000</v>
      </c>
      <c r="H1446" s="7">
        <v>0.11599999999999999</v>
      </c>
      <c r="I1446" s="4" cm="1">
        <f t="array" ref="I1446">_FV(B1446,"Market cap",TRUE)</f>
        <v>9732290</v>
      </c>
      <c r="J1446" s="4">
        <v>10000000</v>
      </c>
      <c r="K1446" t="str">
        <f>IF(OR(J1446="None", ISERROR(J1446)),
   IF(I1446&gt;50000000000,"5-Large Cap",
      IF(AND(I1446&gt;10000000000,I1446&lt;=50000000000),"4-Upper Mid-Cap",
         IF(AND(I1446&gt;2000000000,I1446&lt;=10000000000),"3-Mid Cap",
            IF(AND(I1446&gt;300000000,I1446&lt;=2000000000),"2-Small Cap",
               IF(I1446&lt;=300000000,"1-Micro Cap","None"))))),
   IF(J1446&gt;50000000000,"5-Large Cap",
      IF(AND(J1446&gt;10000000000,J1446&lt;=50000000000),"4-Upper Mid-Cap",
         IF(AND(J1446&gt;2000000000,J1446&lt;=10000000000),"3-Mid Cap",
            IF(AND(J1446&gt;300000000,J1446&lt;=2000000000),"2-Small Cap",
               IF(J1446&lt;=300000000,"1-Micro Cap","None"))))))</f>
        <v>1-Micro Cap</v>
      </c>
      <c r="L1446" s="1">
        <v>45593</v>
      </c>
      <c r="M1446" s="8" t="s">
        <v>3124</v>
      </c>
      <c r="N1446">
        <f>YEAR(L1446)</f>
        <v>2024</v>
      </c>
      <c r="O1446">
        <f xml:space="preserve"> MONTH(L1446)</f>
        <v>10</v>
      </c>
      <c r="P1446" t="s">
        <v>3229</v>
      </c>
      <c r="Q1446" t="str">
        <f>IF(ISNUMBER(P1446), "Yes","No")</f>
        <v>No</v>
      </c>
      <c r="R1446" t="s">
        <v>3062</v>
      </c>
    </row>
    <row r="1447" spans="1:18" x14ac:dyDescent="0.2">
      <c r="A1447" t="s">
        <v>2046</v>
      </c>
      <c r="B1447" t="e" vm="219">
        <v>#VALUE!</v>
      </c>
      <c r="C1447" t="s">
        <v>860</v>
      </c>
      <c r="D1447" t="str" cm="1">
        <f t="array" ref="D1447">_FV(B1447,"Industry")</f>
        <v>Metals &amp; Mining</v>
      </c>
      <c r="E1447">
        <v>1.7000000000000001E-2</v>
      </c>
      <c r="F1447">
        <v>1.2999999999999999E-2</v>
      </c>
      <c r="G1447" s="4">
        <v>1300000</v>
      </c>
      <c r="H1447" s="7">
        <v>0.23530000000000001</v>
      </c>
      <c r="I1447" s="4" cm="1">
        <f t="array" ref="I1447">_FV(B1447,"Market cap",TRUE)</f>
        <v>3327630</v>
      </c>
      <c r="J1447" s="4">
        <v>3120000</v>
      </c>
      <c r="K1447" t="str">
        <f>IF(OR(J1447="None", ISERROR(J1447)),
   IF(I1447&gt;50000000000,"5-Large Cap",
      IF(AND(I1447&gt;10000000000,I1447&lt;=50000000000),"4-Upper Mid-Cap",
         IF(AND(I1447&gt;2000000000,I1447&lt;=10000000000),"3-Mid Cap",
            IF(AND(I1447&gt;300000000,I1447&lt;=2000000000),"2-Small Cap",
               IF(I1447&lt;=300000000,"1-Micro Cap","None"))))),
   IF(J1447&gt;50000000000,"5-Large Cap",
      IF(AND(J1447&gt;10000000000,J1447&lt;=50000000000),"4-Upper Mid-Cap",
         IF(AND(J1447&gt;2000000000,J1447&lt;=10000000000),"3-Mid Cap",
            IF(AND(J1447&gt;300000000,J1447&lt;=2000000000),"2-Small Cap",
               IF(J1447&lt;=300000000,"1-Micro Cap","None"))))))</f>
        <v>1-Micro Cap</v>
      </c>
      <c r="L1447" s="1">
        <v>45421</v>
      </c>
      <c r="M1447" s="8" t="s">
        <v>3124</v>
      </c>
      <c r="N1447">
        <f>YEAR(L1447)</f>
        <v>2024</v>
      </c>
      <c r="O1447">
        <f xml:space="preserve"> MONTH(L1447)</f>
        <v>5</v>
      </c>
      <c r="P1447">
        <v>2</v>
      </c>
      <c r="Q1447" t="str">
        <f>IF(ISNUMBER(P1447), "Yes","No")</f>
        <v>Yes</v>
      </c>
      <c r="R1447" t="s">
        <v>2544</v>
      </c>
    </row>
    <row r="1448" spans="1:18" x14ac:dyDescent="0.2">
      <c r="A1448" t="s">
        <v>609</v>
      </c>
      <c r="B1448" t="e" vm="165">
        <v>#VALUE!</v>
      </c>
      <c r="C1448" t="s">
        <v>610</v>
      </c>
      <c r="D1448" t="str" cm="1">
        <f t="array" ref="D1448">_FV(B1448,"Industry")</f>
        <v>Metals &amp; Mining</v>
      </c>
      <c r="E1448">
        <v>1.6E-2</v>
      </c>
      <c r="F1448">
        <v>1.2999999999999999E-2</v>
      </c>
      <c r="G1448" s="4">
        <v>1000000</v>
      </c>
      <c r="H1448" s="7">
        <v>0.1875</v>
      </c>
      <c r="I1448" s="4" cm="1">
        <f t="array" ref="I1448">_FV(B1448,"Market cap",TRUE)</f>
        <v>38447540</v>
      </c>
      <c r="J1448" s="4">
        <v>38900000</v>
      </c>
      <c r="K1448" t="str">
        <f>IF(OR(J1448="None", ISERROR(J1448)),
   IF(I1448&gt;50000000000,"5-Large Cap",
      IF(AND(I1448&gt;10000000000,I1448&lt;=50000000000),"4-Upper Mid-Cap",
         IF(AND(I1448&gt;2000000000,I1448&lt;=10000000000),"3-Mid Cap",
            IF(AND(I1448&gt;300000000,I1448&lt;=2000000000),"2-Small Cap",
               IF(I1448&lt;=300000000,"1-Micro Cap","None"))))),
   IF(J1448&gt;50000000000,"5-Large Cap",
      IF(AND(J1448&gt;10000000000,J1448&lt;=50000000000),"4-Upper Mid-Cap",
         IF(AND(J1448&gt;2000000000,J1448&lt;=10000000000),"3-Mid Cap",
            IF(AND(J1448&gt;300000000,J1448&lt;=2000000000),"2-Small Cap",
               IF(J1448&lt;=300000000,"1-Micro Cap","None"))))))</f>
        <v>1-Micro Cap</v>
      </c>
      <c r="L1448" s="1">
        <v>45413</v>
      </c>
      <c r="M1448" s="8" t="s">
        <v>3124</v>
      </c>
      <c r="N1448">
        <f>YEAR(L1448)</f>
        <v>2024</v>
      </c>
      <c r="O1448">
        <f xml:space="preserve"> MONTH(L1448)</f>
        <v>5</v>
      </c>
      <c r="P1448" t="s">
        <v>3229</v>
      </c>
      <c r="Q1448" t="str">
        <f>IF(ISNUMBER(P1448), "Yes","No")</f>
        <v>No</v>
      </c>
      <c r="R1448" t="s">
        <v>2528</v>
      </c>
    </row>
    <row r="1449" spans="1:18" x14ac:dyDescent="0.2">
      <c r="A1449" t="s">
        <v>2205</v>
      </c>
      <c r="B1449" t="e" vm="607">
        <v>#VALUE!</v>
      </c>
      <c r="C1449" t="s">
        <v>2206</v>
      </c>
      <c r="D1449" t="str" cm="1">
        <f t="array" ref="D1449">_FV(B1449,"Industry")</f>
        <v>Metals &amp; Mining</v>
      </c>
      <c r="E1449">
        <v>1.4E-2</v>
      </c>
      <c r="F1449">
        <v>1.2999999999999999E-2</v>
      </c>
      <c r="G1449" s="4">
        <v>2500000</v>
      </c>
      <c r="H1449" s="7">
        <v>0.28600000000000003</v>
      </c>
      <c r="I1449" s="4" cm="1">
        <f t="array" ref="I1449">_FV(B1449,"Market cap",TRUE)</f>
        <v>5437510</v>
      </c>
      <c r="J1449" s="4">
        <v>16000000</v>
      </c>
      <c r="K1449" t="str">
        <f>IF(OR(J1449="None", ISERROR(J1449)),
   IF(I1449&gt;50000000000,"5-Large Cap",
      IF(AND(I1449&gt;10000000000,I1449&lt;=50000000000),"4-Upper Mid-Cap",
         IF(AND(I1449&gt;2000000000,I1449&lt;=10000000000),"3-Mid Cap",
            IF(AND(I1449&gt;300000000,I1449&lt;=2000000000),"2-Small Cap",
               IF(I1449&lt;=300000000,"1-Micro Cap","None"))))),
   IF(J1449&gt;50000000000,"5-Large Cap",
      IF(AND(J1449&gt;10000000000,J1449&lt;=50000000000),"4-Upper Mid-Cap",
         IF(AND(J1449&gt;2000000000,J1449&lt;=10000000000),"3-Mid Cap",
            IF(AND(J1449&gt;300000000,J1449&lt;=2000000000),"2-Small Cap",
               IF(J1449&lt;=300000000,"1-Micro Cap","None"))))))</f>
        <v>1-Micro Cap</v>
      </c>
      <c r="L1449" s="1">
        <v>45349</v>
      </c>
      <c r="M1449" s="8" t="s">
        <v>3124</v>
      </c>
      <c r="N1449">
        <f>YEAR(L1449)</f>
        <v>2024</v>
      </c>
      <c r="O1449">
        <f xml:space="preserve"> MONTH(L1449)</f>
        <v>2</v>
      </c>
      <c r="P1449">
        <v>1</v>
      </c>
      <c r="Q1449" t="str">
        <f>IF(ISNUMBER(P1449), "Yes","No")</f>
        <v>Yes</v>
      </c>
      <c r="R1449" t="s">
        <v>2351</v>
      </c>
    </row>
    <row r="1450" spans="1:18" x14ac:dyDescent="0.2">
      <c r="A1450" t="s">
        <v>2506</v>
      </c>
      <c r="B1450" t="e" vm="751">
        <v>#VALUE!</v>
      </c>
      <c r="C1450" t="s">
        <v>2507</v>
      </c>
      <c r="D1450" t="str" cm="1">
        <f t="array" ref="D1450">_FV(B1450,"Industry")</f>
        <v>Metals &amp; Mining</v>
      </c>
      <c r="E1450">
        <v>1.6E-2</v>
      </c>
      <c r="F1450">
        <v>1.2500000000000001E-2</v>
      </c>
      <c r="G1450" s="4">
        <v>3000000</v>
      </c>
      <c r="H1450" s="7">
        <v>0.218</v>
      </c>
      <c r="I1450" s="4" cm="1">
        <f t="array" ref="I1450">_FV(B1450,"Market cap",TRUE)</f>
        <v>6287840</v>
      </c>
      <c r="J1450" s="4">
        <v>9500000</v>
      </c>
      <c r="K1450" t="str">
        <f>IF(OR(J1450="None", ISERROR(J1450)),
   IF(I1450&gt;50000000000,"5-Large Cap",
      IF(AND(I1450&gt;10000000000,I1450&lt;=50000000000),"4-Upper Mid-Cap",
         IF(AND(I1450&gt;2000000000,I1450&lt;=10000000000),"3-Mid Cap",
            IF(AND(I1450&gt;300000000,I1450&lt;=2000000000),"2-Small Cap",
               IF(I1450&lt;=300000000,"1-Micro Cap","None"))))),
   IF(J1450&gt;50000000000,"5-Large Cap",
      IF(AND(J1450&gt;10000000000,J1450&lt;=50000000000),"4-Upper Mid-Cap",
         IF(AND(J1450&gt;2000000000,J1450&lt;=10000000000),"3-Mid Cap",
            IF(AND(J1450&gt;300000000,J1450&lt;=2000000000),"2-Small Cap",
               IF(J1450&lt;=300000000,"1-Micro Cap","None"))))))</f>
        <v>1-Micro Cap</v>
      </c>
      <c r="L1450" s="1">
        <v>45592</v>
      </c>
      <c r="M1450" s="8" t="s">
        <v>3124</v>
      </c>
      <c r="N1450">
        <f>YEAR(L1450)</f>
        <v>2024</v>
      </c>
      <c r="O1450">
        <f xml:space="preserve"> MONTH(L1450)</f>
        <v>10</v>
      </c>
      <c r="P1450">
        <v>1</v>
      </c>
      <c r="Q1450" t="str">
        <f>IF(ISNUMBER(P1450), "Yes","No")</f>
        <v>Yes</v>
      </c>
      <c r="R1450" t="s">
        <v>3051</v>
      </c>
    </row>
    <row r="1451" spans="1:18" x14ac:dyDescent="0.2">
      <c r="A1451" t="s">
        <v>2971</v>
      </c>
      <c r="B1451" t="e" vm="333">
        <v>#VALUE!</v>
      </c>
      <c r="C1451" t="s">
        <v>1311</v>
      </c>
      <c r="D1451" t="str" cm="1">
        <f t="array" ref="D1451">_FV(B1451,"Industry")</f>
        <v>Metals &amp; Mining</v>
      </c>
      <c r="E1451">
        <v>1.4999999999999999E-2</v>
      </c>
      <c r="F1451">
        <v>1.2500000000000001E-2</v>
      </c>
      <c r="G1451" s="4">
        <v>350000</v>
      </c>
      <c r="H1451" s="7">
        <v>0.16699999999999998</v>
      </c>
      <c r="I1451" s="4" cm="1">
        <f t="array" ref="I1451">_FV(B1451,"Market cap",TRUE)</f>
        <v>2195670</v>
      </c>
      <c r="J1451" s="4">
        <v>2000000</v>
      </c>
      <c r="K1451" t="str">
        <f>IF(OR(J1451="None", ISERROR(J1451)),
   IF(I1451&gt;50000000000,"5-Large Cap",
      IF(AND(I1451&gt;10000000000,I1451&lt;=50000000000),"4-Upper Mid-Cap",
         IF(AND(I1451&gt;2000000000,I1451&lt;=10000000000),"3-Mid Cap",
            IF(AND(I1451&gt;300000000,I1451&lt;=2000000000),"2-Small Cap",
               IF(I1451&lt;=300000000,"1-Micro Cap","None"))))),
   IF(J1451&gt;50000000000,"5-Large Cap",
      IF(AND(J1451&gt;10000000000,J1451&lt;=50000000000),"4-Upper Mid-Cap",
         IF(AND(J1451&gt;2000000000,J1451&lt;=10000000000),"3-Mid Cap",
            IF(AND(J1451&gt;300000000,J1451&lt;=2000000000),"2-Small Cap",
               IF(J1451&lt;=300000000,"1-Micro Cap","None"))))))</f>
        <v>1-Micro Cap</v>
      </c>
      <c r="L1451" s="1">
        <v>45575</v>
      </c>
      <c r="M1451" s="8" t="s">
        <v>3124</v>
      </c>
      <c r="N1451">
        <f>YEAR(L1451)</f>
        <v>2024</v>
      </c>
      <c r="O1451">
        <f xml:space="preserve"> MONTH(L1451)</f>
        <v>10</v>
      </c>
      <c r="P1451" t="s">
        <v>3229</v>
      </c>
      <c r="Q1451" t="str">
        <f>IF(ISNUMBER(P1451), "Yes","No")</f>
        <v>No</v>
      </c>
      <c r="R1451" t="s">
        <v>2972</v>
      </c>
    </row>
    <row r="1452" spans="1:18" x14ac:dyDescent="0.2">
      <c r="A1452" t="s">
        <v>1496</v>
      </c>
      <c r="B1452" t="e" vm="591">
        <v>#VALUE!</v>
      </c>
      <c r="C1452" t="s">
        <v>668</v>
      </c>
      <c r="D1452" t="str" cm="1">
        <f t="array" ref="D1452">_FV(B1452,"Industry")</f>
        <v>Food &amp; Tobacco</v>
      </c>
      <c r="E1452">
        <v>1.2999999999999999E-2</v>
      </c>
      <c r="F1452">
        <v>1.2E-2</v>
      </c>
      <c r="G1452" s="4">
        <v>500000</v>
      </c>
      <c r="H1452" s="7">
        <v>7.690000000000001E-2</v>
      </c>
      <c r="I1452" s="4" cm="1">
        <f t="array" ref="I1452">_FV(B1452,"Market cap",TRUE)</f>
        <v>4005560</v>
      </c>
      <c r="J1452" s="4">
        <v>2950000</v>
      </c>
      <c r="K1452" t="str">
        <f>IF(OR(J1452="None", ISERROR(J1452)),
   IF(I1452&gt;50000000000,"5-Large Cap",
      IF(AND(I1452&gt;10000000000,I1452&lt;=50000000000),"4-Upper Mid-Cap",
         IF(AND(I1452&gt;2000000000,I1452&lt;=10000000000),"3-Mid Cap",
            IF(AND(I1452&gt;300000000,I1452&lt;=2000000000),"2-Small Cap",
               IF(I1452&lt;=300000000,"1-Micro Cap","None"))))),
   IF(J1452&gt;50000000000,"5-Large Cap",
      IF(AND(J1452&gt;10000000000,J1452&lt;=50000000000),"4-Upper Mid-Cap",
         IF(AND(J1452&gt;2000000000,J1452&lt;=10000000000),"3-Mid Cap",
            IF(AND(J1452&gt;300000000,J1452&lt;=2000000000),"2-Small Cap",
               IF(J1452&lt;=300000000,"1-Micro Cap","None"))))))</f>
        <v>1-Micro Cap</v>
      </c>
      <c r="L1452" s="1">
        <v>45517</v>
      </c>
      <c r="M1452" s="8" t="s">
        <v>3124</v>
      </c>
      <c r="N1452">
        <f>YEAR(L1452)</f>
        <v>2024</v>
      </c>
      <c r="O1452">
        <f xml:space="preserve"> MONTH(L1452)</f>
        <v>8</v>
      </c>
      <c r="P1452">
        <v>2</v>
      </c>
      <c r="Q1452" t="str">
        <f>IF(ISNUMBER(P1452), "Yes","No")</f>
        <v>Yes</v>
      </c>
      <c r="R1452" t="s">
        <v>2811</v>
      </c>
    </row>
    <row r="1453" spans="1:18" x14ac:dyDescent="0.2">
      <c r="A1453" t="s">
        <v>554</v>
      </c>
      <c r="B1453" t="e" vm="100">
        <v>#VALUE!</v>
      </c>
      <c r="C1453" t="s">
        <v>555</v>
      </c>
      <c r="D1453" t="str" cm="1">
        <f t="array" ref="D1453">_FV(B1453,"Industry")</f>
        <v>Metals &amp; Mining</v>
      </c>
      <c r="E1453">
        <v>1.6E-2</v>
      </c>
      <c r="F1453">
        <v>1.2E-2</v>
      </c>
      <c r="G1453" s="4">
        <v>3000000</v>
      </c>
      <c r="H1453" s="7">
        <v>0.21879999999999999</v>
      </c>
      <c r="I1453" s="4" cm="1">
        <f t="array" ref="I1453">_FV(B1453,"Market cap",TRUE)</f>
        <v>24001090</v>
      </c>
      <c r="J1453" s="4">
        <v>49800000</v>
      </c>
      <c r="K1453" t="str">
        <f>IF(OR(J1453="None", ISERROR(J1453)),
   IF(I1453&gt;50000000000,"5-Large Cap",
      IF(AND(I1453&gt;10000000000,I1453&lt;=50000000000),"4-Upper Mid-Cap",
         IF(AND(I1453&gt;2000000000,I1453&lt;=10000000000),"3-Mid Cap",
            IF(AND(I1453&gt;300000000,I1453&lt;=2000000000),"2-Small Cap",
               IF(I1453&lt;=300000000,"1-Micro Cap","None"))))),
   IF(J1453&gt;50000000000,"5-Large Cap",
      IF(AND(J1453&gt;10000000000,J1453&lt;=50000000000),"4-Upper Mid-Cap",
         IF(AND(J1453&gt;2000000000,J1453&lt;=10000000000),"3-Mid Cap",
            IF(AND(J1453&gt;300000000,J1453&lt;=2000000000),"2-Small Cap",
               IF(J1453&lt;=300000000,"1-Micro Cap","None"))))))</f>
        <v>1-Micro Cap</v>
      </c>
      <c r="L1453" s="1">
        <v>45524</v>
      </c>
      <c r="M1453" s="8" t="s">
        <v>3124</v>
      </c>
      <c r="N1453">
        <f>YEAR(L1453)</f>
        <v>2024</v>
      </c>
      <c r="O1453">
        <f xml:space="preserve"> MONTH(L1453)</f>
        <v>8</v>
      </c>
      <c r="P1453">
        <v>1</v>
      </c>
      <c r="Q1453" t="str">
        <f>IF(ISNUMBER(P1453), "Yes","No")</f>
        <v>Yes</v>
      </c>
      <c r="R1453" t="s">
        <v>2824</v>
      </c>
    </row>
    <row r="1454" spans="1:18" x14ac:dyDescent="0.2">
      <c r="A1454" t="s">
        <v>2819</v>
      </c>
      <c r="B1454" t="e" vm="100">
        <v>#VALUE!</v>
      </c>
      <c r="C1454" t="s">
        <v>555</v>
      </c>
      <c r="D1454" t="str" cm="1">
        <f t="array" ref="D1454">_FV(B1454,"Industry")</f>
        <v>Metals &amp; Mining</v>
      </c>
      <c r="E1454">
        <v>1.6E-2</v>
      </c>
      <c r="F1454">
        <v>1.2E-2</v>
      </c>
      <c r="G1454" s="4">
        <v>3000000</v>
      </c>
      <c r="H1454" s="7">
        <v>0.21879999999999999</v>
      </c>
      <c r="I1454" s="4" cm="1">
        <f t="array" ref="I1454">_FV(B1454,"Market cap",TRUE)</f>
        <v>24001090</v>
      </c>
      <c r="J1454" s="4">
        <v>49800000</v>
      </c>
      <c r="K1454" t="str">
        <f>IF(OR(J1454="None", ISERROR(J1454)),
   IF(I1454&gt;50000000000,"5-Large Cap",
      IF(AND(I1454&gt;10000000000,I1454&lt;=50000000000),"4-Upper Mid-Cap",
         IF(AND(I1454&gt;2000000000,I1454&lt;=10000000000),"3-Mid Cap",
            IF(AND(I1454&gt;300000000,I1454&lt;=2000000000),"2-Small Cap",
               IF(I1454&lt;=300000000,"1-Micro Cap","None"))))),
   IF(J1454&gt;50000000000,"5-Large Cap",
      IF(AND(J1454&gt;10000000000,J1454&lt;=50000000000),"4-Upper Mid-Cap",
         IF(AND(J1454&gt;2000000000,J1454&lt;=10000000000),"3-Mid Cap",
            IF(AND(J1454&gt;300000000,J1454&lt;=2000000000),"2-Small Cap",
               IF(J1454&lt;=300000000,"1-Micro Cap","None"))))))</f>
        <v>1-Micro Cap</v>
      </c>
      <c r="L1454" s="1">
        <v>45520</v>
      </c>
      <c r="M1454" s="8" t="s">
        <v>3124</v>
      </c>
      <c r="N1454">
        <f>YEAR(L1454)</f>
        <v>2024</v>
      </c>
      <c r="O1454">
        <f xml:space="preserve"> MONTH(L1454)</f>
        <v>8</v>
      </c>
      <c r="P1454">
        <v>1</v>
      </c>
      <c r="Q1454" t="str">
        <f>IF(ISNUMBER(P1454), "Yes","No")</f>
        <v>Yes</v>
      </c>
      <c r="R1454" t="s">
        <v>2820</v>
      </c>
    </row>
    <row r="1455" spans="1:18" x14ac:dyDescent="0.2">
      <c r="A1455" t="s">
        <v>283</v>
      </c>
      <c r="B1455" t="e" vm="761">
        <v>#VALUE!</v>
      </c>
      <c r="C1455" t="s">
        <v>34</v>
      </c>
      <c r="D1455" t="str" cm="1">
        <f t="array" ref="D1455">_FV(B1455,"Industry")</f>
        <v>Metals &amp; Mining</v>
      </c>
      <c r="E1455">
        <v>1.2E-2</v>
      </c>
      <c r="F1455">
        <v>1.0999999999999999E-2</v>
      </c>
      <c r="G1455" s="4">
        <v>1000000</v>
      </c>
      <c r="H1455" s="7">
        <v>8.3000000000000004E-2</v>
      </c>
      <c r="I1455" s="4" cm="1">
        <f t="array" ref="I1455">_FV(B1455,"Market cap",TRUE)</f>
        <v>4697230</v>
      </c>
      <c r="J1455" s="4">
        <v>5800000</v>
      </c>
      <c r="K1455" t="str">
        <f>IF(OR(J1455="None", ISERROR(J1455)),
   IF(I1455&gt;50000000000,"5-Large Cap",
      IF(AND(I1455&gt;10000000000,I1455&lt;=50000000000),"4-Upper Mid-Cap",
         IF(AND(I1455&gt;2000000000,I1455&lt;=10000000000),"3-Mid Cap",
            IF(AND(I1455&gt;300000000,I1455&lt;=2000000000),"2-Small Cap",
               IF(I1455&lt;=300000000,"1-Micro Cap","None"))))),
   IF(J1455&gt;50000000000,"5-Large Cap",
      IF(AND(J1455&gt;10000000000,J1455&lt;=50000000000),"4-Upper Mid-Cap",
         IF(AND(J1455&gt;2000000000,J1455&lt;=10000000000),"3-Mid Cap",
            IF(AND(J1455&gt;300000000,J1455&lt;=2000000000),"2-Small Cap",
               IF(J1455&lt;=300000000,"1-Micro Cap","None"))))))</f>
        <v>1-Micro Cap</v>
      </c>
      <c r="L1455" s="1">
        <v>45434</v>
      </c>
      <c r="M1455" s="8" t="s">
        <v>3124</v>
      </c>
      <c r="N1455">
        <f>YEAR(L1455)</f>
        <v>2024</v>
      </c>
      <c r="O1455">
        <f xml:space="preserve"> MONTH(L1455)</f>
        <v>5</v>
      </c>
      <c r="P1455" t="s">
        <v>3229</v>
      </c>
      <c r="Q1455" t="str">
        <f>IF(ISNUMBER(P1455), "Yes","No")</f>
        <v>No</v>
      </c>
      <c r="R1455" t="s">
        <v>2594</v>
      </c>
    </row>
    <row r="1456" spans="1:18" x14ac:dyDescent="0.2">
      <c r="A1456" t="s">
        <v>1793</v>
      </c>
      <c r="B1456" t="e" vm="375">
        <v>#VALUE!</v>
      </c>
      <c r="C1456" t="s">
        <v>1005</v>
      </c>
      <c r="D1456" t="str" cm="1">
        <f t="array" ref="D1456">_FV(B1456,"Industry")</f>
        <v>Metals &amp; Mining</v>
      </c>
      <c r="E1456">
        <v>1.4E-2</v>
      </c>
      <c r="F1456">
        <v>1.0999999999999999E-2</v>
      </c>
      <c r="G1456" s="4">
        <v>1500000</v>
      </c>
      <c r="H1456" s="7">
        <v>0.214</v>
      </c>
      <c r="I1456" s="4" cm="1">
        <f t="array" ref="I1456">_FV(B1456,"Market cap",TRUE)</f>
        <v>36050030</v>
      </c>
      <c r="J1456" s="4">
        <v>49000000</v>
      </c>
      <c r="K1456" t="str">
        <f>IF(OR(J1456="None", ISERROR(J1456)),
   IF(I1456&gt;50000000000,"5-Large Cap",
      IF(AND(I1456&gt;10000000000,I1456&lt;=50000000000),"4-Upper Mid-Cap",
         IF(AND(I1456&gt;2000000000,I1456&lt;=10000000000),"3-Mid Cap",
            IF(AND(I1456&gt;300000000,I1456&lt;=2000000000),"2-Small Cap",
               IF(I1456&lt;=300000000,"1-Micro Cap","None"))))),
   IF(J1456&gt;50000000000,"5-Large Cap",
      IF(AND(J1456&gt;10000000000,J1456&lt;=50000000000),"4-Upper Mid-Cap",
         IF(AND(J1456&gt;2000000000,J1456&lt;=10000000000),"3-Mid Cap",
            IF(AND(J1456&gt;300000000,J1456&lt;=2000000000),"2-Small Cap",
               IF(J1456&lt;=300000000,"1-Micro Cap","None"))))))</f>
        <v>1-Micro Cap</v>
      </c>
      <c r="L1456" s="1">
        <v>45413</v>
      </c>
      <c r="M1456" s="8" t="s">
        <v>3124</v>
      </c>
      <c r="N1456">
        <f>YEAR(L1456)</f>
        <v>2024</v>
      </c>
      <c r="O1456">
        <f xml:space="preserve"> MONTH(L1456)</f>
        <v>5</v>
      </c>
      <c r="P1456" t="s">
        <v>3229</v>
      </c>
      <c r="Q1456" t="str">
        <f>IF(ISNUMBER(P1456), "Yes","No")</f>
        <v>No</v>
      </c>
      <c r="R1456" t="s">
        <v>2530</v>
      </c>
    </row>
    <row r="1457" spans="1:18" x14ac:dyDescent="0.2">
      <c r="A1457" t="s">
        <v>2404</v>
      </c>
      <c r="B1457" t="e" vm="177">
        <v>#VALUE!</v>
      </c>
      <c r="C1457" t="s">
        <v>679</v>
      </c>
      <c r="D1457" t="str" cm="1">
        <f t="array" ref="D1457">_FV(B1457,"Industry")</f>
        <v>Metals &amp; Mining</v>
      </c>
      <c r="E1457">
        <v>1.4E-2</v>
      </c>
      <c r="F1457">
        <v>1.0999999999999999E-2</v>
      </c>
      <c r="G1457" s="4">
        <v>2000000</v>
      </c>
      <c r="H1457" s="7">
        <v>0.214</v>
      </c>
      <c r="I1457" s="4" cm="1">
        <f t="array" ref="I1457">_FV(B1457,"Market cap",TRUE)</f>
        <v>12701160</v>
      </c>
      <c r="J1457" s="4">
        <v>17100000</v>
      </c>
      <c r="K1457" t="str">
        <f>IF(OR(J1457="None", ISERROR(J1457)),
   IF(I1457&gt;50000000000,"5-Large Cap",
      IF(AND(I1457&gt;10000000000,I1457&lt;=50000000000),"4-Upper Mid-Cap",
         IF(AND(I1457&gt;2000000000,I1457&lt;=10000000000),"3-Mid Cap",
            IF(AND(I1457&gt;300000000,I1457&lt;=2000000000),"2-Small Cap",
               IF(I1457&lt;=300000000,"1-Micro Cap","None"))))),
   IF(J1457&gt;50000000000,"5-Large Cap",
      IF(AND(J1457&gt;10000000000,J1457&lt;=50000000000),"4-Upper Mid-Cap",
         IF(AND(J1457&gt;2000000000,J1457&lt;=10000000000),"3-Mid Cap",
            IF(AND(J1457&gt;300000000,J1457&lt;=2000000000),"2-Small Cap",
               IF(J1457&lt;=300000000,"1-Micro Cap","None"))))))</f>
        <v>1-Micro Cap</v>
      </c>
      <c r="L1457" s="1">
        <v>45372</v>
      </c>
      <c r="M1457" s="8" t="s">
        <v>3124</v>
      </c>
      <c r="N1457">
        <f>YEAR(L1457)</f>
        <v>2024</v>
      </c>
      <c r="O1457">
        <f xml:space="preserve"> MONTH(L1457)</f>
        <v>3</v>
      </c>
      <c r="P1457">
        <v>3</v>
      </c>
      <c r="Q1457" t="str">
        <f>IF(ISNUMBER(P1457), "Yes","No")</f>
        <v>Yes</v>
      </c>
      <c r="R1457" t="s">
        <v>2405</v>
      </c>
    </row>
    <row r="1458" spans="1:18" x14ac:dyDescent="0.2">
      <c r="A1458" t="s">
        <v>850</v>
      </c>
      <c r="B1458" t="e" vm="116">
        <v>#VALUE!</v>
      </c>
      <c r="C1458" t="s">
        <v>851</v>
      </c>
      <c r="D1458" t="str" cm="1">
        <f t="array" ref="D1458">_FV(B1458,"Industry")</f>
        <v>Chemicals</v>
      </c>
      <c r="E1458">
        <v>1.2E-2</v>
      </c>
      <c r="F1458">
        <v>0.01</v>
      </c>
      <c r="G1458" s="4">
        <v>1378000</v>
      </c>
      <c r="H1458" s="7">
        <v>0.16670000000000001</v>
      </c>
      <c r="I1458" s="4" cm="1">
        <f t="array" ref="I1458">_FV(B1458,"Market cap",TRUE)</f>
        <v>11580020</v>
      </c>
      <c r="J1458" s="4">
        <v>9930000</v>
      </c>
      <c r="K1458" t="str">
        <f>IF(OR(J1458="None", ISERROR(J1458)),
   IF(I1458&gt;50000000000,"5-Large Cap",
      IF(AND(I1458&gt;10000000000,I1458&lt;=50000000000),"4-Upper Mid-Cap",
         IF(AND(I1458&gt;2000000000,I1458&lt;=10000000000),"3-Mid Cap",
            IF(AND(I1458&gt;300000000,I1458&lt;=2000000000),"2-Small Cap",
               IF(I1458&lt;=300000000,"1-Micro Cap","None"))))),
   IF(J1458&gt;50000000000,"5-Large Cap",
      IF(AND(J1458&gt;10000000000,J1458&lt;=50000000000),"4-Upper Mid-Cap",
         IF(AND(J1458&gt;2000000000,J1458&lt;=10000000000),"3-Mid Cap",
            IF(AND(J1458&gt;300000000,J1458&lt;=2000000000),"2-Small Cap",
               IF(J1458&lt;=300000000,"1-Micro Cap","None"))))))</f>
        <v>1-Micro Cap</v>
      </c>
      <c r="L1458" s="1">
        <v>45504</v>
      </c>
      <c r="M1458" s="8" t="s">
        <v>3124</v>
      </c>
      <c r="N1458">
        <f>YEAR(L1458)</f>
        <v>2024</v>
      </c>
      <c r="O1458">
        <f xml:space="preserve"> MONTH(L1458)</f>
        <v>7</v>
      </c>
      <c r="P1458" t="s">
        <v>3229</v>
      </c>
      <c r="Q1458" t="str">
        <f>IF(ISNUMBER(P1458), "Yes","No")</f>
        <v>No</v>
      </c>
      <c r="R1458" t="s">
        <v>2777</v>
      </c>
    </row>
    <row r="1459" spans="1:18" x14ac:dyDescent="0.2">
      <c r="A1459" t="s">
        <v>2550</v>
      </c>
      <c r="B1459" t="e" vm="601">
        <v>#VALUE!</v>
      </c>
      <c r="C1459" t="s">
        <v>2061</v>
      </c>
      <c r="D1459" t="str" cm="1">
        <f t="array" ref="D1459">_FV(B1459,"Industry")</f>
        <v>Chemicals</v>
      </c>
      <c r="E1459">
        <v>1.2E-2</v>
      </c>
      <c r="F1459">
        <v>0.01</v>
      </c>
      <c r="G1459" s="4">
        <v>1500000</v>
      </c>
      <c r="H1459" s="7">
        <v>0.16670000000000001</v>
      </c>
      <c r="I1459" s="4" cm="1">
        <f t="array" ref="I1459">_FV(B1459,"Market cap",TRUE)</f>
        <v>23662070</v>
      </c>
      <c r="J1459" s="4">
        <v>27000000</v>
      </c>
      <c r="K1459" t="str">
        <f>IF(OR(J1459="None", ISERROR(J1459)),
   IF(I1459&gt;50000000000,"5-Large Cap",
      IF(AND(I1459&gt;10000000000,I1459&lt;=50000000000),"4-Upper Mid-Cap",
         IF(AND(I1459&gt;2000000000,I1459&lt;=10000000000),"3-Mid Cap",
            IF(AND(I1459&gt;300000000,I1459&lt;=2000000000),"2-Small Cap",
               IF(I1459&lt;=300000000,"1-Micro Cap","None"))))),
   IF(J1459&gt;50000000000,"5-Large Cap",
      IF(AND(J1459&gt;10000000000,J1459&lt;=50000000000),"4-Upper Mid-Cap",
         IF(AND(J1459&gt;2000000000,J1459&lt;=10000000000),"3-Mid Cap",
            IF(AND(J1459&gt;300000000,J1459&lt;=2000000000),"2-Small Cap",
               IF(J1459&lt;=300000000,"1-Micro Cap","None"))))))</f>
        <v>1-Micro Cap</v>
      </c>
      <c r="L1459" s="1">
        <v>45425</v>
      </c>
      <c r="M1459" s="8" t="s">
        <v>3124</v>
      </c>
      <c r="N1459">
        <f>YEAR(L1459)</f>
        <v>2024</v>
      </c>
      <c r="O1459">
        <f xml:space="preserve"> MONTH(L1459)</f>
        <v>5</v>
      </c>
      <c r="P1459" t="s">
        <v>3229</v>
      </c>
      <c r="Q1459" t="str">
        <f>IF(ISNUMBER(P1459), "Yes","No")</f>
        <v>No</v>
      </c>
      <c r="R1459" t="s">
        <v>2551</v>
      </c>
    </row>
    <row r="1460" spans="1:18" x14ac:dyDescent="0.2">
      <c r="A1460" t="s">
        <v>1091</v>
      </c>
      <c r="B1460" t="e" vm="762">
        <v>#VALUE!</v>
      </c>
      <c r="C1460" t="s">
        <v>1092</v>
      </c>
      <c r="D1460" t="str" cm="1">
        <f t="array" ref="D1460">_FV(B1460,"Industry")</f>
        <v>Metals &amp; Mining</v>
      </c>
      <c r="E1460">
        <v>1.2E-2</v>
      </c>
      <c r="F1460">
        <v>0.01</v>
      </c>
      <c r="G1460" s="4">
        <v>1000000</v>
      </c>
      <c r="H1460" s="7">
        <v>0.16670000000000001</v>
      </c>
      <c r="I1460" s="4" cm="1">
        <f t="array" ref="I1460">_FV(B1460,"Market cap",TRUE)</f>
        <v>10060770</v>
      </c>
      <c r="J1460" s="4">
        <v>8000000</v>
      </c>
      <c r="K1460" t="str">
        <f>IF(OR(J1460="None", ISERROR(J1460)),
   IF(I1460&gt;50000000000,"5-Large Cap",
      IF(AND(I1460&gt;10000000000,I1460&lt;=50000000000),"4-Upper Mid-Cap",
         IF(AND(I1460&gt;2000000000,I1460&lt;=10000000000),"3-Mid Cap",
            IF(AND(I1460&gt;300000000,I1460&lt;=2000000000),"2-Small Cap",
               IF(I1460&lt;=300000000,"1-Micro Cap","None"))))),
   IF(J1460&gt;50000000000,"5-Large Cap",
      IF(AND(J1460&gt;10000000000,J1460&lt;=50000000000),"4-Upper Mid-Cap",
         IF(AND(J1460&gt;2000000000,J1460&lt;=10000000000),"3-Mid Cap",
            IF(AND(J1460&gt;300000000,J1460&lt;=2000000000),"2-Small Cap",
               IF(J1460&lt;=300000000,"1-Micro Cap","None"))))))</f>
        <v>1-Micro Cap</v>
      </c>
      <c r="L1460" s="1">
        <v>45600</v>
      </c>
      <c r="M1460" s="8" t="s">
        <v>3124</v>
      </c>
      <c r="N1460">
        <f>YEAR(L1460)</f>
        <v>2024</v>
      </c>
      <c r="O1460">
        <f xml:space="preserve"> MONTH(L1460)</f>
        <v>11</v>
      </c>
      <c r="P1460" t="s">
        <v>3229</v>
      </c>
      <c r="Q1460" t="str">
        <f>IF(ISNUMBER(P1460), "Yes","No")</f>
        <v>No</v>
      </c>
      <c r="R1460" t="s">
        <v>3090</v>
      </c>
    </row>
    <row r="1461" spans="1:18" x14ac:dyDescent="0.2">
      <c r="A1461" t="s">
        <v>3012</v>
      </c>
      <c r="B1461" t="e" vm="382">
        <v>#VALUE!</v>
      </c>
      <c r="C1461" t="s">
        <v>126</v>
      </c>
      <c r="D1461" t="str" cm="1">
        <f t="array" ref="D1461">_FV(B1461,"Industry")</f>
        <v>Metals &amp; Mining</v>
      </c>
      <c r="E1461">
        <v>1.2999999999999999E-2</v>
      </c>
      <c r="F1461">
        <v>0.01</v>
      </c>
      <c r="G1461" s="4">
        <v>1000000</v>
      </c>
      <c r="H1461" s="7">
        <v>0.23</v>
      </c>
      <c r="I1461" s="4" cm="1">
        <f t="array" ref="I1461">_FV(B1461,"Market cap",TRUE)</f>
        <v>3969780</v>
      </c>
      <c r="J1461" s="4">
        <v>5000000</v>
      </c>
      <c r="K1461" t="str">
        <f>IF(OR(J1461="None", ISERROR(J1461)),
   IF(I1461&gt;50000000000,"5-Large Cap",
      IF(AND(I1461&gt;10000000000,I1461&lt;=50000000000),"4-Upper Mid-Cap",
         IF(AND(I1461&gt;2000000000,I1461&lt;=10000000000),"3-Mid Cap",
            IF(AND(I1461&gt;300000000,I1461&lt;=2000000000),"2-Small Cap",
               IF(I1461&lt;=300000000,"1-Micro Cap","None"))))),
   IF(J1461&gt;50000000000,"5-Large Cap",
      IF(AND(J1461&gt;10000000000,J1461&lt;=50000000000),"4-Upper Mid-Cap",
         IF(AND(J1461&gt;2000000000,J1461&lt;=10000000000),"3-Mid Cap",
            IF(AND(J1461&gt;300000000,J1461&lt;=2000000000),"2-Small Cap",
               IF(J1461&lt;=300000000,"1-Micro Cap","None"))))))</f>
        <v>1-Micro Cap</v>
      </c>
      <c r="L1461" s="1">
        <v>45583</v>
      </c>
      <c r="M1461" s="8" t="s">
        <v>3124</v>
      </c>
      <c r="N1461">
        <f>YEAR(L1461)</f>
        <v>2024</v>
      </c>
      <c r="O1461">
        <f xml:space="preserve"> MONTH(L1461)</f>
        <v>10</v>
      </c>
      <c r="P1461">
        <v>2</v>
      </c>
      <c r="Q1461" t="str">
        <f>IF(ISNUMBER(P1461), "Yes","No")</f>
        <v>Yes</v>
      </c>
      <c r="R1461" t="s">
        <v>3013</v>
      </c>
    </row>
    <row r="1462" spans="1:18" x14ac:dyDescent="0.2">
      <c r="A1462" t="s">
        <v>1721</v>
      </c>
      <c r="B1462" t="e" vm="56">
        <v>#VALUE!</v>
      </c>
      <c r="C1462" t="s">
        <v>254</v>
      </c>
      <c r="D1462" t="str" cm="1">
        <f t="array" ref="D1462">_FV(B1462,"Industry")</f>
        <v>Metals &amp; Mining</v>
      </c>
      <c r="E1462">
        <v>0.115</v>
      </c>
      <c r="F1462">
        <v>0.01</v>
      </c>
      <c r="G1462" s="4">
        <v>170000000</v>
      </c>
      <c r="H1462" s="7">
        <v>0.91</v>
      </c>
      <c r="I1462" s="4" cm="1">
        <f t="array" ref="I1462">_FV(B1462,"Market cap",TRUE)</f>
        <v>93678210</v>
      </c>
      <c r="J1462" s="4">
        <v>94000000</v>
      </c>
      <c r="K1462" t="str">
        <f>IF(OR(J1462="None", ISERROR(J1462)),
   IF(I1462&gt;50000000000,"5-Large Cap",
      IF(AND(I1462&gt;10000000000,I1462&lt;=50000000000),"4-Upper Mid-Cap",
         IF(AND(I1462&gt;2000000000,I1462&lt;=10000000000),"3-Mid Cap",
            IF(AND(I1462&gt;300000000,I1462&lt;=2000000000),"2-Small Cap",
               IF(I1462&lt;=300000000,"1-Micro Cap","None"))))),
   IF(J1462&gt;50000000000,"5-Large Cap",
      IF(AND(J1462&gt;10000000000,J1462&lt;=50000000000),"4-Upper Mid-Cap",
         IF(AND(J1462&gt;2000000000,J1462&lt;=10000000000),"3-Mid Cap",
            IF(AND(J1462&gt;300000000,J1462&lt;=2000000000),"2-Small Cap",
               IF(J1462&lt;=300000000,"1-Micro Cap","None"))))))</f>
        <v>1-Micro Cap</v>
      </c>
      <c r="L1462" s="1">
        <v>45561</v>
      </c>
      <c r="M1462" s="8" t="s">
        <v>3124</v>
      </c>
      <c r="N1462">
        <f>YEAR(L1462)</f>
        <v>2024</v>
      </c>
      <c r="O1462">
        <f xml:space="preserve"> MONTH(L1462)</f>
        <v>9</v>
      </c>
      <c r="P1462" t="s">
        <v>3229</v>
      </c>
      <c r="Q1462" t="str">
        <f>IF(ISNUMBER(P1462), "Yes","No")</f>
        <v>No</v>
      </c>
      <c r="R1462" t="s">
        <v>2937</v>
      </c>
    </row>
    <row r="1463" spans="1:18" x14ac:dyDescent="0.2">
      <c r="A1463" t="s">
        <v>1790</v>
      </c>
      <c r="B1463" t="e" vm="577">
        <v>#VALUE!</v>
      </c>
      <c r="C1463" t="s">
        <v>1791</v>
      </c>
      <c r="D1463" t="str" cm="1">
        <f t="array" ref="D1463">_FV(B1463,"Industry")</f>
        <v>Metals &amp; Mining</v>
      </c>
      <c r="E1463">
        <v>1.4E-2</v>
      </c>
      <c r="F1463">
        <v>0.01</v>
      </c>
      <c r="G1463" s="4">
        <v>1500000</v>
      </c>
      <c r="H1463" s="7">
        <v>0.28600000000000003</v>
      </c>
      <c r="I1463" s="4" cm="1">
        <f t="array" ref="I1463">_FV(B1463,"Market cap",TRUE)</f>
        <v>5896970</v>
      </c>
      <c r="J1463" s="4">
        <v>9860000</v>
      </c>
      <c r="K1463" t="str">
        <f>IF(OR(J1463="None", ISERROR(J1463)),
   IF(I1463&gt;50000000000,"5-Large Cap",
      IF(AND(I1463&gt;10000000000,I1463&lt;=50000000000),"4-Upper Mid-Cap",
         IF(AND(I1463&gt;2000000000,I1463&lt;=10000000000),"3-Mid Cap",
            IF(AND(I1463&gt;300000000,I1463&lt;=2000000000),"2-Small Cap",
               IF(I1463&lt;=300000000,"1-Micro Cap","None"))))),
   IF(J1463&gt;50000000000,"5-Large Cap",
      IF(AND(J1463&gt;10000000000,J1463&lt;=50000000000),"4-Upper Mid-Cap",
         IF(AND(J1463&gt;2000000000,J1463&lt;=10000000000),"3-Mid Cap",
            IF(AND(J1463&gt;300000000,J1463&lt;=2000000000),"2-Small Cap",
               IF(J1463&lt;=300000000,"1-Micro Cap","None"))))))</f>
        <v>1-Micro Cap</v>
      </c>
      <c r="L1463" s="1">
        <v>45555</v>
      </c>
      <c r="M1463" s="8" t="s">
        <v>3124</v>
      </c>
      <c r="N1463">
        <f>YEAR(L1463)</f>
        <v>2024</v>
      </c>
      <c r="O1463">
        <f xml:space="preserve"> MONTH(L1463)</f>
        <v>9</v>
      </c>
      <c r="P1463" t="s">
        <v>3229</v>
      </c>
      <c r="Q1463" t="str">
        <f>IF(ISNUMBER(P1463), "Yes","No")</f>
        <v>No</v>
      </c>
      <c r="R1463" t="s">
        <v>2909</v>
      </c>
    </row>
    <row r="1464" spans="1:18" x14ac:dyDescent="0.2">
      <c r="A1464" t="s">
        <v>2752</v>
      </c>
      <c r="B1464" t="e" vm="432">
        <v>#VALUE!</v>
      </c>
      <c r="C1464" t="s">
        <v>1462</v>
      </c>
      <c r="D1464" t="str" cm="1">
        <f t="array" ref="D1464">_FV(B1464,"Industry")</f>
        <v>Metals &amp; Mining</v>
      </c>
      <c r="E1464">
        <v>1.2999999999999999E-2</v>
      </c>
      <c r="F1464">
        <v>0.01</v>
      </c>
      <c r="G1464" s="4">
        <v>3000000</v>
      </c>
      <c r="H1464" s="7">
        <v>0.23100000000000001</v>
      </c>
      <c r="I1464" s="4" cm="1">
        <f t="array" ref="I1464">_FV(B1464,"Market cap",TRUE)</f>
        <v>19004010</v>
      </c>
      <c r="J1464" s="4">
        <v>26700000</v>
      </c>
      <c r="K1464" t="str">
        <f>IF(OR(J1464="None", ISERROR(J1464)),
   IF(I1464&gt;50000000000,"5-Large Cap",
      IF(AND(I1464&gt;10000000000,I1464&lt;=50000000000),"4-Upper Mid-Cap",
         IF(AND(I1464&gt;2000000000,I1464&lt;=10000000000),"3-Mid Cap",
            IF(AND(I1464&gt;300000000,I1464&lt;=2000000000),"2-Small Cap",
               IF(I1464&lt;=300000000,"1-Micro Cap","None"))))),
   IF(J1464&gt;50000000000,"5-Large Cap",
      IF(AND(J1464&gt;10000000000,J1464&lt;=50000000000),"4-Upper Mid-Cap",
         IF(AND(J1464&gt;2000000000,J1464&lt;=10000000000),"3-Mid Cap",
            IF(AND(J1464&gt;300000000,J1464&lt;=2000000000),"2-Small Cap",
               IF(J1464&lt;=300000000,"1-Micro Cap","None"))))))</f>
        <v>1-Micro Cap</v>
      </c>
      <c r="L1464" s="1">
        <v>45499</v>
      </c>
      <c r="M1464" s="8" t="s">
        <v>3124</v>
      </c>
      <c r="N1464">
        <f>YEAR(L1464)</f>
        <v>2024</v>
      </c>
      <c r="O1464">
        <f xml:space="preserve"> MONTH(L1464)</f>
        <v>7</v>
      </c>
      <c r="P1464" t="s">
        <v>3229</v>
      </c>
      <c r="Q1464" t="str">
        <f>IF(ISNUMBER(P1464), "Yes","No")</f>
        <v>No</v>
      </c>
      <c r="R1464" t="s">
        <v>2753</v>
      </c>
    </row>
    <row r="1465" spans="1:18" x14ac:dyDescent="0.2">
      <c r="A1465" t="s">
        <v>436</v>
      </c>
      <c r="B1465" t="e" vm="178">
        <v>#VALUE!</v>
      </c>
      <c r="C1465" t="s">
        <v>435</v>
      </c>
      <c r="D1465" t="str" cm="1">
        <f t="array" ref="D1465">_FV(B1465,"Industry")</f>
        <v>Metals &amp; Mining</v>
      </c>
      <c r="E1465">
        <v>1.2E-2</v>
      </c>
      <c r="F1465">
        <v>0.01</v>
      </c>
      <c r="G1465" s="4">
        <v>5000000</v>
      </c>
      <c r="H1465" s="7">
        <v>0.16699999999999998</v>
      </c>
      <c r="I1465" s="4" cm="1">
        <f t="array" ref="I1465">_FV(B1465,"Market cap",TRUE)</f>
        <v>177153000</v>
      </c>
      <c r="J1465" s="4">
        <v>49700000</v>
      </c>
      <c r="K1465" t="str">
        <f>IF(OR(J1465="None", ISERROR(J1465)),
   IF(I1465&gt;50000000000,"5-Large Cap",
      IF(AND(I1465&gt;10000000000,I1465&lt;=50000000000),"4-Upper Mid-Cap",
         IF(AND(I1465&gt;2000000000,I1465&lt;=10000000000),"3-Mid Cap",
            IF(AND(I1465&gt;300000000,I1465&lt;=2000000000),"2-Small Cap",
               IF(I1465&lt;=300000000,"1-Micro Cap","None"))))),
   IF(J1465&gt;50000000000,"5-Large Cap",
      IF(AND(J1465&gt;10000000000,J1465&lt;=50000000000),"4-Upper Mid-Cap",
         IF(AND(J1465&gt;2000000000,J1465&lt;=10000000000),"3-Mid Cap",
            IF(AND(J1465&gt;300000000,J1465&lt;=2000000000),"2-Small Cap",
               IF(J1465&lt;=300000000,"1-Micro Cap","None"))))))</f>
        <v>1-Micro Cap</v>
      </c>
      <c r="L1465" s="1">
        <v>45461</v>
      </c>
      <c r="M1465" s="8" t="s">
        <v>3124</v>
      </c>
      <c r="N1465">
        <f>YEAR(L1465)</f>
        <v>2024</v>
      </c>
      <c r="O1465">
        <f xml:space="preserve"> MONTH(L1465)</f>
        <v>6</v>
      </c>
      <c r="P1465">
        <v>2</v>
      </c>
      <c r="Q1465" t="str">
        <f>IF(ISNUMBER(P1465), "Yes","No")</f>
        <v>Yes</v>
      </c>
      <c r="R1465" t="s">
        <v>2679</v>
      </c>
    </row>
    <row r="1466" spans="1:18" x14ac:dyDescent="0.2">
      <c r="A1466" t="s">
        <v>1091</v>
      </c>
      <c r="B1466" t="e" vm="762">
        <v>#VALUE!</v>
      </c>
      <c r="C1466" t="s">
        <v>1092</v>
      </c>
      <c r="D1466" t="str" cm="1">
        <f t="array" ref="D1466">_FV(B1466,"Industry")</f>
        <v>Metals &amp; Mining</v>
      </c>
      <c r="E1466">
        <v>0.01</v>
      </c>
      <c r="F1466">
        <v>0.01</v>
      </c>
      <c r="G1466" s="4">
        <v>500000</v>
      </c>
      <c r="H1466" s="7">
        <v>0</v>
      </c>
      <c r="I1466" s="4" cm="1">
        <f t="array" ref="I1466">_FV(B1466,"Market cap",TRUE)</f>
        <v>10060770</v>
      </c>
      <c r="J1466" s="4">
        <v>6340000</v>
      </c>
      <c r="K1466" t="str">
        <f>IF(OR(J1466="None", ISERROR(J1466)),
   IF(I1466&gt;50000000000,"5-Large Cap",
      IF(AND(I1466&gt;10000000000,I1466&lt;=50000000000),"4-Upper Mid-Cap",
         IF(AND(I1466&gt;2000000000,I1466&lt;=10000000000),"3-Mid Cap",
            IF(AND(I1466&gt;300000000,I1466&lt;=2000000000),"2-Small Cap",
               IF(I1466&lt;=300000000,"1-Micro Cap","None"))))),
   IF(J1466&gt;50000000000,"5-Large Cap",
      IF(AND(J1466&gt;10000000000,J1466&lt;=50000000000),"4-Upper Mid-Cap",
         IF(AND(J1466&gt;2000000000,J1466&lt;=10000000000),"3-Mid Cap",
            IF(AND(J1466&gt;300000000,J1466&lt;=2000000000),"2-Small Cap",
               IF(J1466&lt;=300000000,"1-Micro Cap","None"))))))</f>
        <v>1-Micro Cap</v>
      </c>
      <c r="L1466" s="1">
        <v>45457</v>
      </c>
      <c r="M1466" s="8" t="s">
        <v>3124</v>
      </c>
      <c r="N1466">
        <f>YEAR(L1466)</f>
        <v>2024</v>
      </c>
      <c r="O1466">
        <f xml:space="preserve"> MONTH(L1466)</f>
        <v>6</v>
      </c>
      <c r="P1466" t="s">
        <v>3229</v>
      </c>
      <c r="Q1466" t="str">
        <f>IF(ISNUMBER(P1466), "Yes","No")</f>
        <v>No</v>
      </c>
      <c r="R1466" t="s">
        <v>2669</v>
      </c>
    </row>
    <row r="1467" spans="1:18" x14ac:dyDescent="0.2">
      <c r="A1467" t="s">
        <v>3132</v>
      </c>
      <c r="B1467" t="e" vm="363">
        <v>#VALUE!</v>
      </c>
      <c r="C1467" t="s">
        <v>979</v>
      </c>
      <c r="D1467" t="str" cm="1">
        <f t="array" ref="D1467">_FV(B1467,"Industry")</f>
        <v>Metals &amp; Mining</v>
      </c>
      <c r="E1467">
        <v>1.4999999999999999E-2</v>
      </c>
      <c r="F1467">
        <v>0.01</v>
      </c>
      <c r="G1467" s="6">
        <v>1750000</v>
      </c>
      <c r="H1467" s="7">
        <v>0.28600000000000003</v>
      </c>
      <c r="I1467" s="4" cm="1">
        <f t="array" ref="I1467">_FV(B1467,"Market cap",TRUE)</f>
        <v>3189800</v>
      </c>
      <c r="J1467" s="4">
        <v>2780000</v>
      </c>
      <c r="K1467" t="str">
        <f>IF(OR(J1467="None", ISERROR(J1467)),
   IF(I1467&gt;50000000000,"5-Large Cap",
      IF(AND(I1467&gt;10000000000,I1467&lt;=50000000000),"4-Upper Mid-Cap",
         IF(AND(I1467&gt;2000000000,I1467&lt;=10000000000),"3-Mid Cap",
            IF(AND(I1467&gt;300000000,I1467&lt;=2000000000),"2-Small Cap",
               IF(I1467&lt;=300000000,"1-Micro Cap","None"))))),
   IF(J1467&gt;50000000000,"5-Large Cap",
      IF(AND(J1467&gt;10000000000,J1467&lt;=50000000000),"4-Upper Mid-Cap",
         IF(AND(J1467&gt;2000000000,J1467&lt;=10000000000),"3-Mid Cap",
            IF(AND(J1467&gt;300000000,J1467&lt;=2000000000),"2-Small Cap",
               IF(J1467&lt;=300000000,"1-Micro Cap","None"))))))</f>
        <v>1-Micro Cap</v>
      </c>
      <c r="L1467" s="1">
        <v>45397</v>
      </c>
      <c r="M1467" s="8" t="s">
        <v>3124</v>
      </c>
      <c r="N1467">
        <f>YEAR(L1467)</f>
        <v>2024</v>
      </c>
      <c r="O1467">
        <f xml:space="preserve"> MONTH(L1467)</f>
        <v>4</v>
      </c>
      <c r="P1467" t="s">
        <v>3229</v>
      </c>
      <c r="Q1467" t="str">
        <f>IF(ISNUMBER(P1467), "Yes","No")</f>
        <v>No</v>
      </c>
      <c r="R1467" t="s">
        <v>2468</v>
      </c>
    </row>
    <row r="1468" spans="1:18" x14ac:dyDescent="0.2">
      <c r="A1468" t="s">
        <v>3132</v>
      </c>
      <c r="B1468" t="e" vm="363">
        <v>#VALUE!</v>
      </c>
      <c r="C1468" t="s">
        <v>979</v>
      </c>
      <c r="D1468" t="str" cm="1">
        <f t="array" ref="D1468">_FV(B1468,"Industry")</f>
        <v>Metals &amp; Mining</v>
      </c>
      <c r="E1468">
        <v>1.4999999999999999E-2</v>
      </c>
      <c r="F1468">
        <v>0.01</v>
      </c>
      <c r="G1468" s="6">
        <v>1750000</v>
      </c>
      <c r="H1468" s="7">
        <v>0.28600000000000003</v>
      </c>
      <c r="I1468" s="4" cm="1">
        <f t="array" ref="I1468">_FV(B1468,"Market cap",TRUE)</f>
        <v>3189800</v>
      </c>
      <c r="J1468" s="4">
        <v>2780000</v>
      </c>
      <c r="K1468" t="str">
        <f>IF(OR(J1468="None", ISERROR(J1468)),
   IF(I1468&gt;50000000000,"5-Large Cap",
      IF(AND(I1468&gt;10000000000,I1468&lt;=50000000000),"4-Upper Mid-Cap",
         IF(AND(I1468&gt;2000000000,I1468&lt;=10000000000),"3-Mid Cap",
            IF(AND(I1468&gt;300000000,I1468&lt;=2000000000),"2-Small Cap",
               IF(I1468&lt;=300000000,"1-Micro Cap","None"))))),
   IF(J1468&gt;50000000000,"5-Large Cap",
      IF(AND(J1468&gt;10000000000,J1468&lt;=50000000000),"4-Upper Mid-Cap",
         IF(AND(J1468&gt;2000000000,J1468&lt;=10000000000),"3-Mid Cap",
            IF(AND(J1468&gt;300000000,J1468&lt;=2000000000),"2-Small Cap",
               IF(J1468&lt;=300000000,"1-Micro Cap","None"))))))</f>
        <v>1-Micro Cap</v>
      </c>
      <c r="L1468" s="1">
        <v>45397</v>
      </c>
      <c r="M1468" s="8" t="s">
        <v>3124</v>
      </c>
      <c r="N1468">
        <f>YEAR(L1468)</f>
        <v>2024</v>
      </c>
      <c r="O1468">
        <f xml:space="preserve"> MONTH(L1468)</f>
        <v>4</v>
      </c>
      <c r="P1468" t="s">
        <v>3229</v>
      </c>
      <c r="Q1468" t="str">
        <f>IF(ISNUMBER(P1468), "Yes","No")</f>
        <v>No</v>
      </c>
      <c r="R1468" t="s">
        <v>2473</v>
      </c>
    </row>
    <row r="1469" spans="1:18" x14ac:dyDescent="0.2">
      <c r="A1469" t="s">
        <v>2419</v>
      </c>
      <c r="B1469" t="e" vm="145">
        <v>#VALUE!</v>
      </c>
      <c r="C1469" t="s">
        <v>142</v>
      </c>
      <c r="D1469" t="str" cm="1">
        <f t="array" ref="D1469">_FV(B1469,"Industry")</f>
        <v>Oil &amp; Gas</v>
      </c>
      <c r="E1469">
        <v>1.6E-2</v>
      </c>
      <c r="F1469">
        <v>0.01</v>
      </c>
      <c r="G1469" s="4">
        <v>1300000</v>
      </c>
      <c r="H1469" s="7">
        <v>0.375</v>
      </c>
      <c r="I1469" s="4" cm="1">
        <f t="array" ref="I1469">_FV(B1469,"Market cap",TRUE)</f>
        <v>8347660</v>
      </c>
      <c r="J1469" s="4">
        <v>13900000</v>
      </c>
      <c r="K1469" t="str">
        <f>IF(OR(J1469="None", ISERROR(J1469)),
   IF(I1469&gt;50000000000,"5-Large Cap",
      IF(AND(I1469&gt;10000000000,I1469&lt;=50000000000),"4-Upper Mid-Cap",
         IF(AND(I1469&gt;2000000000,I1469&lt;=10000000000),"3-Mid Cap",
            IF(AND(I1469&gt;300000000,I1469&lt;=2000000000),"2-Small Cap",
               IF(I1469&lt;=300000000,"1-Micro Cap","None"))))),
   IF(J1469&gt;50000000000,"5-Large Cap",
      IF(AND(J1469&gt;10000000000,J1469&lt;=50000000000),"4-Upper Mid-Cap",
         IF(AND(J1469&gt;2000000000,J1469&lt;=10000000000),"3-Mid Cap",
            IF(AND(J1469&gt;300000000,J1469&lt;=2000000000),"2-Small Cap",
               IF(J1469&lt;=300000000,"1-Micro Cap","None"))))))</f>
        <v>1-Micro Cap</v>
      </c>
      <c r="L1469" s="1">
        <v>45376</v>
      </c>
      <c r="M1469" s="8" t="s">
        <v>3124</v>
      </c>
      <c r="N1469">
        <f>YEAR(L1469)</f>
        <v>2024</v>
      </c>
      <c r="O1469">
        <f xml:space="preserve"> MONTH(L1469)</f>
        <v>3</v>
      </c>
      <c r="P1469" t="s">
        <v>3229</v>
      </c>
      <c r="Q1469" t="str">
        <f>IF(ISNUMBER(P1469), "Yes","No")</f>
        <v>No</v>
      </c>
      <c r="R1469" t="s">
        <v>2420</v>
      </c>
    </row>
    <row r="1470" spans="1:18" x14ac:dyDescent="0.2">
      <c r="A1470" t="s">
        <v>3044</v>
      </c>
      <c r="B1470" t="e" vm="763">
        <v>#VALUE!</v>
      </c>
      <c r="C1470" t="s">
        <v>12</v>
      </c>
      <c r="D1470" t="str" cm="1">
        <f t="array" ref="D1470">_FV(B1470,"Industry")</f>
        <v>Pharmaceuticals</v>
      </c>
      <c r="E1470">
        <v>1.2999999999999999E-2</v>
      </c>
      <c r="F1470">
        <v>0.01</v>
      </c>
      <c r="G1470" s="4">
        <v>7000000</v>
      </c>
      <c r="H1470" s="7">
        <v>0.23100000000000001</v>
      </c>
      <c r="I1470" s="4" cm="1">
        <f t="array" ref="I1470">_FV(B1470,"Market cap",TRUE)</f>
        <v>23032900</v>
      </c>
      <c r="J1470" s="4">
        <v>49000000</v>
      </c>
      <c r="K1470" t="str">
        <f>IF(OR(J1470="None", ISERROR(J1470)),
   IF(I1470&gt;50000000000,"5-Large Cap",
      IF(AND(I1470&gt;10000000000,I1470&lt;=50000000000),"4-Upper Mid-Cap",
         IF(AND(I1470&gt;2000000000,I1470&lt;=10000000000),"3-Mid Cap",
            IF(AND(I1470&gt;300000000,I1470&lt;=2000000000),"2-Small Cap",
               IF(I1470&lt;=300000000,"1-Micro Cap","None"))))),
   IF(J1470&gt;50000000000,"5-Large Cap",
      IF(AND(J1470&gt;10000000000,J1470&lt;=50000000000),"4-Upper Mid-Cap",
         IF(AND(J1470&gt;2000000000,J1470&lt;=10000000000),"3-Mid Cap",
            IF(AND(J1470&gt;300000000,J1470&lt;=2000000000),"2-Small Cap",
               IF(J1470&lt;=300000000,"1-Micro Cap","None"))))))</f>
        <v>1-Micro Cap</v>
      </c>
      <c r="L1470" s="1">
        <v>45589</v>
      </c>
      <c r="M1470" s="8" t="s">
        <v>3124</v>
      </c>
      <c r="N1470">
        <f>YEAR(L1470)</f>
        <v>2024</v>
      </c>
      <c r="O1470">
        <f xml:space="preserve"> MONTH(L1470)</f>
        <v>10</v>
      </c>
      <c r="P1470" t="s">
        <v>3229</v>
      </c>
      <c r="Q1470" t="str">
        <f>IF(ISNUMBER(P1470), "Yes","No")</f>
        <v>No</v>
      </c>
      <c r="R1470" t="s">
        <v>3045</v>
      </c>
    </row>
    <row r="1471" spans="1:18" x14ac:dyDescent="0.2">
      <c r="A1471" t="s">
        <v>2841</v>
      </c>
      <c r="B1471" t="e" vm="764">
        <v>#VALUE!</v>
      </c>
      <c r="C1471" t="s">
        <v>829</v>
      </c>
      <c r="D1471" t="str" cm="1">
        <f t="array" ref="D1471">_FV(B1471,"Industry")</f>
        <v>Software &amp; IT Services</v>
      </c>
      <c r="E1471">
        <v>1.2999999999999999E-2</v>
      </c>
      <c r="F1471">
        <v>0.01</v>
      </c>
      <c r="G1471" s="4">
        <v>1500000</v>
      </c>
      <c r="H1471" s="7">
        <v>0.23</v>
      </c>
      <c r="I1471" s="4" cm="1">
        <f t="array" ref="I1471">_FV(B1471,"Market cap",TRUE)</f>
        <v>50784310</v>
      </c>
      <c r="J1471" s="4">
        <v>14600000</v>
      </c>
      <c r="K1471" t="str">
        <f>IF(OR(J1471="None", ISERROR(J1471)),
   IF(I1471&gt;50000000000,"5-Large Cap",
      IF(AND(I1471&gt;10000000000,I1471&lt;=50000000000),"4-Upper Mid-Cap",
         IF(AND(I1471&gt;2000000000,I1471&lt;=10000000000),"3-Mid Cap",
            IF(AND(I1471&gt;300000000,I1471&lt;=2000000000),"2-Small Cap",
               IF(I1471&lt;=300000000,"1-Micro Cap","None"))))),
   IF(J1471&gt;50000000000,"5-Large Cap",
      IF(AND(J1471&gt;10000000000,J1471&lt;=50000000000),"4-Upper Mid-Cap",
         IF(AND(J1471&gt;2000000000,J1471&lt;=10000000000),"3-Mid Cap",
            IF(AND(J1471&gt;300000000,J1471&lt;=2000000000),"2-Small Cap",
               IF(J1471&lt;=300000000,"1-Micro Cap","None"))))))</f>
        <v>1-Micro Cap</v>
      </c>
      <c r="L1471" s="1">
        <v>45532</v>
      </c>
      <c r="M1471" s="8" t="s">
        <v>3124</v>
      </c>
      <c r="N1471">
        <f>YEAR(L1471)</f>
        <v>2024</v>
      </c>
      <c r="O1471">
        <f xml:space="preserve"> MONTH(L1471)</f>
        <v>8</v>
      </c>
      <c r="P1471">
        <v>1</v>
      </c>
      <c r="Q1471" t="str">
        <f>IF(ISNUMBER(P1471), "Yes","No")</f>
        <v>Yes</v>
      </c>
      <c r="R1471" t="s">
        <v>2842</v>
      </c>
    </row>
    <row r="1472" spans="1:18" x14ac:dyDescent="0.2">
      <c r="A1472" t="s">
        <v>192</v>
      </c>
      <c r="B1472" t="e" vm="96">
        <v>#VALUE!</v>
      </c>
      <c r="C1472" t="s">
        <v>193</v>
      </c>
      <c r="D1472" t="str" cm="1">
        <f t="array" ref="D1472">_FV(B1472,"Industry")</f>
        <v>Metals &amp; Mining</v>
      </c>
      <c r="E1472">
        <v>8.0000000000000002E-3</v>
      </c>
      <c r="F1472">
        <v>8.9999999999999993E-3</v>
      </c>
      <c r="G1472" s="4">
        <v>22300000</v>
      </c>
      <c r="H1472" s="7">
        <v>0.25</v>
      </c>
      <c r="I1472" s="4" cm="1">
        <f t="array" ref="I1472">_FV(B1472,"Market cap",TRUE)</f>
        <v>75428690</v>
      </c>
      <c r="J1472" s="4">
        <v>23000000</v>
      </c>
      <c r="K1472" t="str">
        <f>IF(OR(J1472="None", ISERROR(J1472)),
   IF(I1472&gt;50000000000,"5-Large Cap",
      IF(AND(I1472&gt;10000000000,I1472&lt;=50000000000),"4-Upper Mid-Cap",
         IF(AND(I1472&gt;2000000000,I1472&lt;=10000000000),"3-Mid Cap",
            IF(AND(I1472&gt;300000000,I1472&lt;=2000000000),"2-Small Cap",
               IF(I1472&lt;=300000000,"1-Micro Cap","None"))))),
   IF(J1472&gt;50000000000,"5-Large Cap",
      IF(AND(J1472&gt;10000000000,J1472&lt;=50000000000),"4-Upper Mid-Cap",
         IF(AND(J1472&gt;2000000000,J1472&lt;=10000000000),"3-Mid Cap",
            IF(AND(J1472&gt;300000000,J1472&lt;=2000000000),"2-Small Cap",
               IF(J1472&lt;=300000000,"1-Micro Cap","None"))))))</f>
        <v>1-Micro Cap</v>
      </c>
      <c r="L1472" s="1">
        <v>45596</v>
      </c>
      <c r="M1472" s="8" t="s">
        <v>3124</v>
      </c>
      <c r="N1472">
        <f>YEAR(L1472)</f>
        <v>2024</v>
      </c>
      <c r="O1472">
        <f xml:space="preserve"> MONTH(L1472)</f>
        <v>10</v>
      </c>
      <c r="P1472">
        <v>2</v>
      </c>
      <c r="Q1472" t="str">
        <f>IF(ISNUMBER(P1472), "Yes","No")</f>
        <v>Yes</v>
      </c>
      <c r="R1472" t="s">
        <v>3081</v>
      </c>
    </row>
    <row r="1473" spans="1:18" x14ac:dyDescent="0.2">
      <c r="A1473" t="s">
        <v>192</v>
      </c>
      <c r="B1473" t="e" vm="96">
        <v>#VALUE!</v>
      </c>
      <c r="C1473" t="s">
        <v>193</v>
      </c>
      <c r="D1473" t="str" cm="1">
        <f t="array" ref="D1473">_FV(B1473,"Industry")</f>
        <v>Metals &amp; Mining</v>
      </c>
      <c r="E1473">
        <v>1.2E-2</v>
      </c>
      <c r="F1473">
        <v>8.9999999999999993E-3</v>
      </c>
      <c r="G1473" s="4">
        <v>22300000</v>
      </c>
      <c r="H1473" s="7">
        <v>0.25</v>
      </c>
      <c r="I1473" s="4" cm="1">
        <f t="array" ref="I1473">_FV(B1473,"Market cap",TRUE)</f>
        <v>75428690</v>
      </c>
      <c r="J1473" s="4">
        <v>23000000</v>
      </c>
      <c r="K1473" t="str">
        <f>IF(OR(J1473="None", ISERROR(J1473)),
   IF(I1473&gt;50000000000,"5-Large Cap",
      IF(AND(I1473&gt;10000000000,I1473&lt;=50000000000),"4-Upper Mid-Cap",
         IF(AND(I1473&gt;2000000000,I1473&lt;=10000000000),"3-Mid Cap",
            IF(AND(I1473&gt;300000000,I1473&lt;=2000000000),"2-Small Cap",
               IF(I1473&lt;=300000000,"1-Micro Cap","None"))))),
   IF(J1473&gt;50000000000,"5-Large Cap",
      IF(AND(J1473&gt;10000000000,J1473&lt;=50000000000),"4-Upper Mid-Cap",
         IF(AND(J1473&gt;2000000000,J1473&lt;=10000000000),"3-Mid Cap",
            IF(AND(J1473&gt;300000000,J1473&lt;=2000000000),"2-Small Cap",
               IF(J1473&lt;=300000000,"1-Micro Cap","None"))))))</f>
        <v>1-Micro Cap</v>
      </c>
      <c r="L1473" s="1">
        <v>45593</v>
      </c>
      <c r="M1473" s="8" t="s">
        <v>3124</v>
      </c>
      <c r="N1473">
        <f>YEAR(L1473)</f>
        <v>2024</v>
      </c>
      <c r="O1473">
        <f xml:space="preserve"> MONTH(L1473)</f>
        <v>10</v>
      </c>
      <c r="P1473">
        <v>2</v>
      </c>
      <c r="Q1473" t="str">
        <f>IF(ISNUMBER(P1473), "Yes","No")</f>
        <v>Yes</v>
      </c>
      <c r="R1473" t="s">
        <v>3063</v>
      </c>
    </row>
    <row r="1474" spans="1:18" x14ac:dyDescent="0.2">
      <c r="A1474" t="s">
        <v>2836</v>
      </c>
      <c r="B1474" t="e" vm="404">
        <v>#VALUE!</v>
      </c>
      <c r="C1474" t="s">
        <v>1261</v>
      </c>
      <c r="D1474" t="str" cm="1">
        <f t="array" ref="D1474">_FV(B1474,"Industry")</f>
        <v>Metals &amp; Mining</v>
      </c>
      <c r="E1474">
        <v>0.01</v>
      </c>
      <c r="F1474">
        <v>8.9999999999999993E-3</v>
      </c>
      <c r="G1474" s="4">
        <v>860000</v>
      </c>
      <c r="H1474" s="7">
        <v>0.1</v>
      </c>
      <c r="I1474" s="4" cm="1">
        <f t="array" ref="I1474">_FV(B1474,"Market cap",TRUE)</f>
        <v>13221570</v>
      </c>
      <c r="J1474" s="4">
        <v>5800000</v>
      </c>
      <c r="K1474" t="str">
        <f>IF(OR(J1474="None", ISERROR(J1474)),
   IF(I1474&gt;50000000000,"5-Large Cap",
      IF(AND(I1474&gt;10000000000,I1474&lt;=50000000000),"4-Upper Mid-Cap",
         IF(AND(I1474&gt;2000000000,I1474&lt;=10000000000),"3-Mid Cap",
            IF(AND(I1474&gt;300000000,I1474&lt;=2000000000),"2-Small Cap",
               IF(I1474&lt;=300000000,"1-Micro Cap","None"))))),
   IF(J1474&gt;50000000000,"5-Large Cap",
      IF(AND(J1474&gt;10000000000,J1474&lt;=50000000000),"4-Upper Mid-Cap",
         IF(AND(J1474&gt;2000000000,J1474&lt;=10000000000),"3-Mid Cap",
            IF(AND(J1474&gt;300000000,J1474&lt;=2000000000),"2-Small Cap",
               IF(J1474&lt;=300000000,"1-Micro Cap","None"))))))</f>
        <v>1-Micro Cap</v>
      </c>
      <c r="L1474" s="1">
        <v>45526</v>
      </c>
      <c r="M1474" s="8" t="s">
        <v>3124</v>
      </c>
      <c r="N1474">
        <f>YEAR(L1474)</f>
        <v>2024</v>
      </c>
      <c r="O1474">
        <f xml:space="preserve"> MONTH(L1474)</f>
        <v>8</v>
      </c>
      <c r="P1474" t="s">
        <v>3229</v>
      </c>
      <c r="Q1474" t="str">
        <f>IF(ISNUMBER(P1474), "Yes","No")</f>
        <v>No</v>
      </c>
      <c r="R1474" t="s">
        <v>2837</v>
      </c>
    </row>
    <row r="1475" spans="1:18" x14ac:dyDescent="0.2">
      <c r="A1475" t="s">
        <v>1977</v>
      </c>
      <c r="B1475" t="e" vm="600">
        <v>#VALUE!</v>
      </c>
      <c r="C1475" t="s">
        <v>170</v>
      </c>
      <c r="D1475" t="str" cm="1">
        <f t="array" ref="D1475">_FV(B1475,"Industry")</f>
        <v>Professional &amp; Commercial Services</v>
      </c>
      <c r="E1475">
        <v>8.9999999999999993E-3</v>
      </c>
      <c r="F1475">
        <v>8.9999999999999993E-3</v>
      </c>
      <c r="G1475" s="4">
        <v>1500000</v>
      </c>
      <c r="H1475" s="7">
        <v>0</v>
      </c>
      <c r="I1475" s="4" cm="1">
        <f t="array" ref="I1475">_FV(B1475,"Market cap",TRUE)</f>
        <v>33205370</v>
      </c>
      <c r="J1475" s="4" t="s">
        <v>3229</v>
      </c>
      <c r="K1475" t="str">
        <f>IF(OR(J1475="None", ISERROR(J1475)),
   IF(I1475&gt;50000000000,"5-Large Cap",
      IF(AND(I1475&gt;10000000000,I1475&lt;=50000000000),"4-Upper Mid-Cap",
         IF(AND(I1475&gt;2000000000,I1475&lt;=10000000000),"3-Mid Cap",
            IF(AND(I1475&gt;300000000,I1475&lt;=2000000000),"2-Small Cap",
               IF(I1475&lt;=300000000,"1-Micro Cap","None"))))),
   IF(J1475&gt;50000000000,"5-Large Cap",
      IF(AND(J1475&gt;10000000000,J1475&lt;=50000000000),"4-Upper Mid-Cap",
         IF(AND(J1475&gt;2000000000,J1475&lt;=10000000000),"3-Mid Cap",
            IF(AND(J1475&gt;300000000,J1475&lt;=2000000000),"2-Small Cap",
               IF(J1475&lt;=300000000,"1-Micro Cap","None"))))))</f>
        <v>1-Micro Cap</v>
      </c>
      <c r="L1475" s="1">
        <v>45426</v>
      </c>
      <c r="M1475" s="8" t="s">
        <v>3124</v>
      </c>
      <c r="N1475">
        <f>YEAR(L1475)</f>
        <v>2024</v>
      </c>
      <c r="O1475">
        <f xml:space="preserve"> MONTH(L1475)</f>
        <v>5</v>
      </c>
      <c r="P1475">
        <v>2</v>
      </c>
      <c r="Q1475" t="str">
        <f>IF(ISNUMBER(P1475), "Yes","No")</f>
        <v>Yes</v>
      </c>
      <c r="R1475" t="s">
        <v>2558</v>
      </c>
    </row>
    <row r="1476" spans="1:18" x14ac:dyDescent="0.2">
      <c r="A1476" t="s">
        <v>930</v>
      </c>
      <c r="B1476" t="e" vm="316">
        <v>#VALUE!</v>
      </c>
      <c r="C1476" t="s">
        <v>931</v>
      </c>
      <c r="D1476" t="str" cm="1">
        <f t="array" ref="D1476">_FV(B1476,"Industry")</f>
        <v>Biotechnology &amp; Medical Research</v>
      </c>
      <c r="E1476">
        <v>1.4E-2</v>
      </c>
      <c r="F1476">
        <v>8.0000000000000002E-3</v>
      </c>
      <c r="G1476" s="4">
        <v>5000000</v>
      </c>
      <c r="H1476" s="7">
        <v>0.42899999999999999</v>
      </c>
      <c r="I1476" s="4" cm="1">
        <f t="array" ref="I1476">_FV(B1476,"Market cap",TRUE)</f>
        <v>9450900</v>
      </c>
      <c r="J1476" s="4">
        <v>13000000</v>
      </c>
      <c r="K1476" t="str">
        <f>IF(OR(J1476="None", ISERROR(J1476)),
   IF(I1476&gt;50000000000,"5-Large Cap",
      IF(AND(I1476&gt;10000000000,I1476&lt;=50000000000),"4-Upper Mid-Cap",
         IF(AND(I1476&gt;2000000000,I1476&lt;=10000000000),"3-Mid Cap",
            IF(AND(I1476&gt;300000000,I1476&lt;=2000000000),"2-Small Cap",
               IF(I1476&lt;=300000000,"1-Micro Cap","None"))))),
   IF(J1476&gt;50000000000,"5-Large Cap",
      IF(AND(J1476&gt;10000000000,J1476&lt;=50000000000),"4-Upper Mid-Cap",
         IF(AND(J1476&gt;2000000000,J1476&lt;=10000000000),"3-Mid Cap",
            IF(AND(J1476&gt;300000000,J1476&lt;=2000000000),"2-Small Cap",
               IF(J1476&lt;=300000000,"1-Micro Cap","None"))))))</f>
        <v>1-Micro Cap</v>
      </c>
      <c r="L1476" s="1">
        <v>45581</v>
      </c>
      <c r="M1476" s="8" t="s">
        <v>3124</v>
      </c>
      <c r="N1476">
        <f>YEAR(L1476)</f>
        <v>2024</v>
      </c>
      <c r="O1476">
        <f xml:space="preserve"> MONTH(L1476)</f>
        <v>10</v>
      </c>
      <c r="P1476">
        <v>1</v>
      </c>
      <c r="Q1476" t="str">
        <f>IF(ISNUMBER(P1476), "Yes","No")</f>
        <v>Yes</v>
      </c>
      <c r="R1476" t="s">
        <v>2990</v>
      </c>
    </row>
    <row r="1477" spans="1:18" x14ac:dyDescent="0.2">
      <c r="A1477" t="s">
        <v>3198</v>
      </c>
      <c r="B1477" t="e" vm="316">
        <v>#VALUE!</v>
      </c>
      <c r="C1477" t="s">
        <v>931</v>
      </c>
      <c r="D1477" t="str" cm="1">
        <f t="array" ref="D1477">_FV(B1477,"Industry")</f>
        <v>Biotechnology &amp; Medical Research</v>
      </c>
      <c r="E1477">
        <v>1.4E-2</v>
      </c>
      <c r="F1477">
        <v>8.0000000000000002E-3</v>
      </c>
      <c r="G1477" s="4">
        <v>5000000</v>
      </c>
      <c r="H1477" s="7">
        <v>0.42899999999999999</v>
      </c>
      <c r="I1477" s="4" cm="1">
        <f t="array" ref="I1477">_FV(B1477,"Market cap",TRUE)</f>
        <v>9450900</v>
      </c>
      <c r="J1477" s="4">
        <v>13000000</v>
      </c>
      <c r="K1477" t="str">
        <f>IF(OR(J1477="None", ISERROR(J1477)),
   IF(I1477&gt;50000000000,"5-Large Cap",
      IF(AND(I1477&gt;10000000000,I1477&lt;=50000000000),"4-Upper Mid-Cap",
         IF(AND(I1477&gt;2000000000,I1477&lt;=10000000000),"3-Mid Cap",
            IF(AND(I1477&gt;300000000,I1477&lt;=2000000000),"2-Small Cap",
               IF(I1477&lt;=300000000,"1-Micro Cap","None"))))),
   IF(J1477&gt;50000000000,"5-Large Cap",
      IF(AND(J1477&gt;10000000000,J1477&lt;=50000000000),"4-Upper Mid-Cap",
         IF(AND(J1477&gt;2000000000,J1477&lt;=10000000000),"3-Mid Cap",
            IF(AND(J1477&gt;300000000,J1477&lt;=2000000000),"2-Small Cap",
               IF(J1477&lt;=300000000,"1-Micro Cap","None"))))))</f>
        <v>1-Micro Cap</v>
      </c>
      <c r="L1477" s="1">
        <v>45581</v>
      </c>
      <c r="M1477" s="8" t="s">
        <v>3124</v>
      </c>
      <c r="N1477">
        <f>YEAR(L1477)</f>
        <v>2024</v>
      </c>
      <c r="O1477">
        <f xml:space="preserve"> MONTH(L1477)</f>
        <v>10</v>
      </c>
      <c r="P1477">
        <v>1</v>
      </c>
      <c r="Q1477" t="str">
        <f>IF(ISNUMBER(P1477), "Yes","No")</f>
        <v>Yes</v>
      </c>
      <c r="R1477" t="s">
        <v>3008</v>
      </c>
    </row>
    <row r="1478" spans="1:18" x14ac:dyDescent="0.2">
      <c r="A1478" t="s">
        <v>2874</v>
      </c>
      <c r="B1478" t="e" vm="765">
        <v>#VALUE!</v>
      </c>
      <c r="C1478" t="s">
        <v>2875</v>
      </c>
      <c r="D1478" t="str" cm="1">
        <f t="array" ref="D1478">_FV(B1478,"Industry")</f>
        <v>Healthcare Equipment &amp; Supplies</v>
      </c>
      <c r="E1478">
        <v>8.9999999999999993E-3</v>
      </c>
      <c r="F1478">
        <v>8.0000000000000002E-3</v>
      </c>
      <c r="G1478" s="4">
        <v>750000</v>
      </c>
      <c r="H1478" s="7">
        <v>0.111</v>
      </c>
      <c r="I1478" s="4" cm="1">
        <f t="array" ref="I1478">_FV(B1478,"Market cap",TRUE)</f>
        <v>12397100</v>
      </c>
      <c r="J1478" s="4">
        <v>13000000</v>
      </c>
      <c r="K1478" t="str">
        <f>IF(OR(J1478="None", ISERROR(J1478)),
   IF(I1478&gt;50000000000,"5-Large Cap",
      IF(AND(I1478&gt;10000000000,I1478&lt;=50000000000),"4-Upper Mid-Cap",
         IF(AND(I1478&gt;2000000000,I1478&lt;=10000000000),"3-Mid Cap",
            IF(AND(I1478&gt;300000000,I1478&lt;=2000000000),"2-Small Cap",
               IF(I1478&lt;=300000000,"1-Micro Cap","None"))))),
   IF(J1478&gt;50000000000,"5-Large Cap",
      IF(AND(J1478&gt;10000000000,J1478&lt;=50000000000),"4-Upper Mid-Cap",
         IF(AND(J1478&gt;2000000000,J1478&lt;=10000000000),"3-Mid Cap",
            IF(AND(J1478&gt;300000000,J1478&lt;=2000000000),"2-Small Cap",
               IF(J1478&lt;=300000000,"1-Micro Cap","None"))))))</f>
        <v>1-Micro Cap</v>
      </c>
      <c r="L1478" s="1">
        <v>45544</v>
      </c>
      <c r="M1478" s="8" t="s">
        <v>3124</v>
      </c>
      <c r="N1478">
        <f>YEAR(L1478)</f>
        <v>2024</v>
      </c>
      <c r="O1478">
        <f xml:space="preserve"> MONTH(L1478)</f>
        <v>9</v>
      </c>
      <c r="P1478">
        <v>3</v>
      </c>
      <c r="Q1478" t="str">
        <f>IF(ISNUMBER(P1478), "Yes","No")</f>
        <v>Yes</v>
      </c>
      <c r="R1478" t="s">
        <v>2876</v>
      </c>
    </row>
    <row r="1479" spans="1:18" x14ac:dyDescent="0.2">
      <c r="A1479" t="s">
        <v>3103</v>
      </c>
      <c r="B1479" t="e" vm="766">
        <v>#VALUE!</v>
      </c>
      <c r="C1479" t="s">
        <v>3104</v>
      </c>
      <c r="D1479" t="str" cm="1">
        <f t="array" ref="D1479">_FV(B1479,"Industry")</f>
        <v>Metals &amp; Mining</v>
      </c>
      <c r="E1479">
        <v>1.0999999999999999E-2</v>
      </c>
      <c r="F1479">
        <v>8.0000000000000002E-3</v>
      </c>
      <c r="G1479" s="4">
        <v>209000</v>
      </c>
      <c r="H1479" s="7">
        <v>0.27300000000000002</v>
      </c>
      <c r="I1479" s="4" cm="1">
        <f t="array" ref="I1479">_FV(B1479,"Market cap",TRUE)</f>
        <v>2944480</v>
      </c>
      <c r="J1479" s="4">
        <v>2000000</v>
      </c>
      <c r="K1479" t="str">
        <f>IF(OR(J1479="None", ISERROR(J1479)),
   IF(I1479&gt;50000000000,"5-Large Cap",
      IF(AND(I1479&gt;10000000000,I1479&lt;=50000000000),"4-Upper Mid-Cap",
         IF(AND(I1479&gt;2000000000,I1479&lt;=10000000000),"3-Mid Cap",
            IF(AND(I1479&gt;300000000,I1479&lt;=2000000000),"2-Small Cap",
               IF(I1479&lt;=300000000,"1-Micro Cap","None"))))),
   IF(J1479&gt;50000000000,"5-Large Cap",
      IF(AND(J1479&gt;10000000000,J1479&lt;=50000000000),"4-Upper Mid-Cap",
         IF(AND(J1479&gt;2000000000,J1479&lt;=10000000000),"3-Mid Cap",
            IF(AND(J1479&gt;300000000,J1479&lt;=2000000000),"2-Small Cap",
               IF(J1479&lt;=300000000,"1-Micro Cap","None"))))))</f>
        <v>1-Micro Cap</v>
      </c>
      <c r="L1479" s="1">
        <v>45602</v>
      </c>
      <c r="M1479" s="8" t="s">
        <v>3124</v>
      </c>
      <c r="N1479">
        <f>YEAR(L1479)</f>
        <v>2024</v>
      </c>
      <c r="O1479">
        <f xml:space="preserve"> MONTH(L1479)</f>
        <v>11</v>
      </c>
      <c r="P1479">
        <v>3</v>
      </c>
      <c r="Q1479" t="str">
        <f>IF(ISNUMBER(P1479), "Yes","No")</f>
        <v>Yes</v>
      </c>
      <c r="R1479" t="s">
        <v>3105</v>
      </c>
    </row>
    <row r="1480" spans="1:18" x14ac:dyDescent="0.2">
      <c r="A1480" t="s">
        <v>1037</v>
      </c>
      <c r="B1480" t="e" vm="319">
        <v>#VALUE!</v>
      </c>
      <c r="C1480" t="s">
        <v>1038</v>
      </c>
      <c r="D1480" t="str" cm="1">
        <f t="array" ref="D1480">_FV(B1480,"Industry")</f>
        <v>Metals &amp; Mining</v>
      </c>
      <c r="E1480">
        <v>0.01</v>
      </c>
      <c r="F1480">
        <v>8.0000000000000002E-3</v>
      </c>
      <c r="G1480" s="4">
        <v>427000</v>
      </c>
      <c r="H1480" s="7">
        <v>0.2</v>
      </c>
      <c r="I1480" s="4" cm="1">
        <f t="array" ref="I1480">_FV(B1480,"Market cap",TRUE)</f>
        <v>1587290</v>
      </c>
      <c r="J1480" s="4">
        <v>2170000</v>
      </c>
      <c r="K1480" t="str">
        <f>IF(OR(J1480="None", ISERROR(J1480)),
   IF(I1480&gt;50000000000,"5-Large Cap",
      IF(AND(I1480&gt;10000000000,I1480&lt;=50000000000),"4-Upper Mid-Cap",
         IF(AND(I1480&gt;2000000000,I1480&lt;=10000000000),"3-Mid Cap",
            IF(AND(I1480&gt;300000000,I1480&lt;=2000000000),"2-Small Cap",
               IF(I1480&lt;=300000000,"1-Micro Cap","None"))))),
   IF(J1480&gt;50000000000,"5-Large Cap",
      IF(AND(J1480&gt;10000000000,J1480&lt;=50000000000),"4-Upper Mid-Cap",
         IF(AND(J1480&gt;2000000000,J1480&lt;=10000000000),"3-Mid Cap",
            IF(AND(J1480&gt;300000000,J1480&lt;=2000000000),"2-Small Cap",
               IF(J1480&lt;=300000000,"1-Micro Cap","None"))))))</f>
        <v>1-Micro Cap</v>
      </c>
      <c r="L1480" s="1">
        <v>45495</v>
      </c>
      <c r="M1480" s="8" t="s">
        <v>3124</v>
      </c>
      <c r="N1480">
        <f>YEAR(L1480)</f>
        <v>2024</v>
      </c>
      <c r="O1480">
        <f xml:space="preserve"> MONTH(L1480)</f>
        <v>7</v>
      </c>
      <c r="P1480">
        <v>1</v>
      </c>
      <c r="Q1480" t="str">
        <f>IF(ISNUMBER(P1480), "Yes","No")</f>
        <v>Yes</v>
      </c>
      <c r="R1480" t="s">
        <v>2743</v>
      </c>
    </row>
    <row r="1481" spans="1:18" x14ac:dyDescent="0.2">
      <c r="A1481" t="s">
        <v>2353</v>
      </c>
      <c r="B1481" t="e" vm="767">
        <v>#VALUE!</v>
      </c>
      <c r="C1481" t="s">
        <v>2354</v>
      </c>
      <c r="D1481" t="str" cm="1">
        <f t="array" ref="D1481">_FV(B1481,"Industry")</f>
        <v>Metals &amp; Mining</v>
      </c>
      <c r="E1481">
        <v>8.0000000000000002E-3</v>
      </c>
      <c r="F1481">
        <v>8.0000000000000002E-3</v>
      </c>
      <c r="G1481" s="4">
        <v>840000</v>
      </c>
      <c r="H1481" s="7">
        <v>0</v>
      </c>
      <c r="I1481" s="4" cm="1">
        <f t="array" ref="I1481">_FV(B1481,"Market cap",TRUE)</f>
        <v>3548270</v>
      </c>
      <c r="J1481" s="4">
        <v>3300000</v>
      </c>
      <c r="K1481" t="str">
        <f>IF(OR(J1481="None", ISERROR(J1481)),
   IF(I1481&gt;50000000000,"5-Large Cap",
      IF(AND(I1481&gt;10000000000,I1481&lt;=50000000000),"4-Upper Mid-Cap",
         IF(AND(I1481&gt;2000000000,I1481&lt;=10000000000),"3-Mid Cap",
            IF(AND(I1481&gt;300000000,I1481&lt;=2000000000),"2-Small Cap",
               IF(I1481&lt;=300000000,"1-Micro Cap","None"))))),
   IF(J1481&gt;50000000000,"5-Large Cap",
      IF(AND(J1481&gt;10000000000,J1481&lt;=50000000000),"4-Upper Mid-Cap",
         IF(AND(J1481&gt;2000000000,J1481&lt;=10000000000),"3-Mid Cap",
            IF(AND(J1481&gt;300000000,J1481&lt;=2000000000),"2-Small Cap",
               IF(J1481&lt;=300000000,"1-Micro Cap","None"))))))</f>
        <v>1-Micro Cap</v>
      </c>
      <c r="L1481" s="1">
        <v>45349</v>
      </c>
      <c r="M1481" s="8" t="s">
        <v>3124</v>
      </c>
      <c r="N1481">
        <f>YEAR(L1481)</f>
        <v>2024</v>
      </c>
      <c r="O1481">
        <f xml:space="preserve"> MONTH(L1481)</f>
        <v>2</v>
      </c>
      <c r="P1481" t="s">
        <v>3229</v>
      </c>
      <c r="Q1481" t="str">
        <f>IF(ISNUMBER(P1481), "Yes","No")</f>
        <v>No</v>
      </c>
      <c r="R1481" t="s">
        <v>2355</v>
      </c>
    </row>
    <row r="1482" spans="1:18" x14ac:dyDescent="0.2">
      <c r="A1482" t="s">
        <v>2458</v>
      </c>
      <c r="B1482" t="e" vm="768">
        <v>#VALUE!</v>
      </c>
      <c r="C1482" t="s">
        <v>2459</v>
      </c>
      <c r="D1482" t="str" cm="1">
        <f t="array" ref="D1482">_FV(B1482,"Industry")</f>
        <v>Construction Materials</v>
      </c>
      <c r="E1482">
        <v>8.9999999999999993E-3</v>
      </c>
      <c r="F1482">
        <v>7.4999999999999997E-3</v>
      </c>
      <c r="G1482" s="4">
        <v>1500000</v>
      </c>
      <c r="H1482" s="7">
        <v>0.16670000000000001</v>
      </c>
      <c r="I1482" s="4" cm="1">
        <f t="array" ref="I1482">_FV(B1482,"Market cap",TRUE)</f>
        <v>11058740</v>
      </c>
      <c r="J1482" s="4">
        <v>17900000</v>
      </c>
      <c r="K1482" t="str">
        <f>IF(OR(J1482="None", ISERROR(J1482)),
   IF(I1482&gt;50000000000,"5-Large Cap",
      IF(AND(I1482&gt;10000000000,I1482&lt;=50000000000),"4-Upper Mid-Cap",
         IF(AND(I1482&gt;2000000000,I1482&lt;=10000000000),"3-Mid Cap",
            IF(AND(I1482&gt;300000000,I1482&lt;=2000000000),"2-Small Cap",
               IF(I1482&lt;=300000000,"1-Micro Cap","None"))))),
   IF(J1482&gt;50000000000,"5-Large Cap",
      IF(AND(J1482&gt;10000000000,J1482&lt;=50000000000),"4-Upper Mid-Cap",
         IF(AND(J1482&gt;2000000000,J1482&lt;=10000000000),"3-Mid Cap",
            IF(AND(J1482&gt;300000000,J1482&lt;=2000000000),"2-Small Cap",
               IF(J1482&lt;=300000000,"1-Micro Cap","None"))))))</f>
        <v>1-Micro Cap</v>
      </c>
      <c r="L1482" s="1">
        <v>45397</v>
      </c>
      <c r="M1482" s="8" t="s">
        <v>3124</v>
      </c>
      <c r="N1482">
        <f>YEAR(L1482)</f>
        <v>2024</v>
      </c>
      <c r="O1482">
        <f xml:space="preserve"> MONTH(L1482)</f>
        <v>4</v>
      </c>
      <c r="P1482">
        <v>2</v>
      </c>
      <c r="Q1482" t="str">
        <f>IF(ISNUMBER(P1482), "Yes","No")</f>
        <v>Yes</v>
      </c>
      <c r="R1482" t="s">
        <v>2460</v>
      </c>
    </row>
    <row r="1483" spans="1:18" x14ac:dyDescent="0.2">
      <c r="A1483" t="s">
        <v>1759</v>
      </c>
      <c r="B1483" t="e" vm="585">
        <v>#VALUE!</v>
      </c>
      <c r="C1483" t="s">
        <v>1760</v>
      </c>
      <c r="D1483" t="str" cm="1">
        <f t="array" ref="D1483">_FV(B1483,"Industry")</f>
        <v>Healthcare Equipment &amp; Supplies</v>
      </c>
      <c r="E1483">
        <v>1.2999999999999999E-2</v>
      </c>
      <c r="F1483">
        <v>7.0000000000000001E-3</v>
      </c>
      <c r="G1483" s="4">
        <v>840000</v>
      </c>
      <c r="H1483" s="7">
        <v>0.46200000000000002</v>
      </c>
      <c r="I1483" s="4" cm="1">
        <f t="array" ref="I1483">_FV(B1483,"Market cap",TRUE)</f>
        <v>4596510</v>
      </c>
      <c r="J1483" s="4">
        <v>10300000</v>
      </c>
      <c r="K1483" t="str">
        <f>IF(OR(J1483="None", ISERROR(J1483)),
   IF(I1483&gt;50000000000,"5-Large Cap",
      IF(AND(I1483&gt;10000000000,I1483&lt;=50000000000),"4-Upper Mid-Cap",
         IF(AND(I1483&gt;2000000000,I1483&lt;=10000000000),"3-Mid Cap",
            IF(AND(I1483&gt;300000000,I1483&lt;=2000000000),"2-Small Cap",
               IF(I1483&lt;=300000000,"1-Micro Cap","None"))))),
   IF(J1483&gt;50000000000,"5-Large Cap",
      IF(AND(J1483&gt;10000000000,J1483&lt;=50000000000),"4-Upper Mid-Cap",
         IF(AND(J1483&gt;2000000000,J1483&lt;=10000000000),"3-Mid Cap",
            IF(AND(J1483&gt;300000000,J1483&lt;=2000000000),"2-Small Cap",
               IF(J1483&lt;=300000000,"1-Micro Cap","None"))))))</f>
        <v>1-Micro Cap</v>
      </c>
      <c r="L1483" s="1">
        <v>45324</v>
      </c>
      <c r="M1483" s="8" t="s">
        <v>3124</v>
      </c>
      <c r="N1483">
        <f>YEAR(L1483)</f>
        <v>2024</v>
      </c>
      <c r="O1483">
        <f xml:space="preserve"> MONTH(L1483)</f>
        <v>2</v>
      </c>
      <c r="P1483" t="s">
        <v>3229</v>
      </c>
      <c r="Q1483" t="str">
        <f>IF(ISNUMBER(P1483), "Yes","No")</f>
        <v>No</v>
      </c>
      <c r="R1483" t="s">
        <v>2299</v>
      </c>
    </row>
    <row r="1484" spans="1:18" x14ac:dyDescent="0.2">
      <c r="A1484" t="s">
        <v>2790</v>
      </c>
      <c r="B1484" t="e" vm="599">
        <v>#VALUE!</v>
      </c>
      <c r="C1484" t="s">
        <v>1299</v>
      </c>
      <c r="D1484" t="str" cm="1">
        <f t="array" ref="D1484">_FV(B1484,"Industry")</f>
        <v>Metals &amp; Mining</v>
      </c>
      <c r="E1484">
        <v>7.0000000000000001E-3</v>
      </c>
      <c r="F1484">
        <v>7.0000000000000001E-3</v>
      </c>
      <c r="G1484" s="4">
        <v>2000000</v>
      </c>
      <c r="H1484" s="7">
        <v>0</v>
      </c>
      <c r="I1484" s="4" cm="1">
        <f t="array" ref="I1484">_FV(B1484,"Market cap",TRUE)</f>
        <v>4223620</v>
      </c>
      <c r="J1484" s="4">
        <v>3050000</v>
      </c>
      <c r="K1484" t="str">
        <f>IF(OR(J1484="None", ISERROR(J1484)),
   IF(I1484&gt;50000000000,"5-Large Cap",
      IF(AND(I1484&gt;10000000000,I1484&lt;=50000000000),"4-Upper Mid-Cap",
         IF(AND(I1484&gt;2000000000,I1484&lt;=10000000000),"3-Mid Cap",
            IF(AND(I1484&gt;300000000,I1484&lt;=2000000000),"2-Small Cap",
               IF(I1484&lt;=300000000,"1-Micro Cap","None"))))),
   IF(J1484&gt;50000000000,"5-Large Cap",
      IF(AND(J1484&gt;10000000000,J1484&lt;=50000000000),"4-Upper Mid-Cap",
         IF(AND(J1484&gt;2000000000,J1484&lt;=10000000000),"3-Mid Cap",
            IF(AND(J1484&gt;300000000,J1484&lt;=2000000000),"2-Small Cap",
               IF(J1484&lt;=300000000,"1-Micro Cap","None"))))))</f>
        <v>1-Micro Cap</v>
      </c>
      <c r="L1484" s="1">
        <v>45505</v>
      </c>
      <c r="M1484" s="8" t="s">
        <v>3124</v>
      </c>
      <c r="N1484">
        <f>YEAR(L1484)</f>
        <v>2024</v>
      </c>
      <c r="O1484">
        <f xml:space="preserve"> MONTH(L1484)</f>
        <v>8</v>
      </c>
      <c r="P1484">
        <v>3</v>
      </c>
      <c r="Q1484" t="str">
        <f>IF(ISNUMBER(P1484), "Yes","No")</f>
        <v>Yes</v>
      </c>
      <c r="R1484" t="s">
        <v>2791</v>
      </c>
    </row>
    <row r="1485" spans="1:18" x14ac:dyDescent="0.2">
      <c r="A1485" t="s">
        <v>2089</v>
      </c>
      <c r="B1485" t="e" vm="614">
        <v>#VALUE!</v>
      </c>
      <c r="C1485" t="s">
        <v>2090</v>
      </c>
      <c r="D1485" t="str" cm="1">
        <f t="array" ref="D1485">_FV(B1485,"Industry")</f>
        <v>Metals &amp; Mining</v>
      </c>
      <c r="E1485">
        <v>8.9999999999999993E-3</v>
      </c>
      <c r="F1485">
        <v>7.0000000000000001E-3</v>
      </c>
      <c r="G1485" s="4">
        <v>1000000</v>
      </c>
      <c r="H1485" s="7">
        <v>0.222</v>
      </c>
      <c r="I1485" s="4" cm="1">
        <f t="array" ref="I1485">_FV(B1485,"Market cap",TRUE)</f>
        <v>10281300</v>
      </c>
      <c r="J1485" s="4">
        <v>15300000</v>
      </c>
      <c r="K1485" t="str">
        <f>IF(OR(J1485="None", ISERROR(J1485)),
   IF(I1485&gt;50000000000,"5-Large Cap",
      IF(AND(I1485&gt;10000000000,I1485&lt;=50000000000),"4-Upper Mid-Cap",
         IF(AND(I1485&gt;2000000000,I1485&lt;=10000000000),"3-Mid Cap",
            IF(AND(I1485&gt;300000000,I1485&lt;=2000000000),"2-Small Cap",
               IF(I1485&lt;=300000000,"1-Micro Cap","None"))))),
   IF(J1485&gt;50000000000,"5-Large Cap",
      IF(AND(J1485&gt;10000000000,J1485&lt;=50000000000),"4-Upper Mid-Cap",
         IF(AND(J1485&gt;2000000000,J1485&lt;=10000000000),"3-Mid Cap",
            IF(AND(J1485&gt;300000000,J1485&lt;=2000000000),"2-Small Cap",
               IF(J1485&lt;=300000000,"1-Micro Cap","None"))))))</f>
        <v>1-Micro Cap</v>
      </c>
      <c r="L1485" s="1">
        <v>45449</v>
      </c>
      <c r="M1485" s="8" t="s">
        <v>3124</v>
      </c>
      <c r="N1485">
        <f>YEAR(L1485)</f>
        <v>2024</v>
      </c>
      <c r="O1485">
        <f xml:space="preserve"> MONTH(L1485)</f>
        <v>6</v>
      </c>
      <c r="P1485">
        <v>2</v>
      </c>
      <c r="Q1485" t="str">
        <f>IF(ISNUMBER(P1485), "Yes","No")</f>
        <v>Yes</v>
      </c>
      <c r="R1485" t="s">
        <v>2640</v>
      </c>
    </row>
    <row r="1486" spans="1:18" x14ac:dyDescent="0.2">
      <c r="A1486" t="s">
        <v>2089</v>
      </c>
      <c r="B1486" t="e" vm="614">
        <v>#VALUE!</v>
      </c>
      <c r="C1486" t="s">
        <v>2090</v>
      </c>
      <c r="D1486" t="str" cm="1">
        <f t="array" ref="D1486">_FV(B1486,"Industry")</f>
        <v>Metals &amp; Mining</v>
      </c>
      <c r="E1486">
        <v>8.9999999999999993E-3</v>
      </c>
      <c r="F1486">
        <v>7.0000000000000001E-3</v>
      </c>
      <c r="G1486" s="4">
        <v>1500000</v>
      </c>
      <c r="H1486" s="7">
        <v>0.222</v>
      </c>
      <c r="I1486" s="4" cm="1">
        <f t="array" ref="I1486">_FV(B1486,"Market cap",TRUE)</f>
        <v>10281300</v>
      </c>
      <c r="J1486" s="4">
        <v>15300000</v>
      </c>
      <c r="K1486" t="str">
        <f>IF(OR(J1486="None", ISERROR(J1486)),
   IF(I1486&gt;50000000000,"5-Large Cap",
      IF(AND(I1486&gt;10000000000,I1486&lt;=50000000000),"4-Upper Mid-Cap",
         IF(AND(I1486&gt;2000000000,I1486&lt;=10000000000),"3-Mid Cap",
            IF(AND(I1486&gt;300000000,I1486&lt;=2000000000),"2-Small Cap",
               IF(I1486&lt;=300000000,"1-Micro Cap","None"))))),
   IF(J1486&gt;50000000000,"5-Large Cap",
      IF(AND(J1486&gt;10000000000,J1486&lt;=50000000000),"4-Upper Mid-Cap",
         IF(AND(J1486&gt;2000000000,J1486&lt;=10000000000),"3-Mid Cap",
            IF(AND(J1486&gt;300000000,J1486&lt;=2000000000),"2-Small Cap",
               IF(J1486&lt;=300000000,"1-Micro Cap","None"))))))</f>
        <v>1-Micro Cap</v>
      </c>
      <c r="L1486" s="1">
        <v>45405</v>
      </c>
      <c r="M1486" s="8" t="s">
        <v>3124</v>
      </c>
      <c r="N1486">
        <f>YEAR(L1486)</f>
        <v>2024</v>
      </c>
      <c r="O1486">
        <f xml:space="preserve"> MONTH(L1486)</f>
        <v>4</v>
      </c>
      <c r="P1486">
        <v>2</v>
      </c>
      <c r="Q1486" t="str">
        <f>IF(ISNUMBER(P1486), "Yes","No")</f>
        <v>Yes</v>
      </c>
      <c r="R1486" t="s">
        <v>2499</v>
      </c>
    </row>
    <row r="1487" spans="1:18" x14ac:dyDescent="0.2">
      <c r="A1487" t="s">
        <v>366</v>
      </c>
      <c r="B1487" t="e" vm="133">
        <v>#VALUE!</v>
      </c>
      <c r="C1487" t="s">
        <v>156</v>
      </c>
      <c r="D1487" t="str" cm="1">
        <f t="array" ref="D1487">_FV(B1487,"Industry")</f>
        <v>Metals &amp; Mining</v>
      </c>
      <c r="E1487">
        <v>6.0000000000000001E-3</v>
      </c>
      <c r="F1487">
        <v>7.0000000000000001E-3</v>
      </c>
      <c r="G1487" s="4">
        <v>2750000</v>
      </c>
      <c r="H1487" s="7">
        <v>0</v>
      </c>
      <c r="I1487" s="4" cm="1">
        <f t="array" ref="I1487">_FV(B1487,"Market cap",TRUE)</f>
        <v>7187060</v>
      </c>
      <c r="J1487" s="4">
        <v>3500000</v>
      </c>
      <c r="K1487" t="str">
        <f>IF(OR(J1487="None", ISERROR(J1487)),
   IF(I1487&gt;50000000000,"5-Large Cap",
      IF(AND(I1487&gt;10000000000,I1487&lt;=50000000000),"4-Upper Mid-Cap",
         IF(AND(I1487&gt;2000000000,I1487&lt;=10000000000),"3-Mid Cap",
            IF(AND(I1487&gt;300000000,I1487&lt;=2000000000),"2-Small Cap",
               IF(I1487&lt;=300000000,"1-Micro Cap","None"))))),
   IF(J1487&gt;50000000000,"5-Large Cap",
      IF(AND(J1487&gt;10000000000,J1487&lt;=50000000000),"4-Upper Mid-Cap",
         IF(AND(J1487&gt;2000000000,J1487&lt;=10000000000),"3-Mid Cap",
            IF(AND(J1487&gt;300000000,J1487&lt;=2000000000),"2-Small Cap",
               IF(J1487&lt;=300000000,"1-Micro Cap","None"))))))</f>
        <v>1-Micro Cap</v>
      </c>
      <c r="L1487" s="1">
        <v>45363</v>
      </c>
      <c r="M1487" s="8" t="s">
        <v>3124</v>
      </c>
      <c r="N1487">
        <f>YEAR(L1487)</f>
        <v>2024</v>
      </c>
      <c r="O1487">
        <f xml:space="preserve"> MONTH(L1487)</f>
        <v>3</v>
      </c>
      <c r="P1487">
        <v>3</v>
      </c>
      <c r="Q1487" t="str">
        <f>IF(ISNUMBER(P1487), "Yes","No")</f>
        <v>Yes</v>
      </c>
      <c r="R1487" t="s">
        <v>2375</v>
      </c>
    </row>
    <row r="1488" spans="1:18" x14ac:dyDescent="0.2">
      <c r="A1488" t="s">
        <v>1913</v>
      </c>
      <c r="B1488" t="e" vm="769">
        <v>#VALUE!</v>
      </c>
      <c r="C1488" t="s">
        <v>706</v>
      </c>
      <c r="D1488" t="str" cm="1">
        <f t="array" ref="D1488">_FV(B1488,"Industry")</f>
        <v>Metals &amp; Mining</v>
      </c>
      <c r="E1488">
        <v>8.0000000000000002E-3</v>
      </c>
      <c r="F1488">
        <v>7.0000000000000001E-3</v>
      </c>
      <c r="G1488" s="4">
        <v>1500000</v>
      </c>
      <c r="H1488" s="7">
        <v>0.125</v>
      </c>
      <c r="I1488" s="4" cm="1">
        <f t="array" ref="I1488">_FV(B1488,"Market cap",TRUE)</f>
        <v>4546560</v>
      </c>
      <c r="J1488" s="4">
        <v>6500000</v>
      </c>
      <c r="K1488" t="str">
        <f>IF(OR(J1488="None", ISERROR(J1488)),
   IF(I1488&gt;50000000000,"5-Large Cap",
      IF(AND(I1488&gt;10000000000,I1488&lt;=50000000000),"4-Upper Mid-Cap",
         IF(AND(I1488&gt;2000000000,I1488&lt;=10000000000),"3-Mid Cap",
            IF(AND(I1488&gt;300000000,I1488&lt;=2000000000),"2-Small Cap",
               IF(I1488&lt;=300000000,"1-Micro Cap","None"))))),
   IF(J1488&gt;50000000000,"5-Large Cap",
      IF(AND(J1488&gt;10000000000,J1488&lt;=50000000000),"4-Upper Mid-Cap",
         IF(AND(J1488&gt;2000000000,J1488&lt;=10000000000),"3-Mid Cap",
            IF(AND(J1488&gt;300000000,J1488&lt;=2000000000),"2-Small Cap",
               IF(J1488&lt;=300000000,"1-Micro Cap","None"))))))</f>
        <v>1-Micro Cap</v>
      </c>
      <c r="L1488" s="1">
        <v>45316</v>
      </c>
      <c r="M1488" s="8" t="s">
        <v>3124</v>
      </c>
      <c r="N1488">
        <f>YEAR(L1488)</f>
        <v>2024</v>
      </c>
      <c r="O1488">
        <f xml:space="preserve"> MONTH(L1488)</f>
        <v>1</v>
      </c>
      <c r="P1488">
        <v>1</v>
      </c>
      <c r="Q1488" t="str">
        <f>IF(ISNUMBER(P1488), "Yes","No")</f>
        <v>Yes</v>
      </c>
      <c r="R1488" t="s">
        <v>2278</v>
      </c>
    </row>
    <row r="1489" spans="1:18" x14ac:dyDescent="0.2">
      <c r="A1489" t="s">
        <v>1937</v>
      </c>
      <c r="B1489" t="e" vm="770">
        <v>#VALUE!</v>
      </c>
      <c r="C1489" t="s">
        <v>1938</v>
      </c>
      <c r="D1489" t="str" cm="1">
        <f t="array" ref="D1489">_FV(B1489,"Industry")</f>
        <v>Metals &amp; Mining</v>
      </c>
      <c r="E1489">
        <v>8.0000000000000002E-3</v>
      </c>
      <c r="F1489">
        <v>6.4999999999999997E-3</v>
      </c>
      <c r="G1489" s="6">
        <v>2240000</v>
      </c>
      <c r="H1489" s="7">
        <v>0.18</v>
      </c>
      <c r="I1489" s="4" cm="1">
        <f t="array" ref="I1489">_FV(B1489,"Market cap",TRUE)</f>
        <v>36561760</v>
      </c>
      <c r="J1489" s="4">
        <v>12000000</v>
      </c>
      <c r="K1489" t="str">
        <f>IF(OR(J1489="None", ISERROR(J1489)),
   IF(I1489&gt;50000000000,"5-Large Cap",
      IF(AND(I1489&gt;10000000000,I1489&lt;=50000000000),"4-Upper Mid-Cap",
         IF(AND(I1489&gt;2000000000,I1489&lt;=10000000000),"3-Mid Cap",
            IF(AND(I1489&gt;300000000,I1489&lt;=2000000000),"2-Small Cap",
               IF(I1489&lt;=300000000,"1-Micro Cap","None"))))),
   IF(J1489&gt;50000000000,"5-Large Cap",
      IF(AND(J1489&gt;10000000000,J1489&lt;=50000000000),"4-Upper Mid-Cap",
         IF(AND(J1489&gt;2000000000,J1489&lt;=10000000000),"3-Mid Cap",
            IF(AND(J1489&gt;300000000,J1489&lt;=2000000000),"2-Small Cap",
               IF(J1489&lt;=300000000,"1-Micro Cap","None"))))))</f>
        <v>1-Micro Cap</v>
      </c>
      <c r="L1489" s="1">
        <v>45604</v>
      </c>
      <c r="M1489" s="8" t="s">
        <v>3124</v>
      </c>
      <c r="N1489">
        <f>YEAR(L1489)</f>
        <v>2024</v>
      </c>
      <c r="O1489">
        <f xml:space="preserve"> MONTH(L1489)</f>
        <v>11</v>
      </c>
      <c r="P1489" t="s">
        <v>3229</v>
      </c>
      <c r="Q1489" t="str">
        <f>IF(ISNUMBER(P1489), "Yes","No")</f>
        <v>No</v>
      </c>
      <c r="R1489" t="s">
        <v>3110</v>
      </c>
    </row>
    <row r="1490" spans="1:18" x14ac:dyDescent="0.2">
      <c r="A1490" t="s">
        <v>2672</v>
      </c>
      <c r="B1490" t="e" vm="771">
        <v>#VALUE!</v>
      </c>
      <c r="C1490" t="s">
        <v>61</v>
      </c>
      <c r="D1490" t="str" cm="1">
        <f t="array" ref="D1490">_FV(B1490,"Industry")</f>
        <v>Metals &amp; Mining</v>
      </c>
      <c r="E1490">
        <v>8.0000000000000002E-3</v>
      </c>
      <c r="F1490">
        <v>6.4999999999999997E-3</v>
      </c>
      <c r="G1490" s="4">
        <v>1000000</v>
      </c>
      <c r="H1490" s="7">
        <v>0.1875</v>
      </c>
      <c r="I1490" s="4" cm="1">
        <f t="array" ref="I1490">_FV(B1490,"Market cap",TRUE)</f>
        <v>2369140</v>
      </c>
      <c r="J1490" s="4">
        <v>4920000</v>
      </c>
      <c r="K1490" t="str">
        <f>IF(OR(J1490="None", ISERROR(J1490)),
   IF(I1490&gt;50000000000,"5-Large Cap",
      IF(AND(I1490&gt;10000000000,I1490&lt;=50000000000),"4-Upper Mid-Cap",
         IF(AND(I1490&gt;2000000000,I1490&lt;=10000000000),"3-Mid Cap",
            IF(AND(I1490&gt;300000000,I1490&lt;=2000000000),"2-Small Cap",
               IF(I1490&lt;=300000000,"1-Micro Cap","None"))))),
   IF(J1490&gt;50000000000,"5-Large Cap",
      IF(AND(J1490&gt;10000000000,J1490&lt;=50000000000),"4-Upper Mid-Cap",
         IF(AND(J1490&gt;2000000000,J1490&lt;=10000000000),"3-Mid Cap",
            IF(AND(J1490&gt;300000000,J1490&lt;=2000000000),"2-Small Cap",
               IF(J1490&lt;=300000000,"1-Micro Cap","None"))))))</f>
        <v>1-Micro Cap</v>
      </c>
      <c r="L1490" s="1">
        <v>45460</v>
      </c>
      <c r="M1490" s="8" t="s">
        <v>3124</v>
      </c>
      <c r="N1490">
        <f>YEAR(L1490)</f>
        <v>2024</v>
      </c>
      <c r="O1490">
        <f xml:space="preserve"> MONTH(L1490)</f>
        <v>6</v>
      </c>
      <c r="P1490">
        <v>1</v>
      </c>
      <c r="Q1490" t="str">
        <f>IF(ISNUMBER(P1490), "Yes","No")</f>
        <v>Yes</v>
      </c>
      <c r="R1490" t="s">
        <v>2673</v>
      </c>
    </row>
    <row r="1491" spans="1:18" x14ac:dyDescent="0.2">
      <c r="A1491" t="s">
        <v>915</v>
      </c>
      <c r="B1491" t="e" vm="368">
        <v>#VALUE!</v>
      </c>
      <c r="C1491" t="s">
        <v>916</v>
      </c>
      <c r="D1491" t="str" cm="1">
        <f t="array" ref="D1491">_FV(B1491,"Industry")</f>
        <v>Metals &amp; Mining</v>
      </c>
      <c r="E1491">
        <v>8.0000000000000002E-3</v>
      </c>
      <c r="F1491">
        <v>6.1999999999999998E-3</v>
      </c>
      <c r="G1491" s="4">
        <v>2000000</v>
      </c>
      <c r="H1491" s="7">
        <v>0.22500000000000001</v>
      </c>
      <c r="I1491" s="4" cm="1">
        <f t="array" ref="I1491">_FV(B1491,"Market cap",TRUE)</f>
        <v>12159820</v>
      </c>
      <c r="J1491" s="4">
        <v>14000000</v>
      </c>
      <c r="K1491" t="str">
        <f>IF(OR(J1491="None", ISERROR(J1491)),
   IF(I1491&gt;50000000000,"5-Large Cap",
      IF(AND(I1491&gt;10000000000,I1491&lt;=50000000000),"4-Upper Mid-Cap",
         IF(AND(I1491&gt;2000000000,I1491&lt;=10000000000),"3-Mid Cap",
            IF(AND(I1491&gt;300000000,I1491&lt;=2000000000),"2-Small Cap",
               IF(I1491&lt;=300000000,"1-Micro Cap","None"))))),
   IF(J1491&gt;50000000000,"5-Large Cap",
      IF(AND(J1491&gt;10000000000,J1491&lt;=50000000000),"4-Upper Mid-Cap",
         IF(AND(J1491&gt;2000000000,J1491&lt;=10000000000),"3-Mid Cap",
            IF(AND(J1491&gt;300000000,J1491&lt;=2000000000),"2-Small Cap",
               IF(J1491&lt;=300000000,"1-Micro Cap","None"))))))</f>
        <v>1-Micro Cap</v>
      </c>
      <c r="L1491" s="1">
        <v>45602</v>
      </c>
      <c r="M1491" s="8" t="s">
        <v>3124</v>
      </c>
      <c r="N1491">
        <f>YEAR(L1491)</f>
        <v>2024</v>
      </c>
      <c r="O1491">
        <f xml:space="preserve"> MONTH(L1491)</f>
        <v>11</v>
      </c>
      <c r="P1491">
        <v>2</v>
      </c>
      <c r="Q1491" t="str">
        <f>IF(ISNUMBER(P1491), "Yes","No")</f>
        <v>Yes</v>
      </c>
      <c r="R1491" t="s">
        <v>3106</v>
      </c>
    </row>
    <row r="1492" spans="1:18" x14ac:dyDescent="0.2">
      <c r="A1492" t="s">
        <v>1605</v>
      </c>
      <c r="B1492" t="e" vm="142">
        <v>#VALUE!</v>
      </c>
      <c r="C1492" t="s">
        <v>593</v>
      </c>
      <c r="D1492" t="str" cm="1">
        <f t="array" ref="D1492">_FV(B1492,"Industry")</f>
        <v>Metals &amp; Mining</v>
      </c>
      <c r="E1492">
        <v>6.0000000000000001E-3</v>
      </c>
      <c r="F1492">
        <v>6.0000000000000001E-3</v>
      </c>
      <c r="G1492" s="4">
        <v>5800000</v>
      </c>
      <c r="H1492" s="7">
        <v>0</v>
      </c>
      <c r="I1492" s="4" cm="1">
        <f t="array" ref="I1492">_FV(B1492,"Market cap",TRUE)</f>
        <v>7548780</v>
      </c>
      <c r="J1492" s="4">
        <v>8750000</v>
      </c>
      <c r="K1492" t="str">
        <f>IF(OR(J1492="None", ISERROR(J1492)),
   IF(I1492&gt;50000000000,"5-Large Cap",
      IF(AND(I1492&gt;10000000000,I1492&lt;=50000000000),"4-Upper Mid-Cap",
         IF(AND(I1492&gt;2000000000,I1492&lt;=10000000000),"3-Mid Cap",
            IF(AND(I1492&gt;300000000,I1492&lt;=2000000000),"2-Small Cap",
               IF(I1492&lt;=300000000,"1-Micro Cap","None"))))),
   IF(J1492&gt;50000000000,"5-Large Cap",
      IF(AND(J1492&gt;10000000000,J1492&lt;=50000000000),"4-Upper Mid-Cap",
         IF(AND(J1492&gt;2000000000,J1492&lt;=10000000000),"3-Mid Cap",
            IF(AND(J1492&gt;300000000,J1492&lt;=2000000000),"2-Small Cap",
               IF(J1492&lt;=300000000,"1-Micro Cap","None"))))))</f>
        <v>1-Micro Cap</v>
      </c>
      <c r="L1492" s="1">
        <v>45499</v>
      </c>
      <c r="M1492" s="8" t="s">
        <v>3124</v>
      </c>
      <c r="N1492">
        <f>YEAR(L1492)</f>
        <v>2024</v>
      </c>
      <c r="O1492">
        <f xml:space="preserve"> MONTH(L1492)</f>
        <v>7</v>
      </c>
      <c r="P1492">
        <v>2</v>
      </c>
      <c r="Q1492" t="str">
        <f>IF(ISNUMBER(P1492), "Yes","No")</f>
        <v>Yes</v>
      </c>
      <c r="R1492" t="s">
        <v>2759</v>
      </c>
    </row>
    <row r="1493" spans="1:18" x14ac:dyDescent="0.2">
      <c r="A1493" t="s">
        <v>504</v>
      </c>
      <c r="B1493" t="e" vm="158">
        <v>#VALUE!</v>
      </c>
      <c r="C1493" t="s">
        <v>41</v>
      </c>
      <c r="D1493" t="str" cm="1">
        <f t="array" ref="D1493">_FV(B1493,"Industry")</f>
        <v>Metals &amp; Mining</v>
      </c>
      <c r="E1493">
        <v>7.0000000000000001E-3</v>
      </c>
      <c r="F1493">
        <v>6.0000000000000001E-3</v>
      </c>
      <c r="G1493" s="4">
        <v>600000</v>
      </c>
      <c r="H1493" s="7">
        <v>0.1429</v>
      </c>
      <c r="I1493" s="4" cm="1">
        <f t="array" ref="I1493">_FV(B1493,"Market cap",TRUE)</f>
        <v>1509860</v>
      </c>
      <c r="J1493" s="4">
        <v>3480000</v>
      </c>
      <c r="K1493" t="str">
        <f>IF(OR(J1493="None", ISERROR(J1493)),
   IF(I1493&gt;50000000000,"5-Large Cap",
      IF(AND(I1493&gt;10000000000,I1493&lt;=50000000000),"4-Upper Mid-Cap",
         IF(AND(I1493&gt;2000000000,I1493&lt;=10000000000),"3-Mid Cap",
            IF(AND(I1493&gt;300000000,I1493&lt;=2000000000),"2-Small Cap",
               IF(I1493&lt;=300000000,"1-Micro Cap","None"))))),
   IF(J1493&gt;50000000000,"5-Large Cap",
      IF(AND(J1493&gt;10000000000,J1493&lt;=50000000000),"4-Upper Mid-Cap",
         IF(AND(J1493&gt;2000000000,J1493&lt;=10000000000),"3-Mid Cap",
            IF(AND(J1493&gt;300000000,J1493&lt;=2000000000),"2-Small Cap",
               IF(J1493&lt;=300000000,"1-Micro Cap","None"))))))</f>
        <v>1-Micro Cap</v>
      </c>
      <c r="L1493" s="1">
        <v>45468</v>
      </c>
      <c r="M1493" s="8" t="s">
        <v>3124</v>
      </c>
      <c r="N1493">
        <f>YEAR(L1493)</f>
        <v>2024</v>
      </c>
      <c r="O1493">
        <f xml:space="preserve"> MONTH(L1493)</f>
        <v>6</v>
      </c>
      <c r="P1493">
        <v>3</v>
      </c>
      <c r="Q1493" t="str">
        <f>IF(ISNUMBER(P1493), "Yes","No")</f>
        <v>Yes</v>
      </c>
      <c r="R1493" t="s">
        <v>2691</v>
      </c>
    </row>
    <row r="1494" spans="1:18" x14ac:dyDescent="0.2">
      <c r="A1494" t="s">
        <v>3048</v>
      </c>
      <c r="B1494" t="e" vm="772">
        <v>#VALUE!</v>
      </c>
      <c r="C1494" t="s">
        <v>2065</v>
      </c>
      <c r="D1494" t="str" cm="1">
        <f t="array" ref="D1494">_FV(B1494,"Industry")</f>
        <v>Metals &amp; Mining</v>
      </c>
      <c r="E1494">
        <v>6.0000000000000001E-3</v>
      </c>
      <c r="F1494">
        <v>5.0000000000000001E-3</v>
      </c>
      <c r="G1494" s="4">
        <v>1000000</v>
      </c>
      <c r="H1494" s="7">
        <v>0.16699999999999998</v>
      </c>
      <c r="I1494" s="4" cm="1">
        <f t="array" ref="I1494">_FV(B1494,"Market cap",TRUE)</f>
        <v>4585270</v>
      </c>
      <c r="J1494" s="4">
        <v>6600000</v>
      </c>
      <c r="K1494" t="str">
        <f>IF(OR(J1494="None", ISERROR(J1494)),
   IF(I1494&gt;50000000000,"5-Large Cap",
      IF(AND(I1494&gt;10000000000,I1494&lt;=50000000000),"4-Upper Mid-Cap",
         IF(AND(I1494&gt;2000000000,I1494&lt;=10000000000),"3-Mid Cap",
            IF(AND(I1494&gt;300000000,I1494&lt;=2000000000),"2-Small Cap",
               IF(I1494&lt;=300000000,"1-Micro Cap","None"))))),
   IF(J1494&gt;50000000000,"5-Large Cap",
      IF(AND(J1494&gt;10000000000,J1494&lt;=50000000000),"4-Upper Mid-Cap",
         IF(AND(J1494&gt;2000000000,J1494&lt;=10000000000),"3-Mid Cap",
            IF(AND(J1494&gt;300000000,J1494&lt;=2000000000),"2-Small Cap",
               IF(J1494&lt;=300000000,"1-Micro Cap","None"))))))</f>
        <v>1-Micro Cap</v>
      </c>
      <c r="L1494" s="1">
        <v>45590</v>
      </c>
      <c r="M1494" s="8" t="s">
        <v>3124</v>
      </c>
      <c r="N1494">
        <f>YEAR(L1494)</f>
        <v>2024</v>
      </c>
      <c r="O1494">
        <f xml:space="preserve"> MONTH(L1494)</f>
        <v>10</v>
      </c>
      <c r="P1494">
        <v>2</v>
      </c>
      <c r="Q1494" t="str">
        <f>IF(ISNUMBER(P1494), "Yes","No")</f>
        <v>Yes</v>
      </c>
      <c r="R1494" t="s">
        <v>3049</v>
      </c>
    </row>
    <row r="1495" spans="1:18" x14ac:dyDescent="0.2">
      <c r="A1495" t="s">
        <v>1793</v>
      </c>
      <c r="B1495" t="e" vm="375">
        <v>#VALUE!</v>
      </c>
      <c r="C1495" t="s">
        <v>1005</v>
      </c>
      <c r="D1495" t="str" cm="1">
        <f t="array" ref="D1495">_FV(B1495,"Industry")</f>
        <v>Metals &amp; Mining</v>
      </c>
      <c r="E1495">
        <v>7.0000000000000001E-3</v>
      </c>
      <c r="F1495">
        <v>5.0000000000000001E-3</v>
      </c>
      <c r="G1495" s="4">
        <v>2000000</v>
      </c>
      <c r="H1495" s="7">
        <v>0.28570000000000001</v>
      </c>
      <c r="I1495" s="4" cm="1">
        <f t="array" ref="I1495">_FV(B1495,"Market cap",TRUE)</f>
        <v>36050030</v>
      </c>
      <c r="J1495" s="4">
        <v>27000000</v>
      </c>
      <c r="K1495" t="str">
        <f>IF(OR(J1495="None", ISERROR(J1495)),
   IF(I1495&gt;50000000000,"5-Large Cap",
      IF(AND(I1495&gt;10000000000,I1495&lt;=50000000000),"4-Upper Mid-Cap",
         IF(AND(I1495&gt;2000000000,I1495&lt;=10000000000),"3-Mid Cap",
            IF(AND(I1495&gt;300000000,I1495&lt;=2000000000),"2-Small Cap",
               IF(I1495&lt;=300000000,"1-Micro Cap","None"))))),
   IF(J1495&gt;50000000000,"5-Large Cap",
      IF(AND(J1495&gt;10000000000,J1495&lt;=50000000000),"4-Upper Mid-Cap",
         IF(AND(J1495&gt;2000000000,J1495&lt;=10000000000),"3-Mid Cap",
            IF(AND(J1495&gt;300000000,J1495&lt;=2000000000),"2-Small Cap",
               IF(J1495&lt;=300000000,"1-Micro Cap","None"))))))</f>
        <v>1-Micro Cap</v>
      </c>
      <c r="L1495" s="1">
        <v>45541</v>
      </c>
      <c r="M1495" s="8" t="s">
        <v>3124</v>
      </c>
      <c r="N1495">
        <f>YEAR(L1495)</f>
        <v>2024</v>
      </c>
      <c r="O1495">
        <f xml:space="preserve"> MONTH(L1495)</f>
        <v>9</v>
      </c>
      <c r="P1495">
        <v>2</v>
      </c>
      <c r="Q1495" t="str">
        <f>IF(ISNUMBER(P1495), "Yes","No")</f>
        <v>Yes</v>
      </c>
      <c r="R1495" t="s">
        <v>2869</v>
      </c>
    </row>
    <row r="1496" spans="1:18" x14ac:dyDescent="0.2">
      <c r="A1496" t="s">
        <v>2381</v>
      </c>
      <c r="B1496" t="e" vm="773">
        <v>#VALUE!</v>
      </c>
      <c r="C1496" t="s">
        <v>44</v>
      </c>
      <c r="D1496" t="str" cm="1">
        <f t="array" ref="D1496">_FV(B1496,"Industry")</f>
        <v>Metals &amp; Mining</v>
      </c>
      <c r="E1496">
        <v>7.0000000000000001E-3</v>
      </c>
      <c r="F1496">
        <v>5.0000000000000001E-3</v>
      </c>
      <c r="G1496" s="4">
        <v>10000000</v>
      </c>
      <c r="H1496" s="7">
        <v>0.28600000000000003</v>
      </c>
      <c r="I1496" s="4" cm="1">
        <f t="array" ref="I1496">_FV(B1496,"Market cap",TRUE)</f>
        <v>25786050</v>
      </c>
      <c r="J1496" s="4">
        <v>53100000</v>
      </c>
      <c r="K1496" t="str">
        <f>IF(OR(J1496="None", ISERROR(J1496)),
   IF(I1496&gt;50000000000,"5-Large Cap",
      IF(AND(I1496&gt;10000000000,I1496&lt;=50000000000),"4-Upper Mid-Cap",
         IF(AND(I1496&gt;2000000000,I1496&lt;=10000000000),"3-Mid Cap",
            IF(AND(I1496&gt;300000000,I1496&lt;=2000000000),"2-Small Cap",
               IF(I1496&lt;=300000000,"1-Micro Cap","None"))))),
   IF(J1496&gt;50000000000,"5-Large Cap",
      IF(AND(J1496&gt;10000000000,J1496&lt;=50000000000),"4-Upper Mid-Cap",
         IF(AND(J1496&gt;2000000000,J1496&lt;=10000000000),"3-Mid Cap",
            IF(AND(J1496&gt;300000000,J1496&lt;=2000000000),"2-Small Cap",
               IF(J1496&lt;=300000000,"1-Micro Cap","None"))))))</f>
        <v>1-Micro Cap</v>
      </c>
      <c r="L1496" s="1">
        <v>45363</v>
      </c>
      <c r="M1496" s="8" t="s">
        <v>3124</v>
      </c>
      <c r="N1496">
        <f>YEAR(L1496)</f>
        <v>2024</v>
      </c>
      <c r="O1496">
        <f xml:space="preserve"> MONTH(L1496)</f>
        <v>3</v>
      </c>
      <c r="P1496" t="s">
        <v>3229</v>
      </c>
      <c r="Q1496" t="str">
        <f>IF(ISNUMBER(P1496), "Yes","No")</f>
        <v>No</v>
      </c>
      <c r="R1496" t="s">
        <v>2382</v>
      </c>
    </row>
    <row r="1497" spans="1:18" x14ac:dyDescent="0.2">
      <c r="A1497" t="s">
        <v>87</v>
      </c>
      <c r="B1497" t="e" vm="408">
        <v>#VALUE!</v>
      </c>
      <c r="C1497" t="s">
        <v>88</v>
      </c>
      <c r="D1497" t="str" cm="1">
        <f t="array" ref="D1497">_FV(B1497,"Industry")</f>
        <v>Oil &amp; Gas</v>
      </c>
      <c r="E1497">
        <v>6.0000000000000001E-3</v>
      </c>
      <c r="F1497">
        <v>5.0000000000000001E-3</v>
      </c>
      <c r="G1497" s="4">
        <v>1000000</v>
      </c>
      <c r="H1497" s="7">
        <v>0.16699999999999998</v>
      </c>
      <c r="I1497" s="4" cm="1">
        <f t="array" ref="I1497">_FV(B1497,"Market cap",TRUE)</f>
        <v>7287930</v>
      </c>
      <c r="J1497" s="4">
        <v>6380000</v>
      </c>
      <c r="K1497" t="str">
        <f>IF(OR(J1497="None", ISERROR(J1497)),
   IF(I1497&gt;50000000000,"5-Large Cap",
      IF(AND(I1497&gt;10000000000,I1497&lt;=50000000000),"4-Upper Mid-Cap",
         IF(AND(I1497&gt;2000000000,I1497&lt;=10000000000),"3-Mid Cap",
            IF(AND(I1497&gt;300000000,I1497&lt;=2000000000),"2-Small Cap",
               IF(I1497&lt;=300000000,"1-Micro Cap","None"))))),
   IF(J1497&gt;50000000000,"5-Large Cap",
      IF(AND(J1497&gt;10000000000,J1497&lt;=50000000000),"4-Upper Mid-Cap",
         IF(AND(J1497&gt;2000000000,J1497&lt;=10000000000),"3-Mid Cap",
            IF(AND(J1497&gt;300000000,J1497&lt;=2000000000),"2-Small Cap",
               IF(J1497&lt;=300000000,"1-Micro Cap","None"))))))</f>
        <v>1-Micro Cap</v>
      </c>
      <c r="L1497" s="1">
        <v>45421</v>
      </c>
      <c r="M1497" s="8" t="s">
        <v>3124</v>
      </c>
      <c r="N1497">
        <f>YEAR(L1497)</f>
        <v>2024</v>
      </c>
      <c r="O1497">
        <f xml:space="preserve"> MONTH(L1497)</f>
        <v>5</v>
      </c>
      <c r="P1497" t="s">
        <v>3229</v>
      </c>
      <c r="Q1497" t="str">
        <f>IF(ISNUMBER(P1497), "Yes","No")</f>
        <v>No</v>
      </c>
      <c r="R1497" t="s">
        <v>2542</v>
      </c>
    </row>
    <row r="1498" spans="1:18" x14ac:dyDescent="0.2">
      <c r="A1498" t="s">
        <v>736</v>
      </c>
      <c r="B1498" t="e" vm="184">
        <v>#VALUE!</v>
      </c>
      <c r="C1498" t="s">
        <v>158</v>
      </c>
      <c r="D1498" t="str" cm="1">
        <f t="array" ref="D1498">_FV(B1498,"Industry")</f>
        <v>Software &amp; IT Services</v>
      </c>
      <c r="E1498">
        <v>6.0000000000000001E-3</v>
      </c>
      <c r="F1498">
        <v>5.0000000000000001E-3</v>
      </c>
      <c r="G1498" s="4">
        <v>1500000</v>
      </c>
      <c r="H1498" s="7">
        <v>0.16699999999999998</v>
      </c>
      <c r="I1498" s="4" cm="1">
        <f t="array" ref="I1498">_FV(B1498,"Market cap",TRUE)</f>
        <v>7320350</v>
      </c>
      <c r="J1498" s="4">
        <v>5390000</v>
      </c>
      <c r="K1498" t="str">
        <f>IF(OR(J1498="None", ISERROR(J1498)),
   IF(I1498&gt;50000000000,"5-Large Cap",
      IF(AND(I1498&gt;10000000000,I1498&lt;=50000000000),"4-Upper Mid-Cap",
         IF(AND(I1498&gt;2000000000,I1498&lt;=10000000000),"3-Mid Cap",
            IF(AND(I1498&gt;300000000,I1498&lt;=2000000000),"2-Small Cap",
               IF(I1498&lt;=300000000,"1-Micro Cap","None"))))),
   IF(J1498&gt;50000000000,"5-Large Cap",
      IF(AND(J1498&gt;10000000000,J1498&lt;=50000000000),"4-Upper Mid-Cap",
         IF(AND(J1498&gt;2000000000,J1498&lt;=10000000000),"3-Mid Cap",
            IF(AND(J1498&gt;300000000,J1498&lt;=2000000000),"2-Small Cap",
               IF(J1498&lt;=300000000,"1-Micro Cap","None"))))))</f>
        <v>1-Micro Cap</v>
      </c>
      <c r="L1498" s="1">
        <v>45497</v>
      </c>
      <c r="M1498" s="8" t="s">
        <v>3124</v>
      </c>
      <c r="N1498">
        <f>YEAR(L1498)</f>
        <v>2024</v>
      </c>
      <c r="O1498">
        <f xml:space="preserve"> MONTH(L1498)</f>
        <v>7</v>
      </c>
      <c r="P1498" t="s">
        <v>3229</v>
      </c>
      <c r="Q1498" t="str">
        <f>IF(ISNUMBER(P1498), "Yes","No")</f>
        <v>No</v>
      </c>
      <c r="R1498" t="s">
        <v>2747</v>
      </c>
    </row>
    <row r="1499" spans="1:18" x14ac:dyDescent="0.2">
      <c r="A1499" t="s">
        <v>2693</v>
      </c>
      <c r="B1499" t="e" vm="774">
        <v>#VALUE!</v>
      </c>
      <c r="C1499" t="s">
        <v>2694</v>
      </c>
      <c r="D1499" t="str" cm="1">
        <f t="array" ref="D1499">_FV(B1499,"Industry")</f>
        <v>Software &amp; IT Services</v>
      </c>
      <c r="E1499">
        <v>4.0000000000000001E-3</v>
      </c>
      <c r="F1499">
        <v>5.0000000000000001E-3</v>
      </c>
      <c r="G1499" s="4">
        <v>4900000</v>
      </c>
      <c r="H1499" s="7">
        <v>0</v>
      </c>
      <c r="I1499" s="4" cm="1">
        <f t="array" ref="I1499">_FV(B1499,"Market cap",TRUE)</f>
        <v>8419650</v>
      </c>
      <c r="J1499" s="4">
        <v>7500000</v>
      </c>
      <c r="K1499" t="str">
        <f>IF(OR(J1499="None", ISERROR(J1499)),
   IF(I1499&gt;50000000000,"5-Large Cap",
      IF(AND(I1499&gt;10000000000,I1499&lt;=50000000000),"4-Upper Mid-Cap",
         IF(AND(I1499&gt;2000000000,I1499&lt;=10000000000),"3-Mid Cap",
            IF(AND(I1499&gt;300000000,I1499&lt;=2000000000),"2-Small Cap",
               IF(I1499&lt;=300000000,"1-Micro Cap","None"))))),
   IF(J1499&gt;50000000000,"5-Large Cap",
      IF(AND(J1499&gt;10000000000,J1499&lt;=50000000000),"4-Upper Mid-Cap",
         IF(AND(J1499&gt;2000000000,J1499&lt;=10000000000),"3-Mid Cap",
            IF(AND(J1499&gt;300000000,J1499&lt;=2000000000),"2-Small Cap",
               IF(J1499&lt;=300000000,"1-Micro Cap","None"))))))</f>
        <v>1-Micro Cap</v>
      </c>
      <c r="L1499" s="1">
        <v>45495</v>
      </c>
      <c r="M1499" s="8" t="s">
        <v>3124</v>
      </c>
      <c r="N1499">
        <f>YEAR(L1499)</f>
        <v>2024</v>
      </c>
      <c r="O1499">
        <f xml:space="preserve"> MONTH(L1499)</f>
        <v>7</v>
      </c>
      <c r="P1499" t="s">
        <v>3229</v>
      </c>
      <c r="Q1499" t="str">
        <f>IF(ISNUMBER(P1499), "Yes","No")</f>
        <v>No</v>
      </c>
      <c r="R1499" t="s">
        <v>2742</v>
      </c>
    </row>
    <row r="1500" spans="1:18" x14ac:dyDescent="0.2">
      <c r="A1500" t="s">
        <v>2693</v>
      </c>
      <c r="B1500" t="e" vm="774">
        <v>#VALUE!</v>
      </c>
      <c r="C1500" t="s">
        <v>2694</v>
      </c>
      <c r="D1500" t="str" cm="1">
        <f t="array" ref="D1500">_FV(B1500,"Industry")</f>
        <v>Software &amp; IT Services</v>
      </c>
      <c r="E1500">
        <v>5.0000000000000001E-3</v>
      </c>
      <c r="F1500">
        <v>5.0000000000000001E-3</v>
      </c>
      <c r="G1500" s="4">
        <v>1000000</v>
      </c>
      <c r="H1500" s="7">
        <v>0</v>
      </c>
      <c r="I1500" s="4" cm="1">
        <f t="array" ref="I1500">_FV(B1500,"Market cap",TRUE)</f>
        <v>8419650</v>
      </c>
      <c r="J1500" s="4">
        <v>7080000</v>
      </c>
      <c r="K1500" t="str">
        <f>IF(OR(J1500="None", ISERROR(J1500)),
   IF(I1500&gt;50000000000,"5-Large Cap",
      IF(AND(I1500&gt;10000000000,I1500&lt;=50000000000),"4-Upper Mid-Cap",
         IF(AND(I1500&gt;2000000000,I1500&lt;=10000000000),"3-Mid Cap",
            IF(AND(I1500&gt;300000000,I1500&lt;=2000000000),"2-Small Cap",
               IF(I1500&lt;=300000000,"1-Micro Cap","None"))))),
   IF(J1500&gt;50000000000,"5-Large Cap",
      IF(AND(J1500&gt;10000000000,J1500&lt;=50000000000),"4-Upper Mid-Cap",
         IF(AND(J1500&gt;2000000000,J1500&lt;=10000000000),"3-Mid Cap",
            IF(AND(J1500&gt;300000000,J1500&lt;=2000000000),"2-Small Cap",
               IF(J1500&lt;=300000000,"1-Micro Cap","None"))))))</f>
        <v>1-Micro Cap</v>
      </c>
      <c r="L1500" s="1">
        <v>45467</v>
      </c>
      <c r="M1500" s="8" t="s">
        <v>3124</v>
      </c>
      <c r="N1500">
        <f>YEAR(L1500)</f>
        <v>2024</v>
      </c>
      <c r="O1500">
        <f xml:space="preserve"> MONTH(L1500)</f>
        <v>6</v>
      </c>
      <c r="P1500">
        <v>3</v>
      </c>
      <c r="Q1500" t="str">
        <f>IF(ISNUMBER(P1500), "Yes","No")</f>
        <v>Yes</v>
      </c>
      <c r="R1500" t="s">
        <v>2695</v>
      </c>
    </row>
    <row r="1501" spans="1:18" x14ac:dyDescent="0.2">
      <c r="A1501" t="s">
        <v>2321</v>
      </c>
      <c r="B1501" t="e" vm="593">
        <v>#VALUE!</v>
      </c>
      <c r="C1501" t="s">
        <v>17</v>
      </c>
      <c r="D1501" t="str" cm="1">
        <f t="array" ref="D1501">_FV(B1501,"Industry")</f>
        <v>Specialty Retailers</v>
      </c>
      <c r="E1501">
        <v>0.01</v>
      </c>
      <c r="F1501">
        <v>5.0000000000000001E-3</v>
      </c>
      <c r="G1501" s="4">
        <v>3160000</v>
      </c>
      <c r="H1501" s="7">
        <v>0.5</v>
      </c>
      <c r="I1501" s="4" cm="1">
        <f t="array" ref="I1501">_FV(B1501,"Market cap",TRUE)</f>
        <v>7949520</v>
      </c>
      <c r="J1501" s="4">
        <v>6330000</v>
      </c>
      <c r="K1501" t="str">
        <f>IF(OR(J1501="None", ISERROR(J1501)),
   IF(I1501&gt;50000000000,"5-Large Cap",
      IF(AND(I1501&gt;10000000000,I1501&lt;=50000000000),"4-Upper Mid-Cap",
         IF(AND(I1501&gt;2000000000,I1501&lt;=10000000000),"3-Mid Cap",
            IF(AND(I1501&gt;300000000,I1501&lt;=2000000000),"2-Small Cap",
               IF(I1501&lt;=300000000,"1-Micro Cap","None"))))),
   IF(J1501&gt;50000000000,"5-Large Cap",
      IF(AND(J1501&gt;10000000000,J1501&lt;=50000000000),"4-Upper Mid-Cap",
         IF(AND(J1501&gt;2000000000,J1501&lt;=10000000000),"3-Mid Cap",
            IF(AND(J1501&gt;300000000,J1501&lt;=2000000000),"2-Small Cap",
               IF(J1501&lt;=300000000,"1-Micro Cap","None"))))))</f>
        <v>1-Micro Cap</v>
      </c>
      <c r="L1501" s="1">
        <v>45334</v>
      </c>
      <c r="M1501" s="8" t="s">
        <v>3124</v>
      </c>
      <c r="N1501">
        <f>YEAR(L1501)</f>
        <v>2024</v>
      </c>
      <c r="O1501">
        <f xml:space="preserve"> MONTH(L1501)</f>
        <v>2</v>
      </c>
      <c r="P1501">
        <v>2</v>
      </c>
      <c r="Q1501" t="str">
        <f>IF(ISNUMBER(P1501), "Yes","No")</f>
        <v>Yes</v>
      </c>
      <c r="R1501" t="s">
        <v>2322</v>
      </c>
    </row>
    <row r="1502" spans="1:18" x14ac:dyDescent="0.2">
      <c r="A1502" t="s">
        <v>2398</v>
      </c>
      <c r="B1502" t="e" vm="593">
        <v>#VALUE!</v>
      </c>
      <c r="C1502" t="s">
        <v>17</v>
      </c>
      <c r="D1502" t="str" cm="1">
        <f t="array" ref="D1502">_FV(B1502,"Industry")</f>
        <v>Specialty Retailers</v>
      </c>
      <c r="E1502">
        <v>0.01</v>
      </c>
      <c r="F1502">
        <v>5.0000000000000001E-3</v>
      </c>
      <c r="G1502" s="4">
        <v>3160000</v>
      </c>
      <c r="H1502" s="7">
        <v>0.5</v>
      </c>
      <c r="I1502" s="4" cm="1">
        <f t="array" ref="I1502">_FV(B1502,"Market cap",TRUE)</f>
        <v>7949520</v>
      </c>
      <c r="J1502" s="4">
        <v>6330000</v>
      </c>
      <c r="K1502" t="str">
        <f>IF(OR(J1502="None", ISERROR(J1502)),
   IF(I1502&gt;50000000000,"5-Large Cap",
      IF(AND(I1502&gt;10000000000,I1502&lt;=50000000000),"4-Upper Mid-Cap",
         IF(AND(I1502&gt;2000000000,I1502&lt;=10000000000),"3-Mid Cap",
            IF(AND(I1502&gt;300000000,I1502&lt;=2000000000),"2-Small Cap",
               IF(I1502&lt;=300000000,"1-Micro Cap","None"))))),
   IF(J1502&gt;50000000000,"5-Large Cap",
      IF(AND(J1502&gt;10000000000,J1502&lt;=50000000000),"4-Upper Mid-Cap",
         IF(AND(J1502&gt;2000000000,J1502&lt;=10000000000),"3-Mid Cap",
            IF(AND(J1502&gt;300000000,J1502&lt;=2000000000),"2-Small Cap",
               IF(J1502&lt;=300000000,"1-Micro Cap","None"))))))</f>
        <v>1-Micro Cap</v>
      </c>
      <c r="L1502" s="1">
        <v>45334</v>
      </c>
      <c r="M1502" s="8" t="s">
        <v>3124</v>
      </c>
      <c r="N1502">
        <f>YEAR(L1502)</f>
        <v>2024</v>
      </c>
      <c r="O1502">
        <f xml:space="preserve"> MONTH(L1502)</f>
        <v>2</v>
      </c>
      <c r="P1502">
        <v>2</v>
      </c>
      <c r="Q1502" t="str">
        <f>IF(ISNUMBER(P1502), "Yes","No")</f>
        <v>Yes</v>
      </c>
      <c r="R1502" t="s">
        <v>2399</v>
      </c>
    </row>
    <row r="1503" spans="1:18" x14ac:dyDescent="0.2">
      <c r="A1503" t="s">
        <v>1107</v>
      </c>
      <c r="B1503" t="e" vm="337">
        <v>#VALUE!</v>
      </c>
      <c r="C1503" t="s">
        <v>1108</v>
      </c>
      <c r="D1503" t="str" cm="1">
        <f t="array" ref="D1503">_FV(B1503,"Industry")</f>
        <v>Software &amp; IT Services</v>
      </c>
      <c r="E1503">
        <v>6.0000000000000001E-3</v>
      </c>
      <c r="F1503">
        <v>4.7499999999999999E-3</v>
      </c>
      <c r="G1503" s="4">
        <v>2500000</v>
      </c>
      <c r="H1503" s="7">
        <v>0.20829999999999999</v>
      </c>
      <c r="I1503" s="4" cm="1">
        <f t="array" ref="I1503">_FV(B1503,"Market cap",TRUE)</f>
        <v>6775080</v>
      </c>
      <c r="J1503" s="4">
        <v>6780000</v>
      </c>
      <c r="K1503" t="str">
        <f>IF(OR(J1503="None", ISERROR(J1503)),
   IF(I1503&gt;50000000000,"5-Large Cap",
      IF(AND(I1503&gt;10000000000,I1503&lt;=50000000000),"4-Upper Mid-Cap",
         IF(AND(I1503&gt;2000000000,I1503&lt;=10000000000),"3-Mid Cap",
            IF(AND(I1503&gt;300000000,I1503&lt;=2000000000),"2-Small Cap",
               IF(I1503&lt;=300000000,"1-Micro Cap","None"))))),
   IF(J1503&gt;50000000000,"5-Large Cap",
      IF(AND(J1503&gt;10000000000,J1503&lt;=50000000000),"4-Upper Mid-Cap",
         IF(AND(J1503&gt;2000000000,J1503&lt;=10000000000),"3-Mid Cap",
            IF(AND(J1503&gt;300000000,J1503&lt;=2000000000),"2-Small Cap",
               IF(J1503&lt;=300000000,"1-Micro Cap","None"))))))</f>
        <v>1-Micro Cap</v>
      </c>
      <c r="L1503" s="1">
        <v>45418</v>
      </c>
      <c r="M1503" s="8" t="s">
        <v>3124</v>
      </c>
      <c r="N1503">
        <f>YEAR(L1503)</f>
        <v>2024</v>
      </c>
      <c r="O1503">
        <f xml:space="preserve"> MONTH(L1503)</f>
        <v>5</v>
      </c>
      <c r="P1503" t="s">
        <v>3229</v>
      </c>
      <c r="Q1503" t="str">
        <f>IF(ISNUMBER(P1503), "Yes","No")</f>
        <v>No</v>
      </c>
      <c r="R1503" t="s">
        <v>2535</v>
      </c>
    </row>
    <row r="1504" spans="1:18" x14ac:dyDescent="0.2">
      <c r="A1504" t="s">
        <v>2129</v>
      </c>
      <c r="B1504" t="e" vm="608">
        <v>#VALUE!</v>
      </c>
      <c r="C1504" t="s">
        <v>2130</v>
      </c>
      <c r="D1504" t="str" cm="1">
        <f t="array" ref="D1504">_FV(B1504,"Industry")</f>
        <v>Metals &amp; Mining</v>
      </c>
      <c r="E1504">
        <v>6.4999999999999997E-3</v>
      </c>
      <c r="F1504">
        <v>4.4999999999999997E-3</v>
      </c>
      <c r="G1504" s="6">
        <v>500000</v>
      </c>
      <c r="H1504" s="7">
        <v>0.308</v>
      </c>
      <c r="I1504" s="4" cm="1">
        <f t="array" ref="I1504">_FV(B1504,"Market cap",TRUE)</f>
        <v>3793630</v>
      </c>
      <c r="J1504" s="4">
        <v>7350000</v>
      </c>
      <c r="K1504" t="str">
        <f>IF(OR(J1504="None", ISERROR(J1504)),
   IF(I1504&gt;50000000000,"5-Large Cap",
      IF(AND(I1504&gt;10000000000,I1504&lt;=50000000000),"4-Upper Mid-Cap",
         IF(AND(I1504&gt;2000000000,I1504&lt;=10000000000),"3-Mid Cap",
            IF(AND(I1504&gt;300000000,I1504&lt;=2000000000),"2-Small Cap",
               IF(I1504&lt;=300000000,"1-Micro Cap","None"))))),
   IF(J1504&gt;50000000000,"5-Large Cap",
      IF(AND(J1504&gt;10000000000,J1504&lt;=50000000000),"4-Upper Mid-Cap",
         IF(AND(J1504&gt;2000000000,J1504&lt;=10000000000),"3-Mid Cap",
            IF(AND(J1504&gt;300000000,J1504&lt;=2000000000),"2-Small Cap",
               IF(J1504&lt;=300000000,"1-Micro Cap","None"))))))</f>
        <v>1-Micro Cap</v>
      </c>
      <c r="L1504" s="1">
        <v>45460</v>
      </c>
      <c r="M1504" s="8" t="s">
        <v>3124</v>
      </c>
      <c r="N1504">
        <f>YEAR(L1504)</f>
        <v>2024</v>
      </c>
      <c r="O1504">
        <f xml:space="preserve"> MONTH(L1504)</f>
        <v>6</v>
      </c>
      <c r="P1504">
        <v>2</v>
      </c>
      <c r="Q1504" t="str">
        <f>IF(ISNUMBER(P1504), "Yes","No")</f>
        <v>Yes</v>
      </c>
    </row>
    <row r="1505" spans="1:18" x14ac:dyDescent="0.2">
      <c r="A1505" t="s">
        <v>2129</v>
      </c>
      <c r="B1505" t="e" vm="608">
        <v>#VALUE!</v>
      </c>
      <c r="C1505" t="s">
        <v>2130</v>
      </c>
      <c r="D1505" t="str" cm="1">
        <f t="array" ref="D1505">_FV(B1505,"Industry")</f>
        <v>Metals &amp; Mining</v>
      </c>
      <c r="E1505">
        <v>6.4999999999999997E-3</v>
      </c>
      <c r="F1505">
        <v>4.4999999999999997E-3</v>
      </c>
      <c r="G1505" s="6">
        <v>500000</v>
      </c>
      <c r="H1505" s="7">
        <v>0.308</v>
      </c>
      <c r="I1505" s="4" cm="1">
        <f t="array" ref="I1505">_FV(B1505,"Market cap",TRUE)</f>
        <v>3793630</v>
      </c>
      <c r="J1505" s="4">
        <v>7960000</v>
      </c>
      <c r="K1505" t="str">
        <f>IF(OR(J1505="None", ISERROR(J1505)),
   IF(I1505&gt;50000000000,"5-Large Cap",
      IF(AND(I1505&gt;10000000000,I1505&lt;=50000000000),"4-Upper Mid-Cap",
         IF(AND(I1505&gt;2000000000,I1505&lt;=10000000000),"3-Mid Cap",
            IF(AND(I1505&gt;300000000,I1505&lt;=2000000000),"2-Small Cap",
               IF(I1505&lt;=300000000,"1-Micro Cap","None"))))),
   IF(J1505&gt;50000000000,"5-Large Cap",
      IF(AND(J1505&gt;10000000000,J1505&lt;=50000000000),"4-Upper Mid-Cap",
         IF(AND(J1505&gt;2000000000,J1505&lt;=10000000000),"3-Mid Cap",
            IF(AND(J1505&gt;300000000,J1505&lt;=2000000000),"2-Small Cap",
               IF(J1505&lt;=300000000,"1-Micro Cap","None"))))))</f>
        <v>1-Micro Cap</v>
      </c>
      <c r="L1505" s="1">
        <v>45460</v>
      </c>
      <c r="M1505" s="8" t="s">
        <v>3124</v>
      </c>
      <c r="N1505">
        <f>YEAR(L1505)</f>
        <v>2024</v>
      </c>
      <c r="O1505">
        <f xml:space="preserve"> MONTH(L1505)</f>
        <v>6</v>
      </c>
      <c r="P1505">
        <v>2</v>
      </c>
      <c r="Q1505" t="str">
        <f>IF(ISNUMBER(P1505), "Yes","No")</f>
        <v>Yes</v>
      </c>
      <c r="R1505" t="s">
        <v>2674</v>
      </c>
    </row>
    <row r="1506" spans="1:18" x14ac:dyDescent="0.2">
      <c r="A1506" t="s">
        <v>2316</v>
      </c>
      <c r="B1506" t="e" vm="775">
        <v>#VALUE!</v>
      </c>
      <c r="C1506" t="s">
        <v>2317</v>
      </c>
      <c r="D1506" t="str" cm="1">
        <f t="array" ref="D1506">_FV(B1506,"Industry")</f>
        <v>Pharmaceuticals</v>
      </c>
      <c r="E1506">
        <v>5.0000000000000001E-3</v>
      </c>
      <c r="F1506">
        <v>4.4999999999999997E-3</v>
      </c>
      <c r="G1506" s="4">
        <v>1000000</v>
      </c>
      <c r="H1506" s="7">
        <v>0.1</v>
      </c>
      <c r="I1506" s="4" cm="1">
        <f t="array" ref="I1506">_FV(B1506,"Market cap",TRUE)</f>
        <v>15251350</v>
      </c>
      <c r="J1506" s="4">
        <v>4300000</v>
      </c>
      <c r="K1506" t="str">
        <f>IF(OR(J1506="None", ISERROR(J1506)),
   IF(I1506&gt;50000000000,"5-Large Cap",
      IF(AND(I1506&gt;10000000000,I1506&lt;=50000000000),"4-Upper Mid-Cap",
         IF(AND(I1506&gt;2000000000,I1506&lt;=10000000000),"3-Mid Cap",
            IF(AND(I1506&gt;300000000,I1506&lt;=2000000000),"2-Small Cap",
               IF(I1506&lt;=300000000,"1-Micro Cap","None"))))),
   IF(J1506&gt;50000000000,"5-Large Cap",
      IF(AND(J1506&gt;10000000000,J1506&lt;=50000000000),"4-Upper Mid-Cap",
         IF(AND(J1506&gt;2000000000,J1506&lt;=10000000000),"3-Mid Cap",
            IF(AND(J1506&gt;300000000,J1506&lt;=2000000000),"2-Small Cap",
               IF(J1506&lt;=300000000,"1-Micro Cap","None"))))))</f>
        <v>1-Micro Cap</v>
      </c>
      <c r="L1506" s="1">
        <v>45331</v>
      </c>
      <c r="M1506" s="8" t="s">
        <v>3124</v>
      </c>
      <c r="N1506">
        <f>YEAR(L1506)</f>
        <v>2024</v>
      </c>
      <c r="O1506">
        <f xml:space="preserve"> MONTH(L1506)</f>
        <v>2</v>
      </c>
      <c r="P1506">
        <v>1</v>
      </c>
      <c r="Q1506" t="str">
        <f>IF(ISNUMBER(P1506), "Yes","No")</f>
        <v>Yes</v>
      </c>
      <c r="R1506" t="s">
        <v>2318</v>
      </c>
    </row>
    <row r="1507" spans="1:18" x14ac:dyDescent="0.2">
      <c r="A1507" t="s">
        <v>1687</v>
      </c>
      <c r="B1507" t="e" vm="593">
        <v>#VALUE!</v>
      </c>
      <c r="C1507" t="s">
        <v>17</v>
      </c>
      <c r="D1507" t="str" cm="1">
        <f t="array" ref="D1507">_FV(B1507,"Industry")</f>
        <v>Specialty Retailers</v>
      </c>
      <c r="E1507">
        <v>5.0000000000000001E-3</v>
      </c>
      <c r="F1507">
        <v>4.4999999999999997E-3</v>
      </c>
      <c r="G1507" s="4">
        <v>1000000</v>
      </c>
      <c r="H1507" s="7">
        <v>0.1</v>
      </c>
      <c r="I1507" s="4" cm="1">
        <f t="array" ref="I1507">_FV(B1507,"Market cap",TRUE)</f>
        <v>7949520</v>
      </c>
      <c r="J1507" s="4">
        <v>7000000</v>
      </c>
      <c r="K1507" t="str">
        <f>IF(OR(J1507="None", ISERROR(J1507)),
   IF(I1507&gt;50000000000,"5-Large Cap",
      IF(AND(I1507&gt;10000000000,I1507&lt;=50000000000),"4-Upper Mid-Cap",
         IF(AND(I1507&gt;2000000000,I1507&lt;=10000000000),"3-Mid Cap",
            IF(AND(I1507&gt;300000000,I1507&lt;=2000000000),"2-Small Cap",
               IF(I1507&lt;=300000000,"1-Micro Cap","None"))))),
   IF(J1507&gt;50000000000,"5-Large Cap",
      IF(AND(J1507&gt;10000000000,J1507&lt;=50000000000),"4-Upper Mid-Cap",
         IF(AND(J1507&gt;2000000000,J1507&lt;=10000000000),"3-Mid Cap",
            IF(AND(J1507&gt;300000000,J1507&lt;=2000000000),"2-Small Cap",
               IF(J1507&lt;=300000000,"1-Micro Cap","None"))))))</f>
        <v>1-Micro Cap</v>
      </c>
      <c r="L1507" s="1">
        <v>45567</v>
      </c>
      <c r="M1507" s="8" t="s">
        <v>3124</v>
      </c>
      <c r="N1507">
        <f>YEAR(L1507)</f>
        <v>2024</v>
      </c>
      <c r="O1507">
        <f xml:space="preserve"> MONTH(L1507)</f>
        <v>10</v>
      </c>
      <c r="P1507">
        <v>3</v>
      </c>
      <c r="Q1507" t="str">
        <f>IF(ISNUMBER(P1507), "Yes","No")</f>
        <v>Yes</v>
      </c>
      <c r="R1507" t="s">
        <v>2944</v>
      </c>
    </row>
    <row r="1508" spans="1:18" x14ac:dyDescent="0.2">
      <c r="A1508" t="s">
        <v>2647</v>
      </c>
      <c r="B1508" t="e" vm="585">
        <v>#VALUE!</v>
      </c>
      <c r="C1508" t="s">
        <v>1760</v>
      </c>
      <c r="D1508" t="str" cm="1">
        <f t="array" ref="D1508">_FV(B1508,"Industry")</f>
        <v>Healthcare Equipment &amp; Supplies</v>
      </c>
      <c r="E1508">
        <v>5.4999999999999997E-3</v>
      </c>
      <c r="F1508">
        <v>4.4000000000000003E-3</v>
      </c>
      <c r="G1508" s="6">
        <v>402000</v>
      </c>
      <c r="H1508" s="7">
        <v>0.2</v>
      </c>
      <c r="I1508" s="4" cm="1">
        <f t="array" ref="I1508">_FV(B1508,"Market cap",TRUE)</f>
        <v>4596510</v>
      </c>
      <c r="J1508" s="4">
        <v>6050000</v>
      </c>
      <c r="K1508" t="str">
        <f>IF(OR(J1508="None", ISERROR(J1508)),
   IF(I1508&gt;50000000000,"5-Large Cap",
      IF(AND(I1508&gt;10000000000,I1508&lt;=50000000000),"4-Upper Mid-Cap",
         IF(AND(I1508&gt;2000000000,I1508&lt;=10000000000),"3-Mid Cap",
            IF(AND(I1508&gt;300000000,I1508&lt;=2000000000),"2-Small Cap",
               IF(I1508&lt;=300000000,"1-Micro Cap","None"))))),
   IF(J1508&gt;50000000000,"5-Large Cap",
      IF(AND(J1508&gt;10000000000,J1508&lt;=50000000000),"4-Upper Mid-Cap",
         IF(AND(J1508&gt;2000000000,J1508&lt;=10000000000),"3-Mid Cap",
            IF(AND(J1508&gt;300000000,J1508&lt;=2000000000),"2-Small Cap",
               IF(J1508&lt;=300000000,"1-Micro Cap","None"))))))</f>
        <v>1-Micro Cap</v>
      </c>
      <c r="L1508" s="1">
        <v>45450</v>
      </c>
      <c r="M1508" s="8" t="s">
        <v>3124</v>
      </c>
      <c r="N1508">
        <f>YEAR(L1508)</f>
        <v>2024</v>
      </c>
      <c r="O1508">
        <f xml:space="preserve"> MONTH(L1508)</f>
        <v>6</v>
      </c>
      <c r="P1508" t="s">
        <v>3229</v>
      </c>
      <c r="Q1508" t="str">
        <f>IF(ISNUMBER(P1508), "Yes","No")</f>
        <v>No</v>
      </c>
      <c r="R1508" t="s">
        <v>2648</v>
      </c>
    </row>
    <row r="1509" spans="1:18" x14ac:dyDescent="0.2">
      <c r="A1509" t="s">
        <v>1433</v>
      </c>
      <c r="B1509" t="e" vm="399">
        <v>#VALUE!</v>
      </c>
      <c r="C1509" t="s">
        <v>1434</v>
      </c>
      <c r="D1509" t="str" cm="1">
        <f t="array" ref="D1509">_FV(B1509,"Industry")</f>
        <v>Metals &amp; Mining</v>
      </c>
      <c r="E1509">
        <v>5.0000000000000001E-3</v>
      </c>
      <c r="F1509">
        <v>4.0000000000000001E-3</v>
      </c>
      <c r="G1509" s="4">
        <v>500000</v>
      </c>
      <c r="H1509" s="7">
        <v>0.2</v>
      </c>
      <c r="I1509" s="4" cm="1">
        <f t="array" ref="I1509">_FV(B1509,"Market cap",TRUE)</f>
        <v>5051140</v>
      </c>
      <c r="J1509" s="4" t="s">
        <v>3229</v>
      </c>
      <c r="K1509" t="str">
        <f>IF(OR(J1509="None", ISERROR(J1509)),
   IF(I1509&gt;50000000000,"5-Large Cap",
      IF(AND(I1509&gt;10000000000,I1509&lt;=50000000000),"4-Upper Mid-Cap",
         IF(AND(I1509&gt;2000000000,I1509&lt;=10000000000),"3-Mid Cap",
            IF(AND(I1509&gt;300000000,I1509&lt;=2000000000),"2-Small Cap",
               IF(I1509&lt;=300000000,"1-Micro Cap","None"))))),
   IF(J1509&gt;50000000000,"5-Large Cap",
      IF(AND(J1509&gt;10000000000,J1509&lt;=50000000000),"4-Upper Mid-Cap",
         IF(AND(J1509&gt;2000000000,J1509&lt;=10000000000),"3-Mid Cap",
            IF(AND(J1509&gt;300000000,J1509&lt;=2000000000),"2-Small Cap",
               IF(J1509&lt;=300000000,"1-Micro Cap","None"))))))</f>
        <v>1-Micro Cap</v>
      </c>
      <c r="L1509" s="1">
        <v>45573</v>
      </c>
      <c r="M1509" s="8" t="s">
        <v>3124</v>
      </c>
      <c r="N1509">
        <f>YEAR(L1509)</f>
        <v>2024</v>
      </c>
      <c r="O1509">
        <f xml:space="preserve"> MONTH(L1509)</f>
        <v>10</v>
      </c>
      <c r="P1509">
        <v>1</v>
      </c>
      <c r="Q1509" t="str">
        <f>IF(ISNUMBER(P1509), "Yes","No")</f>
        <v>Yes</v>
      </c>
      <c r="R1509" t="s">
        <v>2955</v>
      </c>
    </row>
    <row r="1510" spans="1:18" x14ac:dyDescent="0.2">
      <c r="A1510" t="s">
        <v>489</v>
      </c>
      <c r="B1510" t="e" vm="155">
        <v>#VALUE!</v>
      </c>
      <c r="C1510" t="s">
        <v>490</v>
      </c>
      <c r="D1510" t="str" cm="1">
        <f t="array" ref="D1510">_FV(B1510,"Industry")</f>
        <v>Metals &amp; Mining</v>
      </c>
      <c r="F1510">
        <v>4.0000000000000001E-3</v>
      </c>
      <c r="G1510" s="6">
        <v>1000000</v>
      </c>
      <c r="H1510" s="7">
        <v>0</v>
      </c>
      <c r="I1510" s="4" cm="1">
        <f t="array" ref="I1510">_FV(B1510,"Market cap",TRUE)</f>
        <v>7431500</v>
      </c>
      <c r="J1510" s="4">
        <v>5850000</v>
      </c>
      <c r="K1510" t="str">
        <f>IF(OR(J1510="None", ISERROR(J1510)),
   IF(I1510&gt;50000000000,"5-Large Cap",
      IF(AND(I1510&gt;10000000000,I1510&lt;=50000000000),"4-Upper Mid-Cap",
         IF(AND(I1510&gt;2000000000,I1510&lt;=10000000000),"3-Mid Cap",
            IF(AND(I1510&gt;300000000,I1510&lt;=2000000000),"2-Small Cap",
               IF(I1510&lt;=300000000,"1-Micro Cap","None"))))),
   IF(J1510&gt;50000000000,"5-Large Cap",
      IF(AND(J1510&gt;10000000000,J1510&lt;=50000000000),"4-Upper Mid-Cap",
         IF(AND(J1510&gt;2000000000,J1510&lt;=10000000000),"3-Mid Cap",
            IF(AND(J1510&gt;300000000,J1510&lt;=2000000000),"2-Small Cap",
               IF(J1510&lt;=300000000,"1-Micro Cap","None"))))))</f>
        <v>1-Micro Cap</v>
      </c>
      <c r="L1510" s="1">
        <v>45549</v>
      </c>
      <c r="M1510" s="8" t="s">
        <v>3124</v>
      </c>
      <c r="N1510">
        <f>YEAR(L1510)</f>
        <v>2024</v>
      </c>
      <c r="O1510">
        <f xml:space="preserve"> MONTH(L1510)</f>
        <v>9</v>
      </c>
      <c r="P1510">
        <v>2</v>
      </c>
      <c r="Q1510" t="str">
        <f>IF(ISNUMBER(P1510), "Yes","No")</f>
        <v>Yes</v>
      </c>
      <c r="R1510" t="s">
        <v>2883</v>
      </c>
    </row>
    <row r="1511" spans="1:18" x14ac:dyDescent="0.2">
      <c r="A1511" t="s">
        <v>489</v>
      </c>
      <c r="B1511" t="e" vm="155">
        <v>#VALUE!</v>
      </c>
      <c r="C1511" t="s">
        <v>490</v>
      </c>
      <c r="D1511" t="str" cm="1">
        <f t="array" ref="D1511">_FV(B1511,"Industry")</f>
        <v>Metals &amp; Mining</v>
      </c>
      <c r="E1511">
        <v>3.0000000000000001E-3</v>
      </c>
      <c r="F1511">
        <v>4.0000000000000001E-3</v>
      </c>
      <c r="G1511" s="4">
        <v>4000000</v>
      </c>
      <c r="H1511" s="7">
        <v>0</v>
      </c>
      <c r="I1511" s="4" cm="1">
        <f t="array" ref="I1511">_FV(B1511,"Market cap",TRUE)</f>
        <v>7431500</v>
      </c>
      <c r="J1511" s="4">
        <v>3000000</v>
      </c>
      <c r="K1511" t="str">
        <f>IF(OR(J1511="None", ISERROR(J1511)),
   IF(I1511&gt;50000000000,"5-Large Cap",
      IF(AND(I1511&gt;10000000000,I1511&lt;=50000000000),"4-Upper Mid-Cap",
         IF(AND(I1511&gt;2000000000,I1511&lt;=10000000000),"3-Mid Cap",
            IF(AND(I1511&gt;300000000,I1511&lt;=2000000000),"2-Small Cap",
               IF(I1511&lt;=300000000,"1-Micro Cap","None"))))),
   IF(J1511&gt;50000000000,"5-Large Cap",
      IF(AND(J1511&gt;10000000000,J1511&lt;=50000000000),"4-Upper Mid-Cap",
         IF(AND(J1511&gt;2000000000,J1511&lt;=10000000000),"3-Mid Cap",
            IF(AND(J1511&gt;300000000,J1511&lt;=2000000000),"2-Small Cap",
               IF(J1511&lt;=300000000,"1-Micro Cap","None"))))))</f>
        <v>1-Micro Cap</v>
      </c>
      <c r="L1511" s="1">
        <v>45482</v>
      </c>
      <c r="M1511" s="8" t="s">
        <v>3124</v>
      </c>
      <c r="N1511">
        <f>YEAR(L1511)</f>
        <v>2024</v>
      </c>
      <c r="O1511">
        <f xml:space="preserve"> MONTH(L1511)</f>
        <v>7</v>
      </c>
      <c r="P1511">
        <v>2</v>
      </c>
      <c r="Q1511" t="str">
        <f>IF(ISNUMBER(P1511), "Yes","No")</f>
        <v>Yes</v>
      </c>
      <c r="R1511" t="s">
        <v>2721</v>
      </c>
    </row>
    <row r="1512" spans="1:18" x14ac:dyDescent="0.2">
      <c r="A1512" t="s">
        <v>2267</v>
      </c>
      <c r="B1512" t="e" vm="776">
        <v>#VALUE!</v>
      </c>
      <c r="C1512" t="s">
        <v>2268</v>
      </c>
      <c r="D1512" t="str" cm="1">
        <f t="array" ref="D1512">_FV(B1512,"Industry")</f>
        <v>Metals &amp; Mining</v>
      </c>
      <c r="E1512">
        <v>5.0000000000000001E-3</v>
      </c>
      <c r="F1512">
        <v>4.0000000000000001E-3</v>
      </c>
      <c r="G1512" s="4">
        <v>5000000</v>
      </c>
      <c r="H1512" s="7">
        <v>0.2</v>
      </c>
      <c r="I1512" s="4" cm="1">
        <f t="array" ref="I1512">_FV(B1512,"Market cap",TRUE)</f>
        <v>6958500</v>
      </c>
      <c r="J1512" s="4">
        <v>9780000</v>
      </c>
      <c r="K1512" t="str">
        <f>IF(OR(J1512="None", ISERROR(J1512)),
   IF(I1512&gt;50000000000,"5-Large Cap",
      IF(AND(I1512&gt;10000000000,I1512&lt;=50000000000),"4-Upper Mid-Cap",
         IF(AND(I1512&gt;2000000000,I1512&lt;=10000000000),"3-Mid Cap",
            IF(AND(I1512&gt;300000000,I1512&lt;=2000000000),"2-Small Cap",
               IF(I1512&lt;=300000000,"1-Micro Cap","None"))))),
   IF(J1512&gt;50000000000,"5-Large Cap",
      IF(AND(J1512&gt;10000000000,J1512&lt;=50000000000),"4-Upper Mid-Cap",
         IF(AND(J1512&gt;2000000000,J1512&lt;=10000000000),"3-Mid Cap",
            IF(AND(J1512&gt;300000000,J1512&lt;=2000000000),"2-Small Cap",
               IF(J1512&lt;=300000000,"1-Micro Cap","None"))))))</f>
        <v>1-Micro Cap</v>
      </c>
      <c r="L1512" s="1">
        <v>45303</v>
      </c>
      <c r="M1512" s="8" t="s">
        <v>3124</v>
      </c>
      <c r="N1512">
        <f>YEAR(L1512)</f>
        <v>2024</v>
      </c>
      <c r="O1512">
        <f xml:space="preserve"> MONTH(L1512)</f>
        <v>1</v>
      </c>
      <c r="P1512" t="s">
        <v>3229</v>
      </c>
      <c r="Q1512" t="str">
        <f>IF(ISNUMBER(P1512), "Yes","No")</f>
        <v>No</v>
      </c>
      <c r="R1512" t="s">
        <v>2269</v>
      </c>
    </row>
    <row r="1513" spans="1:18" x14ac:dyDescent="0.2">
      <c r="A1513" t="s">
        <v>1654</v>
      </c>
      <c r="B1513" t="e" vm="390">
        <v>#VALUE!</v>
      </c>
      <c r="C1513" t="s">
        <v>1017</v>
      </c>
      <c r="D1513" t="str" cm="1">
        <f t="array" ref="D1513">_FV(B1513,"Industry")</f>
        <v>Oil &amp; Gas</v>
      </c>
      <c r="E1513">
        <v>6.0000000000000001E-3</v>
      </c>
      <c r="F1513">
        <v>4.0000000000000001E-3</v>
      </c>
      <c r="G1513" s="4">
        <v>1000000</v>
      </c>
      <c r="H1513" s="7">
        <v>0.33329999999999999</v>
      </c>
      <c r="I1513" s="4" cm="1">
        <f t="array" ref="I1513">_FV(B1513,"Market cap",TRUE)</f>
        <v>4900770</v>
      </c>
      <c r="J1513" s="4">
        <v>12600000</v>
      </c>
      <c r="K1513" t="str">
        <f>IF(OR(J1513="None", ISERROR(J1513)),
   IF(I1513&gt;50000000000,"5-Large Cap",
      IF(AND(I1513&gt;10000000000,I1513&lt;=50000000000),"4-Upper Mid-Cap",
         IF(AND(I1513&gt;2000000000,I1513&lt;=10000000000),"3-Mid Cap",
            IF(AND(I1513&gt;300000000,I1513&lt;=2000000000),"2-Small Cap",
               IF(I1513&lt;=300000000,"1-Micro Cap","None"))))),
   IF(J1513&gt;50000000000,"5-Large Cap",
      IF(AND(J1513&gt;10000000000,J1513&lt;=50000000000),"4-Upper Mid-Cap",
         IF(AND(J1513&gt;2000000000,J1513&lt;=10000000000),"3-Mid Cap",
            IF(AND(J1513&gt;300000000,J1513&lt;=2000000000),"2-Small Cap",
               IF(J1513&lt;=300000000,"1-Micro Cap","None"))))))</f>
        <v>1-Micro Cap</v>
      </c>
      <c r="L1513" s="1">
        <v>45523</v>
      </c>
      <c r="M1513" s="8" t="s">
        <v>3124</v>
      </c>
      <c r="N1513">
        <f>YEAR(L1513)</f>
        <v>2024</v>
      </c>
      <c r="O1513">
        <f xml:space="preserve"> MONTH(L1513)</f>
        <v>8</v>
      </c>
      <c r="P1513">
        <v>4</v>
      </c>
      <c r="Q1513" t="str">
        <f>IF(ISNUMBER(P1513), "Yes","No")</f>
        <v>Yes</v>
      </c>
      <c r="R1513" t="s">
        <v>2827</v>
      </c>
    </row>
    <row r="1514" spans="1:18" x14ac:dyDescent="0.2">
      <c r="A1514" t="s">
        <v>1717</v>
      </c>
      <c r="B1514" t="e" vm="598">
        <v>#VALUE!</v>
      </c>
      <c r="C1514" t="s">
        <v>1718</v>
      </c>
      <c r="D1514" t="str" cm="1">
        <f t="array" ref="D1514">_FV(B1514,"Industry")</f>
        <v>Oil &amp; Gas</v>
      </c>
      <c r="E1514">
        <v>4.0000000000000001E-3</v>
      </c>
      <c r="F1514">
        <v>4.0000000000000001E-3</v>
      </c>
      <c r="G1514" s="4">
        <v>3000000</v>
      </c>
      <c r="H1514" s="7">
        <v>0</v>
      </c>
      <c r="I1514" s="4" cm="1">
        <f t="array" ref="I1514">_FV(B1514,"Market cap",TRUE)</f>
        <v>18651130</v>
      </c>
      <c r="J1514" s="4">
        <v>24500000</v>
      </c>
      <c r="K1514" t="str">
        <f>IF(OR(J1514="None", ISERROR(J1514)),
   IF(I1514&gt;50000000000,"5-Large Cap",
      IF(AND(I1514&gt;10000000000,I1514&lt;=50000000000),"4-Upper Mid-Cap",
         IF(AND(I1514&gt;2000000000,I1514&lt;=10000000000),"3-Mid Cap",
            IF(AND(I1514&gt;300000000,I1514&lt;=2000000000),"2-Small Cap",
               IF(I1514&lt;=300000000,"1-Micro Cap","None"))))),
   IF(J1514&gt;50000000000,"5-Large Cap",
      IF(AND(J1514&gt;10000000000,J1514&lt;=50000000000),"4-Upper Mid-Cap",
         IF(AND(J1514&gt;2000000000,J1514&lt;=10000000000),"3-Mid Cap",
            IF(AND(J1514&gt;300000000,J1514&lt;=2000000000),"2-Small Cap",
               IF(J1514&lt;=300000000,"1-Micro Cap","None"))))))</f>
        <v>1-Micro Cap</v>
      </c>
      <c r="L1514" s="1">
        <v>45371</v>
      </c>
      <c r="M1514" s="8" t="s">
        <v>3124</v>
      </c>
      <c r="N1514">
        <f>YEAR(L1514)</f>
        <v>2024</v>
      </c>
      <c r="O1514">
        <f xml:space="preserve"> MONTH(L1514)</f>
        <v>3</v>
      </c>
      <c r="P1514">
        <v>1</v>
      </c>
      <c r="Q1514" t="str">
        <f>IF(ISNUMBER(P1514), "Yes","No")</f>
        <v>Yes</v>
      </c>
      <c r="R1514" t="s">
        <v>2396</v>
      </c>
    </row>
    <row r="1515" spans="1:18" x14ac:dyDescent="0.2">
      <c r="A1515" t="s">
        <v>202</v>
      </c>
      <c r="B1515" t="e" vm="405">
        <v>#VALUE!</v>
      </c>
      <c r="C1515" t="s">
        <v>203</v>
      </c>
      <c r="D1515" t="str" cm="1">
        <f t="array" ref="D1515">_FV(B1515,"Industry")</f>
        <v>Professional &amp; Commercial Services</v>
      </c>
      <c r="E1515">
        <v>7.0000000000000001E-3</v>
      </c>
      <c r="F1515">
        <v>4.0000000000000001E-3</v>
      </c>
      <c r="G1515" s="4">
        <v>130000</v>
      </c>
      <c r="H1515" s="7">
        <v>0.42899999999999999</v>
      </c>
      <c r="I1515" s="4" cm="1">
        <f t="array" ref="I1515">_FV(B1515,"Market cap",TRUE)</f>
        <v>1626990</v>
      </c>
      <c r="J1515" s="4">
        <v>1630000</v>
      </c>
      <c r="K1515" t="str">
        <f>IF(OR(J1515="None", ISERROR(J1515)),
   IF(I1515&gt;50000000000,"5-Large Cap",
      IF(AND(I1515&gt;10000000000,I1515&lt;=50000000000),"4-Upper Mid-Cap",
         IF(AND(I1515&gt;2000000000,I1515&lt;=10000000000),"3-Mid Cap",
            IF(AND(I1515&gt;300000000,I1515&lt;=2000000000),"2-Small Cap",
               IF(I1515&lt;=300000000,"1-Micro Cap","None"))))),
   IF(J1515&gt;50000000000,"5-Large Cap",
      IF(AND(J1515&gt;10000000000,J1515&lt;=50000000000),"4-Upper Mid-Cap",
         IF(AND(J1515&gt;2000000000,J1515&lt;=10000000000),"3-Mid Cap",
            IF(AND(J1515&gt;300000000,J1515&lt;=2000000000),"2-Small Cap",
               IF(J1515&lt;=300000000,"1-Micro Cap","None"))))))</f>
        <v>1-Micro Cap</v>
      </c>
      <c r="L1515" s="1">
        <v>45415</v>
      </c>
      <c r="M1515" s="8" t="s">
        <v>3124</v>
      </c>
      <c r="N1515">
        <f>YEAR(L1515)</f>
        <v>2024</v>
      </c>
      <c r="O1515">
        <f xml:space="preserve"> MONTH(L1515)</f>
        <v>5</v>
      </c>
      <c r="P1515">
        <v>1</v>
      </c>
      <c r="Q1515" t="str">
        <f>IF(ISNUMBER(P1515), "Yes","No")</f>
        <v>Yes</v>
      </c>
      <c r="R1515" t="s">
        <v>2534</v>
      </c>
    </row>
    <row r="1516" spans="1:18" x14ac:dyDescent="0.2">
      <c r="A1516" t="s">
        <v>3114</v>
      </c>
      <c r="B1516" t="e" vm="774">
        <v>#VALUE!</v>
      </c>
      <c r="C1516" t="s">
        <v>2694</v>
      </c>
      <c r="D1516" t="str" cm="1">
        <f t="array" ref="D1516">_FV(B1516,"Industry")</f>
        <v>Software &amp; IT Services</v>
      </c>
      <c r="E1516">
        <v>5.0000000000000001E-3</v>
      </c>
      <c r="F1516">
        <v>4.0000000000000001E-3</v>
      </c>
      <c r="G1516" s="4">
        <v>1500000</v>
      </c>
      <c r="H1516" s="7">
        <v>0.2</v>
      </c>
      <c r="I1516" s="4" cm="1">
        <f t="array" ref="I1516">_FV(B1516,"Market cap",TRUE)</f>
        <v>8419650</v>
      </c>
      <c r="J1516" s="4">
        <v>11700000</v>
      </c>
      <c r="K1516" t="str">
        <f>IF(OR(J1516="None", ISERROR(J1516)),
   IF(I1516&gt;50000000000,"5-Large Cap",
      IF(AND(I1516&gt;10000000000,I1516&lt;=50000000000),"4-Upper Mid-Cap",
         IF(AND(I1516&gt;2000000000,I1516&lt;=10000000000),"3-Mid Cap",
            IF(AND(I1516&gt;300000000,I1516&lt;=2000000000),"2-Small Cap",
               IF(I1516&lt;=300000000,"1-Micro Cap","None"))))),
   IF(J1516&gt;50000000000,"5-Large Cap",
      IF(AND(J1516&gt;10000000000,J1516&lt;=50000000000),"4-Upper Mid-Cap",
         IF(AND(J1516&gt;2000000000,J1516&lt;=10000000000),"3-Mid Cap",
            IF(AND(J1516&gt;300000000,J1516&lt;=2000000000),"2-Small Cap",
               IF(J1516&lt;=300000000,"1-Micro Cap","None"))))))</f>
        <v>1-Micro Cap</v>
      </c>
      <c r="L1516" s="1">
        <v>45608</v>
      </c>
      <c r="M1516" s="8" t="s">
        <v>3124</v>
      </c>
      <c r="N1516">
        <f>YEAR(L1516)</f>
        <v>2024</v>
      </c>
      <c r="O1516">
        <f xml:space="preserve"> MONTH(L1516)</f>
        <v>11</v>
      </c>
      <c r="P1516">
        <v>3</v>
      </c>
      <c r="Q1516" t="str">
        <f>IF(_xlfn.NUMBERVALUE(P1516),"Yes",IF(P1516="None","No"))</f>
        <v>Yes</v>
      </c>
      <c r="R1516" t="s">
        <v>3115</v>
      </c>
    </row>
    <row r="1517" spans="1:18" x14ac:dyDescent="0.2">
      <c r="A1517" t="s">
        <v>2907</v>
      </c>
      <c r="B1517" t="e" vm="777">
        <v>#VALUE!</v>
      </c>
      <c r="C1517" t="s">
        <v>121</v>
      </c>
      <c r="D1517" t="str" cm="1">
        <f t="array" ref="D1517">_FV(B1517,"Industry")</f>
        <v>Software &amp; IT Services</v>
      </c>
      <c r="E1517">
        <v>4.0000000000000001E-3</v>
      </c>
      <c r="F1517">
        <v>4.0000000000000001E-3</v>
      </c>
      <c r="G1517" s="4">
        <v>3200000</v>
      </c>
      <c r="H1517" s="7">
        <v>0</v>
      </c>
      <c r="I1517" s="4" cm="1">
        <f t="array" ref="I1517">_FV(B1517,"Market cap",TRUE)</f>
        <v>4784130</v>
      </c>
      <c r="J1517" s="4">
        <v>3180000</v>
      </c>
      <c r="K1517" t="str">
        <f>IF(OR(J1517="None", ISERROR(J1517)),
   IF(I1517&gt;50000000000,"5-Large Cap",
      IF(AND(I1517&gt;10000000000,I1517&lt;=50000000000),"4-Upper Mid-Cap",
         IF(AND(I1517&gt;2000000000,I1517&lt;=10000000000),"3-Mid Cap",
            IF(AND(I1517&gt;300000000,I1517&lt;=2000000000),"2-Small Cap",
               IF(I1517&lt;=300000000,"1-Micro Cap","None"))))),
   IF(J1517&gt;50000000000,"5-Large Cap",
      IF(AND(J1517&gt;10000000000,J1517&lt;=50000000000),"4-Upper Mid-Cap",
         IF(AND(J1517&gt;2000000000,J1517&lt;=10000000000),"3-Mid Cap",
            IF(AND(J1517&gt;300000000,J1517&lt;=2000000000),"2-Small Cap",
               IF(J1517&lt;=300000000,"1-Micro Cap","None"))))))</f>
        <v>1-Micro Cap</v>
      </c>
      <c r="L1517" s="1">
        <v>45554</v>
      </c>
      <c r="M1517" s="8" t="s">
        <v>3124</v>
      </c>
      <c r="N1517">
        <f>YEAR(L1517)</f>
        <v>2024</v>
      </c>
      <c r="O1517">
        <f xml:space="preserve"> MONTH(L1517)</f>
        <v>9</v>
      </c>
      <c r="P1517">
        <v>2</v>
      </c>
      <c r="Q1517" t="str">
        <f>IF(ISNUMBER(P1517), "Yes","No")</f>
        <v>Yes</v>
      </c>
      <c r="R1517" t="s">
        <v>2908</v>
      </c>
    </row>
    <row r="1518" spans="1:18" x14ac:dyDescent="0.2">
      <c r="A1518" t="s">
        <v>2788</v>
      </c>
      <c r="B1518" t="e" vm="199">
        <v>#VALUE!</v>
      </c>
      <c r="C1518" t="s">
        <v>217</v>
      </c>
      <c r="D1518" t="str" cm="1">
        <f t="array" ref="D1518">_FV(B1518,"Industry")</f>
        <v>Metals &amp; Mining</v>
      </c>
      <c r="E1518">
        <v>3.0000000000000001E-3</v>
      </c>
      <c r="F1518">
        <v>3.7000000000000002E-3</v>
      </c>
      <c r="G1518" s="4">
        <v>2500000</v>
      </c>
      <c r="H1518" s="7">
        <v>5.7000000000000002E-2</v>
      </c>
      <c r="I1518" s="4" cm="1">
        <f t="array" ref="I1518">_FV(B1518,"Market cap",TRUE)</f>
        <v>9158450</v>
      </c>
      <c r="J1518" s="4">
        <v>9530000</v>
      </c>
      <c r="K1518" t="str">
        <f>IF(OR(J1518="None", ISERROR(J1518)),
   IF(I1518&gt;50000000000,"5-Large Cap",
      IF(AND(I1518&gt;10000000000,I1518&lt;=50000000000),"4-Upper Mid-Cap",
         IF(AND(I1518&gt;2000000000,I1518&lt;=10000000000),"3-Mid Cap",
            IF(AND(I1518&gt;300000000,I1518&lt;=2000000000),"2-Small Cap",
               IF(I1518&lt;=300000000,"1-Micro Cap","None"))))),
   IF(J1518&gt;50000000000,"5-Large Cap",
      IF(AND(J1518&gt;10000000000,J1518&lt;=50000000000),"4-Upper Mid-Cap",
         IF(AND(J1518&gt;2000000000,J1518&lt;=10000000000),"3-Mid Cap",
            IF(AND(J1518&gt;300000000,J1518&lt;=2000000000),"2-Small Cap",
               IF(J1518&lt;=300000000,"1-Micro Cap","None"))))))</f>
        <v>1-Micro Cap</v>
      </c>
      <c r="L1518" s="1">
        <v>45506</v>
      </c>
      <c r="M1518" s="8" t="s">
        <v>3124</v>
      </c>
      <c r="N1518">
        <f>YEAR(L1518)</f>
        <v>2024</v>
      </c>
      <c r="O1518">
        <f xml:space="preserve"> MONTH(L1518)</f>
        <v>8</v>
      </c>
      <c r="P1518">
        <v>2</v>
      </c>
      <c r="Q1518" t="str">
        <f>IF(ISNUMBER(P1518), "Yes","No")</f>
        <v>Yes</v>
      </c>
      <c r="R1518" t="s">
        <v>2789</v>
      </c>
    </row>
    <row r="1519" spans="1:18" x14ac:dyDescent="0.2">
      <c r="A1519" t="s">
        <v>2880</v>
      </c>
      <c r="B1519" t="e" vm="778">
        <v>#VALUE!</v>
      </c>
      <c r="C1519" t="s">
        <v>2881</v>
      </c>
      <c r="D1519" t="str" cm="1">
        <f t="array" ref="D1519">_FV(B1519,"Industry")</f>
        <v>Metals &amp; Mining</v>
      </c>
      <c r="E1519">
        <v>4.0000000000000001E-3</v>
      </c>
      <c r="F1519">
        <v>3.3E-3</v>
      </c>
      <c r="G1519" s="4">
        <v>2000000</v>
      </c>
      <c r="H1519" s="7">
        <v>0.17499999999999999</v>
      </c>
      <c r="I1519" s="4" cm="1">
        <f t="array" ref="I1519">_FV(B1519,"Market cap",TRUE)</f>
        <v>14315760</v>
      </c>
      <c r="J1519" s="4">
        <v>13700000</v>
      </c>
      <c r="K1519" t="str">
        <f>IF(OR(J1519="None", ISERROR(J1519)),
   IF(I1519&gt;50000000000,"5-Large Cap",
      IF(AND(I1519&gt;10000000000,I1519&lt;=50000000000),"4-Upper Mid-Cap",
         IF(AND(I1519&gt;2000000000,I1519&lt;=10000000000),"3-Mid Cap",
            IF(AND(I1519&gt;300000000,I1519&lt;=2000000000),"2-Small Cap",
               IF(I1519&lt;=300000000,"1-Micro Cap","None"))))),
   IF(J1519&gt;50000000000,"5-Large Cap",
      IF(AND(J1519&gt;10000000000,J1519&lt;=50000000000),"4-Upper Mid-Cap",
         IF(AND(J1519&gt;2000000000,J1519&lt;=10000000000),"3-Mid Cap",
            IF(AND(J1519&gt;300000000,J1519&lt;=2000000000),"2-Small Cap",
               IF(J1519&lt;=300000000,"1-Micro Cap","None"))))))</f>
        <v>1-Micro Cap</v>
      </c>
      <c r="L1519" s="1">
        <v>45546</v>
      </c>
      <c r="M1519" s="8" t="s">
        <v>3124</v>
      </c>
      <c r="N1519">
        <f>YEAR(L1519)</f>
        <v>2024</v>
      </c>
      <c r="O1519">
        <f xml:space="preserve"> MONTH(L1519)</f>
        <v>9</v>
      </c>
      <c r="P1519" t="s">
        <v>3229</v>
      </c>
      <c r="Q1519" t="str">
        <f>IF(ISNUMBER(P1519), "Yes","No")</f>
        <v>No</v>
      </c>
      <c r="R1519" t="s">
        <v>2882</v>
      </c>
    </row>
    <row r="1520" spans="1:18" x14ac:dyDescent="0.2">
      <c r="A1520" t="s">
        <v>2672</v>
      </c>
      <c r="B1520" t="e" vm="771">
        <v>#VALUE!</v>
      </c>
      <c r="C1520" t="s">
        <v>61</v>
      </c>
      <c r="D1520" t="str" cm="1">
        <f t="array" ref="D1520">_FV(B1520,"Industry")</f>
        <v>Metals &amp; Mining</v>
      </c>
      <c r="E1520">
        <v>6.0000000000000001E-3</v>
      </c>
      <c r="F1520">
        <v>3.0000000000000001E-3</v>
      </c>
      <c r="G1520" s="4">
        <v>300000</v>
      </c>
      <c r="H1520" s="7">
        <v>0.5</v>
      </c>
      <c r="I1520" s="4" cm="1">
        <f t="array" ref="I1520">_FV(B1520,"Market cap",TRUE)</f>
        <v>2369140</v>
      </c>
      <c r="J1520" s="4">
        <v>4000000</v>
      </c>
      <c r="K1520" t="str">
        <f>IF(OR(J1520="None", ISERROR(J1520)),
   IF(I1520&gt;50000000000,"5-Large Cap",
      IF(AND(I1520&gt;10000000000,I1520&lt;=50000000000),"4-Upper Mid-Cap",
         IF(AND(I1520&gt;2000000000,I1520&lt;=10000000000),"3-Mid Cap",
            IF(AND(I1520&gt;300000000,I1520&lt;=2000000000),"2-Small Cap",
               IF(I1520&lt;=300000000,"1-Micro Cap","None"))))),
   IF(J1520&gt;50000000000,"5-Large Cap",
      IF(AND(J1520&gt;10000000000,J1520&lt;=50000000000),"4-Upper Mid-Cap",
         IF(AND(J1520&gt;2000000000,J1520&lt;=10000000000),"3-Mid Cap",
            IF(AND(J1520&gt;300000000,J1520&lt;=2000000000),"2-Small Cap",
               IF(J1520&lt;=300000000,"1-Micro Cap","None"))))))</f>
        <v>1-Micro Cap</v>
      </c>
      <c r="L1520" s="1">
        <v>45604</v>
      </c>
      <c r="M1520" s="8" t="s">
        <v>3124</v>
      </c>
      <c r="N1520">
        <f>YEAR(L1520)</f>
        <v>2024</v>
      </c>
      <c r="O1520">
        <f xml:space="preserve"> MONTH(L1520)</f>
        <v>11</v>
      </c>
      <c r="P1520">
        <v>1</v>
      </c>
      <c r="Q1520" t="str">
        <f>IF(ISNUMBER(P1520), "Yes","No")</f>
        <v>Yes</v>
      </c>
      <c r="R1520" t="s">
        <v>3107</v>
      </c>
    </row>
    <row r="1521" spans="1:18" x14ac:dyDescent="0.2">
      <c r="A1521" t="s">
        <v>3108</v>
      </c>
      <c r="B1521" t="e" vm="771">
        <v>#VALUE!</v>
      </c>
      <c r="C1521" t="s">
        <v>61</v>
      </c>
      <c r="D1521" t="str" cm="1">
        <f t="array" ref="D1521">_FV(B1521,"Industry")</f>
        <v>Metals &amp; Mining</v>
      </c>
      <c r="E1521">
        <v>6.0000000000000001E-3</v>
      </c>
      <c r="F1521">
        <v>3.0000000000000001E-3</v>
      </c>
      <c r="G1521" s="4">
        <v>300000</v>
      </c>
      <c r="H1521" s="7">
        <v>0.5</v>
      </c>
      <c r="I1521" s="4" cm="1">
        <f t="array" ref="I1521">_FV(B1521,"Market cap",TRUE)</f>
        <v>2369140</v>
      </c>
      <c r="J1521" s="4">
        <v>4000000</v>
      </c>
      <c r="K1521" t="str">
        <f>IF(OR(J1521="None", ISERROR(J1521)),
   IF(I1521&gt;50000000000,"5-Large Cap",
      IF(AND(I1521&gt;10000000000,I1521&lt;=50000000000),"4-Upper Mid-Cap",
         IF(AND(I1521&gt;2000000000,I1521&lt;=10000000000),"3-Mid Cap",
            IF(AND(I1521&gt;300000000,I1521&lt;=2000000000),"2-Small Cap",
               IF(I1521&lt;=300000000,"1-Micro Cap","None"))))),
   IF(J1521&gt;50000000000,"5-Large Cap",
      IF(AND(J1521&gt;10000000000,J1521&lt;=50000000000),"4-Upper Mid-Cap",
         IF(AND(J1521&gt;2000000000,J1521&lt;=10000000000),"3-Mid Cap",
            IF(AND(J1521&gt;300000000,J1521&lt;=2000000000),"2-Small Cap",
               IF(J1521&lt;=300000000,"1-Micro Cap","None"))))))</f>
        <v>1-Micro Cap</v>
      </c>
      <c r="L1521" s="1">
        <v>45604</v>
      </c>
      <c r="M1521" s="8" t="s">
        <v>3124</v>
      </c>
      <c r="N1521">
        <f>YEAR(L1521)</f>
        <v>2024</v>
      </c>
      <c r="O1521">
        <f xml:space="preserve"> MONTH(L1521)</f>
        <v>11</v>
      </c>
      <c r="P1521">
        <v>1</v>
      </c>
      <c r="Q1521" t="str">
        <f>IF(ISNUMBER(P1521), "Yes","No")</f>
        <v>Yes</v>
      </c>
      <c r="R1521" t="s">
        <v>3109</v>
      </c>
    </row>
    <row r="1522" spans="1:18" x14ac:dyDescent="0.2">
      <c r="A1522" t="s">
        <v>3066</v>
      </c>
      <c r="B1522" t="e" vm="779">
        <v>#VALUE!</v>
      </c>
      <c r="C1522" t="s">
        <v>3067</v>
      </c>
      <c r="D1522" t="str" cm="1">
        <f t="array" ref="D1522">_FV(B1522,"Industry")</f>
        <v>Metals &amp; Mining</v>
      </c>
      <c r="E1522">
        <v>4.0000000000000001E-3</v>
      </c>
      <c r="F1522">
        <v>3.0000000000000001E-3</v>
      </c>
      <c r="G1522" s="4">
        <v>2000000</v>
      </c>
      <c r="H1522" s="7">
        <v>0.25</v>
      </c>
      <c r="I1522" s="4" cm="1">
        <f t="array" ref="I1522">_FV(B1522,"Market cap",TRUE)</f>
        <v>3134000</v>
      </c>
      <c r="J1522" s="4">
        <v>3000000</v>
      </c>
      <c r="K1522" t="str">
        <f>IF(OR(J1522="None", ISERROR(J1522)),
   IF(I1522&gt;50000000000,"5-Large Cap",
      IF(AND(I1522&gt;10000000000,I1522&lt;=50000000000),"4-Upper Mid-Cap",
         IF(AND(I1522&gt;2000000000,I1522&lt;=10000000000),"3-Mid Cap",
            IF(AND(I1522&gt;300000000,I1522&lt;=2000000000),"2-Small Cap",
               IF(I1522&lt;=300000000,"1-Micro Cap","None"))))),
   IF(J1522&gt;50000000000,"5-Large Cap",
      IF(AND(J1522&gt;10000000000,J1522&lt;=50000000000),"4-Upper Mid-Cap",
         IF(AND(J1522&gt;2000000000,J1522&lt;=10000000000),"3-Mid Cap",
            IF(AND(J1522&gt;300000000,J1522&lt;=2000000000),"2-Small Cap",
               IF(J1522&lt;=300000000,"1-Micro Cap","None"))))))</f>
        <v>1-Micro Cap</v>
      </c>
      <c r="L1522" s="1">
        <v>45594</v>
      </c>
      <c r="M1522" s="8" t="s">
        <v>3124</v>
      </c>
      <c r="N1522">
        <f>YEAR(L1522)</f>
        <v>2024</v>
      </c>
      <c r="O1522">
        <f xml:space="preserve"> MONTH(L1522)</f>
        <v>10</v>
      </c>
      <c r="P1522">
        <v>2</v>
      </c>
      <c r="Q1522" t="str">
        <f>IF(ISNUMBER(P1522), "Yes","No")</f>
        <v>Yes</v>
      </c>
      <c r="R1522" t="s">
        <v>3068</v>
      </c>
    </row>
    <row r="1523" spans="1:18" x14ac:dyDescent="0.2">
      <c r="A1523" t="s">
        <v>1913</v>
      </c>
      <c r="B1523" t="e" vm="769">
        <v>#VALUE!</v>
      </c>
      <c r="C1523" t="s">
        <v>706</v>
      </c>
      <c r="D1523" t="str" cm="1">
        <f t="array" ref="D1523">_FV(B1523,"Industry")</f>
        <v>Metals &amp; Mining</v>
      </c>
      <c r="E1523">
        <v>4.0000000000000001E-3</v>
      </c>
      <c r="F1523">
        <v>3.0000000000000001E-3</v>
      </c>
      <c r="G1523" s="4">
        <v>800000</v>
      </c>
      <c r="H1523" s="7">
        <v>0.25</v>
      </c>
      <c r="I1523" s="4" cm="1">
        <f t="array" ref="I1523">_FV(B1523,"Market cap",TRUE)</f>
        <v>4546560</v>
      </c>
      <c r="J1523" s="4">
        <v>4260000</v>
      </c>
      <c r="K1523" t="str">
        <f>IF(OR(J1523="None", ISERROR(J1523)),
   IF(I1523&gt;50000000000,"5-Large Cap",
      IF(AND(I1523&gt;10000000000,I1523&lt;=50000000000),"4-Upper Mid-Cap",
         IF(AND(I1523&gt;2000000000,I1523&lt;=10000000000),"3-Mid Cap",
            IF(AND(I1523&gt;300000000,I1523&lt;=2000000000),"2-Small Cap",
               IF(I1523&lt;=300000000,"1-Micro Cap","None"))))),
   IF(J1523&gt;50000000000,"5-Large Cap",
      IF(AND(J1523&gt;10000000000,J1523&lt;=50000000000),"4-Upper Mid-Cap",
         IF(AND(J1523&gt;2000000000,J1523&lt;=10000000000),"3-Mid Cap",
            IF(AND(J1523&gt;300000000,J1523&lt;=2000000000),"2-Small Cap",
               IF(J1523&lt;=300000000,"1-Micro Cap","None"))))))</f>
        <v>1-Micro Cap</v>
      </c>
      <c r="L1523" s="1">
        <v>45503</v>
      </c>
      <c r="M1523" s="8" t="s">
        <v>3124</v>
      </c>
      <c r="N1523">
        <f>YEAR(L1523)</f>
        <v>2024</v>
      </c>
      <c r="O1523">
        <f xml:space="preserve"> MONTH(L1523)</f>
        <v>7</v>
      </c>
      <c r="P1523">
        <v>1</v>
      </c>
      <c r="Q1523" t="str">
        <f>IF(ISNUMBER(P1523), "Yes","No")</f>
        <v>Yes</v>
      </c>
      <c r="R1523" t="s">
        <v>2767</v>
      </c>
    </row>
    <row r="1524" spans="1:18" x14ac:dyDescent="0.2">
      <c r="A1524" t="s">
        <v>2728</v>
      </c>
      <c r="B1524" t="e" vm="780">
        <v>#VALUE!</v>
      </c>
      <c r="C1524" t="s">
        <v>1509</v>
      </c>
      <c r="D1524" t="str" cm="1">
        <f t="array" ref="D1524">_FV(B1524,"Industry")</f>
        <v>Metals &amp; Mining</v>
      </c>
      <c r="E1524">
        <v>3.5000000000000001E-3</v>
      </c>
      <c r="F1524">
        <v>3.0000000000000001E-3</v>
      </c>
      <c r="G1524" s="6">
        <v>950000</v>
      </c>
      <c r="H1524" s="7">
        <v>0.1429</v>
      </c>
      <c r="I1524" s="4" cm="1">
        <f t="array" ref="I1524">_FV(B1524,"Market cap",TRUE)</f>
        <v>10017780</v>
      </c>
      <c r="J1524" s="4">
        <v>5000000</v>
      </c>
      <c r="K1524" t="str">
        <f>IF(OR(J1524="None", ISERROR(J1524)),
   IF(I1524&gt;50000000000,"5-Large Cap",
      IF(AND(I1524&gt;10000000000,I1524&lt;=50000000000),"4-Upper Mid-Cap",
         IF(AND(I1524&gt;2000000000,I1524&lt;=10000000000),"3-Mid Cap",
            IF(AND(I1524&gt;300000000,I1524&lt;=2000000000),"2-Small Cap",
               IF(I1524&lt;=300000000,"1-Micro Cap","None"))))),
   IF(J1524&gt;50000000000,"5-Large Cap",
      IF(AND(J1524&gt;10000000000,J1524&lt;=50000000000),"4-Upper Mid-Cap",
         IF(AND(J1524&gt;2000000000,J1524&lt;=10000000000),"3-Mid Cap",
            IF(AND(J1524&gt;300000000,J1524&lt;=2000000000),"2-Small Cap",
               IF(J1524&lt;=300000000,"1-Micro Cap","None"))))))</f>
        <v>1-Micro Cap</v>
      </c>
      <c r="L1524" s="1">
        <v>45489</v>
      </c>
      <c r="M1524" s="8" t="s">
        <v>3124</v>
      </c>
      <c r="N1524">
        <f>YEAR(L1524)</f>
        <v>2024</v>
      </c>
      <c r="O1524">
        <f xml:space="preserve"> MONTH(L1524)</f>
        <v>7</v>
      </c>
      <c r="P1524" t="s">
        <v>3229</v>
      </c>
      <c r="Q1524" t="str">
        <f>IF(ISNUMBER(P1524), "Yes","No")</f>
        <v>No</v>
      </c>
      <c r="R1524" t="s">
        <v>2729</v>
      </c>
    </row>
    <row r="1525" spans="1:18" x14ac:dyDescent="0.2">
      <c r="A1525" t="s">
        <v>2555</v>
      </c>
      <c r="B1525" t="e" vm="781">
        <v>#VALUE!</v>
      </c>
      <c r="C1525" t="s">
        <v>2556</v>
      </c>
      <c r="D1525" t="str" cm="1">
        <f t="array" ref="D1525">_FV(B1525,"Industry")</f>
        <v>Metals &amp; Mining</v>
      </c>
      <c r="E1525">
        <v>3.0000000000000001E-3</v>
      </c>
      <c r="F1525">
        <v>3.0000000000000001E-3</v>
      </c>
      <c r="G1525" s="4">
        <v>2300000</v>
      </c>
      <c r="H1525" s="7">
        <v>0</v>
      </c>
      <c r="I1525" s="4" cm="1">
        <f t="array" ref="I1525">_FV(B1525,"Market cap",TRUE)</f>
        <v>10092580</v>
      </c>
      <c r="J1525" s="4">
        <v>6970000</v>
      </c>
      <c r="K1525" t="str">
        <f>IF(OR(J1525="None", ISERROR(J1525)),
   IF(I1525&gt;50000000000,"5-Large Cap",
      IF(AND(I1525&gt;10000000000,I1525&lt;=50000000000),"4-Upper Mid-Cap",
         IF(AND(I1525&gt;2000000000,I1525&lt;=10000000000),"3-Mid Cap",
            IF(AND(I1525&gt;300000000,I1525&lt;=2000000000),"2-Small Cap",
               IF(I1525&lt;=300000000,"1-Micro Cap","None"))))),
   IF(J1525&gt;50000000000,"5-Large Cap",
      IF(AND(J1525&gt;10000000000,J1525&lt;=50000000000),"4-Upper Mid-Cap",
         IF(AND(J1525&gt;2000000000,J1525&lt;=10000000000),"3-Mid Cap",
            IF(AND(J1525&gt;300000000,J1525&lt;=2000000000),"2-Small Cap",
               IF(J1525&lt;=300000000,"1-Micro Cap","None"))))))</f>
        <v>1-Micro Cap</v>
      </c>
      <c r="L1525" s="1">
        <v>45426</v>
      </c>
      <c r="M1525" s="8" t="s">
        <v>3124</v>
      </c>
      <c r="N1525">
        <f>YEAR(L1525)</f>
        <v>2024</v>
      </c>
      <c r="O1525">
        <f xml:space="preserve"> MONTH(L1525)</f>
        <v>5</v>
      </c>
      <c r="P1525">
        <v>2</v>
      </c>
      <c r="Q1525" t="str">
        <f>IF(ISNUMBER(P1525), "Yes","No")</f>
        <v>Yes</v>
      </c>
      <c r="R1525" t="s">
        <v>2557</v>
      </c>
    </row>
    <row r="1526" spans="1:18" x14ac:dyDescent="0.2">
      <c r="A1526" t="s">
        <v>510</v>
      </c>
      <c r="B1526" t="e" vm="218">
        <v>#VALUE!</v>
      </c>
      <c r="C1526" t="s">
        <v>511</v>
      </c>
      <c r="D1526" t="str" cm="1">
        <f t="array" ref="D1526">_FV(B1526,"Industry")</f>
        <v>Metals &amp; Mining</v>
      </c>
      <c r="E1526">
        <v>3.0000000000000001E-3</v>
      </c>
      <c r="F1526">
        <v>3.0000000000000001E-3</v>
      </c>
      <c r="G1526" s="4">
        <v>5700000</v>
      </c>
      <c r="H1526" s="7">
        <v>0</v>
      </c>
      <c r="I1526" s="4" cm="1">
        <f t="array" ref="I1526">_FV(B1526,"Market cap",TRUE)</f>
        <v>12875830</v>
      </c>
      <c r="J1526" s="4">
        <v>22900000</v>
      </c>
      <c r="K1526" t="str">
        <f>IF(OR(J1526="None", ISERROR(J1526)),
   IF(I1526&gt;50000000000,"5-Large Cap",
      IF(AND(I1526&gt;10000000000,I1526&lt;=50000000000),"4-Upper Mid-Cap",
         IF(AND(I1526&gt;2000000000,I1526&lt;=10000000000),"3-Mid Cap",
            IF(AND(I1526&gt;300000000,I1526&lt;=2000000000),"2-Small Cap",
               IF(I1526&lt;=300000000,"1-Micro Cap","None"))))),
   IF(J1526&gt;50000000000,"5-Large Cap",
      IF(AND(J1526&gt;10000000000,J1526&lt;=50000000000),"4-Upper Mid-Cap",
         IF(AND(J1526&gt;2000000000,J1526&lt;=10000000000),"3-Mid Cap",
            IF(AND(J1526&gt;300000000,J1526&lt;=2000000000),"2-Small Cap",
               IF(J1526&lt;=300000000,"1-Micro Cap","None"))))))</f>
        <v>1-Micro Cap</v>
      </c>
      <c r="L1526" s="1">
        <v>45415</v>
      </c>
      <c r="M1526" s="8" t="s">
        <v>3124</v>
      </c>
      <c r="N1526">
        <f>YEAR(L1526)</f>
        <v>2024</v>
      </c>
      <c r="O1526">
        <f xml:space="preserve"> MONTH(L1526)</f>
        <v>5</v>
      </c>
      <c r="P1526">
        <v>2</v>
      </c>
      <c r="Q1526" t="str">
        <f>IF(ISNUMBER(P1526), "Yes","No")</f>
        <v>Yes</v>
      </c>
      <c r="R1526" t="s">
        <v>2529</v>
      </c>
    </row>
    <row r="1527" spans="1:18" x14ac:dyDescent="0.2">
      <c r="A1527" t="s">
        <v>2412</v>
      </c>
      <c r="B1527" t="e" vm="782">
        <v>#VALUE!</v>
      </c>
      <c r="C1527" t="s">
        <v>2413</v>
      </c>
      <c r="D1527" t="str" cm="1">
        <f t="array" ref="D1527">_FV(B1527,"Industry")</f>
        <v>Metals &amp; Mining</v>
      </c>
      <c r="E1527">
        <v>5.0000000000000001E-3</v>
      </c>
      <c r="F1527">
        <v>3.0000000000000001E-3</v>
      </c>
      <c r="G1527" s="4">
        <v>750000</v>
      </c>
      <c r="H1527" s="7">
        <v>0.4</v>
      </c>
      <c r="I1527" s="4" cm="1">
        <f t="array" ref="I1527">_FV(B1527,"Market cap",TRUE)</f>
        <v>7937640</v>
      </c>
      <c r="J1527" s="4">
        <v>8760000</v>
      </c>
      <c r="K1527" t="str">
        <f>IF(OR(J1527="None", ISERROR(J1527)),
   IF(I1527&gt;50000000000,"5-Large Cap",
      IF(AND(I1527&gt;10000000000,I1527&lt;=50000000000),"4-Upper Mid-Cap",
         IF(AND(I1527&gt;2000000000,I1527&lt;=10000000000),"3-Mid Cap",
            IF(AND(I1527&gt;300000000,I1527&lt;=2000000000),"2-Small Cap",
               IF(I1527&lt;=300000000,"1-Micro Cap","None"))))),
   IF(J1527&gt;50000000000,"5-Large Cap",
      IF(AND(J1527&gt;10000000000,J1527&lt;=50000000000),"4-Upper Mid-Cap",
         IF(AND(J1527&gt;2000000000,J1527&lt;=10000000000),"3-Mid Cap",
            IF(AND(J1527&gt;300000000,J1527&lt;=2000000000),"2-Small Cap",
               IF(J1527&lt;=300000000,"1-Micro Cap","None"))))))</f>
        <v>1-Micro Cap</v>
      </c>
      <c r="L1527" s="1">
        <v>45376</v>
      </c>
      <c r="M1527" s="8" t="s">
        <v>3124</v>
      </c>
      <c r="N1527">
        <f>YEAR(L1527)</f>
        <v>2024</v>
      </c>
      <c r="O1527">
        <f xml:space="preserve"> MONTH(L1527)</f>
        <v>3</v>
      </c>
      <c r="P1527">
        <v>3</v>
      </c>
      <c r="Q1527" t="str">
        <f>IF(ISNUMBER(P1527), "Yes","No")</f>
        <v>Yes</v>
      </c>
      <c r="R1527" t="s">
        <v>2414</v>
      </c>
    </row>
    <row r="1528" spans="1:18" x14ac:dyDescent="0.2">
      <c r="A1528" t="s">
        <v>314</v>
      </c>
      <c r="B1528" t="e" vm="187">
        <v>#VALUE!</v>
      </c>
      <c r="C1528" t="s">
        <v>223</v>
      </c>
      <c r="D1528" t="str" cm="1">
        <f t="array" ref="D1528">_FV(B1528,"Industry")</f>
        <v>Oil &amp; Gas</v>
      </c>
      <c r="E1528">
        <v>5.0000000000000001E-3</v>
      </c>
      <c r="F1528">
        <v>3.0000000000000001E-3</v>
      </c>
      <c r="G1528" s="6">
        <v>7000000</v>
      </c>
      <c r="H1528" s="7">
        <v>0.4</v>
      </c>
      <c r="I1528" s="4" cm="1">
        <f t="array" ref="I1528">_FV(B1528,"Market cap",TRUE)</f>
        <v>57867620</v>
      </c>
      <c r="J1528" s="4">
        <v>125600000</v>
      </c>
      <c r="K1528" t="str">
        <f>IF(OR(J1528="None", ISERROR(J1528)),
   IF(I1528&gt;50000000000,"5-Large Cap",
      IF(AND(I1528&gt;10000000000,I1528&lt;=50000000000),"4-Upper Mid-Cap",
         IF(AND(I1528&gt;2000000000,I1528&lt;=10000000000),"3-Mid Cap",
            IF(AND(I1528&gt;300000000,I1528&lt;=2000000000),"2-Small Cap",
               IF(I1528&lt;=300000000,"1-Micro Cap","None"))))),
   IF(J1528&gt;50000000000,"5-Large Cap",
      IF(AND(J1528&gt;10000000000,J1528&lt;=50000000000),"4-Upper Mid-Cap",
         IF(AND(J1528&gt;2000000000,J1528&lt;=10000000000),"3-Mid Cap",
            IF(AND(J1528&gt;300000000,J1528&lt;=2000000000),"2-Small Cap",
               IF(J1528&lt;=300000000,"1-Micro Cap","None"))))))</f>
        <v>1-Micro Cap</v>
      </c>
      <c r="L1528" s="1">
        <v>45405</v>
      </c>
      <c r="M1528" s="8" t="s">
        <v>3124</v>
      </c>
      <c r="N1528">
        <f>YEAR(L1528)</f>
        <v>2024</v>
      </c>
      <c r="O1528">
        <f xml:space="preserve"> MONTH(L1528)</f>
        <v>4</v>
      </c>
      <c r="P1528" t="s">
        <v>3229</v>
      </c>
      <c r="Q1528" t="str">
        <f>IF(ISNUMBER(P1528), "Yes","No")</f>
        <v>No</v>
      </c>
      <c r="R1528" t="s">
        <v>2498</v>
      </c>
    </row>
    <row r="1529" spans="1:18" x14ac:dyDescent="0.2">
      <c r="A1529" t="s">
        <v>2381</v>
      </c>
      <c r="B1529" t="e" vm="773">
        <v>#VALUE!</v>
      </c>
      <c r="C1529" t="s">
        <v>44</v>
      </c>
      <c r="D1529" t="str" cm="1">
        <f t="array" ref="D1529">_FV(B1529,"Industry")</f>
        <v>Metals &amp; Mining</v>
      </c>
      <c r="E1529">
        <v>3.0000000000000001E-3</v>
      </c>
      <c r="F1529">
        <v>2.2000000000000001E-3</v>
      </c>
      <c r="G1529" s="4">
        <v>4000000</v>
      </c>
      <c r="H1529" s="7">
        <v>0.26700000000000002</v>
      </c>
      <c r="I1529" s="4" cm="1">
        <f t="array" ref="I1529">_FV(B1529,"Market cap",TRUE)</f>
        <v>25786050</v>
      </c>
      <c r="J1529" s="4">
        <v>26300000</v>
      </c>
      <c r="K1529" t="str">
        <f>IF(OR(J1529="None", ISERROR(J1529)),
   IF(I1529&gt;50000000000,"5-Large Cap",
      IF(AND(I1529&gt;10000000000,I1529&lt;=50000000000),"4-Upper Mid-Cap",
         IF(AND(I1529&gt;2000000000,I1529&lt;=10000000000),"3-Mid Cap",
            IF(AND(I1529&gt;300000000,I1529&lt;=2000000000),"2-Small Cap",
               IF(I1529&lt;=300000000,"1-Micro Cap","None"))))),
   IF(J1529&gt;50000000000,"5-Large Cap",
      IF(AND(J1529&gt;10000000000,J1529&lt;=50000000000),"4-Upper Mid-Cap",
         IF(AND(J1529&gt;2000000000,J1529&lt;=10000000000),"3-Mid Cap",
            IF(AND(J1529&gt;300000000,J1529&lt;=2000000000),"2-Small Cap",
               IF(J1529&lt;=300000000,"1-Micro Cap","None"))))))</f>
        <v>1-Micro Cap</v>
      </c>
      <c r="L1529" s="1">
        <v>45524</v>
      </c>
      <c r="M1529" s="8" t="s">
        <v>3124</v>
      </c>
      <c r="N1529">
        <f>YEAR(L1529)</f>
        <v>2024</v>
      </c>
      <c r="O1529">
        <f xml:space="preserve"> MONTH(L1529)</f>
        <v>8</v>
      </c>
      <c r="P1529">
        <v>1</v>
      </c>
      <c r="Q1529" t="str">
        <f>IF(ISNUMBER(P1529), "Yes","No")</f>
        <v>Yes</v>
      </c>
      <c r="R1529" t="s">
        <v>2828</v>
      </c>
    </row>
    <row r="1530" spans="1:18" x14ac:dyDescent="0.2">
      <c r="A1530" t="s">
        <v>2412</v>
      </c>
      <c r="B1530" t="e" vm="782">
        <v>#VALUE!</v>
      </c>
      <c r="C1530" t="s">
        <v>2413</v>
      </c>
      <c r="D1530" t="str" cm="1">
        <f t="array" ref="D1530">_FV(B1530,"Industry")</f>
        <v>Metals &amp; Mining</v>
      </c>
      <c r="E1530">
        <v>3.0000000000000001E-3</v>
      </c>
      <c r="F1530">
        <v>2E-3</v>
      </c>
      <c r="G1530" s="4">
        <v>1670000</v>
      </c>
      <c r="H1530" s="7">
        <v>0.33299999999999996</v>
      </c>
      <c r="I1530" s="4" cm="1">
        <f t="array" ref="I1530">_FV(B1530,"Market cap",TRUE)</f>
        <v>7937640</v>
      </c>
      <c r="J1530" s="4">
        <v>6990000</v>
      </c>
      <c r="K1530" t="str">
        <f>IF(OR(J1530="None", ISERROR(J1530)),
   IF(I1530&gt;50000000000,"5-Large Cap",
      IF(AND(I1530&gt;10000000000,I1530&lt;=50000000000),"4-Upper Mid-Cap",
         IF(AND(I1530&gt;2000000000,I1530&lt;=10000000000),"3-Mid Cap",
            IF(AND(I1530&gt;300000000,I1530&lt;=2000000000),"2-Small Cap",
               IF(I1530&lt;=300000000,"1-Micro Cap","None"))))),
   IF(J1530&gt;50000000000,"5-Large Cap",
      IF(AND(J1530&gt;10000000000,J1530&lt;=50000000000),"4-Upper Mid-Cap",
         IF(AND(J1530&gt;2000000000,J1530&lt;=10000000000),"3-Mid Cap",
            IF(AND(J1530&gt;300000000,J1530&lt;=2000000000),"2-Small Cap",
               IF(J1530&lt;=300000000,"1-Micro Cap","None"))))))</f>
        <v>1-Micro Cap</v>
      </c>
      <c r="L1530" s="1">
        <v>45587</v>
      </c>
      <c r="M1530" s="8" t="s">
        <v>3124</v>
      </c>
      <c r="N1530">
        <f>YEAR(L1530)</f>
        <v>2024</v>
      </c>
      <c r="O1530">
        <f xml:space="preserve"> MONTH(L1530)</f>
        <v>10</v>
      </c>
      <c r="P1530">
        <v>3</v>
      </c>
      <c r="Q1530" t="str">
        <f>IF(ISNUMBER(P1530), "Yes","No")</f>
        <v>Yes</v>
      </c>
      <c r="R1530" t="s">
        <v>3033</v>
      </c>
    </row>
    <row r="1531" spans="1:18" x14ac:dyDescent="0.2">
      <c r="A1531" t="s">
        <v>2412</v>
      </c>
      <c r="B1531" t="e" vm="782">
        <v>#VALUE!</v>
      </c>
      <c r="C1531" t="s">
        <v>2413</v>
      </c>
      <c r="D1531" t="str" cm="1">
        <f t="array" ref="D1531">_FV(B1531,"Industry")</f>
        <v>Metals &amp; Mining</v>
      </c>
      <c r="E1531">
        <v>3.0000000000000001E-3</v>
      </c>
      <c r="F1531">
        <v>2E-3</v>
      </c>
      <c r="G1531" s="4">
        <v>1670000</v>
      </c>
      <c r="H1531" s="7">
        <v>0.33299999999999996</v>
      </c>
      <c r="I1531" s="4" cm="1">
        <f t="array" ref="I1531">_FV(B1531,"Market cap",TRUE)</f>
        <v>7937640</v>
      </c>
      <c r="J1531" s="4">
        <v>6990000</v>
      </c>
      <c r="K1531" t="str">
        <f>IF(OR(J1531="None", ISERROR(J1531)),
   IF(I1531&gt;50000000000,"5-Large Cap",
      IF(AND(I1531&gt;10000000000,I1531&lt;=50000000000),"4-Upper Mid-Cap",
         IF(AND(I1531&gt;2000000000,I1531&lt;=10000000000),"3-Mid Cap",
            IF(AND(I1531&gt;300000000,I1531&lt;=2000000000),"2-Small Cap",
               IF(I1531&lt;=300000000,"1-Micro Cap","None"))))),
   IF(J1531&gt;50000000000,"5-Large Cap",
      IF(AND(J1531&gt;10000000000,J1531&lt;=50000000000),"4-Upper Mid-Cap",
         IF(AND(J1531&gt;2000000000,J1531&lt;=10000000000),"3-Mid Cap",
            IF(AND(J1531&gt;300000000,J1531&lt;=2000000000),"2-Small Cap",
               IF(J1531&lt;=300000000,"1-Micro Cap","None"))))))</f>
        <v>1-Micro Cap</v>
      </c>
      <c r="L1531" s="1">
        <v>45587</v>
      </c>
      <c r="M1531" s="8" t="s">
        <v>3124</v>
      </c>
      <c r="N1531">
        <f>YEAR(L1531)</f>
        <v>2024</v>
      </c>
      <c r="O1531">
        <f xml:space="preserve"> MONTH(L1531)</f>
        <v>10</v>
      </c>
      <c r="P1531">
        <v>3</v>
      </c>
      <c r="Q1531" t="str">
        <f>IF(ISNUMBER(P1531), "Yes","No")</f>
        <v>Yes</v>
      </c>
      <c r="R1531" t="s">
        <v>3039</v>
      </c>
    </row>
    <row r="1532" spans="1:18" x14ac:dyDescent="0.2">
      <c r="A1532" t="s">
        <v>1717</v>
      </c>
      <c r="B1532" t="e" vm="598">
        <v>#VALUE!</v>
      </c>
      <c r="C1532" t="s">
        <v>1718</v>
      </c>
      <c r="D1532" t="str" cm="1">
        <f t="array" ref="D1532">_FV(B1532,"Industry")</f>
        <v>Oil &amp; Gas</v>
      </c>
      <c r="E1532">
        <v>2E-3</v>
      </c>
      <c r="F1532">
        <v>2E-3</v>
      </c>
      <c r="G1532" s="4">
        <v>400000</v>
      </c>
      <c r="H1532" s="7">
        <v>0</v>
      </c>
      <c r="I1532" s="4" cm="1">
        <f t="array" ref="I1532">_FV(B1532,"Market cap",TRUE)</f>
        <v>18651130</v>
      </c>
      <c r="J1532" s="4">
        <v>15000000</v>
      </c>
      <c r="K1532" t="str">
        <f>IF(OR(J1532="None", ISERROR(J1532)),
   IF(I1532&gt;50000000000,"5-Large Cap",
      IF(AND(I1532&gt;10000000000,I1532&lt;=50000000000),"4-Upper Mid-Cap",
         IF(AND(I1532&gt;2000000000,I1532&lt;=10000000000),"3-Mid Cap",
            IF(AND(I1532&gt;300000000,I1532&lt;=2000000000),"2-Small Cap",
               IF(I1532&lt;=300000000,"1-Micro Cap","None"))))),
   IF(J1532&gt;50000000000,"5-Large Cap",
      IF(AND(J1532&gt;10000000000,J1532&lt;=50000000000),"4-Upper Mid-Cap",
         IF(AND(J1532&gt;2000000000,J1532&lt;=10000000000),"3-Mid Cap",
            IF(AND(J1532&gt;300000000,J1532&lt;=2000000000),"2-Small Cap",
               IF(J1532&lt;=300000000,"1-Micro Cap","None"))))))</f>
        <v>1-Micro Cap</v>
      </c>
      <c r="L1532" s="1">
        <v>45590</v>
      </c>
      <c r="M1532" s="8" t="s">
        <v>3124</v>
      </c>
      <c r="N1532">
        <f>YEAR(L1532)</f>
        <v>2024</v>
      </c>
      <c r="O1532">
        <f xml:space="preserve"> MONTH(L1532)</f>
        <v>10</v>
      </c>
      <c r="P1532">
        <v>2</v>
      </c>
      <c r="Q1532" t="str">
        <f>IF(ISNUMBER(P1532), "Yes","No")</f>
        <v>Yes</v>
      </c>
    </row>
    <row r="1533" spans="1:18" x14ac:dyDescent="0.2">
      <c r="A1533" t="s">
        <v>1717</v>
      </c>
      <c r="B1533" t="e" vm="598">
        <v>#VALUE!</v>
      </c>
      <c r="C1533" t="s">
        <v>1718</v>
      </c>
      <c r="D1533" t="str" cm="1">
        <f t="array" ref="D1533">_FV(B1533,"Industry")</f>
        <v>Oil &amp; Gas</v>
      </c>
      <c r="E1533">
        <v>3.0000000000000001E-3</v>
      </c>
      <c r="F1533">
        <v>2E-3</v>
      </c>
      <c r="G1533" s="6">
        <v>1600000</v>
      </c>
      <c r="H1533" s="7">
        <v>0.33</v>
      </c>
      <c r="I1533" s="4" cm="1">
        <f t="array" ref="I1533">_FV(B1533,"Market cap",TRUE)</f>
        <v>18651130</v>
      </c>
      <c r="J1533" s="4">
        <v>21000000</v>
      </c>
      <c r="K1533" t="str">
        <f>IF(OR(J1533="None", ISERROR(J1533)),
   IF(I1533&gt;50000000000,"5-Large Cap",
      IF(AND(I1533&gt;10000000000,I1533&lt;=50000000000),"4-Upper Mid-Cap",
         IF(AND(I1533&gt;2000000000,I1533&lt;=10000000000),"3-Mid Cap",
            IF(AND(I1533&gt;300000000,I1533&lt;=2000000000),"2-Small Cap",
               IF(I1533&lt;=300000000,"1-Micro Cap","None"))))),
   IF(J1533&gt;50000000000,"5-Large Cap",
      IF(AND(J1533&gt;10000000000,J1533&lt;=50000000000),"4-Upper Mid-Cap",
         IF(AND(J1533&gt;2000000000,J1533&lt;=10000000000),"3-Mid Cap",
            IF(AND(J1533&gt;300000000,J1533&lt;=2000000000),"2-Small Cap",
               IF(J1533&lt;=300000000,"1-Micro Cap","None"))))))</f>
        <v>1-Micro Cap</v>
      </c>
      <c r="L1533" s="1">
        <v>45565</v>
      </c>
      <c r="M1533" s="8" t="s">
        <v>3124</v>
      </c>
      <c r="N1533">
        <f>YEAR(L1533)</f>
        <v>2024</v>
      </c>
      <c r="O1533">
        <f xml:space="preserve"> MONTH(L1533)</f>
        <v>9</v>
      </c>
      <c r="P1533">
        <v>2</v>
      </c>
      <c r="Q1533" t="str">
        <f>IF(ISNUMBER(P1533), "Yes","No")</f>
        <v>Yes</v>
      </c>
      <c r="R1533" t="s">
        <v>2943</v>
      </c>
    </row>
    <row r="1534" spans="1:18" x14ac:dyDescent="0.2">
      <c r="A1534" t="s">
        <v>1034</v>
      </c>
      <c r="B1534" t="e" vm="431">
        <v>#VALUE!</v>
      </c>
      <c r="C1534" t="s">
        <v>148</v>
      </c>
      <c r="D1534" t="str" cm="1">
        <f t="array" ref="D1534">_FV(B1534,"Industry")</f>
        <v>Software &amp; IT Services</v>
      </c>
      <c r="E1534">
        <v>2E-3</v>
      </c>
      <c r="F1534">
        <v>2E-3</v>
      </c>
      <c r="G1534" s="4">
        <v>400000</v>
      </c>
      <c r="H1534" s="7">
        <v>0</v>
      </c>
      <c r="I1534" s="4" cm="1">
        <f t="array" ref="I1534">_FV(B1534,"Market cap",TRUE)</f>
        <v>6151220</v>
      </c>
      <c r="J1534" s="4">
        <v>11100000</v>
      </c>
      <c r="K1534" t="str">
        <f>IF(OR(J1534="None", ISERROR(J1534)),
   IF(I1534&gt;50000000000,"5-Large Cap",
      IF(AND(I1534&gt;10000000000,I1534&lt;=50000000000),"4-Upper Mid-Cap",
         IF(AND(I1534&gt;2000000000,I1534&lt;=10000000000),"3-Mid Cap",
            IF(AND(I1534&gt;300000000,I1534&lt;=2000000000),"2-Small Cap",
               IF(I1534&lt;=300000000,"1-Micro Cap","None"))))),
   IF(J1534&gt;50000000000,"5-Large Cap",
      IF(AND(J1534&gt;10000000000,J1534&lt;=50000000000),"4-Upper Mid-Cap",
         IF(AND(J1534&gt;2000000000,J1534&lt;=10000000000),"3-Mid Cap",
            IF(AND(J1534&gt;300000000,J1534&lt;=2000000000),"2-Small Cap",
               IF(J1534&lt;=300000000,"1-Micro Cap","None"))))))</f>
        <v>1-Micro Cap</v>
      </c>
      <c r="L1534" s="1">
        <v>45478</v>
      </c>
      <c r="M1534" s="8" t="s">
        <v>3124</v>
      </c>
      <c r="N1534">
        <f>YEAR(L1534)</f>
        <v>2024</v>
      </c>
      <c r="O1534">
        <f xml:space="preserve"> MONTH(L1534)</f>
        <v>7</v>
      </c>
      <c r="P1534" t="s">
        <v>3229</v>
      </c>
      <c r="Q1534" t="str">
        <f>IF(ISNUMBER(P1534), "Yes","No")</f>
        <v>No</v>
      </c>
      <c r="R1534" t="s">
        <v>2713</v>
      </c>
    </row>
    <row r="1535" spans="1:18" x14ac:dyDescent="0.2">
      <c r="A1535" t="s">
        <v>1034</v>
      </c>
      <c r="B1535" t="e" vm="431">
        <v>#VALUE!</v>
      </c>
      <c r="C1535" t="s">
        <v>148</v>
      </c>
      <c r="D1535" t="str" cm="1">
        <f t="array" ref="D1535">_FV(B1535,"Industry")</f>
        <v>Software &amp; IT Services</v>
      </c>
      <c r="E1535">
        <v>2E-3</v>
      </c>
      <c r="F1535">
        <v>2E-3</v>
      </c>
      <c r="G1535" s="4">
        <v>500000</v>
      </c>
      <c r="H1535" s="7">
        <v>0</v>
      </c>
      <c r="I1535" s="4" cm="1">
        <f t="array" ref="I1535">_FV(B1535,"Market cap",TRUE)</f>
        <v>6151220</v>
      </c>
      <c r="J1535" s="4">
        <v>10390000</v>
      </c>
      <c r="K1535" t="str">
        <f>IF(OR(J1535="None", ISERROR(J1535)),
   IF(I1535&gt;50000000000,"5-Large Cap",
      IF(AND(I1535&gt;10000000000,I1535&lt;=50000000000),"4-Upper Mid-Cap",
         IF(AND(I1535&gt;2000000000,I1535&lt;=10000000000),"3-Mid Cap",
            IF(AND(I1535&gt;300000000,I1535&lt;=2000000000),"2-Small Cap",
               IF(I1535&lt;=300000000,"1-Micro Cap","None"))))),
   IF(J1535&gt;50000000000,"5-Large Cap",
      IF(AND(J1535&gt;10000000000,J1535&lt;=50000000000),"4-Upper Mid-Cap",
         IF(AND(J1535&gt;2000000000,J1535&lt;=10000000000),"3-Mid Cap",
            IF(AND(J1535&gt;300000000,J1535&lt;=2000000000),"2-Small Cap",
               IF(J1535&lt;=300000000,"1-Micro Cap","None"))))))</f>
        <v>1-Micro Cap</v>
      </c>
      <c r="L1535" s="1">
        <v>45394</v>
      </c>
      <c r="M1535" s="8" t="s">
        <v>3124</v>
      </c>
      <c r="N1535">
        <f>YEAR(L1535)</f>
        <v>2024</v>
      </c>
      <c r="O1535">
        <f xml:space="preserve"> MONTH(L1535)</f>
        <v>4</v>
      </c>
      <c r="P1535" t="s">
        <v>3229</v>
      </c>
      <c r="Q1535" t="str">
        <f>IF(ISNUMBER(P1535), "Yes","No")</f>
        <v>No</v>
      </c>
      <c r="R1535" t="s">
        <v>2452</v>
      </c>
    </row>
    <row r="1536" spans="1:18" x14ac:dyDescent="0.2">
      <c r="A1536" t="s">
        <v>1034</v>
      </c>
      <c r="B1536" t="e" vm="431">
        <v>#VALUE!</v>
      </c>
      <c r="C1536" t="s">
        <v>148</v>
      </c>
      <c r="D1536" t="str" cm="1">
        <f t="array" ref="D1536">_FV(B1536,"Industry")</f>
        <v>Software &amp; IT Services</v>
      </c>
      <c r="E1536">
        <v>3.0000000000000001E-3</v>
      </c>
      <c r="F1536">
        <v>2E-3</v>
      </c>
      <c r="G1536" s="4">
        <v>500000</v>
      </c>
      <c r="H1536" s="7">
        <v>0.33299999999999996</v>
      </c>
      <c r="I1536" s="4" cm="1">
        <f t="array" ref="I1536">_FV(B1536,"Market cap",TRUE)</f>
        <v>6151220</v>
      </c>
      <c r="J1536" s="4">
        <v>9880000</v>
      </c>
      <c r="K1536" t="str">
        <f>IF(OR(J1536="None", ISERROR(J1536)),
   IF(I1536&gt;50000000000,"5-Large Cap",
      IF(AND(I1536&gt;10000000000,I1536&lt;=50000000000),"4-Upper Mid-Cap",
         IF(AND(I1536&gt;2000000000,I1536&lt;=10000000000),"3-Mid Cap",
            IF(AND(I1536&gt;300000000,I1536&lt;=2000000000),"2-Small Cap",
               IF(I1536&lt;=300000000,"1-Micro Cap","None"))))),
   IF(J1536&gt;50000000000,"5-Large Cap",
      IF(AND(J1536&gt;10000000000,J1536&lt;=50000000000),"4-Upper Mid-Cap",
         IF(AND(J1536&gt;2000000000,J1536&lt;=10000000000),"3-Mid Cap",
            IF(AND(J1536&gt;300000000,J1536&lt;=2000000000),"2-Small Cap",
               IF(J1536&lt;=300000000,"1-Micro Cap","None"))))))</f>
        <v>1-Micro Cap</v>
      </c>
      <c r="L1536" s="1">
        <v>45324</v>
      </c>
      <c r="M1536" s="8" t="s">
        <v>3124</v>
      </c>
      <c r="N1536">
        <f>YEAR(L1536)</f>
        <v>2024</v>
      </c>
      <c r="O1536">
        <f xml:space="preserve"> MONTH(L1536)</f>
        <v>2</v>
      </c>
      <c r="P1536" t="s">
        <v>3229</v>
      </c>
      <c r="Q1536" t="str">
        <f>IF(ISNUMBER(P1536), "Yes","No")</f>
        <v>No</v>
      </c>
      <c r="R1536" t="s">
        <v>2294</v>
      </c>
    </row>
    <row r="1537" spans="1:18" x14ac:dyDescent="0.2">
      <c r="A1537" t="s">
        <v>2804</v>
      </c>
      <c r="B1537" t="e" vm="783">
        <v>#VALUE!</v>
      </c>
      <c r="C1537" t="s">
        <v>2805</v>
      </c>
      <c r="D1537" t="str" cm="1">
        <f t="array" ref="D1537">_FV(B1537,"Industry")</f>
        <v>Software &amp; IT Services</v>
      </c>
      <c r="E1537">
        <v>2E-3</v>
      </c>
      <c r="F1537">
        <v>1.5E-3</v>
      </c>
      <c r="G1537" s="4">
        <v>500000</v>
      </c>
      <c r="H1537" s="7">
        <v>0</v>
      </c>
      <c r="I1537" s="4" cm="1">
        <f t="array" ref="I1537">_FV(B1537,"Market cap",TRUE)</f>
        <v>3150310</v>
      </c>
      <c r="J1537" s="4" t="s">
        <v>3229</v>
      </c>
      <c r="K1537" t="str">
        <f>IF(OR(J1537="None", ISERROR(J1537)),
   IF(I1537&gt;50000000000,"5-Large Cap",
      IF(AND(I1537&gt;10000000000,I1537&lt;=50000000000),"4-Upper Mid-Cap",
         IF(AND(I1537&gt;2000000000,I1537&lt;=10000000000),"3-Mid Cap",
            IF(AND(I1537&gt;300000000,I1537&lt;=2000000000),"2-Small Cap",
               IF(I1537&lt;=300000000,"1-Micro Cap","None"))))),
   IF(J1537&gt;50000000000,"5-Large Cap",
      IF(AND(J1537&gt;10000000000,J1537&lt;=50000000000),"4-Upper Mid-Cap",
         IF(AND(J1537&gt;2000000000,J1537&lt;=10000000000),"3-Mid Cap",
            IF(AND(J1537&gt;300000000,J1537&lt;=2000000000),"2-Small Cap",
               IF(J1537&lt;=300000000,"1-Micro Cap","None"))))))</f>
        <v>1-Micro Cap</v>
      </c>
      <c r="L1537" s="1">
        <v>45511</v>
      </c>
      <c r="M1537" s="8" t="s">
        <v>3124</v>
      </c>
      <c r="N1537">
        <f>YEAR(L1537)</f>
        <v>2024</v>
      </c>
      <c r="O1537">
        <f xml:space="preserve"> MONTH(L1537)</f>
        <v>8</v>
      </c>
      <c r="P1537">
        <v>1</v>
      </c>
      <c r="Q1537" t="str">
        <f>IF(ISNUMBER(P1537), "Yes","No")</f>
        <v>Yes</v>
      </c>
      <c r="R1537" t="s">
        <v>2806</v>
      </c>
    </row>
    <row r="1538" spans="1:18" x14ac:dyDescent="0.2">
      <c r="A1538" t="s">
        <v>2849</v>
      </c>
      <c r="B1538" t="e" vm="784">
        <v>#VALUE!</v>
      </c>
      <c r="C1538" t="s">
        <v>2850</v>
      </c>
      <c r="D1538" t="str" cm="1">
        <f t="array" ref="D1538">_FV(B1538,"Industry")</f>
        <v>Electrical Utilities &amp; IPPs</v>
      </c>
      <c r="E1538">
        <v>2E-3</v>
      </c>
      <c r="F1538">
        <v>1E-3</v>
      </c>
      <c r="G1538" s="6">
        <v>750000</v>
      </c>
      <c r="H1538" s="7">
        <v>0.5</v>
      </c>
      <c r="I1538" s="4" cm="1">
        <f t="array" ref="I1538">_FV(B1538,"Market cap",TRUE)</f>
        <v>1735340</v>
      </c>
      <c r="J1538" s="4">
        <v>1820000</v>
      </c>
      <c r="K1538" t="str">
        <f>IF(OR(J1538="None", ISERROR(J1538)),
   IF(I1538&gt;50000000000,"5-Large Cap",
      IF(AND(I1538&gt;10000000000,I1538&lt;=50000000000),"4-Upper Mid-Cap",
         IF(AND(I1538&gt;2000000000,I1538&lt;=10000000000),"3-Mid Cap",
            IF(AND(I1538&gt;300000000,I1538&lt;=2000000000),"2-Small Cap",
               IF(I1538&lt;=300000000,"1-Micro Cap","None"))))),
   IF(J1538&gt;50000000000,"5-Large Cap",
      IF(AND(J1538&gt;10000000000,J1538&lt;=50000000000),"4-Upper Mid-Cap",
         IF(AND(J1538&gt;2000000000,J1538&lt;=10000000000),"3-Mid Cap",
            IF(AND(J1538&gt;300000000,J1538&lt;=2000000000),"2-Small Cap",
               IF(J1538&lt;=300000000,"1-Micro Cap","None"))))))</f>
        <v>1-Micro Cap</v>
      </c>
      <c r="L1538" s="1">
        <v>45534</v>
      </c>
      <c r="M1538" s="8" t="s">
        <v>3124</v>
      </c>
      <c r="N1538">
        <f>YEAR(L1538)</f>
        <v>2024</v>
      </c>
      <c r="O1538">
        <f xml:space="preserve"> MONTH(L1538)</f>
        <v>8</v>
      </c>
      <c r="P1538" t="s">
        <v>3229</v>
      </c>
      <c r="Q1538" t="str">
        <f>IF(ISNUMBER(P1538), "Yes","No")</f>
        <v>No</v>
      </c>
      <c r="R1538" t="s">
        <v>2851</v>
      </c>
    </row>
    <row r="1539" spans="1:18" x14ac:dyDescent="0.2">
      <c r="A1539" t="s">
        <v>13</v>
      </c>
      <c r="B1539" t="e" vm="107">
        <v>#VALUE!</v>
      </c>
      <c r="C1539" t="s">
        <v>14</v>
      </c>
      <c r="D1539" t="str" cm="1">
        <f t="array" ref="D1539">_FV(B1539,"Industry")</f>
        <v>Metals &amp; Mining</v>
      </c>
      <c r="E1539">
        <v>4.0000000000000001E-3</v>
      </c>
      <c r="F1539">
        <v>1E-3</v>
      </c>
      <c r="G1539" s="4">
        <v>6000000</v>
      </c>
      <c r="H1539" s="7">
        <v>0.75</v>
      </c>
      <c r="I1539" s="4" cm="1">
        <f t="array" ref="I1539">_FV(B1539,"Market cap",TRUE)</f>
        <v>1430420</v>
      </c>
      <c r="J1539" s="4">
        <v>4200000</v>
      </c>
      <c r="K1539" t="str">
        <f>IF(OR(J1539="None", ISERROR(J1539)),
   IF(I1539&gt;50000000000,"5-Large Cap",
      IF(AND(I1539&gt;10000000000,I1539&lt;=50000000000),"4-Upper Mid-Cap",
         IF(AND(I1539&gt;2000000000,I1539&lt;=10000000000),"3-Mid Cap",
            IF(AND(I1539&gt;300000000,I1539&lt;=2000000000),"2-Small Cap",
               IF(I1539&lt;=300000000,"1-Micro Cap","None"))))),
   IF(J1539&gt;50000000000,"5-Large Cap",
      IF(AND(J1539&gt;10000000000,J1539&lt;=50000000000),"4-Upper Mid-Cap",
         IF(AND(J1539&gt;2000000000,J1539&lt;=10000000000),"3-Mid Cap",
            IF(AND(J1539&gt;300000000,J1539&lt;=2000000000),"2-Small Cap",
               IF(J1539&lt;=300000000,"1-Micro Cap","None"))))))</f>
        <v>1-Micro Cap</v>
      </c>
      <c r="L1539" s="1">
        <v>45372</v>
      </c>
      <c r="M1539" s="8" t="s">
        <v>3124</v>
      </c>
      <c r="N1539">
        <f>YEAR(L1539)</f>
        <v>2024</v>
      </c>
      <c r="O1539">
        <f xml:space="preserve"> MONTH(L1539)</f>
        <v>3</v>
      </c>
      <c r="P1539">
        <v>2</v>
      </c>
      <c r="Q1539" t="str">
        <f>IF(ISNUMBER(P1539), "Yes","No")</f>
        <v>Yes</v>
      </c>
      <c r="R1539" t="s">
        <v>2395</v>
      </c>
    </row>
    <row r="1540" spans="1:18" x14ac:dyDescent="0.2">
      <c r="A1540" t="s">
        <v>72</v>
      </c>
      <c r="B1540" t="e" vm="206">
        <v>#VALUE!</v>
      </c>
      <c r="C1540" t="s">
        <v>73</v>
      </c>
      <c r="D1540" t="str" cm="1">
        <f t="array" ref="D1540">_FV(B1540,"Industry")</f>
        <v>Metals &amp; Mining</v>
      </c>
      <c r="E1540">
        <v>2E-3</v>
      </c>
      <c r="F1540">
        <v>1E-3</v>
      </c>
      <c r="G1540" s="6">
        <v>3500000</v>
      </c>
      <c r="H1540" s="7">
        <v>0.5</v>
      </c>
      <c r="I1540" s="4" cm="1">
        <f t="array" ref="I1540">_FV(B1540,"Market cap",TRUE)</f>
        <v>53895500</v>
      </c>
      <c r="J1540" s="4">
        <v>6700000</v>
      </c>
      <c r="K1540" t="str">
        <f>IF(OR(J1540="None", ISERROR(J1540)),
   IF(I1540&gt;50000000000,"5-Large Cap",
      IF(AND(I1540&gt;10000000000,I1540&lt;=50000000000),"4-Upper Mid-Cap",
         IF(AND(I1540&gt;2000000000,I1540&lt;=10000000000),"3-Mid Cap",
            IF(AND(I1540&gt;300000000,I1540&lt;=2000000000),"2-Small Cap",
               IF(I1540&lt;=300000000,"1-Micro Cap","None"))))),
   IF(J1540&gt;50000000000,"5-Large Cap",
      IF(AND(J1540&gt;10000000000,J1540&lt;=50000000000),"4-Upper Mid-Cap",
         IF(AND(J1540&gt;2000000000,J1540&lt;=10000000000),"3-Mid Cap",
            IF(AND(J1540&gt;300000000,J1540&lt;=2000000000),"2-Small Cap",
               IF(J1540&lt;=300000000,"1-Micro Cap","None"))))))</f>
        <v>1-Micro Cap</v>
      </c>
      <c r="L1540" s="1">
        <v>45323</v>
      </c>
      <c r="M1540" s="8" t="s">
        <v>3124</v>
      </c>
      <c r="N1540">
        <f>YEAR(L1540)</f>
        <v>2024</v>
      </c>
      <c r="O1540">
        <f xml:space="preserve"> MONTH(L1540)</f>
        <v>2</v>
      </c>
      <c r="P1540" t="s">
        <v>3229</v>
      </c>
      <c r="Q1540" t="str">
        <f>IF(ISNUMBER(P1540), "Yes","No")</f>
        <v>No</v>
      </c>
      <c r="R1540" t="s">
        <v>2290</v>
      </c>
    </row>
    <row r="1541" spans="1:18" x14ac:dyDescent="0.2">
      <c r="A1541" t="s">
        <v>2952</v>
      </c>
      <c r="B1541" t="e" vm="421">
        <v>#VALUE!</v>
      </c>
      <c r="C1541" t="s">
        <v>1000</v>
      </c>
      <c r="D1541" t="str" cm="1">
        <f t="array" ref="D1541">_FV(B1541,"Industry")</f>
        <v>Software &amp; IT Services</v>
      </c>
      <c r="E1541">
        <v>1E-3</v>
      </c>
      <c r="F1541">
        <v>1E-3</v>
      </c>
      <c r="G1541" s="4">
        <v>1500000</v>
      </c>
      <c r="H1541" s="7">
        <v>0</v>
      </c>
      <c r="I1541" s="4" cm="1">
        <f t="array" ref="I1541">_FV(B1541,"Market cap",TRUE)</f>
        <v>5377300</v>
      </c>
      <c r="J1541" s="4">
        <v>5000000</v>
      </c>
      <c r="K1541" t="str">
        <f>IF(OR(J1541="None", ISERROR(J1541)),
   IF(I1541&gt;50000000000,"5-Large Cap",
      IF(AND(I1541&gt;10000000000,I1541&lt;=50000000000),"4-Upper Mid-Cap",
         IF(AND(I1541&gt;2000000000,I1541&lt;=10000000000),"3-Mid Cap",
            IF(AND(I1541&gt;300000000,I1541&lt;=2000000000),"2-Small Cap",
               IF(I1541&lt;=300000000,"1-Micro Cap","None"))))),
   IF(J1541&gt;50000000000,"5-Large Cap",
      IF(AND(J1541&gt;10000000000,J1541&lt;=50000000000),"4-Upper Mid-Cap",
         IF(AND(J1541&gt;2000000000,J1541&lt;=10000000000),"3-Mid Cap",
            IF(AND(J1541&gt;300000000,J1541&lt;=2000000000),"2-Small Cap",
               IF(J1541&lt;=300000000,"1-Micro Cap","None"))))))</f>
        <v>1-Micro Cap</v>
      </c>
      <c r="L1541" s="1">
        <v>45568</v>
      </c>
      <c r="M1541" s="8" t="s">
        <v>3124</v>
      </c>
      <c r="N1541">
        <f>YEAR(L1541)</f>
        <v>2024</v>
      </c>
      <c r="O1541">
        <f xml:space="preserve"> MONTH(L1541)</f>
        <v>10</v>
      </c>
      <c r="P1541" t="s">
        <v>3229</v>
      </c>
      <c r="Q1541" t="str">
        <f>IF(ISNUMBER(P1541), "Yes","No")</f>
        <v>No</v>
      </c>
    </row>
    <row r="1542" spans="1:18" x14ac:dyDescent="0.2">
      <c r="A1542" t="s">
        <v>2736</v>
      </c>
      <c r="B1542" t="e" vm="433">
        <v>#VALUE!</v>
      </c>
      <c r="C1542" t="s">
        <v>945</v>
      </c>
      <c r="D1542" t="str" cm="1">
        <f t="array" ref="D1542">_FV(B1542,"Industry")</f>
        <v>Metals &amp; Mining</v>
      </c>
      <c r="E1542">
        <v>1E-3</v>
      </c>
      <c r="F1542">
        <v>8.0000000000000004E-4</v>
      </c>
      <c r="G1542" s="4">
        <v>1900000</v>
      </c>
      <c r="H1542" s="7">
        <v>0.2</v>
      </c>
      <c r="I1542" s="4" cm="1">
        <f t="array" ref="I1542">_FV(B1542,"Market cap",TRUE)</f>
        <v>57768740</v>
      </c>
      <c r="J1542" s="4">
        <v>63884580</v>
      </c>
      <c r="K1542" t="str">
        <f>IF(OR(J1542="None", ISERROR(J1542)),
   IF(I1542&gt;50000000000,"5-Large Cap",
      IF(AND(I1542&gt;10000000000,I1542&lt;=50000000000),"4-Upper Mid-Cap",
         IF(AND(I1542&gt;2000000000,I1542&lt;=10000000000),"3-Mid Cap",
            IF(AND(I1542&gt;300000000,I1542&lt;=2000000000),"2-Small Cap",
               IF(I1542&lt;=300000000,"1-Micro Cap","None"))))),
   IF(J1542&gt;50000000000,"5-Large Cap",
      IF(AND(J1542&gt;10000000000,J1542&lt;=50000000000),"4-Upper Mid-Cap",
         IF(AND(J1542&gt;2000000000,J1542&lt;=10000000000),"3-Mid Cap",
            IF(AND(J1542&gt;300000000,J1542&lt;=2000000000),"2-Small Cap",
               IF(J1542&lt;=300000000,"1-Micro Cap","None"))))))</f>
        <v>1-Micro Cap</v>
      </c>
      <c r="L1542" s="1">
        <v>45495</v>
      </c>
      <c r="M1542" s="8" t="s">
        <v>3124</v>
      </c>
      <c r="N1542">
        <f>YEAR(L1542)</f>
        <v>2024</v>
      </c>
      <c r="O1542">
        <f xml:space="preserve"> MONTH(L1542)</f>
        <v>7</v>
      </c>
      <c r="P1542">
        <v>2</v>
      </c>
      <c r="Q1542" t="str">
        <f>IF(ISNUMBER(P1542), "Yes","No")</f>
        <v>Yes</v>
      </c>
      <c r="R1542" t="s">
        <v>2737</v>
      </c>
    </row>
    <row r="1543" spans="1:18" x14ac:dyDescent="0.2">
      <c r="G1543" s="4"/>
    </row>
    <row r="1544" spans="1:18" x14ac:dyDescent="0.2">
      <c r="G1544" s="4"/>
    </row>
    <row r="1545" spans="1:18" x14ac:dyDescent="0.2">
      <c r="G1545" s="4"/>
    </row>
    <row r="1546" spans="1:18" x14ac:dyDescent="0.2">
      <c r="G1546" s="4"/>
    </row>
    <row r="1547" spans="1:18" x14ac:dyDescent="0.2">
      <c r="G1547" s="4"/>
    </row>
    <row r="1548" spans="1:18" x14ac:dyDescent="0.2">
      <c r="G1548" s="4"/>
    </row>
    <row r="1549" spans="1:18" x14ac:dyDescent="0.2">
      <c r="G1549" s="4"/>
    </row>
    <row r="1550" spans="1:18" x14ac:dyDescent="0.2">
      <c r="G1550" s="4"/>
    </row>
    <row r="1551" spans="1:18" x14ac:dyDescent="0.2">
      <c r="G1551" s="4"/>
    </row>
    <row r="1552" spans="1:18" x14ac:dyDescent="0.2">
      <c r="G1552" s="4"/>
    </row>
    <row r="1553" spans="7:7" x14ac:dyDescent="0.2">
      <c r="G1553" s="4"/>
    </row>
    <row r="1554" spans="7:7" x14ac:dyDescent="0.2">
      <c r="G1554" s="4"/>
    </row>
    <row r="1555" spans="7:7" x14ac:dyDescent="0.2">
      <c r="G1555" s="4"/>
    </row>
    <row r="1556" spans="7:7" x14ac:dyDescent="0.2">
      <c r="G1556" s="4"/>
    </row>
    <row r="1557" spans="7:7" x14ac:dyDescent="0.2">
      <c r="G1557" s="4"/>
    </row>
    <row r="1558" spans="7:7" x14ac:dyDescent="0.2">
      <c r="G1558" s="4"/>
    </row>
    <row r="1559" spans="7:7" x14ac:dyDescent="0.2">
      <c r="G1559" s="4"/>
    </row>
    <row r="1560" spans="7:7" x14ac:dyDescent="0.2">
      <c r="G1560" s="4"/>
    </row>
    <row r="1561" spans="7:7" x14ac:dyDescent="0.2">
      <c r="G1561" s="4"/>
    </row>
    <row r="1562" spans="7:7" x14ac:dyDescent="0.2">
      <c r="G1562" s="4"/>
    </row>
    <row r="1563" spans="7:7" x14ac:dyDescent="0.2">
      <c r="G1563" s="4"/>
    </row>
    <row r="1564" spans="7:7" x14ac:dyDescent="0.2">
      <c r="G1564" s="4"/>
    </row>
    <row r="1565" spans="7:7" x14ac:dyDescent="0.2">
      <c r="G1565" s="4"/>
    </row>
    <row r="1566" spans="7:7" x14ac:dyDescent="0.2">
      <c r="G1566" s="4"/>
    </row>
    <row r="1567" spans="7:7" x14ac:dyDescent="0.2">
      <c r="G1567" s="4"/>
    </row>
    <row r="1568" spans="7:7" x14ac:dyDescent="0.2">
      <c r="G1568" s="4"/>
    </row>
    <row r="1569" spans="7:7" x14ac:dyDescent="0.2">
      <c r="G1569" s="4"/>
    </row>
    <row r="1570" spans="7:7" x14ac:dyDescent="0.2">
      <c r="G1570" s="4"/>
    </row>
    <row r="1571" spans="7:7" x14ac:dyDescent="0.2">
      <c r="G1571" s="4"/>
    </row>
    <row r="1572" spans="7:7" x14ac:dyDescent="0.2">
      <c r="G1572" s="4"/>
    </row>
    <row r="1573" spans="7:7" x14ac:dyDescent="0.2">
      <c r="G1573" s="4"/>
    </row>
    <row r="1574" spans="7:7" x14ac:dyDescent="0.2">
      <c r="G1574" s="4"/>
    </row>
    <row r="1575" spans="7:7" x14ac:dyDescent="0.2">
      <c r="G1575" s="4"/>
    </row>
    <row r="1576" spans="7:7" x14ac:dyDescent="0.2">
      <c r="G1576" s="4"/>
    </row>
    <row r="1577" spans="7:7" x14ac:dyDescent="0.2">
      <c r="G1577" s="4"/>
    </row>
    <row r="1578" spans="7:7" x14ac:dyDescent="0.2">
      <c r="G1578" s="4"/>
    </row>
    <row r="1579" spans="7:7" x14ac:dyDescent="0.2">
      <c r="G1579" s="4"/>
    </row>
    <row r="1580" spans="7:7" x14ac:dyDescent="0.2">
      <c r="G1580" s="4"/>
    </row>
    <row r="1581" spans="7:7" x14ac:dyDescent="0.2">
      <c r="G1581" s="4"/>
    </row>
    <row r="1582" spans="7:7" x14ac:dyDescent="0.2">
      <c r="G1582" s="4"/>
    </row>
    <row r="1583" spans="7:7" x14ac:dyDescent="0.2">
      <c r="G1583" s="4"/>
    </row>
    <row r="1584" spans="7:7" x14ac:dyDescent="0.2">
      <c r="G1584" s="4"/>
    </row>
    <row r="1585" spans="7:7" x14ac:dyDescent="0.2">
      <c r="G1585" s="4"/>
    </row>
    <row r="1586" spans="7:7" x14ac:dyDescent="0.2">
      <c r="G1586" s="4"/>
    </row>
    <row r="1587" spans="7:7" x14ac:dyDescent="0.2">
      <c r="G1587" s="4"/>
    </row>
    <row r="1588" spans="7:7" x14ac:dyDescent="0.2">
      <c r="G1588" s="4"/>
    </row>
    <row r="1589" spans="7:7" x14ac:dyDescent="0.2">
      <c r="G1589" s="4"/>
    </row>
    <row r="1590" spans="7:7" x14ac:dyDescent="0.2">
      <c r="G1590" s="4"/>
    </row>
    <row r="1591" spans="7:7" x14ac:dyDescent="0.2">
      <c r="G1591" s="4"/>
    </row>
    <row r="1592" spans="7:7" x14ac:dyDescent="0.2">
      <c r="G1592" s="4"/>
    </row>
    <row r="1593" spans="7:7" x14ac:dyDescent="0.2">
      <c r="G1593" s="4"/>
    </row>
    <row r="1594" spans="7:7" x14ac:dyDescent="0.2">
      <c r="G1594" s="4"/>
    </row>
    <row r="1595" spans="7:7" x14ac:dyDescent="0.2">
      <c r="G1595" s="4"/>
    </row>
    <row r="1596" spans="7:7" x14ac:dyDescent="0.2">
      <c r="G1596" s="4"/>
    </row>
    <row r="1597" spans="7:7" x14ac:dyDescent="0.2">
      <c r="G1597" s="4"/>
    </row>
    <row r="1598" spans="7:7" x14ac:dyDescent="0.2">
      <c r="G1598" s="4"/>
    </row>
    <row r="1599" spans="7:7" x14ac:dyDescent="0.2">
      <c r="G1599" s="4"/>
    </row>
    <row r="1600" spans="7:7" x14ac:dyDescent="0.2">
      <c r="G1600" s="4"/>
    </row>
    <row r="1601" spans="7:7" x14ac:dyDescent="0.2">
      <c r="G1601" s="4"/>
    </row>
    <row r="1602" spans="7:7" x14ac:dyDescent="0.2">
      <c r="G1602" s="4"/>
    </row>
    <row r="1603" spans="7:7" x14ac:dyDescent="0.2">
      <c r="G1603" s="4"/>
    </row>
    <row r="1604" spans="7:7" x14ac:dyDescent="0.2">
      <c r="G1604" s="4"/>
    </row>
    <row r="1605" spans="7:7" x14ac:dyDescent="0.2">
      <c r="G1605" s="4"/>
    </row>
    <row r="1606" spans="7:7" x14ac:dyDescent="0.2">
      <c r="G1606" s="4"/>
    </row>
    <row r="1607" spans="7:7" x14ac:dyDescent="0.2">
      <c r="G1607" s="4"/>
    </row>
    <row r="1608" spans="7:7" x14ac:dyDescent="0.2">
      <c r="G1608" s="4"/>
    </row>
    <row r="1609" spans="7:7" x14ac:dyDescent="0.2">
      <c r="G1609" s="4"/>
    </row>
    <row r="1610" spans="7:7" x14ac:dyDescent="0.2">
      <c r="G1610" s="4"/>
    </row>
    <row r="1611" spans="7:7" x14ac:dyDescent="0.2">
      <c r="G1611" s="4"/>
    </row>
    <row r="1612" spans="7:7" x14ac:dyDescent="0.2">
      <c r="G1612" s="4"/>
    </row>
    <row r="1613" spans="7:7" x14ac:dyDescent="0.2">
      <c r="G1613" s="4"/>
    </row>
    <row r="1614" spans="7:7" x14ac:dyDescent="0.2">
      <c r="G1614" s="4"/>
    </row>
    <row r="1615" spans="7:7" x14ac:dyDescent="0.2">
      <c r="G1615" s="4"/>
    </row>
    <row r="1616" spans="7:7" x14ac:dyDescent="0.2">
      <c r="G1616" s="4"/>
    </row>
    <row r="1617" spans="7:7" x14ac:dyDescent="0.2">
      <c r="G1617" s="4"/>
    </row>
    <row r="1618" spans="7:7" x14ac:dyDescent="0.2">
      <c r="G1618" s="4"/>
    </row>
    <row r="1619" spans="7:7" x14ac:dyDescent="0.2">
      <c r="G1619" s="4"/>
    </row>
    <row r="1620" spans="7:7" x14ac:dyDescent="0.2">
      <c r="G1620" s="4"/>
    </row>
    <row r="1621" spans="7:7" x14ac:dyDescent="0.2">
      <c r="G1621" s="4"/>
    </row>
    <row r="1622" spans="7:7" x14ac:dyDescent="0.2">
      <c r="G1622" s="4"/>
    </row>
    <row r="1623" spans="7:7" x14ac:dyDescent="0.2">
      <c r="G1623" s="4"/>
    </row>
    <row r="1624" spans="7:7" x14ac:dyDescent="0.2">
      <c r="G1624" s="4"/>
    </row>
    <row r="1625" spans="7:7" x14ac:dyDescent="0.2">
      <c r="G1625" s="4"/>
    </row>
    <row r="1626" spans="7:7" x14ac:dyDescent="0.2">
      <c r="G1626" s="4"/>
    </row>
    <row r="1627" spans="7:7" x14ac:dyDescent="0.2">
      <c r="G1627" s="4"/>
    </row>
    <row r="1628" spans="7:7" x14ac:dyDescent="0.2">
      <c r="G1628" s="4"/>
    </row>
    <row r="1629" spans="7:7" x14ac:dyDescent="0.2">
      <c r="G1629" s="4"/>
    </row>
    <row r="1630" spans="7:7" x14ac:dyDescent="0.2">
      <c r="G1630" s="4"/>
    </row>
    <row r="1631" spans="7:7" x14ac:dyDescent="0.2">
      <c r="G1631" s="4"/>
    </row>
    <row r="1632" spans="7:7" x14ac:dyDescent="0.2">
      <c r="G1632" s="4"/>
    </row>
    <row r="1633" spans="7:7" x14ac:dyDescent="0.2">
      <c r="G1633" s="4"/>
    </row>
    <row r="1634" spans="7:7" x14ac:dyDescent="0.2">
      <c r="G1634" s="4"/>
    </row>
    <row r="1635" spans="7:7" x14ac:dyDescent="0.2">
      <c r="G1635" s="4"/>
    </row>
    <row r="1636" spans="7:7" x14ac:dyDescent="0.2">
      <c r="G1636" s="4"/>
    </row>
    <row r="1637" spans="7:7" x14ac:dyDescent="0.2">
      <c r="G1637" s="4"/>
    </row>
    <row r="1638" spans="7:7" x14ac:dyDescent="0.2">
      <c r="G1638" s="4"/>
    </row>
    <row r="1639" spans="7:7" x14ac:dyDescent="0.2">
      <c r="G1639" s="4"/>
    </row>
    <row r="1640" spans="7:7" x14ac:dyDescent="0.2">
      <c r="G1640" s="4"/>
    </row>
    <row r="1641" spans="7:7" x14ac:dyDescent="0.2">
      <c r="G1641" s="4"/>
    </row>
    <row r="1642" spans="7:7" x14ac:dyDescent="0.2">
      <c r="G1642" s="4"/>
    </row>
    <row r="1643" spans="7:7" x14ac:dyDescent="0.2">
      <c r="G1643" s="4"/>
    </row>
    <row r="1644" spans="7:7" x14ac:dyDescent="0.2">
      <c r="G1644" s="4"/>
    </row>
    <row r="1645" spans="7:7" x14ac:dyDescent="0.2">
      <c r="G1645" s="4"/>
    </row>
    <row r="1646" spans="7:7" x14ac:dyDescent="0.2">
      <c r="G1646" s="4"/>
    </row>
    <row r="1647" spans="7:7" x14ac:dyDescent="0.2">
      <c r="G1647" s="4"/>
    </row>
    <row r="1648" spans="7:7" x14ac:dyDescent="0.2">
      <c r="G1648" s="4"/>
    </row>
    <row r="1649" spans="7:7" x14ac:dyDescent="0.2">
      <c r="G1649" s="4"/>
    </row>
    <row r="1650" spans="7:7" x14ac:dyDescent="0.2">
      <c r="G1650" s="4"/>
    </row>
    <row r="1651" spans="7:7" x14ac:dyDescent="0.2">
      <c r="G1651" s="4"/>
    </row>
    <row r="1652" spans="7:7" x14ac:dyDescent="0.2">
      <c r="G1652" s="4"/>
    </row>
    <row r="1653" spans="7:7" x14ac:dyDescent="0.2">
      <c r="G1653" s="4"/>
    </row>
    <row r="1654" spans="7:7" x14ac:dyDescent="0.2">
      <c r="G1654" s="4"/>
    </row>
    <row r="1655" spans="7:7" x14ac:dyDescent="0.2">
      <c r="G1655" s="4"/>
    </row>
    <row r="1656" spans="7:7" x14ac:dyDescent="0.2">
      <c r="G1656" s="4"/>
    </row>
    <row r="1657" spans="7:7" x14ac:dyDescent="0.2">
      <c r="G1657" s="4"/>
    </row>
    <row r="1658" spans="7:7" x14ac:dyDescent="0.2">
      <c r="G1658" s="4"/>
    </row>
    <row r="1659" spans="7:7" x14ac:dyDescent="0.2">
      <c r="G1659" s="4"/>
    </row>
    <row r="1660" spans="7:7" x14ac:dyDescent="0.2">
      <c r="G1660" s="4"/>
    </row>
    <row r="1661" spans="7:7" x14ac:dyDescent="0.2">
      <c r="G1661" s="4"/>
    </row>
    <row r="1662" spans="7:7" x14ac:dyDescent="0.2">
      <c r="G1662" s="4"/>
    </row>
    <row r="1663" spans="7:7" x14ac:dyDescent="0.2">
      <c r="G1663" s="4"/>
    </row>
    <row r="1664" spans="7:7" x14ac:dyDescent="0.2">
      <c r="G1664" s="4"/>
    </row>
    <row r="1665" spans="7:7" x14ac:dyDescent="0.2">
      <c r="G1665" s="4"/>
    </row>
    <row r="1666" spans="7:7" x14ac:dyDescent="0.2">
      <c r="G1666" s="4"/>
    </row>
    <row r="1667" spans="7:7" x14ac:dyDescent="0.2">
      <c r="G1667" s="4"/>
    </row>
    <row r="1668" spans="7:7" x14ac:dyDescent="0.2">
      <c r="G1668" s="4"/>
    </row>
    <row r="1669" spans="7:7" x14ac:dyDescent="0.2">
      <c r="G1669" s="4"/>
    </row>
    <row r="1670" spans="7:7" x14ac:dyDescent="0.2">
      <c r="G1670" s="4"/>
    </row>
    <row r="1671" spans="7:7" x14ac:dyDescent="0.2">
      <c r="G1671" s="4"/>
    </row>
    <row r="1672" spans="7:7" x14ac:dyDescent="0.2">
      <c r="G1672" s="4"/>
    </row>
    <row r="1673" spans="7:7" x14ac:dyDescent="0.2">
      <c r="G1673" s="4"/>
    </row>
    <row r="1674" spans="7:7" x14ac:dyDescent="0.2">
      <c r="G1674" s="4"/>
    </row>
    <row r="1675" spans="7:7" x14ac:dyDescent="0.2">
      <c r="G1675" s="4"/>
    </row>
    <row r="1676" spans="7:7" x14ac:dyDescent="0.2">
      <c r="G1676" s="4"/>
    </row>
    <row r="1677" spans="7:7" x14ac:dyDescent="0.2">
      <c r="G1677" s="4"/>
    </row>
    <row r="1678" spans="7:7" x14ac:dyDescent="0.2">
      <c r="G1678" s="4"/>
    </row>
    <row r="1679" spans="7:7" x14ac:dyDescent="0.2">
      <c r="G1679" s="4"/>
    </row>
    <row r="1680" spans="7:7" x14ac:dyDescent="0.2">
      <c r="G1680" s="4"/>
    </row>
    <row r="1681" spans="7:7" x14ac:dyDescent="0.2">
      <c r="G1681" s="4"/>
    </row>
    <row r="1682" spans="7:7" x14ac:dyDescent="0.2">
      <c r="G1682" s="4"/>
    </row>
    <row r="1683" spans="7:7" x14ac:dyDescent="0.2">
      <c r="G1683" s="4"/>
    </row>
    <row r="1684" spans="7:7" x14ac:dyDescent="0.2">
      <c r="G1684" s="4"/>
    </row>
    <row r="1685" spans="7:7" x14ac:dyDescent="0.2">
      <c r="G1685" s="4"/>
    </row>
    <row r="1686" spans="7:7" x14ac:dyDescent="0.2">
      <c r="G1686" s="4"/>
    </row>
    <row r="1687" spans="7:7" x14ac:dyDescent="0.2">
      <c r="G1687" s="4"/>
    </row>
    <row r="1688" spans="7:7" x14ac:dyDescent="0.2">
      <c r="G1688" s="4"/>
    </row>
    <row r="1689" spans="7:7" x14ac:dyDescent="0.2">
      <c r="G1689" s="4"/>
    </row>
    <row r="1690" spans="7:7" x14ac:dyDescent="0.2">
      <c r="G1690" s="4"/>
    </row>
    <row r="1691" spans="7:7" x14ac:dyDescent="0.2">
      <c r="G1691" s="4"/>
    </row>
    <row r="1692" spans="7:7" x14ac:dyDescent="0.2">
      <c r="G1692" s="4"/>
    </row>
    <row r="1693" spans="7:7" x14ac:dyDescent="0.2">
      <c r="G1693" s="4"/>
    </row>
    <row r="1694" spans="7:7" x14ac:dyDescent="0.2">
      <c r="G1694" s="4"/>
    </row>
    <row r="1695" spans="7:7" x14ac:dyDescent="0.2">
      <c r="G1695" s="4"/>
    </row>
    <row r="1696" spans="7:7" x14ac:dyDescent="0.2">
      <c r="G1696" s="4"/>
    </row>
    <row r="1697" spans="7:7" x14ac:dyDescent="0.2">
      <c r="G1697" s="4"/>
    </row>
    <row r="1698" spans="7:7" x14ac:dyDescent="0.2">
      <c r="G1698" s="4"/>
    </row>
    <row r="1699" spans="7:7" x14ac:dyDescent="0.2">
      <c r="G1699" s="4"/>
    </row>
    <row r="1700" spans="7:7" x14ac:dyDescent="0.2">
      <c r="G1700" s="4"/>
    </row>
    <row r="1701" spans="7:7" x14ac:dyDescent="0.2">
      <c r="G1701" s="4"/>
    </row>
    <row r="1702" spans="7:7" x14ac:dyDescent="0.2">
      <c r="G1702" s="4"/>
    </row>
    <row r="1703" spans="7:7" x14ac:dyDescent="0.2">
      <c r="G1703" s="4"/>
    </row>
    <row r="1704" spans="7:7" x14ac:dyDescent="0.2">
      <c r="G1704" s="4"/>
    </row>
    <row r="1705" spans="7:7" x14ac:dyDescent="0.2">
      <c r="G1705" s="4"/>
    </row>
    <row r="1706" spans="7:7" x14ac:dyDescent="0.2">
      <c r="G1706" s="4"/>
    </row>
    <row r="1707" spans="7:7" x14ac:dyDescent="0.2">
      <c r="G1707" s="4"/>
    </row>
    <row r="1708" spans="7:7" x14ac:dyDescent="0.2">
      <c r="G1708" s="4"/>
    </row>
    <row r="1709" spans="7:7" x14ac:dyDescent="0.2">
      <c r="G1709" s="4"/>
    </row>
    <row r="1710" spans="7:7" x14ac:dyDescent="0.2">
      <c r="G1710" s="4"/>
    </row>
    <row r="1711" spans="7:7" x14ac:dyDescent="0.2">
      <c r="G1711" s="4"/>
    </row>
    <row r="1712" spans="7:7" x14ac:dyDescent="0.2">
      <c r="G1712" s="4"/>
    </row>
    <row r="1713" spans="7:7" x14ac:dyDescent="0.2">
      <c r="G1713" s="4"/>
    </row>
    <row r="1714" spans="7:7" x14ac:dyDescent="0.2">
      <c r="G1714" s="4"/>
    </row>
    <row r="1715" spans="7:7" x14ac:dyDescent="0.2">
      <c r="G1715" s="4"/>
    </row>
    <row r="1716" spans="7:7" x14ac:dyDescent="0.2">
      <c r="G1716" s="4"/>
    </row>
    <row r="1717" spans="7:7" x14ac:dyDescent="0.2">
      <c r="G1717" s="4"/>
    </row>
    <row r="1718" spans="7:7" x14ac:dyDescent="0.2">
      <c r="G1718" s="4"/>
    </row>
    <row r="1719" spans="7:7" x14ac:dyDescent="0.2">
      <c r="G1719" s="4"/>
    </row>
    <row r="1720" spans="7:7" x14ac:dyDescent="0.2">
      <c r="G1720" s="4"/>
    </row>
    <row r="1721" spans="7:7" x14ac:dyDescent="0.2">
      <c r="G1721" s="4"/>
    </row>
    <row r="1722" spans="7:7" x14ac:dyDescent="0.2">
      <c r="G1722" s="4"/>
    </row>
    <row r="1723" spans="7:7" x14ac:dyDescent="0.2">
      <c r="G1723" s="4"/>
    </row>
    <row r="1724" spans="7:7" x14ac:dyDescent="0.2">
      <c r="G1724" s="4"/>
    </row>
    <row r="1725" spans="7:7" x14ac:dyDescent="0.2">
      <c r="G1725" s="4"/>
    </row>
    <row r="1726" spans="7:7" x14ac:dyDescent="0.2">
      <c r="G1726" s="4"/>
    </row>
    <row r="1727" spans="7:7" x14ac:dyDescent="0.2">
      <c r="G1727" s="4"/>
    </row>
    <row r="1728" spans="7:7" x14ac:dyDescent="0.2">
      <c r="G1728" s="4"/>
    </row>
    <row r="1729" spans="7:7" x14ac:dyDescent="0.2">
      <c r="G1729" s="4"/>
    </row>
    <row r="1730" spans="7:7" x14ac:dyDescent="0.2">
      <c r="G1730" s="4"/>
    </row>
    <row r="1731" spans="7:7" x14ac:dyDescent="0.2">
      <c r="G1731" s="4"/>
    </row>
    <row r="1732" spans="7:7" x14ac:dyDescent="0.2">
      <c r="G1732" s="4"/>
    </row>
    <row r="1733" spans="7:7" x14ac:dyDescent="0.2">
      <c r="G1733" s="4"/>
    </row>
    <row r="1734" spans="7:7" x14ac:dyDescent="0.2">
      <c r="G1734" s="4"/>
    </row>
    <row r="1735" spans="7:7" x14ac:dyDescent="0.2">
      <c r="G1735" s="4"/>
    </row>
    <row r="1736" spans="7:7" x14ac:dyDescent="0.2">
      <c r="G1736" s="4"/>
    </row>
    <row r="1737" spans="7:7" x14ac:dyDescent="0.2">
      <c r="G1737" s="4"/>
    </row>
    <row r="1738" spans="7:7" x14ac:dyDescent="0.2">
      <c r="G1738" s="4"/>
    </row>
    <row r="1739" spans="7:7" x14ac:dyDescent="0.2">
      <c r="G1739" s="4"/>
    </row>
    <row r="1740" spans="7:7" x14ac:dyDescent="0.2">
      <c r="G1740" s="4"/>
    </row>
    <row r="1741" spans="7:7" x14ac:dyDescent="0.2">
      <c r="G1741" s="4"/>
    </row>
    <row r="1742" spans="7:7" x14ac:dyDescent="0.2">
      <c r="G1742" s="4"/>
    </row>
    <row r="1743" spans="7:7" x14ac:dyDescent="0.2">
      <c r="G1743" s="4"/>
    </row>
    <row r="1744" spans="7:7" x14ac:dyDescent="0.2">
      <c r="G1744" s="4"/>
    </row>
    <row r="1745" spans="7:7" x14ac:dyDescent="0.2">
      <c r="G1745" s="4"/>
    </row>
    <row r="1746" spans="7:7" x14ac:dyDescent="0.2">
      <c r="G1746" s="4"/>
    </row>
    <row r="1747" spans="7:7" x14ac:dyDescent="0.2">
      <c r="G1747" s="4"/>
    </row>
    <row r="1748" spans="7:7" x14ac:dyDescent="0.2">
      <c r="G1748" s="4"/>
    </row>
    <row r="1749" spans="7:7" x14ac:dyDescent="0.2">
      <c r="G1749" s="4"/>
    </row>
    <row r="1750" spans="7:7" x14ac:dyDescent="0.2">
      <c r="G1750" s="4"/>
    </row>
    <row r="1751" spans="7:7" x14ac:dyDescent="0.2">
      <c r="G1751" s="4"/>
    </row>
    <row r="1752" spans="7:7" x14ac:dyDescent="0.2">
      <c r="G1752" s="4"/>
    </row>
    <row r="1753" spans="7:7" x14ac:dyDescent="0.2">
      <c r="G1753" s="4"/>
    </row>
    <row r="1754" spans="7:7" x14ac:dyDescent="0.2">
      <c r="G1754" s="4"/>
    </row>
    <row r="1755" spans="7:7" x14ac:dyDescent="0.2">
      <c r="G1755" s="4"/>
    </row>
    <row r="1756" spans="7:7" x14ac:dyDescent="0.2">
      <c r="G1756" s="4"/>
    </row>
    <row r="1757" spans="7:7" x14ac:dyDescent="0.2">
      <c r="G1757" s="4"/>
    </row>
    <row r="1758" spans="7:7" x14ac:dyDescent="0.2">
      <c r="G1758" s="4"/>
    </row>
    <row r="1759" spans="7:7" x14ac:dyDescent="0.2">
      <c r="G1759" s="4"/>
    </row>
    <row r="1760" spans="7:7" x14ac:dyDescent="0.2">
      <c r="G1760" s="4"/>
    </row>
    <row r="1761" spans="7:7" x14ac:dyDescent="0.2">
      <c r="G1761" s="4"/>
    </row>
    <row r="1762" spans="7:7" x14ac:dyDescent="0.2">
      <c r="G1762" s="4"/>
    </row>
    <row r="1763" spans="7:7" x14ac:dyDescent="0.2">
      <c r="G1763" s="4"/>
    </row>
    <row r="1764" spans="7:7" x14ac:dyDescent="0.2">
      <c r="G1764" s="4"/>
    </row>
    <row r="1765" spans="7:7" x14ac:dyDescent="0.2">
      <c r="G1765" s="4"/>
    </row>
    <row r="1766" spans="7:7" x14ac:dyDescent="0.2">
      <c r="G1766" s="4"/>
    </row>
    <row r="1767" spans="7:7" x14ac:dyDescent="0.2">
      <c r="G1767" s="4"/>
    </row>
    <row r="1768" spans="7:7" x14ac:dyDescent="0.2">
      <c r="G1768" s="4"/>
    </row>
    <row r="1769" spans="7:7" x14ac:dyDescent="0.2">
      <c r="G1769" s="4"/>
    </row>
    <row r="1770" spans="7:7" x14ac:dyDescent="0.2">
      <c r="G1770" s="4"/>
    </row>
    <row r="1771" spans="7:7" x14ac:dyDescent="0.2">
      <c r="G1771" s="4"/>
    </row>
    <row r="1772" spans="7:7" x14ac:dyDescent="0.2">
      <c r="G1772" s="4"/>
    </row>
    <row r="1773" spans="7:7" x14ac:dyDescent="0.2">
      <c r="G1773" s="4"/>
    </row>
    <row r="1774" spans="7:7" x14ac:dyDescent="0.2">
      <c r="G1774" s="4"/>
    </row>
    <row r="1775" spans="7:7" x14ac:dyDescent="0.2">
      <c r="G1775" s="4"/>
    </row>
    <row r="1776" spans="7:7" x14ac:dyDescent="0.2">
      <c r="G1776" s="4"/>
    </row>
    <row r="1777" spans="7:7" x14ac:dyDescent="0.2">
      <c r="G1777" s="4"/>
    </row>
    <row r="1778" spans="7:7" x14ac:dyDescent="0.2">
      <c r="G1778" s="4"/>
    </row>
    <row r="1779" spans="7:7" x14ac:dyDescent="0.2">
      <c r="G1779" s="4"/>
    </row>
    <row r="1780" spans="7:7" x14ac:dyDescent="0.2">
      <c r="G1780" s="4"/>
    </row>
    <row r="1781" spans="7:7" x14ac:dyDescent="0.2">
      <c r="G1781" s="4"/>
    </row>
    <row r="1782" spans="7:7" x14ac:dyDescent="0.2">
      <c r="G1782" s="4"/>
    </row>
    <row r="1783" spans="7:7" x14ac:dyDescent="0.2">
      <c r="G1783" s="4"/>
    </row>
    <row r="1784" spans="7:7" x14ac:dyDescent="0.2">
      <c r="G1784" s="4"/>
    </row>
    <row r="1785" spans="7:7" x14ac:dyDescent="0.2">
      <c r="G1785" s="4"/>
    </row>
    <row r="1786" spans="7:7" x14ac:dyDescent="0.2">
      <c r="G1786" s="4"/>
    </row>
    <row r="1787" spans="7:7" x14ac:dyDescent="0.2">
      <c r="G1787" s="4"/>
    </row>
    <row r="1788" spans="7:7" x14ac:dyDescent="0.2">
      <c r="G1788" s="4"/>
    </row>
    <row r="1789" spans="7:7" x14ac:dyDescent="0.2">
      <c r="G1789" s="4"/>
    </row>
    <row r="1790" spans="7:7" x14ac:dyDescent="0.2">
      <c r="G1790" s="4"/>
    </row>
    <row r="1791" spans="7:7" x14ac:dyDescent="0.2">
      <c r="G1791" s="4"/>
    </row>
    <row r="1792" spans="7:7" x14ac:dyDescent="0.2">
      <c r="G1792" s="4"/>
    </row>
    <row r="1793" spans="7:7" x14ac:dyDescent="0.2">
      <c r="G1793" s="4"/>
    </row>
    <row r="1794" spans="7:7" x14ac:dyDescent="0.2">
      <c r="G1794" s="4"/>
    </row>
    <row r="1795" spans="7:7" x14ac:dyDescent="0.2">
      <c r="G1795" s="4"/>
    </row>
    <row r="1796" spans="7:7" x14ac:dyDescent="0.2">
      <c r="G1796" s="4"/>
    </row>
    <row r="1797" spans="7:7" x14ac:dyDescent="0.2">
      <c r="G1797" s="4"/>
    </row>
    <row r="1798" spans="7:7" x14ac:dyDescent="0.2">
      <c r="G1798" s="4"/>
    </row>
    <row r="1799" spans="7:7" x14ac:dyDescent="0.2">
      <c r="G1799" s="4"/>
    </row>
    <row r="1800" spans="7:7" x14ac:dyDescent="0.2">
      <c r="G1800" s="4"/>
    </row>
    <row r="1801" spans="7:7" x14ac:dyDescent="0.2">
      <c r="G1801" s="4"/>
    </row>
    <row r="1802" spans="7:7" x14ac:dyDescent="0.2">
      <c r="G1802" s="4"/>
    </row>
    <row r="1803" spans="7:7" x14ac:dyDescent="0.2">
      <c r="G1803" s="4"/>
    </row>
    <row r="1804" spans="7:7" x14ac:dyDescent="0.2">
      <c r="G1804" s="4"/>
    </row>
    <row r="1805" spans="7:7" x14ac:dyDescent="0.2">
      <c r="G1805" s="4"/>
    </row>
    <row r="1806" spans="7:7" x14ac:dyDescent="0.2">
      <c r="G1806" s="4"/>
    </row>
    <row r="1807" spans="7:7" x14ac:dyDescent="0.2">
      <c r="G1807" s="4"/>
    </row>
    <row r="1808" spans="7:7" x14ac:dyDescent="0.2">
      <c r="G1808" s="4"/>
    </row>
    <row r="1809" spans="7:7" x14ac:dyDescent="0.2">
      <c r="G1809" s="4"/>
    </row>
    <row r="1810" spans="7:7" x14ac:dyDescent="0.2">
      <c r="G1810" s="4"/>
    </row>
    <row r="1811" spans="7:7" x14ac:dyDescent="0.2">
      <c r="G1811" s="4"/>
    </row>
    <row r="1812" spans="7:7" x14ac:dyDescent="0.2">
      <c r="G1812" s="4"/>
    </row>
    <row r="1813" spans="7:7" x14ac:dyDescent="0.2">
      <c r="G1813" s="4"/>
    </row>
    <row r="1814" spans="7:7" x14ac:dyDescent="0.2">
      <c r="G1814" s="4"/>
    </row>
    <row r="1815" spans="7:7" x14ac:dyDescent="0.2">
      <c r="G1815" s="4"/>
    </row>
    <row r="1816" spans="7:7" x14ac:dyDescent="0.2">
      <c r="G1816" s="4"/>
    </row>
    <row r="1817" spans="7:7" x14ac:dyDescent="0.2">
      <c r="G1817" s="4"/>
    </row>
    <row r="1818" spans="7:7" x14ac:dyDescent="0.2">
      <c r="G1818" s="4"/>
    </row>
    <row r="1819" spans="7:7" x14ac:dyDescent="0.2">
      <c r="G1819" s="4"/>
    </row>
    <row r="1820" spans="7:7" x14ac:dyDescent="0.2">
      <c r="G1820" s="4"/>
    </row>
    <row r="1821" spans="7:7" x14ac:dyDescent="0.2">
      <c r="G1821" s="4"/>
    </row>
    <row r="1822" spans="7:7" x14ac:dyDescent="0.2">
      <c r="G1822" s="4"/>
    </row>
    <row r="1823" spans="7:7" x14ac:dyDescent="0.2">
      <c r="G1823" s="4"/>
    </row>
    <row r="1824" spans="7:7" x14ac:dyDescent="0.2">
      <c r="G1824" s="4"/>
    </row>
    <row r="1825" spans="7:7" x14ac:dyDescent="0.2">
      <c r="G1825" s="4"/>
    </row>
    <row r="1826" spans="7:7" x14ac:dyDescent="0.2">
      <c r="G1826" s="4"/>
    </row>
    <row r="1827" spans="7:7" x14ac:dyDescent="0.2">
      <c r="G1827" s="4"/>
    </row>
    <row r="1828" spans="7:7" x14ac:dyDescent="0.2">
      <c r="G1828" s="4"/>
    </row>
    <row r="1829" spans="7:7" x14ac:dyDescent="0.2">
      <c r="G1829" s="4"/>
    </row>
    <row r="1830" spans="7:7" x14ac:dyDescent="0.2">
      <c r="G1830" s="4"/>
    </row>
    <row r="1831" spans="7:7" x14ac:dyDescent="0.2">
      <c r="G1831" s="4"/>
    </row>
    <row r="1832" spans="7:7" x14ac:dyDescent="0.2">
      <c r="G1832" s="4"/>
    </row>
    <row r="1833" spans="7:7" x14ac:dyDescent="0.2">
      <c r="G1833" s="4"/>
    </row>
    <row r="1834" spans="7:7" x14ac:dyDescent="0.2">
      <c r="G1834" s="4"/>
    </row>
    <row r="1835" spans="7:7" x14ac:dyDescent="0.2">
      <c r="G1835" s="4"/>
    </row>
    <row r="1836" spans="7:7" x14ac:dyDescent="0.2">
      <c r="G1836" s="4"/>
    </row>
    <row r="1837" spans="7:7" x14ac:dyDescent="0.2">
      <c r="G1837" s="4"/>
    </row>
    <row r="1838" spans="7:7" x14ac:dyDescent="0.2">
      <c r="G1838" s="4"/>
    </row>
    <row r="1839" spans="7:7" x14ac:dyDescent="0.2">
      <c r="G1839" s="4"/>
    </row>
    <row r="1840" spans="7:7" x14ac:dyDescent="0.2">
      <c r="G1840" s="4"/>
    </row>
    <row r="1841" spans="7:7" x14ac:dyDescent="0.2">
      <c r="G1841" s="4"/>
    </row>
    <row r="1842" spans="7:7" x14ac:dyDescent="0.2">
      <c r="G1842" s="4"/>
    </row>
    <row r="1843" spans="7:7" x14ac:dyDescent="0.2">
      <c r="G1843" s="4"/>
    </row>
    <row r="1844" spans="7:7" x14ac:dyDescent="0.2">
      <c r="G1844" s="4"/>
    </row>
    <row r="1845" spans="7:7" x14ac:dyDescent="0.2">
      <c r="G1845" s="4"/>
    </row>
    <row r="1846" spans="7:7" x14ac:dyDescent="0.2">
      <c r="G1846" s="4"/>
    </row>
    <row r="1847" spans="7:7" x14ac:dyDescent="0.2">
      <c r="G1847" s="4"/>
    </row>
    <row r="1848" spans="7:7" x14ac:dyDescent="0.2">
      <c r="G1848" s="4"/>
    </row>
    <row r="1849" spans="7:7" x14ac:dyDescent="0.2">
      <c r="G1849" s="4"/>
    </row>
    <row r="1850" spans="7:7" x14ac:dyDescent="0.2">
      <c r="G1850" s="4"/>
    </row>
    <row r="1851" spans="7:7" x14ac:dyDescent="0.2">
      <c r="G1851" s="4"/>
    </row>
    <row r="1852" spans="7:7" x14ac:dyDescent="0.2">
      <c r="G1852" s="4"/>
    </row>
    <row r="1853" spans="7:7" x14ac:dyDescent="0.2">
      <c r="G1853" s="4"/>
    </row>
    <row r="1854" spans="7:7" x14ac:dyDescent="0.2">
      <c r="G1854" s="4"/>
    </row>
    <row r="1855" spans="7:7" x14ac:dyDescent="0.2">
      <c r="G1855" s="4"/>
    </row>
    <row r="1856" spans="7:7" x14ac:dyDescent="0.2">
      <c r="G1856" s="4"/>
    </row>
    <row r="1857" spans="7:7" x14ac:dyDescent="0.2">
      <c r="G1857" s="4"/>
    </row>
    <row r="1858" spans="7:7" x14ac:dyDescent="0.2">
      <c r="G1858" s="4"/>
    </row>
    <row r="1859" spans="7:7" x14ac:dyDescent="0.2">
      <c r="G1859" s="4"/>
    </row>
    <row r="1860" spans="7:7" x14ac:dyDescent="0.2">
      <c r="G1860" s="4"/>
    </row>
    <row r="1861" spans="7:7" x14ac:dyDescent="0.2">
      <c r="G1861" s="4"/>
    </row>
    <row r="1862" spans="7:7" x14ac:dyDescent="0.2">
      <c r="G1862" s="4"/>
    </row>
    <row r="1863" spans="7:7" x14ac:dyDescent="0.2">
      <c r="G1863" s="4"/>
    </row>
    <row r="1864" spans="7:7" x14ac:dyDescent="0.2">
      <c r="G1864" s="4"/>
    </row>
    <row r="1865" spans="7:7" x14ac:dyDescent="0.2">
      <c r="G1865" s="4"/>
    </row>
    <row r="1866" spans="7:7" x14ac:dyDescent="0.2">
      <c r="G1866" s="4"/>
    </row>
    <row r="1867" spans="7:7" x14ac:dyDescent="0.2">
      <c r="G1867" s="4"/>
    </row>
    <row r="1868" spans="7:7" x14ac:dyDescent="0.2">
      <c r="G1868" s="4"/>
    </row>
    <row r="1869" spans="7:7" x14ac:dyDescent="0.2">
      <c r="G1869" s="4"/>
    </row>
    <row r="1870" spans="7:7" x14ac:dyDescent="0.2">
      <c r="G1870" s="4"/>
    </row>
    <row r="1871" spans="7:7" x14ac:dyDescent="0.2">
      <c r="G1871" s="4"/>
    </row>
    <row r="1872" spans="7:7" x14ac:dyDescent="0.2">
      <c r="G1872" s="4"/>
    </row>
    <row r="1873" spans="7:7" x14ac:dyDescent="0.2">
      <c r="G1873" s="4"/>
    </row>
    <row r="1874" spans="7:7" x14ac:dyDescent="0.2">
      <c r="G1874" s="4"/>
    </row>
    <row r="1875" spans="7:7" x14ac:dyDescent="0.2">
      <c r="G1875" s="4"/>
    </row>
    <row r="1876" spans="7:7" x14ac:dyDescent="0.2">
      <c r="G1876" s="4"/>
    </row>
    <row r="1877" spans="7:7" x14ac:dyDescent="0.2">
      <c r="G1877" s="4"/>
    </row>
    <row r="1878" spans="7:7" x14ac:dyDescent="0.2">
      <c r="G1878" s="4"/>
    </row>
    <row r="1879" spans="7:7" x14ac:dyDescent="0.2">
      <c r="G1879" s="4"/>
    </row>
    <row r="1880" spans="7:7" x14ac:dyDescent="0.2">
      <c r="G1880" s="4"/>
    </row>
    <row r="1881" spans="7:7" x14ac:dyDescent="0.2">
      <c r="G1881" s="4"/>
    </row>
    <row r="1882" spans="7:7" x14ac:dyDescent="0.2">
      <c r="G1882" s="4"/>
    </row>
    <row r="1883" spans="7:7" x14ac:dyDescent="0.2">
      <c r="G1883" s="4"/>
    </row>
    <row r="1884" spans="7:7" x14ac:dyDescent="0.2">
      <c r="G1884" s="4"/>
    </row>
    <row r="1885" spans="7:7" x14ac:dyDescent="0.2">
      <c r="G1885" s="4"/>
    </row>
    <row r="1886" spans="7:7" x14ac:dyDescent="0.2">
      <c r="G1886" s="4"/>
    </row>
    <row r="1887" spans="7:7" x14ac:dyDescent="0.2">
      <c r="G1887" s="4"/>
    </row>
    <row r="1888" spans="7:7" x14ac:dyDescent="0.2">
      <c r="G1888" s="4"/>
    </row>
    <row r="1889" spans="7:7" x14ac:dyDescent="0.2">
      <c r="G1889" s="4"/>
    </row>
    <row r="1890" spans="7:7" x14ac:dyDescent="0.2">
      <c r="G1890" s="4"/>
    </row>
    <row r="1891" spans="7:7" x14ac:dyDescent="0.2">
      <c r="G1891" s="4"/>
    </row>
    <row r="1892" spans="7:7" x14ac:dyDescent="0.2">
      <c r="G1892" s="4"/>
    </row>
    <row r="1893" spans="7:7" x14ac:dyDescent="0.2">
      <c r="G1893" s="4"/>
    </row>
    <row r="1894" spans="7:7" x14ac:dyDescent="0.2">
      <c r="G1894" s="4"/>
    </row>
    <row r="1895" spans="7:7" x14ac:dyDescent="0.2">
      <c r="G1895" s="4"/>
    </row>
    <row r="1896" spans="7:7" x14ac:dyDescent="0.2">
      <c r="G1896" s="4"/>
    </row>
    <row r="1897" spans="7:7" x14ac:dyDescent="0.2">
      <c r="G1897" s="4"/>
    </row>
    <row r="1898" spans="7:7" x14ac:dyDescent="0.2">
      <c r="G1898" s="4"/>
    </row>
    <row r="1899" spans="7:7" x14ac:dyDescent="0.2">
      <c r="G1899" s="4"/>
    </row>
    <row r="1900" spans="7:7" x14ac:dyDescent="0.2">
      <c r="G1900" s="4"/>
    </row>
    <row r="1901" spans="7:7" x14ac:dyDescent="0.2">
      <c r="G1901" s="4"/>
    </row>
    <row r="1902" spans="7:7" x14ac:dyDescent="0.2">
      <c r="G1902" s="4"/>
    </row>
    <row r="1903" spans="7:7" x14ac:dyDescent="0.2">
      <c r="G1903" s="4"/>
    </row>
    <row r="1904" spans="7:7" x14ac:dyDescent="0.2">
      <c r="G1904" s="4"/>
    </row>
    <row r="1905" spans="7:7" x14ac:dyDescent="0.2">
      <c r="G1905" s="4"/>
    </row>
    <row r="1906" spans="7:7" x14ac:dyDescent="0.2">
      <c r="G1906" s="4"/>
    </row>
    <row r="1907" spans="7:7" x14ac:dyDescent="0.2">
      <c r="G1907" s="4"/>
    </row>
    <row r="1908" spans="7:7" x14ac:dyDescent="0.2">
      <c r="G1908" s="4"/>
    </row>
    <row r="1909" spans="7:7" x14ac:dyDescent="0.2">
      <c r="G1909" s="4"/>
    </row>
    <row r="1910" spans="7:7" x14ac:dyDescent="0.2">
      <c r="G1910" s="4"/>
    </row>
    <row r="1911" spans="7:7" x14ac:dyDescent="0.2">
      <c r="G1911" s="4"/>
    </row>
    <row r="1912" spans="7:7" x14ac:dyDescent="0.2">
      <c r="G1912" s="4"/>
    </row>
    <row r="1913" spans="7:7" x14ac:dyDescent="0.2">
      <c r="G1913" s="4"/>
    </row>
    <row r="1914" spans="7:7" x14ac:dyDescent="0.2">
      <c r="G1914" s="4"/>
    </row>
    <row r="1915" spans="7:7" x14ac:dyDescent="0.2">
      <c r="G1915" s="4"/>
    </row>
    <row r="1916" spans="7:7" x14ac:dyDescent="0.2">
      <c r="G1916" s="4"/>
    </row>
    <row r="1917" spans="7:7" x14ac:dyDescent="0.2">
      <c r="G1917" s="4"/>
    </row>
    <row r="1918" spans="7:7" x14ac:dyDescent="0.2">
      <c r="G1918" s="4"/>
    </row>
    <row r="1919" spans="7:7" x14ac:dyDescent="0.2">
      <c r="G1919" s="4"/>
    </row>
    <row r="1920" spans="7:7" x14ac:dyDescent="0.2">
      <c r="G1920" s="4"/>
    </row>
    <row r="1921" spans="7:7" x14ac:dyDescent="0.2">
      <c r="G1921" s="4"/>
    </row>
    <row r="1922" spans="7:7" x14ac:dyDescent="0.2">
      <c r="G1922" s="4"/>
    </row>
    <row r="1923" spans="7:7" x14ac:dyDescent="0.2">
      <c r="G1923" s="4"/>
    </row>
    <row r="1924" spans="7:7" x14ac:dyDescent="0.2">
      <c r="G1924" s="4"/>
    </row>
    <row r="1925" spans="7:7" x14ac:dyDescent="0.2">
      <c r="G1925" s="4"/>
    </row>
    <row r="1926" spans="7:7" x14ac:dyDescent="0.2">
      <c r="G1926" s="4"/>
    </row>
    <row r="1927" spans="7:7" x14ac:dyDescent="0.2">
      <c r="G1927" s="4"/>
    </row>
    <row r="1928" spans="7:7" x14ac:dyDescent="0.2">
      <c r="G1928" s="4"/>
    </row>
    <row r="1929" spans="7:7" x14ac:dyDescent="0.2">
      <c r="G1929" s="4"/>
    </row>
    <row r="1930" spans="7:7" x14ac:dyDescent="0.2">
      <c r="G1930" s="4"/>
    </row>
    <row r="1931" spans="7:7" x14ac:dyDescent="0.2">
      <c r="G1931" s="4"/>
    </row>
    <row r="1932" spans="7:7" x14ac:dyDescent="0.2">
      <c r="G1932" s="4"/>
    </row>
    <row r="1933" spans="7:7" x14ac:dyDescent="0.2">
      <c r="G1933" s="4"/>
    </row>
    <row r="1934" spans="7:7" x14ac:dyDescent="0.2">
      <c r="G1934" s="4"/>
    </row>
    <row r="1935" spans="7:7" x14ac:dyDescent="0.2">
      <c r="G1935" s="4"/>
    </row>
    <row r="1936" spans="7:7" x14ac:dyDescent="0.2">
      <c r="G1936" s="4"/>
    </row>
    <row r="1937" spans="7:7" x14ac:dyDescent="0.2">
      <c r="G1937" s="4"/>
    </row>
    <row r="1938" spans="7:7" x14ac:dyDescent="0.2">
      <c r="G1938" s="4"/>
    </row>
    <row r="1939" spans="7:7" x14ac:dyDescent="0.2">
      <c r="G1939" s="4"/>
    </row>
    <row r="1940" spans="7:7" x14ac:dyDescent="0.2">
      <c r="G1940" s="4"/>
    </row>
    <row r="1941" spans="7:7" x14ac:dyDescent="0.2">
      <c r="G1941" s="4"/>
    </row>
    <row r="1942" spans="7:7" x14ac:dyDescent="0.2">
      <c r="G1942" s="4"/>
    </row>
    <row r="1943" spans="7:7" x14ac:dyDescent="0.2">
      <c r="G1943" s="4"/>
    </row>
    <row r="1944" spans="7:7" x14ac:dyDescent="0.2">
      <c r="G1944" s="4"/>
    </row>
    <row r="1945" spans="7:7" x14ac:dyDescent="0.2">
      <c r="G1945" s="4"/>
    </row>
    <row r="1946" spans="7:7" x14ac:dyDescent="0.2">
      <c r="G1946" s="4"/>
    </row>
    <row r="1947" spans="7:7" x14ac:dyDescent="0.2">
      <c r="G1947" s="4"/>
    </row>
    <row r="1948" spans="7:7" x14ac:dyDescent="0.2">
      <c r="G1948" s="4"/>
    </row>
    <row r="1949" spans="7:7" x14ac:dyDescent="0.2">
      <c r="G1949" s="4"/>
    </row>
    <row r="1950" spans="7:7" x14ac:dyDescent="0.2">
      <c r="G1950" s="4"/>
    </row>
    <row r="1951" spans="7:7" x14ac:dyDescent="0.2">
      <c r="G1951" s="4"/>
    </row>
    <row r="1952" spans="7:7" x14ac:dyDescent="0.2">
      <c r="G1952" s="4"/>
    </row>
    <row r="1953" spans="7:7" x14ac:dyDescent="0.2">
      <c r="G1953" s="4"/>
    </row>
    <row r="1954" spans="7:7" x14ac:dyDescent="0.2">
      <c r="G1954" s="4"/>
    </row>
    <row r="1955" spans="7:7" x14ac:dyDescent="0.2">
      <c r="G1955" s="4"/>
    </row>
    <row r="1956" spans="7:7" x14ac:dyDescent="0.2">
      <c r="G1956" s="4"/>
    </row>
    <row r="1957" spans="7:7" x14ac:dyDescent="0.2">
      <c r="G1957" s="4"/>
    </row>
    <row r="1958" spans="7:7" x14ac:dyDescent="0.2">
      <c r="G1958" s="4"/>
    </row>
    <row r="1959" spans="7:7" x14ac:dyDescent="0.2">
      <c r="G1959" s="4"/>
    </row>
    <row r="1960" spans="7:7" x14ac:dyDescent="0.2">
      <c r="G1960" s="4"/>
    </row>
    <row r="1961" spans="7:7" x14ac:dyDescent="0.2">
      <c r="G1961" s="4"/>
    </row>
    <row r="1962" spans="7:7" x14ac:dyDescent="0.2">
      <c r="G1962" s="4"/>
    </row>
    <row r="1963" spans="7:7" x14ac:dyDescent="0.2">
      <c r="G1963" s="4"/>
    </row>
    <row r="1964" spans="7:7" x14ac:dyDescent="0.2">
      <c r="G1964" s="4"/>
    </row>
    <row r="1965" spans="7:7" x14ac:dyDescent="0.2">
      <c r="G1965" s="4"/>
    </row>
    <row r="1966" spans="7:7" x14ac:dyDescent="0.2">
      <c r="G1966" s="4"/>
    </row>
    <row r="1967" spans="7:7" x14ac:dyDescent="0.2">
      <c r="G1967" s="4"/>
    </row>
    <row r="1968" spans="7:7" x14ac:dyDescent="0.2">
      <c r="G1968" s="4"/>
    </row>
    <row r="1969" spans="7:7" x14ac:dyDescent="0.2">
      <c r="G1969" s="4"/>
    </row>
    <row r="1970" spans="7:7" x14ac:dyDescent="0.2">
      <c r="G1970" s="4"/>
    </row>
    <row r="1971" spans="7:7" x14ac:dyDescent="0.2">
      <c r="G1971" s="4"/>
    </row>
    <row r="1972" spans="7:7" x14ac:dyDescent="0.2">
      <c r="G1972" s="4"/>
    </row>
    <row r="1973" spans="7:7" x14ac:dyDescent="0.2">
      <c r="G1973" s="4"/>
    </row>
    <row r="1974" spans="7:7" x14ac:dyDescent="0.2">
      <c r="G1974" s="4"/>
    </row>
    <row r="1975" spans="7:7" x14ac:dyDescent="0.2">
      <c r="G1975" s="4"/>
    </row>
    <row r="1976" spans="7:7" x14ac:dyDescent="0.2">
      <c r="G1976" s="4"/>
    </row>
    <row r="1977" spans="7:7" x14ac:dyDescent="0.2">
      <c r="G1977" s="4"/>
    </row>
    <row r="1978" spans="7:7" x14ac:dyDescent="0.2">
      <c r="G1978" s="4"/>
    </row>
    <row r="1979" spans="7:7" x14ac:dyDescent="0.2">
      <c r="G1979" s="4"/>
    </row>
    <row r="1980" spans="7:7" x14ac:dyDescent="0.2">
      <c r="G1980" s="4"/>
    </row>
    <row r="1981" spans="7:7" x14ac:dyDescent="0.2">
      <c r="G1981" s="4"/>
    </row>
    <row r="1982" spans="7:7" x14ac:dyDescent="0.2">
      <c r="G1982" s="4"/>
    </row>
    <row r="1983" spans="7:7" x14ac:dyDescent="0.2">
      <c r="G1983" s="4"/>
    </row>
    <row r="1984" spans="7:7" x14ac:dyDescent="0.2">
      <c r="G1984" s="4"/>
    </row>
    <row r="1985" spans="7:7" x14ac:dyDescent="0.2">
      <c r="G1985" s="4"/>
    </row>
    <row r="1986" spans="7:7" x14ac:dyDescent="0.2">
      <c r="G1986" s="4"/>
    </row>
    <row r="1987" spans="7:7" x14ac:dyDescent="0.2">
      <c r="G1987" s="4"/>
    </row>
    <row r="1988" spans="7:7" x14ac:dyDescent="0.2">
      <c r="G1988" s="4"/>
    </row>
    <row r="1989" spans="7:7" x14ac:dyDescent="0.2">
      <c r="G1989" s="4"/>
    </row>
    <row r="1990" spans="7:7" x14ac:dyDescent="0.2">
      <c r="G1990" s="4"/>
    </row>
    <row r="1991" spans="7:7" x14ac:dyDescent="0.2">
      <c r="G1991" s="4"/>
    </row>
    <row r="1992" spans="7:7" x14ac:dyDescent="0.2">
      <c r="G1992" s="4"/>
    </row>
    <row r="1993" spans="7:7" x14ac:dyDescent="0.2">
      <c r="G1993" s="4"/>
    </row>
    <row r="1994" spans="7:7" x14ac:dyDescent="0.2">
      <c r="G1994" s="4"/>
    </row>
    <row r="1995" spans="7:7" x14ac:dyDescent="0.2">
      <c r="G1995" s="4"/>
    </row>
    <row r="1996" spans="7:7" x14ac:dyDescent="0.2">
      <c r="G1996" s="4"/>
    </row>
    <row r="1997" spans="7:7" x14ac:dyDescent="0.2">
      <c r="G1997" s="4"/>
    </row>
    <row r="1998" spans="7:7" x14ac:dyDescent="0.2">
      <c r="G1998" s="4"/>
    </row>
    <row r="1999" spans="7:7" x14ac:dyDescent="0.2">
      <c r="G1999" s="4"/>
    </row>
    <row r="2000" spans="7:7" x14ac:dyDescent="0.2">
      <c r="G2000" s="4"/>
    </row>
    <row r="2001" spans="7:7" x14ac:dyDescent="0.2">
      <c r="G2001" s="4"/>
    </row>
    <row r="2002" spans="7:7" x14ac:dyDescent="0.2">
      <c r="G2002" s="4"/>
    </row>
    <row r="2003" spans="7:7" x14ac:dyDescent="0.2">
      <c r="G2003" s="4"/>
    </row>
    <row r="2004" spans="7:7" x14ac:dyDescent="0.2">
      <c r="G2004" s="4"/>
    </row>
    <row r="2005" spans="7:7" x14ac:dyDescent="0.2">
      <c r="G2005" s="4"/>
    </row>
    <row r="2006" spans="7:7" x14ac:dyDescent="0.2">
      <c r="G2006" s="4"/>
    </row>
    <row r="2007" spans="7:7" x14ac:dyDescent="0.2">
      <c r="G2007" s="4"/>
    </row>
    <row r="2008" spans="7:7" x14ac:dyDescent="0.2">
      <c r="G2008" s="4"/>
    </row>
    <row r="2009" spans="7:7" x14ac:dyDescent="0.2">
      <c r="G2009" s="4"/>
    </row>
    <row r="2010" spans="7:7" x14ac:dyDescent="0.2">
      <c r="G2010" s="4"/>
    </row>
    <row r="2011" spans="7:7" x14ac:dyDescent="0.2">
      <c r="G2011" s="4"/>
    </row>
    <row r="2012" spans="7:7" x14ac:dyDescent="0.2">
      <c r="G2012" s="4"/>
    </row>
    <row r="2013" spans="7:7" x14ac:dyDescent="0.2">
      <c r="G2013" s="4"/>
    </row>
    <row r="2014" spans="7:7" x14ac:dyDescent="0.2">
      <c r="G2014" s="4"/>
    </row>
    <row r="2015" spans="7:7" x14ac:dyDescent="0.2">
      <c r="G2015" s="4"/>
    </row>
    <row r="2016" spans="7:7" x14ac:dyDescent="0.2">
      <c r="G2016" s="4"/>
    </row>
    <row r="2017" spans="7:7" x14ac:dyDescent="0.2">
      <c r="G2017" s="4"/>
    </row>
    <row r="2018" spans="7:7" x14ac:dyDescent="0.2">
      <c r="G2018" s="4"/>
    </row>
    <row r="2019" spans="7:7" x14ac:dyDescent="0.2">
      <c r="G2019" s="4"/>
    </row>
    <row r="2020" spans="7:7" x14ac:dyDescent="0.2">
      <c r="G2020" s="4"/>
    </row>
    <row r="2021" spans="7:7" x14ac:dyDescent="0.2">
      <c r="G2021" s="4"/>
    </row>
    <row r="2022" spans="7:7" x14ac:dyDescent="0.2">
      <c r="G2022" s="4"/>
    </row>
    <row r="2023" spans="7:7" x14ac:dyDescent="0.2">
      <c r="G2023" s="4"/>
    </row>
    <row r="2024" spans="7:7" x14ac:dyDescent="0.2">
      <c r="G2024" s="4"/>
    </row>
    <row r="2025" spans="7:7" x14ac:dyDescent="0.2">
      <c r="G2025" s="4"/>
    </row>
    <row r="2026" spans="7:7" x14ac:dyDescent="0.2">
      <c r="G2026" s="4"/>
    </row>
    <row r="2027" spans="7:7" x14ac:dyDescent="0.2">
      <c r="G2027" s="4"/>
    </row>
    <row r="2028" spans="7:7" x14ac:dyDescent="0.2">
      <c r="G2028" s="4"/>
    </row>
    <row r="2029" spans="7:7" x14ac:dyDescent="0.2">
      <c r="G2029" s="4"/>
    </row>
    <row r="2030" spans="7:7" x14ac:dyDescent="0.2">
      <c r="G2030" s="4"/>
    </row>
    <row r="2031" spans="7:7" x14ac:dyDescent="0.2">
      <c r="G2031" s="4"/>
    </row>
    <row r="2032" spans="7:7" x14ac:dyDescent="0.2">
      <c r="G2032" s="4"/>
    </row>
    <row r="2033" spans="7:7" x14ac:dyDescent="0.2">
      <c r="G2033" s="4"/>
    </row>
    <row r="2034" spans="7:7" x14ac:dyDescent="0.2">
      <c r="G2034" s="4"/>
    </row>
    <row r="2035" spans="7:7" x14ac:dyDescent="0.2">
      <c r="G2035" s="4"/>
    </row>
    <row r="2036" spans="7:7" x14ac:dyDescent="0.2">
      <c r="G2036" s="4"/>
    </row>
    <row r="2037" spans="7:7" x14ac:dyDescent="0.2">
      <c r="G2037" s="4"/>
    </row>
    <row r="2038" spans="7:7" x14ac:dyDescent="0.2">
      <c r="G2038" s="4"/>
    </row>
    <row r="2039" spans="7:7" x14ac:dyDescent="0.2">
      <c r="G2039" s="4"/>
    </row>
    <row r="2040" spans="7:7" x14ac:dyDescent="0.2">
      <c r="G2040" s="4"/>
    </row>
    <row r="2041" spans="7:7" x14ac:dyDescent="0.2">
      <c r="G2041" s="4"/>
    </row>
    <row r="2042" spans="7:7" x14ac:dyDescent="0.2">
      <c r="G2042" s="4"/>
    </row>
    <row r="2043" spans="7:7" x14ac:dyDescent="0.2">
      <c r="G2043" s="4"/>
    </row>
    <row r="2044" spans="7:7" x14ac:dyDescent="0.2">
      <c r="G2044" s="4"/>
    </row>
    <row r="2045" spans="7:7" x14ac:dyDescent="0.2">
      <c r="G2045" s="4"/>
    </row>
    <row r="2046" spans="7:7" x14ac:dyDescent="0.2">
      <c r="G2046" s="4"/>
    </row>
    <row r="2047" spans="7:7" x14ac:dyDescent="0.2">
      <c r="G2047" s="4"/>
    </row>
    <row r="2048" spans="7:7" x14ac:dyDescent="0.2">
      <c r="G2048" s="4"/>
    </row>
    <row r="2049" spans="7:7" x14ac:dyDescent="0.2">
      <c r="G2049" s="4"/>
    </row>
    <row r="2050" spans="7:7" x14ac:dyDescent="0.2">
      <c r="G2050" s="4"/>
    </row>
    <row r="2051" spans="7:7" x14ac:dyDescent="0.2">
      <c r="G2051" s="4"/>
    </row>
    <row r="2052" spans="7:7" x14ac:dyDescent="0.2">
      <c r="G2052" s="4"/>
    </row>
    <row r="2053" spans="7:7" x14ac:dyDescent="0.2">
      <c r="G2053" s="4"/>
    </row>
    <row r="2054" spans="7:7" x14ac:dyDescent="0.2">
      <c r="G2054" s="4"/>
    </row>
    <row r="2055" spans="7:7" x14ac:dyDescent="0.2">
      <c r="G2055" s="4"/>
    </row>
    <row r="2056" spans="7:7" x14ac:dyDescent="0.2">
      <c r="G2056" s="4"/>
    </row>
    <row r="2057" spans="7:7" x14ac:dyDescent="0.2">
      <c r="G2057" s="4"/>
    </row>
    <row r="2058" spans="7:7" x14ac:dyDescent="0.2">
      <c r="G2058" s="4"/>
    </row>
    <row r="2059" spans="7:7" x14ac:dyDescent="0.2">
      <c r="G2059" s="4"/>
    </row>
    <row r="2060" spans="7:7" x14ac:dyDescent="0.2">
      <c r="G2060" s="4"/>
    </row>
    <row r="2061" spans="7:7" x14ac:dyDescent="0.2">
      <c r="G2061" s="4"/>
    </row>
    <row r="2062" spans="7:7" x14ac:dyDescent="0.2">
      <c r="G2062" s="4"/>
    </row>
    <row r="2063" spans="7:7" x14ac:dyDescent="0.2">
      <c r="G2063" s="4"/>
    </row>
    <row r="2064" spans="7:7" x14ac:dyDescent="0.2">
      <c r="G2064" s="4"/>
    </row>
    <row r="2065" spans="7:7" x14ac:dyDescent="0.2">
      <c r="G2065" s="4"/>
    </row>
    <row r="2066" spans="7:7" x14ac:dyDescent="0.2">
      <c r="G2066" s="4"/>
    </row>
    <row r="2067" spans="7:7" x14ac:dyDescent="0.2">
      <c r="G2067" s="4"/>
    </row>
    <row r="2068" spans="7:7" x14ac:dyDescent="0.2">
      <c r="G2068" s="4"/>
    </row>
    <row r="2069" spans="7:7" x14ac:dyDescent="0.2">
      <c r="G2069" s="4"/>
    </row>
    <row r="2070" spans="7:7" x14ac:dyDescent="0.2">
      <c r="G2070" s="4"/>
    </row>
    <row r="2071" spans="7:7" x14ac:dyDescent="0.2">
      <c r="G2071" s="4"/>
    </row>
    <row r="2072" spans="7:7" x14ac:dyDescent="0.2">
      <c r="G2072" s="4"/>
    </row>
    <row r="2073" spans="7:7" x14ac:dyDescent="0.2">
      <c r="G2073" s="4"/>
    </row>
    <row r="2074" spans="7:7" x14ac:dyDescent="0.2">
      <c r="G2074" s="4"/>
    </row>
    <row r="2075" spans="7:7" x14ac:dyDescent="0.2">
      <c r="G2075" s="4"/>
    </row>
    <row r="2076" spans="7:7" x14ac:dyDescent="0.2">
      <c r="G2076" s="4"/>
    </row>
    <row r="2077" spans="7:7" x14ac:dyDescent="0.2">
      <c r="G2077" s="4"/>
    </row>
    <row r="2078" spans="7:7" x14ac:dyDescent="0.2">
      <c r="G2078" s="4"/>
    </row>
    <row r="2079" spans="7:7" x14ac:dyDescent="0.2">
      <c r="G2079" s="4"/>
    </row>
    <row r="2080" spans="7:7" x14ac:dyDescent="0.2">
      <c r="G2080" s="4"/>
    </row>
    <row r="2081" spans="7:7" x14ac:dyDescent="0.2">
      <c r="G2081" s="4"/>
    </row>
    <row r="2082" spans="7:7" x14ac:dyDescent="0.2">
      <c r="G2082" s="4"/>
    </row>
    <row r="2083" spans="7:7" x14ac:dyDescent="0.2">
      <c r="G2083" s="4"/>
    </row>
    <row r="2084" spans="7:7" x14ac:dyDescent="0.2">
      <c r="G2084" s="4"/>
    </row>
    <row r="2085" spans="7:7" x14ac:dyDescent="0.2">
      <c r="G2085" s="4"/>
    </row>
    <row r="2086" spans="7:7" x14ac:dyDescent="0.2">
      <c r="G2086" s="4"/>
    </row>
    <row r="2087" spans="7:7" x14ac:dyDescent="0.2">
      <c r="G2087" s="4"/>
    </row>
    <row r="2088" spans="7:7" x14ac:dyDescent="0.2">
      <c r="G2088" s="4"/>
    </row>
    <row r="2089" spans="7:7" x14ac:dyDescent="0.2">
      <c r="G2089" s="4"/>
    </row>
    <row r="2090" spans="7:7" x14ac:dyDescent="0.2">
      <c r="G2090" s="4"/>
    </row>
    <row r="2091" spans="7:7" x14ac:dyDescent="0.2">
      <c r="G2091" s="4"/>
    </row>
    <row r="2092" spans="7:7" x14ac:dyDescent="0.2">
      <c r="G2092" s="4"/>
    </row>
    <row r="2093" spans="7:7" x14ac:dyDescent="0.2">
      <c r="G2093" s="4"/>
    </row>
    <row r="2094" spans="7:7" x14ac:dyDescent="0.2">
      <c r="G2094" s="4"/>
    </row>
    <row r="2095" spans="7:7" x14ac:dyDescent="0.2">
      <c r="G2095" s="4"/>
    </row>
    <row r="2096" spans="7:7" x14ac:dyDescent="0.2">
      <c r="G2096" s="4"/>
    </row>
    <row r="2097" spans="7:7" x14ac:dyDescent="0.2">
      <c r="G2097" s="4"/>
    </row>
    <row r="2098" spans="7:7" x14ac:dyDescent="0.2">
      <c r="G2098" s="4"/>
    </row>
    <row r="2099" spans="7:7" x14ac:dyDescent="0.2">
      <c r="G2099" s="4"/>
    </row>
    <row r="2100" spans="7:7" x14ac:dyDescent="0.2">
      <c r="G2100" s="4"/>
    </row>
    <row r="2101" spans="7:7" x14ac:dyDescent="0.2">
      <c r="G2101" s="4"/>
    </row>
    <row r="2102" spans="7:7" x14ac:dyDescent="0.2">
      <c r="G2102" s="4"/>
    </row>
    <row r="2103" spans="7:7" x14ac:dyDescent="0.2">
      <c r="G2103" s="4"/>
    </row>
    <row r="2104" spans="7:7" x14ac:dyDescent="0.2">
      <c r="G2104" s="4"/>
    </row>
    <row r="2105" spans="7:7" x14ac:dyDescent="0.2">
      <c r="G2105" s="4"/>
    </row>
    <row r="2106" spans="7:7" x14ac:dyDescent="0.2">
      <c r="G2106" s="4"/>
    </row>
    <row r="2107" spans="7:7" x14ac:dyDescent="0.2">
      <c r="G2107" s="4"/>
    </row>
    <row r="2108" spans="7:7" x14ac:dyDescent="0.2">
      <c r="G2108" s="4"/>
    </row>
    <row r="2109" spans="7:7" x14ac:dyDescent="0.2">
      <c r="G2109" s="4"/>
    </row>
    <row r="2110" spans="7:7" x14ac:dyDescent="0.2">
      <c r="G2110" s="4"/>
    </row>
    <row r="2111" spans="7:7" x14ac:dyDescent="0.2">
      <c r="G2111" s="4"/>
    </row>
    <row r="2112" spans="7:7" x14ac:dyDescent="0.2">
      <c r="G2112" s="4"/>
    </row>
  </sheetData>
  <sheetProtection formatCells="0" formatColumns="0" formatRows="0" insertColumns="0" insertRows="0" insertHyperlinks="0" deleteColumns="0" deleteRows="0" sort="0" autoFilter="0" pivotTables="0"/>
  <sortState xmlns:xlrd2="http://schemas.microsoft.com/office/spreadsheetml/2017/richdata2" ref="A2:R2122">
    <sortCondition ref="N1:N2122"/>
  </sortState>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4B8157-8A44-014C-B6E7-525BF3F13674}">
  <dimension ref="B6:U85"/>
  <sheetViews>
    <sheetView showGridLines="0" zoomScale="64" workbookViewId="0">
      <selection activeCell="R28" sqref="R28"/>
    </sheetView>
  </sheetViews>
  <sheetFormatPr baseColWidth="10" defaultColWidth="27.1640625" defaultRowHeight="15" x14ac:dyDescent="0.2"/>
  <cols>
    <col min="1" max="1" width="27.1640625" customWidth="1"/>
    <col min="2" max="2" width="31.1640625" bestFit="1" customWidth="1"/>
    <col min="3" max="3" width="19.5" bestFit="1" customWidth="1"/>
    <col min="4" max="4" width="19.1640625" bestFit="1" customWidth="1"/>
    <col min="5" max="11" width="3.33203125" bestFit="1" customWidth="1"/>
    <col min="12" max="12" width="31.1640625" bestFit="1" customWidth="1"/>
    <col min="13" max="13" width="19.5" bestFit="1" customWidth="1"/>
    <col min="14" max="14" width="16.5" bestFit="1" customWidth="1"/>
    <col min="15" max="15" width="19.1640625" bestFit="1" customWidth="1"/>
    <col min="16" max="16" width="41.6640625" bestFit="1" customWidth="1"/>
    <col min="17" max="17" width="16.5" bestFit="1" customWidth="1"/>
    <col min="18" max="18" width="33.5" bestFit="1" customWidth="1"/>
    <col min="19" max="19" width="16.6640625" bestFit="1" customWidth="1"/>
    <col min="21" max="21" width="29" bestFit="1" customWidth="1"/>
    <col min="22" max="22" width="16.6640625" bestFit="1" customWidth="1"/>
    <col min="23" max="23" width="20.5" bestFit="1" customWidth="1"/>
    <col min="25" max="25" width="18" bestFit="1" customWidth="1"/>
  </cols>
  <sheetData>
    <row r="6" spans="2:21" ht="16" x14ac:dyDescent="0.2">
      <c r="Q6" s="47" t="s">
        <v>3122</v>
      </c>
      <c r="S6" s="49" t="s">
        <v>3223</v>
      </c>
      <c r="U6" s="49" t="s">
        <v>3244</v>
      </c>
    </row>
    <row r="7" spans="2:21" ht="16" x14ac:dyDescent="0.2">
      <c r="B7" s="23" t="s">
        <v>3234</v>
      </c>
      <c r="C7" s="23"/>
      <c r="D7" s="23"/>
      <c r="E7" s="23"/>
      <c r="F7" s="23"/>
      <c r="G7" s="23"/>
      <c r="H7" s="23"/>
      <c r="I7" s="23"/>
      <c r="J7" s="23"/>
      <c r="K7" s="23"/>
      <c r="L7" s="23"/>
      <c r="M7" s="23"/>
      <c r="N7" s="23"/>
      <c r="O7" s="23"/>
      <c r="Q7" s="48">
        <v>403</v>
      </c>
      <c r="S7" s="51">
        <v>7411076500</v>
      </c>
      <c r="U7" s="51">
        <v>177824565.38461539</v>
      </c>
    </row>
    <row r="8" spans="2:21" ht="16" x14ac:dyDescent="0.2">
      <c r="B8" s="23"/>
      <c r="C8" s="23"/>
      <c r="D8" s="23"/>
      <c r="E8" s="23"/>
      <c r="F8" s="23"/>
      <c r="G8" s="23"/>
      <c r="H8" s="23"/>
      <c r="I8" s="23"/>
      <c r="J8" s="23"/>
      <c r="K8" s="23"/>
      <c r="L8" s="23"/>
      <c r="M8" s="23"/>
      <c r="N8" s="23"/>
      <c r="O8" s="23"/>
    </row>
    <row r="9" spans="2:21" ht="16" x14ac:dyDescent="0.2">
      <c r="B9" s="53" t="s">
        <v>3123</v>
      </c>
      <c r="C9" s="54">
        <v>2023</v>
      </c>
      <c r="D9" s="12"/>
      <c r="E9" s="13"/>
      <c r="F9" s="12"/>
      <c r="G9" s="13"/>
      <c r="H9" s="12"/>
      <c r="I9" s="13"/>
      <c r="J9" s="12"/>
      <c r="K9" s="13"/>
      <c r="L9" s="12"/>
      <c r="M9" s="13"/>
      <c r="N9" s="12"/>
      <c r="O9" s="13"/>
      <c r="Q9" s="49" t="s">
        <v>3222</v>
      </c>
      <c r="S9" s="49" t="s">
        <v>3245</v>
      </c>
    </row>
    <row r="10" spans="2:21" ht="16" x14ac:dyDescent="0.2">
      <c r="B10" s="14"/>
      <c r="C10" s="41"/>
      <c r="D10" s="14"/>
      <c r="E10" s="41"/>
      <c r="F10" s="14"/>
      <c r="G10" s="41"/>
      <c r="H10" s="14"/>
      <c r="I10" s="41"/>
      <c r="J10" s="14"/>
      <c r="K10" s="41"/>
      <c r="L10" s="14"/>
      <c r="M10" s="41"/>
      <c r="N10" s="14"/>
      <c r="O10" s="41"/>
      <c r="Q10" s="50">
        <v>0.15625955334987604</v>
      </c>
      <c r="S10" s="52">
        <v>0.36769007444168722</v>
      </c>
    </row>
    <row r="11" spans="2:21" x14ac:dyDescent="0.2">
      <c r="B11" s="55"/>
      <c r="C11" s="55" t="s">
        <v>3121</v>
      </c>
      <c r="D11" s="56"/>
      <c r="E11" s="56"/>
      <c r="F11" s="56"/>
      <c r="G11" s="56"/>
      <c r="H11" s="56"/>
      <c r="I11" s="56"/>
      <c r="J11" s="56"/>
      <c r="K11" s="56"/>
      <c r="L11" s="56"/>
      <c r="M11" s="56"/>
      <c r="N11" s="56"/>
      <c r="O11" s="57"/>
    </row>
    <row r="12" spans="2:21" x14ac:dyDescent="0.2">
      <c r="B12" s="58"/>
      <c r="C12" s="55">
        <v>1</v>
      </c>
      <c r="D12" s="59">
        <v>2</v>
      </c>
      <c r="E12" s="59">
        <v>3</v>
      </c>
      <c r="F12" s="59">
        <v>4</v>
      </c>
      <c r="G12" s="59">
        <v>5</v>
      </c>
      <c r="H12" s="59">
        <v>6</v>
      </c>
      <c r="I12" s="59">
        <v>7</v>
      </c>
      <c r="J12" s="59">
        <v>8</v>
      </c>
      <c r="K12" s="59">
        <v>9</v>
      </c>
      <c r="L12" s="59">
        <v>10</v>
      </c>
      <c r="M12" s="59">
        <v>11</v>
      </c>
      <c r="N12" s="59">
        <v>12</v>
      </c>
      <c r="O12" s="60" t="s">
        <v>3120</v>
      </c>
    </row>
    <row r="13" spans="2:21" x14ac:dyDescent="0.2">
      <c r="B13" s="61" t="s">
        <v>3122</v>
      </c>
      <c r="C13" s="62">
        <v>10</v>
      </c>
      <c r="D13" s="63">
        <v>43</v>
      </c>
      <c r="E13" s="63">
        <v>30</v>
      </c>
      <c r="F13" s="63">
        <v>43</v>
      </c>
      <c r="G13" s="63">
        <v>49</v>
      </c>
      <c r="H13" s="63">
        <v>23</v>
      </c>
      <c r="I13" s="63">
        <v>21</v>
      </c>
      <c r="J13" s="63">
        <v>42</v>
      </c>
      <c r="K13" s="63">
        <v>24</v>
      </c>
      <c r="L13" s="63">
        <v>29</v>
      </c>
      <c r="M13" s="63">
        <v>53</v>
      </c>
      <c r="N13" s="63">
        <v>36</v>
      </c>
      <c r="O13" s="64">
        <v>403</v>
      </c>
    </row>
    <row r="21" spans="2:19" ht="16" x14ac:dyDescent="0.2">
      <c r="F21" s="5"/>
      <c r="R21" s="35" t="s">
        <v>3236</v>
      </c>
      <c r="S21" s="36"/>
    </row>
    <row r="22" spans="2:19" ht="16" x14ac:dyDescent="0.2">
      <c r="B22" s="35" t="s">
        <v>3235</v>
      </c>
      <c r="C22" s="36"/>
      <c r="R22" s="37"/>
      <c r="S22" s="38"/>
    </row>
    <row r="23" spans="2:19" ht="16" x14ac:dyDescent="0.2">
      <c r="B23" s="37"/>
      <c r="C23" s="38"/>
    </row>
    <row r="24" spans="2:19" x14ac:dyDescent="0.2">
      <c r="B24" s="53" t="s">
        <v>3123</v>
      </c>
      <c r="C24" s="54">
        <v>2023</v>
      </c>
    </row>
    <row r="25" spans="2:19" ht="16" x14ac:dyDescent="0.2">
      <c r="B25" s="14"/>
      <c r="C25" s="41"/>
      <c r="R25" s="24" t="s">
        <v>3119</v>
      </c>
      <c r="S25" s="24" t="s">
        <v>3224</v>
      </c>
    </row>
    <row r="26" spans="2:19" ht="16" x14ac:dyDescent="0.2">
      <c r="B26" s="55" t="s">
        <v>3119</v>
      </c>
      <c r="C26" s="60" t="s">
        <v>3122</v>
      </c>
      <c r="E26" s="5"/>
      <c r="R26" s="25" t="s">
        <v>148</v>
      </c>
      <c r="S26" s="46">
        <v>4</v>
      </c>
    </row>
    <row r="27" spans="2:19" ht="16" x14ac:dyDescent="0.2">
      <c r="B27" s="65" t="s">
        <v>3240</v>
      </c>
      <c r="C27" s="66">
        <v>373</v>
      </c>
      <c r="R27" s="26" t="s">
        <v>3218</v>
      </c>
      <c r="S27" s="46">
        <v>4</v>
      </c>
    </row>
    <row r="28" spans="2:19" ht="16" x14ac:dyDescent="0.2">
      <c r="B28" s="67" t="s">
        <v>3239</v>
      </c>
      <c r="C28" s="68">
        <v>24</v>
      </c>
      <c r="R28" s="25" t="s">
        <v>880</v>
      </c>
      <c r="S28" s="46">
        <v>3</v>
      </c>
    </row>
    <row r="29" spans="2:19" ht="16" x14ac:dyDescent="0.2">
      <c r="B29" s="67" t="s">
        <v>3241</v>
      </c>
      <c r="C29" s="68">
        <v>5</v>
      </c>
      <c r="R29" s="26" t="s">
        <v>3217</v>
      </c>
      <c r="S29" s="46">
        <v>3</v>
      </c>
    </row>
    <row r="30" spans="2:19" ht="16" x14ac:dyDescent="0.2">
      <c r="B30" s="67" t="s">
        <v>3242</v>
      </c>
      <c r="C30" s="68">
        <v>1</v>
      </c>
      <c r="R30" s="25" t="s">
        <v>2087</v>
      </c>
      <c r="S30" s="46">
        <v>3</v>
      </c>
    </row>
    <row r="31" spans="2:19" ht="16" x14ac:dyDescent="0.2">
      <c r="B31" s="69" t="s">
        <v>3120</v>
      </c>
      <c r="C31" s="64">
        <v>403</v>
      </c>
      <c r="R31" s="26" t="s">
        <v>3247</v>
      </c>
      <c r="S31" s="46">
        <v>3</v>
      </c>
    </row>
    <row r="32" spans="2:19" ht="16" x14ac:dyDescent="0.2">
      <c r="R32" s="25" t="s">
        <v>242</v>
      </c>
      <c r="S32" s="46">
        <v>3</v>
      </c>
    </row>
    <row r="33" spans="2:19" ht="16" x14ac:dyDescent="0.2">
      <c r="R33" s="26" t="s">
        <v>3221</v>
      </c>
      <c r="S33" s="46">
        <v>3</v>
      </c>
    </row>
    <row r="34" spans="2:19" ht="16" x14ac:dyDescent="0.2">
      <c r="R34" s="25" t="s">
        <v>1017</v>
      </c>
      <c r="S34" s="46">
        <v>3</v>
      </c>
    </row>
    <row r="35" spans="2:19" ht="16" x14ac:dyDescent="0.2">
      <c r="R35" s="26" t="s">
        <v>3219</v>
      </c>
      <c r="S35" s="46">
        <v>3</v>
      </c>
    </row>
    <row r="36" spans="2:19" ht="16" x14ac:dyDescent="0.2">
      <c r="R36" s="25" t="s">
        <v>1373</v>
      </c>
      <c r="S36" s="46">
        <v>3</v>
      </c>
    </row>
    <row r="37" spans="2:19" ht="16" x14ac:dyDescent="0.2">
      <c r="R37" s="26" t="s">
        <v>3221</v>
      </c>
      <c r="S37" s="46">
        <v>3</v>
      </c>
    </row>
    <row r="38" spans="2:19" ht="16" x14ac:dyDescent="0.2">
      <c r="R38" s="25" t="s">
        <v>835</v>
      </c>
      <c r="S38" s="46">
        <v>3</v>
      </c>
    </row>
    <row r="39" spans="2:19" ht="16" x14ac:dyDescent="0.2">
      <c r="R39" s="26" t="s">
        <v>3217</v>
      </c>
      <c r="S39" s="46">
        <v>3</v>
      </c>
    </row>
    <row r="40" spans="2:19" ht="16" x14ac:dyDescent="0.2">
      <c r="R40" s="25" t="s">
        <v>108</v>
      </c>
      <c r="S40" s="46">
        <v>3</v>
      </c>
    </row>
    <row r="41" spans="2:19" ht="16" x14ac:dyDescent="0.2">
      <c r="R41" s="26" t="s">
        <v>3217</v>
      </c>
      <c r="S41" s="46">
        <v>3</v>
      </c>
    </row>
    <row r="42" spans="2:19" ht="16" x14ac:dyDescent="0.2">
      <c r="R42" s="25" t="s">
        <v>393</v>
      </c>
      <c r="S42" s="46">
        <v>3</v>
      </c>
    </row>
    <row r="43" spans="2:19" ht="16" x14ac:dyDescent="0.2">
      <c r="R43" s="26" t="s">
        <v>3219</v>
      </c>
      <c r="S43" s="46">
        <v>3</v>
      </c>
    </row>
    <row r="44" spans="2:19" ht="16" x14ac:dyDescent="0.2">
      <c r="B44" s="23" t="s">
        <v>3233</v>
      </c>
      <c r="C44" s="23"/>
      <c r="R44" s="25" t="s">
        <v>1751</v>
      </c>
      <c r="S44" s="46">
        <v>3</v>
      </c>
    </row>
    <row r="45" spans="2:19" ht="16" x14ac:dyDescent="0.2">
      <c r="B45" s="23"/>
      <c r="C45" s="23"/>
      <c r="R45" s="26" t="s">
        <v>3220</v>
      </c>
      <c r="S45" s="46">
        <v>3</v>
      </c>
    </row>
    <row r="46" spans="2:19" ht="16" x14ac:dyDescent="0.2">
      <c r="B46" s="12" t="s">
        <v>3119</v>
      </c>
      <c r="C46" s="13" t="s">
        <v>3122</v>
      </c>
      <c r="R46" s="25" t="s">
        <v>223</v>
      </c>
      <c r="S46" s="46">
        <v>3</v>
      </c>
    </row>
    <row r="47" spans="2:19" ht="16" x14ac:dyDescent="0.2">
      <c r="B47" s="14" t="s">
        <v>3232</v>
      </c>
      <c r="C47" s="41">
        <v>165</v>
      </c>
      <c r="R47" s="26" t="s">
        <v>3219</v>
      </c>
      <c r="S47" s="46">
        <v>3</v>
      </c>
    </row>
    <row r="48" spans="2:19" ht="16" x14ac:dyDescent="0.2">
      <c r="B48" s="39" t="s">
        <v>3243</v>
      </c>
      <c r="C48" s="42">
        <v>238</v>
      </c>
      <c r="R48" s="25" t="s">
        <v>3120</v>
      </c>
      <c r="S48" s="46">
        <v>34</v>
      </c>
    </row>
    <row r="49" spans="2:4" ht="16" x14ac:dyDescent="0.2">
      <c r="B49" s="15" t="s">
        <v>3120</v>
      </c>
      <c r="C49" s="43">
        <v>403</v>
      </c>
    </row>
    <row r="50" spans="2:4" ht="16" x14ac:dyDescent="0.2"/>
    <row r="51" spans="2:4" ht="16" x14ac:dyDescent="0.2"/>
    <row r="52" spans="2:4" ht="16" x14ac:dyDescent="0.2"/>
    <row r="53" spans="2:4" ht="16" x14ac:dyDescent="0.2"/>
    <row r="54" spans="2:4" ht="16" x14ac:dyDescent="0.2"/>
    <row r="55" spans="2:4" ht="16" x14ac:dyDescent="0.2"/>
    <row r="56" spans="2:4" ht="16" x14ac:dyDescent="0.2"/>
    <row r="57" spans="2:4" ht="16" x14ac:dyDescent="0.2"/>
    <row r="58" spans="2:4" ht="16" x14ac:dyDescent="0.2"/>
    <row r="59" spans="2:4" ht="16" x14ac:dyDescent="0.2"/>
    <row r="60" spans="2:4" ht="16" x14ac:dyDescent="0.2"/>
    <row r="61" spans="2:4" ht="16" x14ac:dyDescent="0.2"/>
    <row r="62" spans="2:4" ht="16" x14ac:dyDescent="0.2">
      <c r="B62" s="5" t="s">
        <v>3225</v>
      </c>
    </row>
    <row r="63" spans="2:4" ht="16" x14ac:dyDescent="0.2">
      <c r="B63" s="23" t="s">
        <v>3237</v>
      </c>
      <c r="C63" s="23"/>
      <c r="D63" s="23"/>
    </row>
    <row r="64" spans="2:4" ht="16" x14ac:dyDescent="0.2">
      <c r="B64" s="23"/>
      <c r="C64" s="23"/>
      <c r="D64" s="23"/>
    </row>
    <row r="65" spans="2:15" ht="16" x14ac:dyDescent="0.2">
      <c r="B65" s="16" t="s">
        <v>3123</v>
      </c>
      <c r="C65" s="34">
        <v>2023</v>
      </c>
      <c r="D65" s="17"/>
    </row>
    <row r="66" spans="2:15" ht="16" x14ac:dyDescent="0.2">
      <c r="B66" s="17"/>
      <c r="C66" s="17"/>
      <c r="D66" s="17"/>
    </row>
    <row r="67" spans="2:15" ht="16" x14ac:dyDescent="0.2">
      <c r="B67" s="18" t="s">
        <v>3119</v>
      </c>
      <c r="C67" s="18" t="s">
        <v>3223</v>
      </c>
      <c r="D67" s="27" t="s">
        <v>3222</v>
      </c>
    </row>
    <row r="68" spans="2:15" ht="16" x14ac:dyDescent="0.2">
      <c r="B68" s="20" t="s">
        <v>3220</v>
      </c>
      <c r="C68" s="28">
        <v>332180000</v>
      </c>
      <c r="D68" s="29">
        <v>0.21107727272727272</v>
      </c>
    </row>
    <row r="69" spans="2:15" ht="16" x14ac:dyDescent="0.2">
      <c r="B69" s="21" t="s">
        <v>3248</v>
      </c>
      <c r="C69" s="30">
        <v>713400000</v>
      </c>
      <c r="D69" s="31">
        <v>0.12725999999999998</v>
      </c>
    </row>
    <row r="70" spans="2:15" ht="16" x14ac:dyDescent="0.2">
      <c r="B70" s="21" t="s">
        <v>3249</v>
      </c>
      <c r="C70" s="30">
        <v>450000000</v>
      </c>
      <c r="D70" s="31">
        <v>0.23300000000000001</v>
      </c>
    </row>
    <row r="71" spans="2:15" ht="16" x14ac:dyDescent="0.2">
      <c r="B71" s="21" t="s">
        <v>3217</v>
      </c>
      <c r="C71" s="30">
        <v>3562543500</v>
      </c>
      <c r="D71" s="31">
        <v>0.14960982142857143</v>
      </c>
    </row>
    <row r="72" spans="2:15" ht="16" x14ac:dyDescent="0.2">
      <c r="B72" s="21" t="s">
        <v>3246</v>
      </c>
      <c r="C72" s="30">
        <v>300000000</v>
      </c>
      <c r="D72" s="31">
        <v>5.5999999999999994E-2</v>
      </c>
    </row>
    <row r="73" spans="2:15" ht="16" x14ac:dyDescent="0.2">
      <c r="B73" s="22" t="s">
        <v>3120</v>
      </c>
      <c r="C73" s="32">
        <v>5358123500</v>
      </c>
      <c r="D73" s="33">
        <v>0.15447272727272729</v>
      </c>
    </row>
    <row r="75" spans="2:15" ht="16" x14ac:dyDescent="0.2">
      <c r="L75" s="23" t="s">
        <v>3238</v>
      </c>
      <c r="M75" s="23"/>
      <c r="N75" s="23"/>
      <c r="O75" s="23"/>
    </row>
    <row r="76" spans="2:15" ht="16" x14ac:dyDescent="0.2">
      <c r="L76" s="23"/>
      <c r="M76" s="23"/>
      <c r="N76" s="23"/>
      <c r="O76" s="23"/>
    </row>
    <row r="77" spans="2:15" ht="16" x14ac:dyDescent="0.2">
      <c r="L77" s="16" t="s">
        <v>3123</v>
      </c>
      <c r="M77" s="34">
        <v>2023</v>
      </c>
      <c r="N77" s="17"/>
      <c r="O77" s="17"/>
    </row>
    <row r="78" spans="2:15" ht="16" x14ac:dyDescent="0.2">
      <c r="L78" s="17"/>
      <c r="M78" s="17"/>
      <c r="N78" s="17"/>
      <c r="O78" s="17"/>
    </row>
    <row r="79" spans="2:15" ht="16" x14ac:dyDescent="0.2">
      <c r="L79" s="18" t="s">
        <v>3119</v>
      </c>
      <c r="M79" s="18" t="s">
        <v>3223</v>
      </c>
      <c r="N79" s="19" t="s">
        <v>3122</v>
      </c>
      <c r="O79" s="27" t="s">
        <v>3222</v>
      </c>
    </row>
    <row r="80" spans="2:15" ht="16" x14ac:dyDescent="0.2">
      <c r="L80" s="20" t="s">
        <v>3217</v>
      </c>
      <c r="M80" s="28">
        <v>3562543500</v>
      </c>
      <c r="N80" s="44">
        <v>224</v>
      </c>
      <c r="O80" s="29">
        <v>0.14960982142857143</v>
      </c>
    </row>
    <row r="81" spans="12:15" ht="16" x14ac:dyDescent="0.2">
      <c r="L81" s="21" t="s">
        <v>3248</v>
      </c>
      <c r="M81" s="30">
        <v>713400000</v>
      </c>
      <c r="N81" s="45">
        <v>5</v>
      </c>
      <c r="O81" s="31">
        <v>0.12725999999999998</v>
      </c>
    </row>
    <row r="82" spans="12:15" ht="16" x14ac:dyDescent="0.2">
      <c r="L82" s="21" t="s">
        <v>3249</v>
      </c>
      <c r="M82" s="30">
        <v>450000000</v>
      </c>
      <c r="N82" s="45">
        <v>1</v>
      </c>
      <c r="O82" s="31">
        <v>0.23300000000000001</v>
      </c>
    </row>
    <row r="83" spans="12:15" ht="16" x14ac:dyDescent="0.2">
      <c r="L83" s="21" t="s">
        <v>3220</v>
      </c>
      <c r="M83" s="30">
        <v>332180000</v>
      </c>
      <c r="N83" s="45">
        <v>22</v>
      </c>
      <c r="O83" s="31">
        <v>0.21107727272727272</v>
      </c>
    </row>
    <row r="84" spans="12:15" ht="16" x14ac:dyDescent="0.2">
      <c r="L84" s="21" t="s">
        <v>3246</v>
      </c>
      <c r="M84" s="30">
        <v>300000000</v>
      </c>
      <c r="N84" s="45">
        <v>1</v>
      </c>
      <c r="O84" s="31">
        <v>5.5999999999999994E-2</v>
      </c>
    </row>
    <row r="85" spans="12:15" ht="16" x14ac:dyDescent="0.2">
      <c r="L85" s="22" t="s">
        <v>3120</v>
      </c>
      <c r="M85" s="32">
        <v>5358123500</v>
      </c>
      <c r="N85" s="40">
        <v>253</v>
      </c>
      <c r="O85" s="33">
        <v>0.15447272727272729</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6BB5A9-628E-A842-ADD4-4FF95825ED7B}">
  <sheetPr>
    <tabColor theme="0"/>
  </sheetPr>
  <dimension ref="A1:Y45"/>
  <sheetViews>
    <sheetView showGridLines="0" tabSelected="1" zoomScale="111" workbookViewId="0">
      <selection activeCell="W27" sqref="W27"/>
    </sheetView>
  </sheetViews>
  <sheetFormatPr baseColWidth="10" defaultRowHeight="15" x14ac:dyDescent="0.2"/>
  <cols>
    <col min="1" max="9" width="10.83203125" style="79"/>
    <col min="10" max="10" width="12.1640625" style="79" bestFit="1" customWidth="1"/>
    <col min="11" max="11" width="18.33203125" style="79" bestFit="1" customWidth="1"/>
    <col min="12" max="12" width="17.33203125" style="79" bestFit="1" customWidth="1"/>
    <col min="13" max="15" width="10.83203125" style="79"/>
    <col min="16" max="16" width="27.6640625" style="79" bestFit="1" customWidth="1"/>
    <col min="17" max="17" width="40" style="79" bestFit="1" customWidth="1"/>
    <col min="18" max="18" width="23.33203125" style="79" bestFit="1" customWidth="1"/>
    <col min="19" max="19" width="5.5" style="79" bestFit="1" customWidth="1"/>
    <col min="20" max="20" width="6" style="79" bestFit="1" customWidth="1"/>
    <col min="21" max="16384" width="10.83203125" style="79"/>
  </cols>
  <sheetData>
    <row r="1" spans="1:25" ht="45" customHeight="1" x14ac:dyDescent="0.2">
      <c r="A1" s="70"/>
      <c r="B1" s="71"/>
      <c r="C1" s="71"/>
      <c r="D1" s="71"/>
      <c r="E1" s="71"/>
      <c r="F1" s="71"/>
      <c r="G1" s="71"/>
      <c r="H1" s="71"/>
      <c r="I1" s="71"/>
      <c r="J1" s="71"/>
      <c r="K1" s="71"/>
      <c r="L1" s="71"/>
      <c r="M1" s="71"/>
      <c r="N1" s="71"/>
      <c r="O1" s="71"/>
      <c r="P1" s="71"/>
      <c r="Q1" s="71"/>
      <c r="R1" s="71"/>
      <c r="S1" s="71"/>
      <c r="T1" s="71"/>
      <c r="U1" s="71"/>
      <c r="V1" s="72"/>
      <c r="W1" s="80"/>
      <c r="X1" s="80"/>
      <c r="Y1" s="80"/>
    </row>
    <row r="2" spans="1:25" x14ac:dyDescent="0.2">
      <c r="A2" s="73"/>
      <c r="B2" s="74"/>
      <c r="C2" s="74"/>
      <c r="D2" s="74"/>
      <c r="E2" s="74"/>
      <c r="F2" s="74"/>
      <c r="G2" s="74"/>
      <c r="H2" s="74"/>
      <c r="I2" s="74"/>
      <c r="J2" s="74"/>
      <c r="K2" s="74"/>
      <c r="L2" s="74"/>
      <c r="M2" s="74"/>
      <c r="N2" s="74"/>
      <c r="O2" s="74"/>
      <c r="P2" s="74"/>
      <c r="Q2" s="74"/>
      <c r="R2" s="74"/>
      <c r="S2" s="74"/>
      <c r="T2" s="74"/>
      <c r="U2" s="74"/>
      <c r="V2" s="75"/>
      <c r="W2" s="80"/>
      <c r="X2" s="80"/>
      <c r="Y2" s="80"/>
    </row>
    <row r="3" spans="1:25" x14ac:dyDescent="0.2">
      <c r="A3" s="73"/>
      <c r="B3" s="74"/>
      <c r="C3" s="74"/>
      <c r="D3" s="74"/>
      <c r="E3" s="74"/>
      <c r="F3" s="74"/>
      <c r="G3" s="74"/>
      <c r="H3" s="74"/>
      <c r="I3" s="74"/>
      <c r="J3" s="74"/>
      <c r="K3" s="74"/>
      <c r="L3" s="74"/>
      <c r="M3" s="74"/>
      <c r="N3" s="74"/>
      <c r="O3" s="74"/>
      <c r="P3" s="74"/>
      <c r="Q3" s="74"/>
      <c r="R3" s="74"/>
      <c r="S3" s="74"/>
      <c r="T3" s="74"/>
      <c r="U3" s="74"/>
      <c r="V3" s="75"/>
      <c r="W3" s="80"/>
      <c r="X3" s="80"/>
      <c r="Y3" s="80"/>
    </row>
    <row r="4" spans="1:25" x14ac:dyDescent="0.2">
      <c r="A4" s="73"/>
      <c r="B4" s="74"/>
      <c r="C4" s="74"/>
      <c r="D4" s="74"/>
      <c r="E4" s="74"/>
      <c r="F4" s="74"/>
      <c r="G4" s="74"/>
      <c r="H4" s="74"/>
      <c r="I4" s="74"/>
      <c r="J4" s="74"/>
      <c r="K4" s="74"/>
      <c r="L4" s="74"/>
      <c r="M4" s="74"/>
      <c r="N4" s="74"/>
      <c r="O4" s="74"/>
      <c r="P4" s="74"/>
      <c r="Q4" s="74"/>
      <c r="R4" s="74"/>
      <c r="S4" s="74"/>
      <c r="T4" s="74"/>
      <c r="U4" s="74"/>
      <c r="V4" s="75"/>
      <c r="W4" s="80"/>
      <c r="X4" s="80"/>
      <c r="Y4" s="80"/>
    </row>
    <row r="5" spans="1:25" x14ac:dyDescent="0.2">
      <c r="A5" s="73"/>
      <c r="B5" s="74"/>
      <c r="C5" s="74"/>
      <c r="D5" s="74"/>
      <c r="E5" s="74"/>
      <c r="F5" s="74"/>
      <c r="G5" s="74"/>
      <c r="H5" s="74"/>
      <c r="I5" s="74"/>
      <c r="J5" s="74"/>
      <c r="K5" s="74"/>
      <c r="L5" s="74"/>
      <c r="M5" s="74"/>
      <c r="N5" s="74"/>
      <c r="O5" s="74"/>
      <c r="P5" s="74"/>
      <c r="Q5" s="74"/>
      <c r="R5" s="74"/>
      <c r="S5" s="74"/>
      <c r="T5" s="74"/>
      <c r="U5" s="74"/>
      <c r="V5" s="75"/>
      <c r="W5" s="80"/>
      <c r="X5" s="80"/>
      <c r="Y5" s="80"/>
    </row>
    <row r="6" spans="1:25" x14ac:dyDescent="0.2">
      <c r="A6" s="73"/>
      <c r="B6" s="74"/>
      <c r="C6" s="74"/>
      <c r="D6" s="74"/>
      <c r="E6" s="74"/>
      <c r="F6" s="74"/>
      <c r="G6" s="74"/>
      <c r="H6" s="74"/>
      <c r="I6" s="74"/>
      <c r="J6" s="74"/>
      <c r="K6" s="74"/>
      <c r="L6" s="74"/>
      <c r="M6" s="74"/>
      <c r="N6" s="74"/>
      <c r="O6" s="74"/>
      <c r="P6" s="74"/>
      <c r="Q6" s="74"/>
      <c r="R6" s="74"/>
      <c r="S6" s="74"/>
      <c r="T6" s="74"/>
      <c r="U6" s="74"/>
      <c r="V6" s="75"/>
      <c r="W6" s="80"/>
      <c r="X6" s="80"/>
      <c r="Y6" s="80"/>
    </row>
    <row r="7" spans="1:25" x14ac:dyDescent="0.2">
      <c r="A7" s="73"/>
      <c r="B7" s="74"/>
      <c r="C7" s="74"/>
      <c r="D7" s="74"/>
      <c r="E7" s="74"/>
      <c r="F7" s="74"/>
      <c r="G7" s="74"/>
      <c r="H7" s="74"/>
      <c r="I7" s="74"/>
      <c r="J7" s="74"/>
      <c r="K7" s="74"/>
      <c r="L7" s="74"/>
      <c r="M7" s="74"/>
      <c r="N7" s="74"/>
      <c r="O7" s="74"/>
      <c r="P7" s="74"/>
      <c r="Q7" s="74"/>
      <c r="R7" s="74"/>
      <c r="S7" s="74"/>
      <c r="T7" s="74"/>
      <c r="U7" s="74"/>
      <c r="V7" s="75"/>
      <c r="W7" s="80"/>
      <c r="X7" s="80"/>
      <c r="Y7" s="80"/>
    </row>
    <row r="8" spans="1:25" x14ac:dyDescent="0.2">
      <c r="A8" s="73"/>
      <c r="B8" s="74"/>
      <c r="C8" s="74"/>
      <c r="D8" s="74"/>
      <c r="E8" s="74"/>
      <c r="F8" s="74"/>
      <c r="G8" s="74"/>
      <c r="H8" s="74"/>
      <c r="I8" s="74"/>
      <c r="J8" s="74"/>
      <c r="K8" s="74"/>
      <c r="L8" s="74"/>
      <c r="M8" s="74"/>
      <c r="N8" s="74"/>
      <c r="O8" s="74"/>
      <c r="P8" s="74"/>
      <c r="Q8" s="74"/>
      <c r="R8" s="74"/>
      <c r="S8" s="74"/>
      <c r="T8" s="74"/>
      <c r="U8" s="74"/>
      <c r="V8" s="75"/>
      <c r="W8" s="80"/>
      <c r="X8" s="80"/>
      <c r="Y8" s="80"/>
    </row>
    <row r="9" spans="1:25" x14ac:dyDescent="0.2">
      <c r="A9" s="73"/>
      <c r="B9" s="74"/>
      <c r="C9" s="74"/>
      <c r="D9" s="74"/>
      <c r="E9" s="74"/>
      <c r="F9" s="74"/>
      <c r="G9" s="74"/>
      <c r="H9" s="74"/>
      <c r="I9" s="74"/>
      <c r="J9" s="74"/>
      <c r="K9" s="74"/>
      <c r="L9" s="74"/>
      <c r="M9" s="74"/>
      <c r="N9" s="74"/>
      <c r="O9" s="74"/>
      <c r="P9" s="74"/>
      <c r="Q9" s="74"/>
      <c r="R9" s="74"/>
      <c r="S9" s="74"/>
      <c r="T9" s="74"/>
      <c r="U9" s="74"/>
      <c r="V9" s="75"/>
      <c r="W9" s="80"/>
      <c r="X9" s="80"/>
      <c r="Y9" s="80"/>
    </row>
    <row r="10" spans="1:25" x14ac:dyDescent="0.2">
      <c r="A10" s="73"/>
      <c r="B10" s="74"/>
      <c r="C10" s="74"/>
      <c r="D10" s="74"/>
      <c r="E10" s="74"/>
      <c r="F10" s="74"/>
      <c r="G10" s="74"/>
      <c r="H10" s="74"/>
      <c r="I10" s="74"/>
      <c r="J10" s="74"/>
      <c r="K10" s="74"/>
      <c r="L10" s="74"/>
      <c r="M10" s="74"/>
      <c r="N10" s="74"/>
      <c r="O10" s="74"/>
      <c r="P10" s="74"/>
      <c r="Q10" s="74"/>
      <c r="R10" s="74"/>
      <c r="S10" s="74"/>
      <c r="T10" s="74"/>
      <c r="U10" s="74"/>
      <c r="V10" s="75"/>
      <c r="W10" s="80"/>
      <c r="X10" s="80"/>
      <c r="Y10" s="80"/>
    </row>
    <row r="11" spans="1:25" x14ac:dyDescent="0.2">
      <c r="A11" s="73"/>
      <c r="B11" s="74"/>
      <c r="C11" s="74"/>
      <c r="D11" s="74"/>
      <c r="E11" s="74"/>
      <c r="F11" s="74"/>
      <c r="G11" s="74"/>
      <c r="H11" s="74"/>
      <c r="I11" s="74"/>
      <c r="J11" s="74"/>
      <c r="K11" s="74"/>
      <c r="L11" s="74"/>
      <c r="M11" s="74"/>
      <c r="N11" s="74"/>
      <c r="O11" s="74"/>
      <c r="P11" s="74"/>
      <c r="Q11" s="74"/>
      <c r="R11" s="74"/>
      <c r="S11" s="74"/>
      <c r="T11" s="74"/>
      <c r="U11" s="74"/>
      <c r="V11" s="75"/>
      <c r="W11" s="80"/>
      <c r="X11" s="80"/>
      <c r="Y11" s="80"/>
    </row>
    <row r="12" spans="1:25" x14ac:dyDescent="0.2">
      <c r="A12" s="73"/>
      <c r="B12" s="74"/>
      <c r="C12" s="74"/>
      <c r="D12" s="74"/>
      <c r="E12" s="74"/>
      <c r="F12" s="74"/>
      <c r="G12" s="74"/>
      <c r="H12" s="74"/>
      <c r="I12" s="74"/>
      <c r="J12" s="74"/>
      <c r="K12" s="74"/>
      <c r="L12" s="74"/>
      <c r="M12" s="74"/>
      <c r="N12" s="74"/>
      <c r="O12" s="74"/>
      <c r="P12" s="74"/>
      <c r="Q12" s="74"/>
      <c r="R12" s="74"/>
      <c r="S12" s="74"/>
      <c r="T12" s="74"/>
      <c r="U12" s="74"/>
      <c r="V12" s="75"/>
      <c r="W12" s="80"/>
      <c r="X12" s="80"/>
      <c r="Y12" s="80"/>
    </row>
    <row r="13" spans="1:25" x14ac:dyDescent="0.2">
      <c r="A13" s="73"/>
      <c r="B13" s="74"/>
      <c r="C13" s="74"/>
      <c r="D13" s="74"/>
      <c r="E13" s="74"/>
      <c r="F13" s="74"/>
      <c r="G13" s="74"/>
      <c r="H13" s="74"/>
      <c r="I13" s="74"/>
      <c r="J13" s="74"/>
      <c r="K13" s="74"/>
      <c r="L13" s="74"/>
      <c r="M13" s="74"/>
      <c r="N13" s="74"/>
      <c r="O13" s="74"/>
      <c r="P13" s="74"/>
      <c r="Q13" s="74"/>
      <c r="R13" s="74"/>
      <c r="S13" s="74"/>
      <c r="T13" s="74"/>
      <c r="U13" s="74"/>
      <c r="V13" s="75"/>
      <c r="W13" s="80"/>
      <c r="X13" s="80"/>
      <c r="Y13" s="80"/>
    </row>
    <row r="14" spans="1:25" x14ac:dyDescent="0.2">
      <c r="A14" s="73"/>
      <c r="B14" s="74"/>
      <c r="C14" s="74"/>
      <c r="D14" s="74"/>
      <c r="E14" s="74"/>
      <c r="F14" s="74"/>
      <c r="G14" s="74"/>
      <c r="H14" s="74"/>
      <c r="I14" s="74"/>
      <c r="J14" s="74"/>
      <c r="K14" s="74"/>
      <c r="L14" s="74"/>
      <c r="M14" s="74"/>
      <c r="N14" s="74"/>
      <c r="O14" s="74"/>
      <c r="P14" s="74"/>
      <c r="Q14" s="74"/>
      <c r="R14" s="74"/>
      <c r="S14" s="74"/>
      <c r="T14" s="74"/>
      <c r="U14" s="74"/>
      <c r="V14" s="75"/>
      <c r="W14" s="80"/>
      <c r="X14" s="80"/>
      <c r="Y14" s="80"/>
    </row>
    <row r="15" spans="1:25" x14ac:dyDescent="0.2">
      <c r="A15" s="73"/>
      <c r="B15" s="74"/>
      <c r="C15" s="74"/>
      <c r="D15" s="74"/>
      <c r="E15" s="74"/>
      <c r="F15" s="74"/>
      <c r="G15" s="74"/>
      <c r="H15" s="74"/>
      <c r="I15" s="74"/>
      <c r="J15" s="74"/>
      <c r="K15" s="74"/>
      <c r="L15" s="74"/>
      <c r="M15" s="74"/>
      <c r="N15" s="74"/>
      <c r="O15" s="74"/>
      <c r="P15" s="74"/>
      <c r="Q15" s="74"/>
      <c r="R15" s="74"/>
      <c r="S15" s="74"/>
      <c r="T15" s="74"/>
      <c r="U15" s="74"/>
      <c r="V15" s="75"/>
      <c r="W15" s="80"/>
      <c r="X15" s="80"/>
      <c r="Y15" s="80"/>
    </row>
    <row r="16" spans="1:25" x14ac:dyDescent="0.2">
      <c r="A16" s="73"/>
      <c r="B16" s="74"/>
      <c r="C16" s="74"/>
      <c r="D16" s="74"/>
      <c r="E16" s="74"/>
      <c r="F16" s="74"/>
      <c r="G16" s="74"/>
      <c r="H16" s="74"/>
      <c r="I16" s="74"/>
      <c r="J16" s="74"/>
      <c r="K16" s="74"/>
      <c r="L16" s="74"/>
      <c r="M16" s="74"/>
      <c r="N16" s="74"/>
      <c r="O16" s="74"/>
      <c r="P16" s="74"/>
      <c r="Q16" s="74"/>
      <c r="R16" s="74"/>
      <c r="S16" s="74"/>
      <c r="T16" s="74"/>
      <c r="U16" s="74"/>
      <c r="V16" s="75"/>
      <c r="W16" s="80"/>
      <c r="X16" s="80"/>
      <c r="Y16" s="80"/>
    </row>
    <row r="17" spans="1:25" x14ac:dyDescent="0.2">
      <c r="A17" s="73"/>
      <c r="B17" s="74"/>
      <c r="C17" s="74"/>
      <c r="D17" s="74"/>
      <c r="E17" s="74"/>
      <c r="F17" s="74"/>
      <c r="G17" s="74"/>
      <c r="H17" s="74"/>
      <c r="I17" s="74"/>
      <c r="J17" s="74"/>
      <c r="K17" s="74"/>
      <c r="L17" s="74"/>
      <c r="M17" s="74"/>
      <c r="N17" s="74"/>
      <c r="O17" s="74"/>
      <c r="P17" s="74"/>
      <c r="Q17" s="74"/>
      <c r="R17" s="74"/>
      <c r="S17" s="74"/>
      <c r="T17" s="74"/>
      <c r="U17" s="74"/>
      <c r="V17" s="75"/>
      <c r="W17" s="80"/>
      <c r="X17" s="80"/>
      <c r="Y17" s="80"/>
    </row>
    <row r="18" spans="1:25" x14ac:dyDescent="0.2">
      <c r="A18" s="73"/>
      <c r="B18" s="74"/>
      <c r="C18" s="74"/>
      <c r="D18" s="74"/>
      <c r="E18" s="74"/>
      <c r="F18" s="74"/>
      <c r="G18" s="74"/>
      <c r="H18" s="74"/>
      <c r="I18" s="74"/>
      <c r="J18" s="74"/>
      <c r="K18" s="74"/>
      <c r="L18" s="74"/>
      <c r="M18" s="74"/>
      <c r="N18" s="74"/>
      <c r="O18" s="74"/>
      <c r="P18" s="74"/>
      <c r="Q18" s="74"/>
      <c r="R18" s="74"/>
      <c r="S18" s="74"/>
      <c r="T18" s="74"/>
      <c r="U18" s="74"/>
      <c r="V18" s="75"/>
      <c r="W18" s="80"/>
      <c r="X18" s="80"/>
      <c r="Y18" s="80"/>
    </row>
    <row r="19" spans="1:25" x14ac:dyDescent="0.2">
      <c r="A19" s="73"/>
      <c r="B19" s="74"/>
      <c r="C19" s="74"/>
      <c r="D19" s="74"/>
      <c r="E19" s="74"/>
      <c r="F19" s="74"/>
      <c r="G19" s="74"/>
      <c r="H19" s="74"/>
      <c r="I19" s="74"/>
      <c r="J19" s="74"/>
      <c r="K19" s="74"/>
      <c r="L19" s="74"/>
      <c r="M19" s="74"/>
      <c r="N19" s="74"/>
      <c r="O19" s="74"/>
      <c r="P19" s="74"/>
      <c r="Q19" s="74"/>
      <c r="R19" s="74"/>
      <c r="S19" s="74"/>
      <c r="T19" s="74"/>
      <c r="U19" s="74"/>
      <c r="V19" s="75"/>
      <c r="W19" s="80"/>
      <c r="X19" s="80"/>
      <c r="Y19" s="80"/>
    </row>
    <row r="20" spans="1:25" x14ac:dyDescent="0.2">
      <c r="A20" s="73"/>
      <c r="B20" s="74"/>
      <c r="C20" s="74"/>
      <c r="D20" s="74"/>
      <c r="E20" s="74"/>
      <c r="F20" s="74"/>
      <c r="G20" s="74"/>
      <c r="H20" s="74"/>
      <c r="I20" s="74"/>
      <c r="J20" s="74"/>
      <c r="K20" s="74"/>
      <c r="L20" s="74"/>
      <c r="M20" s="74"/>
      <c r="N20" s="74"/>
      <c r="O20" s="74"/>
      <c r="P20" s="74"/>
      <c r="Q20" s="74"/>
      <c r="R20" s="74"/>
      <c r="S20" s="74"/>
      <c r="T20" s="74"/>
      <c r="U20" s="74"/>
      <c r="V20" s="75"/>
      <c r="W20" s="80"/>
      <c r="X20" s="80"/>
      <c r="Y20" s="80"/>
    </row>
    <row r="21" spans="1:25" x14ac:dyDescent="0.2">
      <c r="A21" s="73"/>
      <c r="B21" s="74"/>
      <c r="C21" s="74"/>
      <c r="D21" s="74"/>
      <c r="E21" s="74"/>
      <c r="F21" s="74"/>
      <c r="G21" s="74"/>
      <c r="H21" s="74"/>
      <c r="I21" s="74"/>
      <c r="J21" s="74"/>
      <c r="K21" s="74"/>
      <c r="L21" s="74"/>
      <c r="M21" s="74"/>
      <c r="N21" s="74"/>
      <c r="O21" s="74"/>
      <c r="P21" s="74"/>
      <c r="Q21" s="74"/>
      <c r="R21" s="74"/>
      <c r="S21" s="74"/>
      <c r="T21" s="74"/>
      <c r="U21" s="74"/>
      <c r="V21" s="75"/>
      <c r="W21" s="80"/>
      <c r="X21" s="80"/>
      <c r="Y21" s="80"/>
    </row>
    <row r="22" spans="1:25" x14ac:dyDescent="0.2">
      <c r="A22" s="73"/>
      <c r="B22" s="74"/>
      <c r="C22" s="74"/>
      <c r="D22" s="74"/>
      <c r="E22" s="74"/>
      <c r="F22" s="74"/>
      <c r="G22" s="74"/>
      <c r="H22" s="74"/>
      <c r="I22" s="74"/>
      <c r="J22" s="74"/>
      <c r="K22" s="74"/>
      <c r="L22" s="74"/>
      <c r="M22" s="74"/>
      <c r="N22" s="74"/>
      <c r="O22" s="74"/>
      <c r="P22" s="74"/>
      <c r="Q22" s="74"/>
      <c r="R22" s="74"/>
      <c r="S22" s="74"/>
      <c r="T22" s="74"/>
      <c r="U22" s="74"/>
      <c r="V22" s="75"/>
      <c r="W22" s="80"/>
      <c r="X22" s="80"/>
      <c r="Y22" s="80"/>
    </row>
    <row r="23" spans="1:25" x14ac:dyDescent="0.2">
      <c r="A23" s="73"/>
      <c r="B23" s="74"/>
      <c r="C23" s="74"/>
      <c r="D23" s="74"/>
      <c r="E23" s="74"/>
      <c r="F23" s="74"/>
      <c r="G23" s="74"/>
      <c r="H23" s="74"/>
      <c r="I23" s="74"/>
      <c r="J23" s="74"/>
      <c r="K23" s="74"/>
      <c r="L23" s="74"/>
      <c r="M23" s="74"/>
      <c r="N23" s="74"/>
      <c r="O23" s="74"/>
      <c r="P23" s="74"/>
      <c r="Q23" s="74"/>
      <c r="R23" s="74"/>
      <c r="S23" s="74"/>
      <c r="T23" s="74"/>
      <c r="U23" s="74"/>
      <c r="V23" s="75"/>
      <c r="W23" s="80"/>
      <c r="X23" s="80"/>
      <c r="Y23" s="80"/>
    </row>
    <row r="24" spans="1:25" x14ac:dyDescent="0.2">
      <c r="A24" s="73"/>
      <c r="B24" s="74"/>
      <c r="C24" s="74"/>
      <c r="D24" s="74"/>
      <c r="E24" s="74"/>
      <c r="F24" s="74"/>
      <c r="G24" s="74"/>
      <c r="H24" s="74"/>
      <c r="I24" s="74"/>
      <c r="J24" s="74"/>
      <c r="K24" s="74"/>
      <c r="L24" s="74"/>
      <c r="M24" s="74"/>
      <c r="N24" s="74"/>
      <c r="O24" s="74"/>
      <c r="P24" s="74"/>
      <c r="Q24" s="74"/>
      <c r="R24" s="74"/>
      <c r="S24" s="74"/>
      <c r="T24" s="74"/>
      <c r="U24" s="74"/>
      <c r="V24" s="75"/>
      <c r="W24" s="80"/>
      <c r="X24" s="80"/>
      <c r="Y24" s="80"/>
    </row>
    <row r="25" spans="1:25" x14ac:dyDescent="0.2">
      <c r="A25" s="73"/>
      <c r="B25" s="74"/>
      <c r="C25" s="74"/>
      <c r="D25" s="74"/>
      <c r="E25" s="74"/>
      <c r="F25" s="74"/>
      <c r="G25" s="74"/>
      <c r="H25" s="74"/>
      <c r="I25" s="74"/>
      <c r="J25" s="74"/>
      <c r="K25" s="74"/>
      <c r="L25" s="74"/>
      <c r="M25" s="74"/>
      <c r="N25" s="74"/>
      <c r="O25" s="74"/>
      <c r="P25" s="74"/>
      <c r="Q25" s="74"/>
      <c r="R25" s="74"/>
      <c r="S25" s="74"/>
      <c r="T25" s="74"/>
      <c r="U25" s="74"/>
      <c r="V25" s="75"/>
      <c r="W25" s="80"/>
      <c r="X25" s="80"/>
      <c r="Y25" s="80"/>
    </row>
    <row r="26" spans="1:25" x14ac:dyDescent="0.2">
      <c r="A26" s="73"/>
      <c r="B26" s="74"/>
      <c r="C26" s="74"/>
      <c r="D26" s="74"/>
      <c r="E26" s="74"/>
      <c r="F26" s="74"/>
      <c r="G26" s="74"/>
      <c r="H26" s="74"/>
      <c r="I26" s="74"/>
      <c r="J26" s="74"/>
      <c r="K26" s="74"/>
      <c r="L26" s="74"/>
      <c r="M26" s="74"/>
      <c r="N26" s="74"/>
      <c r="O26" s="74"/>
      <c r="P26" s="11"/>
      <c r="Q26" s="11"/>
      <c r="R26" s="11"/>
      <c r="S26" s="11"/>
      <c r="T26" s="74"/>
      <c r="U26" s="74"/>
      <c r="V26" s="75"/>
      <c r="W26" s="80"/>
      <c r="X26" s="80"/>
      <c r="Y26" s="80"/>
    </row>
    <row r="27" spans="1:25" x14ac:dyDescent="0.2">
      <c r="A27" s="73"/>
      <c r="B27" s="74"/>
      <c r="C27" s="74"/>
      <c r="D27" s="74"/>
      <c r="E27" s="74"/>
      <c r="F27" s="74"/>
      <c r="G27" s="74"/>
      <c r="H27" s="74"/>
      <c r="I27" s="74"/>
      <c r="J27" s="74"/>
      <c r="K27" s="74"/>
      <c r="L27" s="74"/>
      <c r="M27" s="74"/>
      <c r="N27" s="74"/>
      <c r="O27" s="74"/>
      <c r="P27" s="11"/>
      <c r="Q27" s="11"/>
      <c r="R27" s="11"/>
      <c r="S27" s="11"/>
      <c r="T27" s="74"/>
      <c r="U27" s="74"/>
      <c r="V27" s="75"/>
      <c r="W27" s="80"/>
      <c r="X27" s="80"/>
      <c r="Y27" s="80"/>
    </row>
    <row r="28" spans="1:25" ht="21" x14ac:dyDescent="0.25">
      <c r="A28" s="73"/>
      <c r="B28" s="74"/>
      <c r="C28" s="74"/>
      <c r="D28" s="74"/>
      <c r="E28" s="74"/>
      <c r="F28" s="74"/>
      <c r="G28" s="74"/>
      <c r="H28" s="74"/>
      <c r="I28" s="74"/>
      <c r="J28" s="74"/>
      <c r="K28" s="74"/>
      <c r="L28" s="74"/>
      <c r="M28" s="74"/>
      <c r="N28" s="74"/>
      <c r="O28" s="74"/>
      <c r="P28" s="11"/>
      <c r="Q28" s="81" t="str">
        <f>Database!L80</f>
        <v>Metals &amp; Mining</v>
      </c>
      <c r="R28" s="82">
        <f>Database!M80</f>
        <v>3562543500</v>
      </c>
      <c r="S28" s="81">
        <f>Database!N80</f>
        <v>224</v>
      </c>
      <c r="T28" s="83">
        <f>Database!O80</f>
        <v>0.14960982142857143</v>
      </c>
      <c r="U28" s="74"/>
      <c r="V28" s="75"/>
      <c r="W28" s="80"/>
      <c r="X28" s="80"/>
      <c r="Y28" s="80"/>
    </row>
    <row r="29" spans="1:25" ht="21" x14ac:dyDescent="0.25">
      <c r="A29" s="73"/>
      <c r="B29" s="74"/>
      <c r="C29" s="74"/>
      <c r="D29" s="74"/>
      <c r="E29" s="74"/>
      <c r="F29" s="74"/>
      <c r="G29" s="74"/>
      <c r="H29" s="74"/>
      <c r="I29" s="74"/>
      <c r="J29" s="74"/>
      <c r="K29" s="74"/>
      <c r="L29" s="74"/>
      <c r="M29" s="74"/>
      <c r="N29" s="74"/>
      <c r="O29" s="74"/>
      <c r="P29" s="11"/>
      <c r="Q29" s="81" t="str">
        <f>Database!L81</f>
        <v>Construction &amp; Engineering</v>
      </c>
      <c r="R29" s="82">
        <f>Database!M81</f>
        <v>713400000</v>
      </c>
      <c r="S29" s="81">
        <f>Database!N81</f>
        <v>5</v>
      </c>
      <c r="T29" s="83">
        <f>Database!O81</f>
        <v>0.12725999999999998</v>
      </c>
      <c r="U29" s="74"/>
      <c r="V29" s="75"/>
      <c r="W29" s="80"/>
      <c r="X29" s="80"/>
      <c r="Y29" s="80"/>
    </row>
    <row r="30" spans="1:25" ht="21" x14ac:dyDescent="0.25">
      <c r="A30" s="73"/>
      <c r="B30" s="74"/>
      <c r="C30" s="74"/>
      <c r="D30" s="74"/>
      <c r="E30" s="74"/>
      <c r="F30" s="74"/>
      <c r="G30" s="74"/>
      <c r="H30" s="74"/>
      <c r="I30" s="74"/>
      <c r="J30" s="74"/>
      <c r="K30" s="74"/>
      <c r="L30" s="74"/>
      <c r="M30" s="74"/>
      <c r="N30" s="74"/>
      <c r="O30" s="74"/>
      <c r="P30" s="11"/>
      <c r="Q30" s="81" t="str">
        <f>Database!L82</f>
        <v>Containers &amp; Packaging</v>
      </c>
      <c r="R30" s="82">
        <f>Database!M82</f>
        <v>450000000</v>
      </c>
      <c r="S30" s="81">
        <f>Database!N82</f>
        <v>1</v>
      </c>
      <c r="T30" s="83">
        <f>Database!O82</f>
        <v>0.23300000000000001</v>
      </c>
      <c r="U30" s="74"/>
      <c r="V30" s="75"/>
      <c r="W30" s="80"/>
      <c r="X30" s="80"/>
      <c r="Y30" s="80"/>
    </row>
    <row r="31" spans="1:25" ht="21" x14ac:dyDescent="0.25">
      <c r="A31" s="73"/>
      <c r="B31" s="74"/>
      <c r="C31" s="74"/>
      <c r="D31" s="74"/>
      <c r="E31" s="74"/>
      <c r="F31" s="74"/>
      <c r="G31" s="74"/>
      <c r="H31" s="74"/>
      <c r="I31" s="74"/>
      <c r="J31" s="74"/>
      <c r="K31" s="74"/>
      <c r="L31" s="74"/>
      <c r="M31" s="74"/>
      <c r="N31" s="74"/>
      <c r="O31" s="74"/>
      <c r="P31" s="11"/>
      <c r="Q31" s="81" t="str">
        <f>Database!L83</f>
        <v>Biotechnology &amp; Medical Research</v>
      </c>
      <c r="R31" s="82">
        <f>Database!M83</f>
        <v>332180000</v>
      </c>
      <c r="S31" s="81">
        <f>Database!N83</f>
        <v>22</v>
      </c>
      <c r="T31" s="83">
        <f>Database!O83</f>
        <v>0.21107727272727272</v>
      </c>
      <c r="U31" s="74"/>
      <c r="V31" s="75"/>
      <c r="W31" s="80"/>
      <c r="X31" s="80"/>
      <c r="Y31" s="80"/>
    </row>
    <row r="32" spans="1:25" ht="21" x14ac:dyDescent="0.25">
      <c r="A32" s="73"/>
      <c r="B32" s="74"/>
      <c r="C32" s="74"/>
      <c r="D32" s="74"/>
      <c r="E32" s="74"/>
      <c r="F32" s="74"/>
      <c r="G32" s="74"/>
      <c r="H32" s="74"/>
      <c r="I32" s="74"/>
      <c r="J32" s="74"/>
      <c r="K32" s="74"/>
      <c r="L32" s="74"/>
      <c r="M32" s="74"/>
      <c r="N32" s="74"/>
      <c r="O32" s="74"/>
      <c r="P32" s="11"/>
      <c r="Q32" s="81" t="str">
        <f>Database!L84</f>
        <v>Residential &amp; Commercial REIT</v>
      </c>
      <c r="R32" s="82">
        <f>Database!M84</f>
        <v>300000000</v>
      </c>
      <c r="S32" s="81">
        <f>Database!N84</f>
        <v>1</v>
      </c>
      <c r="T32" s="83">
        <f>Database!O84</f>
        <v>5.5999999999999994E-2</v>
      </c>
      <c r="U32" s="74"/>
      <c r="V32" s="75"/>
      <c r="W32" s="80"/>
      <c r="X32" s="80"/>
      <c r="Y32" s="80"/>
    </row>
    <row r="33" spans="1:25" ht="21" x14ac:dyDescent="0.25">
      <c r="A33" s="73"/>
      <c r="B33" s="74"/>
      <c r="C33" s="74"/>
      <c r="D33" s="74"/>
      <c r="E33" s="74"/>
      <c r="F33" s="74"/>
      <c r="G33" s="74"/>
      <c r="H33" s="74"/>
      <c r="I33" s="74"/>
      <c r="J33" s="74"/>
      <c r="K33" s="74"/>
      <c r="L33" s="74"/>
      <c r="M33" s="74"/>
      <c r="N33" s="74"/>
      <c r="O33" s="74"/>
      <c r="P33" s="11"/>
      <c r="Q33" s="84" t="str">
        <f>Database!L85</f>
        <v>Grand Total</v>
      </c>
      <c r="R33" s="85">
        <f>Database!M85</f>
        <v>5358123500</v>
      </c>
      <c r="S33" s="84">
        <f>Database!N85</f>
        <v>253</v>
      </c>
      <c r="T33" s="86">
        <f>Database!O85</f>
        <v>0.15447272727272729</v>
      </c>
      <c r="U33" s="74"/>
      <c r="V33" s="75"/>
      <c r="W33" s="80"/>
      <c r="X33" s="80"/>
      <c r="Y33" s="80"/>
    </row>
    <row r="34" spans="1:25" x14ac:dyDescent="0.2">
      <c r="A34" s="73"/>
      <c r="B34" s="74"/>
      <c r="C34" s="74"/>
      <c r="D34" s="74"/>
      <c r="E34" s="74"/>
      <c r="F34" s="74"/>
      <c r="G34" s="74"/>
      <c r="H34" s="74"/>
      <c r="I34" s="74"/>
      <c r="J34" s="74"/>
      <c r="K34" s="74"/>
      <c r="L34" s="74"/>
      <c r="M34" s="74"/>
      <c r="N34" s="74"/>
      <c r="O34" s="74"/>
      <c r="P34" s="74"/>
      <c r="Q34" s="74"/>
      <c r="R34" s="74"/>
      <c r="S34" s="74"/>
      <c r="T34" s="74"/>
      <c r="U34" s="74"/>
      <c r="V34" s="75"/>
      <c r="W34" s="80"/>
      <c r="X34" s="80"/>
      <c r="Y34" s="80"/>
    </row>
    <row r="35" spans="1:25" x14ac:dyDescent="0.2">
      <c r="A35" s="73"/>
      <c r="B35" s="74"/>
      <c r="C35" s="74"/>
      <c r="D35" s="74"/>
      <c r="E35" s="74"/>
      <c r="F35" s="74"/>
      <c r="G35" s="74"/>
      <c r="H35" s="74"/>
      <c r="I35" s="74"/>
      <c r="J35" s="74"/>
      <c r="K35" s="74"/>
      <c r="L35" s="74"/>
      <c r="M35" s="74"/>
      <c r="N35" s="74"/>
      <c r="O35" s="74"/>
      <c r="P35" s="74"/>
      <c r="Q35" s="74"/>
      <c r="R35" s="74"/>
      <c r="S35" s="74"/>
      <c r="T35" s="74"/>
      <c r="U35" s="74"/>
      <c r="V35" s="75"/>
      <c r="W35" s="80"/>
      <c r="X35" s="80"/>
      <c r="Y35" s="80"/>
    </row>
    <row r="36" spans="1:25" x14ac:dyDescent="0.2">
      <c r="A36" s="73"/>
      <c r="B36" s="74"/>
      <c r="C36" s="74"/>
      <c r="D36" s="74"/>
      <c r="E36" s="74"/>
      <c r="F36" s="74"/>
      <c r="G36" s="74"/>
      <c r="H36" s="74"/>
      <c r="I36" s="74"/>
      <c r="J36" s="74"/>
      <c r="K36" s="74"/>
      <c r="L36" s="74"/>
      <c r="M36" s="74"/>
      <c r="N36" s="74"/>
      <c r="O36" s="74"/>
      <c r="P36" s="74"/>
      <c r="Q36" s="74"/>
      <c r="R36" s="74"/>
      <c r="S36" s="74"/>
      <c r="T36" s="74"/>
      <c r="U36" s="74"/>
      <c r="V36" s="75"/>
      <c r="W36" s="80"/>
      <c r="X36" s="80"/>
      <c r="Y36" s="80"/>
    </row>
    <row r="37" spans="1:25" x14ac:dyDescent="0.2">
      <c r="A37" s="73"/>
      <c r="B37" s="74"/>
      <c r="C37" s="74"/>
      <c r="D37" s="74"/>
      <c r="E37" s="74"/>
      <c r="F37" s="74"/>
      <c r="G37" s="74"/>
      <c r="H37" s="74"/>
      <c r="I37" s="74"/>
      <c r="J37" s="74"/>
      <c r="K37" s="74"/>
      <c r="L37" s="74"/>
      <c r="M37" s="74"/>
      <c r="N37" s="74"/>
      <c r="O37" s="74"/>
      <c r="P37" s="74"/>
      <c r="Q37" s="74"/>
      <c r="R37" s="74"/>
      <c r="S37" s="74"/>
      <c r="T37" s="74"/>
      <c r="U37" s="74"/>
      <c r="V37" s="75"/>
      <c r="W37" s="80"/>
      <c r="X37" s="80"/>
      <c r="Y37" s="80"/>
    </row>
    <row r="38" spans="1:25" x14ac:dyDescent="0.2">
      <c r="A38" s="73"/>
      <c r="B38" s="74"/>
      <c r="C38" s="74"/>
      <c r="D38" s="74"/>
      <c r="E38" s="74"/>
      <c r="F38" s="74"/>
      <c r="G38" s="74"/>
      <c r="H38" s="74"/>
      <c r="I38" s="74"/>
      <c r="J38" s="74"/>
      <c r="K38" s="74"/>
      <c r="L38" s="74"/>
      <c r="M38" s="74"/>
      <c r="N38" s="74"/>
      <c r="O38" s="74"/>
      <c r="P38" s="74"/>
      <c r="Q38" s="74"/>
      <c r="R38" s="74"/>
      <c r="S38" s="74"/>
      <c r="T38" s="74"/>
      <c r="U38" s="74"/>
      <c r="V38" s="75"/>
      <c r="W38" s="80"/>
      <c r="X38" s="80"/>
      <c r="Y38" s="80"/>
    </row>
    <row r="39" spans="1:25" x14ac:dyDescent="0.2">
      <c r="A39" s="73"/>
      <c r="B39" s="74"/>
      <c r="C39" s="74"/>
      <c r="D39" s="74"/>
      <c r="E39" s="74"/>
      <c r="F39" s="74"/>
      <c r="G39" s="74"/>
      <c r="H39" s="74"/>
      <c r="I39" s="74"/>
      <c r="J39" s="74"/>
      <c r="K39" s="74"/>
      <c r="L39" s="74"/>
      <c r="M39" s="74"/>
      <c r="N39" s="74"/>
      <c r="O39" s="74"/>
      <c r="P39" s="74"/>
      <c r="Q39" s="74"/>
      <c r="R39" s="74"/>
      <c r="S39" s="74"/>
      <c r="T39" s="74"/>
      <c r="U39" s="74"/>
      <c r="V39" s="75"/>
      <c r="W39" s="80"/>
      <c r="X39" s="80"/>
      <c r="Y39" s="80"/>
    </row>
    <row r="40" spans="1:25" x14ac:dyDescent="0.2">
      <c r="A40" s="73"/>
      <c r="B40" s="74"/>
      <c r="C40" s="74"/>
      <c r="D40" s="74"/>
      <c r="E40" s="74"/>
      <c r="F40" s="74"/>
      <c r="G40" s="74"/>
      <c r="H40" s="74"/>
      <c r="I40" s="74"/>
      <c r="J40" s="74"/>
      <c r="K40" s="74"/>
      <c r="L40" s="74"/>
      <c r="M40" s="74"/>
      <c r="N40" s="74"/>
      <c r="O40" s="74"/>
      <c r="P40" s="74"/>
      <c r="Q40" s="74"/>
      <c r="R40" s="74"/>
      <c r="S40" s="74"/>
      <c r="T40" s="74"/>
      <c r="U40" s="74"/>
      <c r="V40" s="75"/>
      <c r="W40" s="80"/>
      <c r="X40" s="80"/>
      <c r="Y40" s="80"/>
    </row>
    <row r="41" spans="1:25" x14ac:dyDescent="0.2">
      <c r="A41" s="73"/>
      <c r="B41" s="74"/>
      <c r="C41" s="74"/>
      <c r="D41" s="74"/>
      <c r="E41" s="74"/>
      <c r="F41" s="74"/>
      <c r="G41" s="74"/>
      <c r="H41" s="74"/>
      <c r="I41" s="74"/>
      <c r="J41" s="74"/>
      <c r="K41" s="74"/>
      <c r="L41" s="74"/>
      <c r="M41" s="74"/>
      <c r="N41" s="74"/>
      <c r="O41" s="74"/>
      <c r="P41" s="74"/>
      <c r="Q41" s="74"/>
      <c r="R41" s="74"/>
      <c r="S41" s="74"/>
      <c r="T41" s="74"/>
      <c r="U41" s="74"/>
      <c r="V41" s="75"/>
      <c r="W41" s="80"/>
      <c r="X41" s="80"/>
      <c r="Y41" s="80"/>
    </row>
    <row r="42" spans="1:25" x14ac:dyDescent="0.2">
      <c r="A42" s="73"/>
      <c r="B42" s="74"/>
      <c r="C42" s="74"/>
      <c r="D42" s="74"/>
      <c r="E42" s="74"/>
      <c r="F42" s="74"/>
      <c r="G42" s="74"/>
      <c r="H42" s="74"/>
      <c r="I42" s="74"/>
      <c r="J42" s="74"/>
      <c r="K42" s="74"/>
      <c r="L42" s="74"/>
      <c r="M42" s="74"/>
      <c r="N42" s="74"/>
      <c r="O42" s="74"/>
      <c r="P42" s="74"/>
      <c r="Q42" s="74"/>
      <c r="R42" s="74"/>
      <c r="S42" s="74"/>
      <c r="T42" s="74"/>
      <c r="U42" s="74"/>
      <c r="V42" s="75"/>
      <c r="W42" s="80"/>
      <c r="X42" s="80"/>
      <c r="Y42" s="80"/>
    </row>
    <row r="43" spans="1:25" x14ac:dyDescent="0.2">
      <c r="A43" s="73"/>
      <c r="B43" s="74"/>
      <c r="C43" s="74"/>
      <c r="D43" s="74"/>
      <c r="E43" s="74"/>
      <c r="F43" s="74"/>
      <c r="G43" s="74"/>
      <c r="H43" s="74"/>
      <c r="I43" s="74"/>
      <c r="J43" s="74"/>
      <c r="K43" s="74"/>
      <c r="L43" s="74"/>
      <c r="M43" s="74"/>
      <c r="N43" s="74"/>
      <c r="O43" s="74"/>
      <c r="P43" s="74"/>
      <c r="Q43" s="74"/>
      <c r="R43" s="74"/>
      <c r="S43" s="74"/>
      <c r="T43" s="74"/>
      <c r="U43" s="74"/>
      <c r="V43" s="75"/>
      <c r="W43" s="80"/>
      <c r="X43" s="80"/>
      <c r="Y43" s="80"/>
    </row>
    <row r="44" spans="1:25" x14ac:dyDescent="0.2">
      <c r="A44" s="73"/>
      <c r="B44" s="74"/>
      <c r="C44" s="74"/>
      <c r="D44" s="74"/>
      <c r="E44" s="74"/>
      <c r="F44" s="74"/>
      <c r="G44" s="74"/>
      <c r="H44" s="74"/>
      <c r="I44" s="74"/>
      <c r="J44" s="74"/>
      <c r="K44" s="74"/>
      <c r="L44" s="74"/>
      <c r="M44" s="74"/>
      <c r="N44" s="74"/>
      <c r="O44" s="74"/>
      <c r="P44" s="74"/>
      <c r="Q44" s="74"/>
      <c r="R44" s="74"/>
      <c r="S44" s="74"/>
      <c r="T44" s="74"/>
      <c r="U44" s="74"/>
      <c r="V44" s="75"/>
      <c r="W44" s="80"/>
      <c r="X44" s="80"/>
      <c r="Y44" s="80"/>
    </row>
    <row r="45" spans="1:25" ht="16" thickBot="1" x14ac:dyDescent="0.25">
      <c r="A45" s="76"/>
      <c r="B45" s="77"/>
      <c r="C45" s="77"/>
      <c r="D45" s="77"/>
      <c r="E45" s="77"/>
      <c r="F45" s="77"/>
      <c r="G45" s="77"/>
      <c r="H45" s="77"/>
      <c r="I45" s="77"/>
      <c r="J45" s="77"/>
      <c r="K45" s="77"/>
      <c r="L45" s="77"/>
      <c r="M45" s="77"/>
      <c r="N45" s="77"/>
      <c r="O45" s="77"/>
      <c r="P45" s="77"/>
      <c r="Q45" s="77"/>
      <c r="R45" s="77"/>
      <c r="S45" s="77"/>
      <c r="T45" s="77"/>
      <c r="U45" s="77"/>
      <c r="V45" s="78"/>
      <c r="W45" s="80"/>
      <c r="X45" s="80"/>
      <c r="Y45" s="80"/>
    </row>
  </sheetData>
  <conditionalFormatting sqref="R28:R32">
    <cfRule type="dataBar" priority="3">
      <dataBar>
        <cfvo type="min"/>
        <cfvo type="max"/>
        <color rgb="FF638EC6"/>
      </dataBar>
      <extLst>
        <ext xmlns:x14="http://schemas.microsoft.com/office/spreadsheetml/2009/9/main" uri="{B025F937-C7B1-47D3-B67F-A62EFF666E3E}">
          <x14:id>{6739B01C-7A5A-8343-85E2-9B639B8B3D0A}</x14:id>
        </ext>
      </extLst>
    </cfRule>
  </conditionalFormatting>
  <conditionalFormatting sqref="S28:S32">
    <cfRule type="dataBar" priority="2">
      <dataBar>
        <cfvo type="min"/>
        <cfvo type="max"/>
        <color rgb="FF63C384"/>
      </dataBar>
      <extLst>
        <ext xmlns:x14="http://schemas.microsoft.com/office/spreadsheetml/2009/9/main" uri="{B025F937-C7B1-47D3-B67F-A62EFF666E3E}">
          <x14:id>{F07F07DE-D24C-0B4A-9C56-E6CCF24D7701}</x14:id>
        </ext>
      </extLst>
    </cfRule>
  </conditionalFormatting>
  <conditionalFormatting sqref="T28:T32">
    <cfRule type="dataBar" priority="1">
      <dataBar>
        <cfvo type="min"/>
        <cfvo type="max"/>
        <color rgb="FFFF555A"/>
      </dataBar>
      <extLst>
        <ext xmlns:x14="http://schemas.microsoft.com/office/spreadsheetml/2009/9/main" uri="{B025F937-C7B1-47D3-B67F-A62EFF666E3E}">
          <x14:id>{FE714677-70DC-F845-BEEC-36B9D4B04DEE}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6739B01C-7A5A-8343-85E2-9B639B8B3D0A}">
            <x14:dataBar minLength="0" maxLength="100" border="1" negativeBarBorderColorSameAsPositive="0">
              <x14:cfvo type="autoMin"/>
              <x14:cfvo type="autoMax"/>
              <x14:borderColor rgb="FF638EC6"/>
              <x14:negativeFillColor rgb="FFFF0000"/>
              <x14:negativeBorderColor rgb="FFFF0000"/>
              <x14:axisColor rgb="FF000000"/>
            </x14:dataBar>
          </x14:cfRule>
          <xm:sqref>R28:R32</xm:sqref>
        </x14:conditionalFormatting>
        <x14:conditionalFormatting xmlns:xm="http://schemas.microsoft.com/office/excel/2006/main">
          <x14:cfRule type="dataBar" id="{F07F07DE-D24C-0B4A-9C56-E6CCF24D7701}">
            <x14:dataBar minLength="0" maxLength="100" border="1" negativeBarBorderColorSameAsPositive="0">
              <x14:cfvo type="autoMin"/>
              <x14:cfvo type="autoMax"/>
              <x14:borderColor rgb="FF63C384"/>
              <x14:negativeFillColor rgb="FFFF0000"/>
              <x14:negativeBorderColor rgb="FFFF0000"/>
              <x14:axisColor rgb="FF000000"/>
            </x14:dataBar>
          </x14:cfRule>
          <xm:sqref>S28:S32</xm:sqref>
        </x14:conditionalFormatting>
        <x14:conditionalFormatting xmlns:xm="http://schemas.microsoft.com/office/excel/2006/main">
          <x14:cfRule type="dataBar" id="{FE714677-70DC-F845-BEEC-36B9D4B04DEE}">
            <x14:dataBar minLength="0" maxLength="100" border="1" negativeBarBorderColorSameAsPositive="0">
              <x14:cfvo type="autoMin"/>
              <x14:cfvo type="autoMax"/>
              <x14:borderColor rgb="FFFF555A"/>
              <x14:negativeFillColor rgb="FFFF0000"/>
              <x14:negativeBorderColor rgb="FFFF0000"/>
              <x14:axisColor rgb="FF000000"/>
            </x14:dataBar>
          </x14:cfRule>
          <xm:sqref>T28:T32</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Sheet2</vt:lpstr>
      <vt:lpstr>Worksheet</vt:lpstr>
      <vt:lpstr>Database</vt:lpstr>
      <vt:lpstr>Dashboard</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長融 蔡</cp:lastModifiedBy>
  <dcterms:created xsi:type="dcterms:W3CDTF">2024-11-12T00:51:25Z</dcterms:created>
  <dcterms:modified xsi:type="dcterms:W3CDTF">2025-02-05T04:59:21Z</dcterms:modified>
  <cp:category/>
</cp:coreProperties>
</file>