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495" windowHeight="9930"/>
  </bookViews>
  <sheets>
    <sheet name="Sheet1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Sheet1!$E$1:$N$33</definedName>
  </definedNames>
  <calcPr calcId="145621"/>
</workbook>
</file>

<file path=xl/calcChain.xml><?xml version="1.0" encoding="utf-8"?>
<calcChain xmlns="http://schemas.openxmlformats.org/spreadsheetml/2006/main">
  <c r="M33" i="1" l="1"/>
  <c r="B33" i="1"/>
  <c r="M32" i="1"/>
  <c r="B32" i="1"/>
  <c r="M31" i="1"/>
  <c r="B31" i="1"/>
  <c r="M30" i="1"/>
  <c r="B30" i="1"/>
  <c r="M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B22" i="1"/>
  <c r="M21" i="1"/>
  <c r="B21" i="1"/>
  <c r="M20" i="1"/>
  <c r="B20" i="1"/>
  <c r="M19" i="1"/>
  <c r="B19" i="1"/>
  <c r="M18" i="1"/>
  <c r="B18" i="1"/>
  <c r="M17" i="1"/>
  <c r="B17" i="1"/>
  <c r="M16" i="1"/>
  <c r="B16" i="1"/>
  <c r="M15" i="1"/>
  <c r="B15" i="1"/>
  <c r="M14" i="1"/>
  <c r="B14" i="1"/>
  <c r="M13" i="1"/>
  <c r="B13" i="1"/>
  <c r="M12" i="1"/>
  <c r="B12" i="1"/>
  <c r="M11" i="1"/>
  <c r="B11" i="1"/>
  <c r="M10" i="1"/>
  <c r="B10" i="1"/>
  <c r="M9" i="1"/>
  <c r="B9" i="1"/>
  <c r="M8" i="1"/>
  <c r="B8" i="1"/>
  <c r="M7" i="1"/>
  <c r="B7" i="1"/>
  <c r="M6" i="1"/>
  <c r="B6" i="1"/>
  <c r="M5" i="1"/>
  <c r="B5" i="1"/>
  <c r="M4" i="1"/>
  <c r="B4" i="1"/>
  <c r="M3" i="1"/>
  <c r="B3" i="1"/>
  <c r="M2" i="1"/>
  <c r="B2" i="1"/>
  <c r="B34" i="1" l="1"/>
</calcChain>
</file>

<file path=xl/sharedStrings.xml><?xml version="1.0" encoding="utf-8"?>
<sst xmlns="http://schemas.openxmlformats.org/spreadsheetml/2006/main" count="500" uniqueCount="225">
  <si>
    <t>5sets</t>
  </si>
  <si>
    <t>Price for 5 sets</t>
  </si>
  <si>
    <t>Remarks</t>
  </si>
  <si>
    <t>Description</t>
  </si>
  <si>
    <t>Device</t>
  </si>
  <si>
    <t>Package</t>
  </si>
  <si>
    <t>Value</t>
  </si>
  <si>
    <t>Qty</t>
  </si>
  <si>
    <t>Parts</t>
  </si>
  <si>
    <t>MFG PN</t>
  </si>
  <si>
    <t>Manufacturer</t>
  </si>
  <si>
    <t>Digikey PN</t>
  </si>
  <si>
    <t>Digi cart</t>
  </si>
  <si>
    <t>Comments</t>
  </si>
  <si>
    <t>CAPACITOR, American symbol</t>
  </si>
  <si>
    <t>C-USC0805K</t>
  </si>
  <si>
    <t>C0805K</t>
  </si>
  <si>
    <t>10uF</t>
  </si>
  <si>
    <t>C1, C2, C3, C5, C6, C7</t>
  </si>
  <si>
    <t>CC0805KKX5R7BB106</t>
  </si>
  <si>
    <t>Yageo</t>
  </si>
  <si>
    <t>311-1865-1-ND</t>
  </si>
  <si>
    <t>RESISTOR, American symbol</t>
  </si>
  <si>
    <t>R-US_R0805</t>
  </si>
  <si>
    <t>R0805</t>
  </si>
  <si>
    <t>1K</t>
  </si>
  <si>
    <t>R7, R8, R9, R10, R13, R14</t>
  </si>
  <si>
    <t>CR0805-JW-102ELF</t>
  </si>
  <si>
    <t>Bourns Inc.</t>
  </si>
  <si>
    <t>CR0805-JW-102ELFCT-ND</t>
  </si>
  <si>
    <t>100K</t>
  </si>
  <si>
    <t>R3, R6, R12, R16</t>
  </si>
  <si>
    <t>CR0805-FX-1003ELF</t>
  </si>
  <si>
    <t>CR0805-FX-1003ELFCT-ND</t>
  </si>
  <si>
    <t>Ceramic Capacitors</t>
  </si>
  <si>
    <t>CAP_CERAMIC0805-NOOUTLINE</t>
  </si>
  <si>
    <t>0805-NO</t>
  </si>
  <si>
    <t>C15, C20</t>
  </si>
  <si>
    <t>CL21A106KQFNNNG</t>
  </si>
  <si>
    <t>Samsung</t>
  </si>
  <si>
    <t>1276-6457-1-ND</t>
  </si>
  <si>
    <t>Diode</t>
  </si>
  <si>
    <t>DIODESOD-123</t>
  </si>
  <si>
    <t>SOD-123</t>
  </si>
  <si>
    <t>MBR120VLSFT1G</t>
  </si>
  <si>
    <t>D1, D2</t>
  </si>
  <si>
    <t>ON Semi</t>
  </si>
  <si>
    <t>MBR120VLSFT1GOSCT-ND</t>
  </si>
  <si>
    <t>5-7WORK DAYS</t>
  </si>
  <si>
    <t>LED</t>
  </si>
  <si>
    <t>LED0805_NOOUTLINE</t>
  </si>
  <si>
    <t>CHIPLED_0805_NOOUTLINE</t>
  </si>
  <si>
    <t>GREEN</t>
  </si>
  <si>
    <t>DONE, DONE1</t>
  </si>
  <si>
    <t>LG R971-KN-1</t>
  </si>
  <si>
    <t>OSRAM</t>
  </si>
  <si>
    <t>475-1410-1-ND</t>
  </si>
  <si>
    <t>YELLOW (edit)</t>
  </si>
  <si>
    <t>CHRG/LBO, CHRG/LBO1</t>
  </si>
  <si>
    <t>LY R976-PS-36</t>
  </si>
  <si>
    <t>475-2560-1-ND</t>
  </si>
  <si>
    <t>RED</t>
  </si>
  <si>
    <t>PWR, PWR1</t>
  </si>
  <si>
    <t>LS R976-NR-1</t>
  </si>
  <si>
    <t>475-1278-1-ND</t>
  </si>
  <si>
    <t>MCP QFN</t>
  </si>
  <si>
    <t>MCP73871</t>
  </si>
  <si>
    <t>QFN20_4MM</t>
  </si>
  <si>
    <t>IC1, IC2</t>
  </si>
  <si>
    <t>MCP73871-2CCI/ML</t>
  </si>
  <si>
    <t>Microchip</t>
  </si>
  <si>
    <t>MCP73871-2CCI/ML-ND</t>
  </si>
  <si>
    <t>7-10WORK DAYS</t>
  </si>
  <si>
    <t>POLARIZED CAPACITOR, American symbol</t>
  </si>
  <si>
    <t>CPOL-USE5-13</t>
  </si>
  <si>
    <t>E5-13</t>
  </si>
  <si>
    <t>4700uF/10V</t>
  </si>
  <si>
    <t>C4, C8</t>
  </si>
  <si>
    <t>UVR1A472MHD1TO</t>
  </si>
  <si>
    <t>Nichicon</t>
  </si>
  <si>
    <t>493-12761-1-ND</t>
  </si>
  <si>
    <t>R-US_FLIPFLOP</t>
  </si>
  <si>
    <t>0805-THM</t>
  </si>
  <si>
    <t>10K</t>
  </si>
  <si>
    <t>THERM, THERM1</t>
  </si>
  <si>
    <t>RC0805FR-0710KL</t>
  </si>
  <si>
    <t>311-10.0KCRCT-ND</t>
  </si>
  <si>
    <t>R-US_M0805</t>
  </si>
  <si>
    <t>M0805</t>
  </si>
  <si>
    <t>150K</t>
  </si>
  <si>
    <t>RT1, RT2</t>
  </si>
  <si>
    <t>RG2012N-154-W-T1</t>
  </si>
  <si>
    <t>Susumu</t>
  </si>
  <si>
    <t>RG20N150KWCT-ND</t>
  </si>
  <si>
    <t>R5, R17</t>
  </si>
  <si>
    <t>RT0805BRB071KL</t>
  </si>
  <si>
    <t>YAG4811CT-ND</t>
  </si>
  <si>
    <t>R11, R15</t>
  </si>
  <si>
    <t>Resistors</t>
  </si>
  <si>
    <t>RESISTOR0805_NOOUTLINE</t>
  </si>
  <si>
    <t>R39, R40</t>
  </si>
  <si>
    <t>200K</t>
  </si>
  <si>
    <t>R41, R43</t>
  </si>
  <si>
    <t>CR0805-FX-2003ELF</t>
  </si>
  <si>
    <t>CR0805-FX-2003ELFCT-ND</t>
  </si>
  <si>
    <t>270K</t>
  </si>
  <si>
    <t>R2, R4</t>
  </si>
  <si>
    <t>ERJ-PB6D2703V</t>
  </si>
  <si>
    <t>Panasonic</t>
  </si>
  <si>
    <t>P21294CT-ND</t>
  </si>
  <si>
    <t>C-USC1210</t>
  </si>
  <si>
    <t>C1210</t>
  </si>
  <si>
    <t>100uF</t>
  </si>
  <si>
    <t>C18</t>
  </si>
  <si>
    <t>GRM32ER61A107ME20L</t>
  </si>
  <si>
    <t>Murata</t>
  </si>
  <si>
    <t>490-9969-1-ND</t>
  </si>
  <si>
    <t>CAP_CERAMIC0805_10MGAP</t>
  </si>
  <si>
    <t>0805_10MGAP</t>
  </si>
  <si>
    <t>0.1uF</t>
  </si>
  <si>
    <t>C17</t>
  </si>
  <si>
    <t>CC0805ZRY5V9BB104</t>
  </si>
  <si>
    <t>311-1361-1-ND</t>
  </si>
  <si>
    <t>2.2uF</t>
  </si>
  <si>
    <t>C16</t>
  </si>
  <si>
    <t>CL21A225KAFNNNG</t>
  </si>
  <si>
    <t>1276-6458-1-ND</t>
  </si>
  <si>
    <t>Inductors</t>
  </si>
  <si>
    <t>INDUCTORTDK_VLC5045</t>
  </si>
  <si>
    <t>INDUCTOR_5X5MM_TDK_VLC5045</t>
  </si>
  <si>
    <t>6.8uH</t>
  </si>
  <si>
    <t>L2</t>
  </si>
  <si>
    <t>VLS5045EX-6R8M</t>
  </si>
  <si>
    <t>TDK Corp.</t>
  </si>
  <si>
    <t>445-174855-1-ND</t>
  </si>
  <si>
    <t>Original part obsoleted, replacement part picked</t>
  </si>
  <si>
    <t>BLUE</t>
  </si>
  <si>
    <t>LED4</t>
  </si>
  <si>
    <t>150080BS75000</t>
  </si>
  <si>
    <t>Wurth</t>
  </si>
  <si>
    <t>732-4982-1-ND</t>
  </si>
  <si>
    <t>PNP Bias Resistor Transistor</t>
  </si>
  <si>
    <t>MUN2114T1-PNP_DRIVER-SC59-BEC</t>
  </si>
  <si>
    <t>SC59-BEC</t>
  </si>
  <si>
    <t>MMUN2133LT1G</t>
  </si>
  <si>
    <t>T2</t>
  </si>
  <si>
    <t>MMUN2133LT1GOSCT-ND</t>
  </si>
  <si>
    <t>Part # and device do not match but 2133 PNP should work fine</t>
  </si>
  <si>
    <t>R1</t>
  </si>
  <si>
    <t>RC0805JR-070RL</t>
  </si>
  <si>
    <t>311-0.0ARCT-ND</t>
  </si>
  <si>
    <t>1.87M</t>
  </si>
  <si>
    <t>R42</t>
  </si>
  <si>
    <t>ERJ-6ENF1874V</t>
  </si>
  <si>
    <t>P1.87BTCT-ND</t>
  </si>
  <si>
    <t>RESISTOR_0805MP</t>
  </si>
  <si>
    <t>_0805MP</t>
  </si>
  <si>
    <t>R45</t>
  </si>
  <si>
    <t>340K</t>
  </si>
  <si>
    <t>R44</t>
  </si>
  <si>
    <t>RC0805FR-07340KL</t>
  </si>
  <si>
    <t>311-340KCRCT-ND</t>
  </si>
  <si>
    <t>43K</t>
  </si>
  <si>
    <t>R35</t>
  </si>
  <si>
    <t>RC0805FR-0743KL</t>
  </si>
  <si>
    <t>311-43.0KCRCT-ND</t>
  </si>
  <si>
    <t>49.9K</t>
  </si>
  <si>
    <t>R36</t>
  </si>
  <si>
    <t>RT0805DRE0749K9L</t>
  </si>
  <si>
    <t>311-2869-1-ND</t>
  </si>
  <si>
    <t>49.9K 1%</t>
  </si>
  <si>
    <t>R38</t>
  </si>
  <si>
    <t>75K 1%</t>
  </si>
  <si>
    <t>R37</t>
  </si>
  <si>
    <t>RT0805DRD0775KL</t>
  </si>
  <si>
    <t>311-2766-1-ND</t>
  </si>
  <si>
    <t>TPS6103x 4A Boost - 1.8-5.5V Input, Adjustable Output to 5.5V</t>
  </si>
  <si>
    <t>VREG_TPS6103X</t>
  </si>
  <si>
    <t>PVQFN-16</t>
  </si>
  <si>
    <t>TPS61090RSAR</t>
  </si>
  <si>
    <t>U3</t>
  </si>
  <si>
    <t>TI</t>
  </si>
  <si>
    <t>296-15259-1-ND</t>
  </si>
  <si>
    <t>0.5KG</t>
  </si>
  <si>
    <t>5SETS</t>
  </si>
  <si>
    <t>型号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</si>
  <si>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</si>
  <si>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</si>
  <si>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</si>
  <si>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</si>
  <si>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</si>
  <si>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</si>
  <si>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</si>
  <si>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</si>
  <si>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</si>
  <si>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</si>
  <si>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5-7work days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</si>
  <si>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</si>
  <si>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</si>
  <si>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</si>
  <si>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</si>
  <si>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</si>
  <si>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</si>
  <si>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</si>
  <si>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7-10work days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</si>
  <si>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</si>
  <si>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</si>
  <si>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</si>
  <si>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</si>
  <si>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</si>
  <si>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</si>
  <si>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</si>
  <si>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</si>
  <si>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</si>
  <si>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</si>
  <si>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</si>
  <si>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</si>
  <si>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</si>
  <si>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</si>
  <si>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</si>
  <si>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</si>
  <si>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</si>
  <si>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FIXED IND 6.8UH 2.9A 59.8 MOHM</t>
  </si>
  <si>
    <t>TRANS PREBIAS PNP 246MW SOT23-3</t>
  </si>
  <si>
    <t>此报价不包含10%的返点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</si>
</sst>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0_);[Red]\(\$#,##0.000\)"/>
    <numFmt numFmtId="165" formatCode="\$#,##0.000;\-\$#,##0.000"/>
  </numFmts>
  <fonts count="11"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134"/>
    </font>
    <font>
      <sz val="9"/>
      <color rgb="FF00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16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bourns-inc/CR0805-JW-102ELF/CR0805-JW-102ELFCT-ND/3592930" TargetMode="External"/><Relationship Id="rId13" Type="http://schemas.openxmlformats.org/officeDocument/2006/relationships/hyperlink" Target="https://www.digikey.com/product-detail/en/yageo/RT0805DRE0749K9L/311-2869-1-ND/6129288" TargetMode="External"/><Relationship Id="rId18" Type="http://schemas.openxmlformats.org/officeDocument/2006/relationships/hyperlink" Target="https://www.digikey.com/product-detail/en/yageo/CC0805ZRY5V9BB104/311-1361-1-ND/2103145" TargetMode="External"/><Relationship Id="rId26" Type="http://schemas.openxmlformats.org/officeDocument/2006/relationships/hyperlink" Target="https://www.digikey.com/product-detail/en/wurth-electronics-inc/150080BS75000/732-4982-1-ND/4489910" TargetMode="External"/><Relationship Id="rId3" Type="http://schemas.openxmlformats.org/officeDocument/2006/relationships/hyperlink" Target="https://www.digikey.com/product-detail/en/samsung-electro-mechanics-america-inc/CL21A106KQFNNNG/1276-6457-1-ND/5958085" TargetMode="External"/><Relationship Id="rId21" Type="http://schemas.openxmlformats.org/officeDocument/2006/relationships/hyperlink" Target="https://www.digikey.com/product-detail/en/tdk-corporation/VLS5045EX-6R8M/445-174855-1-ND/6560412" TargetMode="External"/><Relationship Id="rId7" Type="http://schemas.openxmlformats.org/officeDocument/2006/relationships/hyperlink" Target="https://www.digikey.com/product-detail/en/yageo/RC0805JR-070RL/311-0.0ARCT-ND/731163" TargetMode="External"/><Relationship Id="rId12" Type="http://schemas.openxmlformats.org/officeDocument/2006/relationships/hyperlink" Target="https://www.digikey.com/product-detail/en/yageo/RC0805FR-0743KL/311-43.0KCRCT-ND/730900" TargetMode="External"/><Relationship Id="rId17" Type="http://schemas.openxmlformats.org/officeDocument/2006/relationships/hyperlink" Target="https://www.digikey.com/products/en?keywords=311-1865-1-ND" TargetMode="External"/><Relationship Id="rId25" Type="http://schemas.openxmlformats.org/officeDocument/2006/relationships/hyperlink" Target="https://www.digikey.com/product-detail/en/osram-opto-semiconductors-inc/LY-R976-PS-36/475-2560-1-ND/1802687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murata-electronics-north-america/GRM32ER61A107ME20L/490-9969-1-ND/5026474" TargetMode="External"/><Relationship Id="rId20" Type="http://schemas.openxmlformats.org/officeDocument/2006/relationships/hyperlink" Target="https://www.digikey.com/product-detail/en/nichicon/UVR1A472MHD1TO/493-12761-1-ND/4328397" TargetMode="External"/><Relationship Id="rId29" Type="http://schemas.openxmlformats.org/officeDocument/2006/relationships/hyperlink" Target="https://www.digikey.com/product-detail/en/panasonic-electronic-components/ERJ-6ENF1874V/P1.87BTCT-ND/4429149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panasonic-electronic-components/ERJ-PB6D2703V/P21294CT-ND/6215549" TargetMode="External"/><Relationship Id="rId11" Type="http://schemas.openxmlformats.org/officeDocument/2006/relationships/hyperlink" Target="https://www.digikey.com/product-detail/en/yageo/RC0805FR-07340KL/311-340KCRCT-ND/730822" TargetMode="External"/><Relationship Id="rId24" Type="http://schemas.openxmlformats.org/officeDocument/2006/relationships/hyperlink" Target="https://www.digikey.com/product-detail/en/osram-opto-semiconductors-inc/LS-R976-NR-1/475-1278-1-ND/1642798" TargetMode="External"/><Relationship Id="rId32" Type="http://schemas.openxmlformats.org/officeDocument/2006/relationships/hyperlink" Target="https://www.digikey.com/product-detail/en/on-semiconductor/MMUN2133LT1G/MMUN2133LT1GOSCT-ND/2705149" TargetMode="External"/><Relationship Id="rId5" Type="http://schemas.openxmlformats.org/officeDocument/2006/relationships/hyperlink" Target="https://www.digikey.com/product-detail/en/yageo/RT0805BRB071KL/YAG4811CT-ND/6616967" TargetMode="External"/><Relationship Id="rId15" Type="http://schemas.openxmlformats.org/officeDocument/2006/relationships/hyperlink" Target="https://www.digikey.com/product-detail/en/yageo/RT0805DRD0775KL/311-2766-1-ND/6129185" TargetMode="External"/><Relationship Id="rId23" Type="http://schemas.openxmlformats.org/officeDocument/2006/relationships/hyperlink" Target="https://www.digikey.com/product-detail/en/osram-opto-semiconductors-inc/LG-R971-KN-1/475-1410-1-ND/1802598" TargetMode="External"/><Relationship Id="rId28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10" Type="http://schemas.openxmlformats.org/officeDocument/2006/relationships/hyperlink" Target="https://www.digikey.com/products/en/resistors/chip-resistor-surface-mount/52?k=R0805&amp;k=&amp;pkeyword=R0805&amp;pv1989=0&amp;pv1=292&amp;FV=80002%2C80003%2C80004%2C2b80016%2C2b80017%2Cffe00034&amp;mnonly=0&amp;newproducts=0&amp;ColumnSort=1000011&amp;page=1&amp;stock=1&amp;pbfree=1&amp;rohs=1&amp;quanti" TargetMode="External"/><Relationship Id="rId19" Type="http://schemas.openxmlformats.org/officeDocument/2006/relationships/hyperlink" Target="https://www.digikey.com/product-detail/en/samsung-electro-mechanics-america-inc/CL21A225KAFNNNG/1276-6458-1-ND/5958086" TargetMode="External"/><Relationship Id="rId31" Type="http://schemas.openxmlformats.org/officeDocument/2006/relationships/hyperlink" Target="https://www.digikey.com/product-detail/en/yageo/RC0805FR-0710KL/311-10.0KCRCT-ND/730482" TargetMode="External"/><Relationship Id="rId4" Type="http://schemas.openxmlformats.org/officeDocument/2006/relationships/hyperlink" Target="https://www.digikey.com/product-detail/en/susumu/RG2012N-154-W-T1/RG20N150KWCT-ND/600928" TargetMode="External"/><Relationship Id="rId9" Type="http://schemas.openxmlformats.org/officeDocument/2006/relationships/hyperlink" Target="https://www.digikey.com/product-detail/en/bourns-inc/CR0805-JW-102ELF/CR0805-JW-102ELFCT-ND/3592930" TargetMode="External"/><Relationship Id="rId14" Type="http://schemas.openxmlformats.org/officeDocument/2006/relationships/hyperlink" Target="https://www.digikey.com/product-detail/en/yageo/RT0805DRE0749K9L/311-2869-1-ND/6129288" TargetMode="External"/><Relationship Id="rId22" Type="http://schemas.openxmlformats.org/officeDocument/2006/relationships/hyperlink" Target="https://www.digikey.com/product-detail/en/on-semiconductor/MBR120VLSFT1G/MBR120VLSFT1GOSCT-ND/893874" TargetMode="External"/><Relationship Id="rId27" Type="http://schemas.openxmlformats.org/officeDocument/2006/relationships/hyperlink" Target="https://www.digikey.com/product-detail/en/microchip-technology/MCP73871-2CCI-ML/MCP73871-2CCI-ML-ND/1680971" TargetMode="External"/><Relationship Id="rId30" Type="http://schemas.openxmlformats.org/officeDocument/2006/relationships/hyperlink" Target="https://www.digikey.com/product-detail/en/panasonic-electronic-components/ERJ-6ENF1874V/P1.87BTCT-ND/4429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C1" workbookViewId="0">
      <selection activeCell="E35" sqref="E35"/>
    </sheetView>
  </sheetViews>
  <sheetFormatPr defaultColWidth="9" defaultRowHeight="15"/>
  <cols>
    <col min="1" max="1" width="9" style="3" hidden="1" customWidth="1"/>
    <col min="2" max="2" width="20.140625" style="3" hidden="1" customWidth="1"/>
    <col min="3" max="3" width="25" customWidth="1"/>
    <col min="4" max="4" width="14.7109375" style="6" customWidth="1"/>
    <col min="5" max="5" width="16.28515625" style="7" customWidth="1"/>
    <col min="6" max="6" width="19.42578125" style="7" customWidth="1"/>
    <col min="7" max="7" width="13" style="7" customWidth="1"/>
    <col min="8" max="8" width="9.5703125" style="7" customWidth="1"/>
    <col min="9" max="9" width="6.5703125" style="7" customWidth="1"/>
    <col min="10" max="10" width="22.7109375" style="7" customWidth="1"/>
    <col min="11" max="11" width="16.28515625" style="7" customWidth="1"/>
    <col min="12" max="12" width="26.85546875" style="7" customWidth="1"/>
    <col min="13" max="13" width="36.7109375" customWidth="1"/>
    <col min="14" max="14" width="47.7109375" style="8" customWidth="1"/>
  </cols>
  <sheetData>
    <row r="1" spans="1:14" s="5" customFormat="1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7" t="s">
        <v>9</v>
      </c>
      <c r="K1" s="17" t="s">
        <v>10</v>
      </c>
      <c r="L1" s="17" t="s">
        <v>11</v>
      </c>
      <c r="M1" s="5" t="s">
        <v>12</v>
      </c>
      <c r="N1" s="18" t="s">
        <v>13</v>
      </c>
    </row>
    <row r="2" spans="1:14">
      <c r="A2" s="3">
        <v>5.2499999999999998E-2</v>
      </c>
      <c r="B2" s="3">
        <f>A2*5*H2</f>
        <v>1.5750000000000002</v>
      </c>
      <c r="D2" s="6" t="s">
        <v>14</v>
      </c>
      <c r="E2" s="7" t="s">
        <v>15</v>
      </c>
      <c r="F2" s="7" t="s">
        <v>16</v>
      </c>
      <c r="G2" s="7" t="s">
        <v>17</v>
      </c>
      <c r="H2" s="13">
        <v>6</v>
      </c>
      <c r="I2" s="7" t="s">
        <v>18</v>
      </c>
      <c r="J2" s="19" t="s">
        <v>19</v>
      </c>
      <c r="K2" s="19" t="s">
        <v>20</v>
      </c>
      <c r="L2" s="20" t="s">
        <v>21</v>
      </c>
      <c r="M2" t="str">
        <f>VLOOKUP(L2,'2017-06-07T13-52-05'!$F$2:$M$29,2,FALSE)</f>
        <v>CAP CER 10UF 16V X5R 0805</v>
      </c>
    </row>
    <row r="3" spans="1:14">
      <c r="A3" s="3">
        <v>5.2499999999999998E-2</v>
      </c>
      <c r="B3" s="3">
        <f t="shared" ref="B3:B33" si="0">A3*5*H3</f>
        <v>1.5750000000000002</v>
      </c>
      <c r="D3" s="6" t="s">
        <v>22</v>
      </c>
      <c r="E3" s="7" t="s">
        <v>23</v>
      </c>
      <c r="F3" s="7" t="s">
        <v>24</v>
      </c>
      <c r="G3" s="7" t="s">
        <v>25</v>
      </c>
      <c r="H3" s="13">
        <v>6</v>
      </c>
      <c r="I3" s="7" t="s">
        <v>26</v>
      </c>
      <c r="J3" s="7" t="s">
        <v>27</v>
      </c>
      <c r="K3" s="21" t="s">
        <v>28</v>
      </c>
      <c r="L3" s="20" t="s">
        <v>29</v>
      </c>
      <c r="M3" t="str">
        <f>VLOOKUP(L3,'2017-06-07T13-52-05'!$F$2:$M$29,2,FALSE)</f>
        <v>RES SMD 1K OHM 5% 1/8W 0805</v>
      </c>
    </row>
    <row r="4" spans="1:14">
      <c r="A4" s="3">
        <v>5.2499999999999998E-2</v>
      </c>
      <c r="B4" s="3">
        <f t="shared" si="0"/>
        <v>1.05</v>
      </c>
      <c r="D4" s="6" t="s">
        <v>22</v>
      </c>
      <c r="E4" s="7" t="s">
        <v>23</v>
      </c>
      <c r="F4" s="7" t="s">
        <v>24</v>
      </c>
      <c r="G4" s="7" t="s">
        <v>30</v>
      </c>
      <c r="H4" s="13">
        <v>4</v>
      </c>
      <c r="I4" s="7" t="s">
        <v>31</v>
      </c>
      <c r="J4" s="7" t="s">
        <v>32</v>
      </c>
      <c r="K4" s="21" t="s">
        <v>28</v>
      </c>
      <c r="L4" s="20" t="s">
        <v>33</v>
      </c>
      <c r="M4" t="str">
        <f>VLOOKUP(L4,'2017-06-07T13-52-05'!$F$2:$M$29,2,FALSE)</f>
        <v>RES SMD 100K OHM 1% 1/8W 0805</v>
      </c>
    </row>
    <row r="5" spans="1:14">
      <c r="A5" s="3">
        <v>5.2499999999999998E-2</v>
      </c>
      <c r="B5" s="3">
        <f t="shared" si="0"/>
        <v>0.52500000000000002</v>
      </c>
      <c r="D5" s="6" t="s">
        <v>34</v>
      </c>
      <c r="E5" s="7" t="s">
        <v>35</v>
      </c>
      <c r="F5" s="7" t="s">
        <v>36</v>
      </c>
      <c r="G5" s="7" t="s">
        <v>17</v>
      </c>
      <c r="H5" s="13">
        <v>2</v>
      </c>
      <c r="I5" s="7" t="s">
        <v>37</v>
      </c>
      <c r="J5" s="7" t="s">
        <v>38</v>
      </c>
      <c r="K5" s="7" t="s">
        <v>39</v>
      </c>
      <c r="L5" s="20" t="s">
        <v>40</v>
      </c>
      <c r="M5" t="str">
        <f>VLOOKUP(L5,'2017-06-07T13-52-05'!$F$2:$M$29,2,FALSE)</f>
        <v>CAP CER 10UF 6.3V X5R 0805</v>
      </c>
    </row>
    <row r="6" spans="1:14">
      <c r="A6" s="3">
        <v>0.21</v>
      </c>
      <c r="B6" s="3">
        <f t="shared" si="0"/>
        <v>2.1</v>
      </c>
      <c r="D6" s="6" t="s">
        <v>41</v>
      </c>
      <c r="E6" s="7" t="s">
        <v>42</v>
      </c>
      <c r="F6" s="7" t="s">
        <v>43</v>
      </c>
      <c r="G6" s="7" t="s">
        <v>44</v>
      </c>
      <c r="H6" s="13">
        <v>2</v>
      </c>
      <c r="I6" s="7" t="s">
        <v>45</v>
      </c>
      <c r="J6" s="7" t="s">
        <v>44</v>
      </c>
      <c r="K6" s="7" t="s">
        <v>46</v>
      </c>
      <c r="L6" s="20" t="s">
        <v>47</v>
      </c>
      <c r="M6" t="str">
        <f>VLOOKUP(L6,'2017-06-07T13-52-05'!$F$2:$M$29,2,FALSE)</f>
        <v>DIODE SCHOTTKY 20V 1A SOD123FL</v>
      </c>
    </row>
    <row r="7" spans="1:14">
      <c r="A7" s="3">
        <v>0.315</v>
      </c>
      <c r="B7" s="3">
        <f t="shared" si="0"/>
        <v>3.15</v>
      </c>
      <c r="C7" s="14" t="s">
        <v>48</v>
      </c>
      <c r="D7" s="6" t="s">
        <v>49</v>
      </c>
      <c r="E7" s="7" t="s">
        <v>50</v>
      </c>
      <c r="F7" s="7" t="s">
        <v>51</v>
      </c>
      <c r="G7" s="7" t="s">
        <v>52</v>
      </c>
      <c r="H7" s="13">
        <v>2</v>
      </c>
      <c r="I7" s="7" t="s">
        <v>53</v>
      </c>
      <c r="J7" s="7" t="s">
        <v>54</v>
      </c>
      <c r="K7" s="7" t="s">
        <v>55</v>
      </c>
      <c r="L7" s="20" t="s">
        <v>56</v>
      </c>
      <c r="M7" t="str">
        <f>VLOOKUP(L7,'2017-06-07T13-52-05'!$F$2:$M$29,2,FALSE)</f>
        <v>LED GREEN DIFFUSED 0805 SMD</v>
      </c>
    </row>
    <row r="8" spans="1:14">
      <c r="A8" s="3">
        <v>0.315</v>
      </c>
      <c r="B8" s="3">
        <f t="shared" si="0"/>
        <v>3.15</v>
      </c>
      <c r="C8" s="14" t="s">
        <v>48</v>
      </c>
      <c r="D8" s="6" t="s">
        <v>49</v>
      </c>
      <c r="E8" s="7" t="s">
        <v>50</v>
      </c>
      <c r="F8" s="7" t="s">
        <v>51</v>
      </c>
      <c r="G8" s="7" t="s">
        <v>57</v>
      </c>
      <c r="H8" s="13">
        <v>2</v>
      </c>
      <c r="I8" s="7" t="s">
        <v>58</v>
      </c>
      <c r="J8" s="7" t="s">
        <v>59</v>
      </c>
      <c r="K8" s="7" t="s">
        <v>55</v>
      </c>
      <c r="L8" s="20" t="s">
        <v>60</v>
      </c>
      <c r="M8" t="str">
        <f>VLOOKUP(L8,'2017-06-07T13-52-05'!$F$2:$M$29,2,FALSE)</f>
        <v>LED YELLOW DIFFUSED 0805 SMD</v>
      </c>
    </row>
    <row r="9" spans="1:14">
      <c r="A9" s="3">
        <v>0.315</v>
      </c>
      <c r="B9" s="3">
        <f t="shared" si="0"/>
        <v>3.15</v>
      </c>
      <c r="C9" s="14" t="s">
        <v>48</v>
      </c>
      <c r="D9" s="6" t="s">
        <v>49</v>
      </c>
      <c r="E9" s="7" t="s">
        <v>50</v>
      </c>
      <c r="F9" s="7" t="s">
        <v>51</v>
      </c>
      <c r="G9" s="7" t="s">
        <v>61</v>
      </c>
      <c r="H9" s="13">
        <v>2</v>
      </c>
      <c r="I9" s="7" t="s">
        <v>62</v>
      </c>
      <c r="J9" s="7" t="s">
        <v>63</v>
      </c>
      <c r="K9" s="7" t="s">
        <v>55</v>
      </c>
      <c r="L9" s="20" t="s">
        <v>64</v>
      </c>
      <c r="M9" t="str">
        <f>VLOOKUP(L9,'2017-06-07T13-52-05'!$F$2:$M$29,2,FALSE)</f>
        <v>LED RED DIFFUSED 0805 SMD</v>
      </c>
    </row>
    <row r="10" spans="1:14">
      <c r="A10" s="3">
        <v>1.68</v>
      </c>
      <c r="B10" s="3">
        <f t="shared" si="0"/>
        <v>16.8</v>
      </c>
      <c r="D10" s="6" t="s">
        <v>65</v>
      </c>
      <c r="E10" s="7" t="s">
        <v>66</v>
      </c>
      <c r="F10" s="7" t="s">
        <v>67</v>
      </c>
      <c r="G10" s="7" t="s">
        <v>66</v>
      </c>
      <c r="H10" s="13">
        <v>2</v>
      </c>
      <c r="I10" s="7" t="s">
        <v>68</v>
      </c>
      <c r="J10" s="7" t="s">
        <v>69</v>
      </c>
      <c r="K10" s="7" t="s">
        <v>70</v>
      </c>
      <c r="L10" s="20" t="s">
        <v>71</v>
      </c>
      <c r="M10" t="str">
        <f>VLOOKUP(L10,'2017-06-07T13-52-05'!$F$2:$M$29,2,FALSE)</f>
        <v>IC USB/AC BATT CHRGR W/PPM 20QFN</v>
      </c>
    </row>
    <row r="11" spans="1:14">
      <c r="A11" s="3">
        <v>1.26</v>
      </c>
      <c r="B11" s="3">
        <f t="shared" si="0"/>
        <v>12.6</v>
      </c>
      <c r="C11" s="14" t="s">
        <v>72</v>
      </c>
      <c r="D11" s="6" t="s">
        <v>73</v>
      </c>
      <c r="E11" s="7" t="s">
        <v>74</v>
      </c>
      <c r="F11" s="7" t="s">
        <v>75</v>
      </c>
      <c r="G11" s="7" t="s">
        <v>76</v>
      </c>
      <c r="H11" s="13">
        <v>2</v>
      </c>
      <c r="I11" s="7" t="s">
        <v>77</v>
      </c>
      <c r="J11" s="7" t="s">
        <v>78</v>
      </c>
      <c r="K11" s="7" t="s">
        <v>79</v>
      </c>
      <c r="L11" s="20" t="s">
        <v>80</v>
      </c>
      <c r="M11" t="str">
        <f>VLOOKUP(L11,'2017-06-07T13-52-05'!$F$2:$M$29,2,FALSE)</f>
        <v>CAP ALUM 4700UF 20% 10V RADIAL</v>
      </c>
    </row>
    <row r="12" spans="1:14">
      <c r="A12" s="3">
        <v>5.2499999999999998E-2</v>
      </c>
      <c r="B12" s="3">
        <f t="shared" si="0"/>
        <v>0.52500000000000002</v>
      </c>
      <c r="D12" s="6" t="s">
        <v>22</v>
      </c>
      <c r="E12" s="7" t="s">
        <v>81</v>
      </c>
      <c r="F12" s="7" t="s">
        <v>82</v>
      </c>
      <c r="G12" s="7" t="s">
        <v>83</v>
      </c>
      <c r="H12" s="13">
        <v>2</v>
      </c>
      <c r="I12" s="7" t="s">
        <v>84</v>
      </c>
      <c r="J12" s="7" t="s">
        <v>85</v>
      </c>
      <c r="K12" s="7" t="s">
        <v>20</v>
      </c>
      <c r="L12" s="22" t="s">
        <v>86</v>
      </c>
      <c r="M12" t="str">
        <f>VLOOKUP(L12,'2017-06-07T13-52-05'!$F$2:$M$29,2,FALSE)</f>
        <v>RES SMD 10K OHM 1% 1/8W 0805</v>
      </c>
    </row>
    <row r="13" spans="1:14">
      <c r="A13" s="3">
        <v>1.26</v>
      </c>
      <c r="B13" s="3">
        <f t="shared" si="0"/>
        <v>12.6</v>
      </c>
      <c r="C13" s="14" t="s">
        <v>48</v>
      </c>
      <c r="D13" s="6" t="s">
        <v>22</v>
      </c>
      <c r="E13" s="7" t="s">
        <v>87</v>
      </c>
      <c r="F13" s="7" t="s">
        <v>88</v>
      </c>
      <c r="G13" s="7" t="s">
        <v>89</v>
      </c>
      <c r="H13" s="13">
        <v>2</v>
      </c>
      <c r="I13" s="7" t="s">
        <v>90</v>
      </c>
      <c r="J13" s="23" t="s">
        <v>91</v>
      </c>
      <c r="K13" s="7" t="s">
        <v>92</v>
      </c>
      <c r="L13" s="20" t="s">
        <v>93</v>
      </c>
      <c r="M13" t="str">
        <f>VLOOKUP(L13,'2017-06-07T13-52-05'!$F$2:$M$29,2,FALSE)</f>
        <v>RES SMD 150K OHM 0.05% 1/8W 0805</v>
      </c>
    </row>
    <row r="14" spans="1:14">
      <c r="A14" s="3">
        <v>1.26</v>
      </c>
      <c r="B14" s="3">
        <f t="shared" si="0"/>
        <v>12.6</v>
      </c>
      <c r="C14" s="15" t="s">
        <v>48</v>
      </c>
      <c r="D14" s="6" t="s">
        <v>22</v>
      </c>
      <c r="E14" s="7" t="s">
        <v>87</v>
      </c>
      <c r="F14" s="7" t="s">
        <v>88</v>
      </c>
      <c r="G14" s="7" t="s">
        <v>25</v>
      </c>
      <c r="H14" s="13">
        <v>2</v>
      </c>
      <c r="I14" s="7" t="s">
        <v>94</v>
      </c>
      <c r="J14" s="23" t="s">
        <v>95</v>
      </c>
      <c r="K14" s="7" t="s">
        <v>20</v>
      </c>
      <c r="L14" s="20" t="s">
        <v>96</v>
      </c>
      <c r="M14" t="str">
        <f>VLOOKUP(L14,'2017-06-07T13-52-05'!$F$2:$M$29,2,FALSE)</f>
        <v>RES SMD 1K OHM 0.1% 1/8W 0805</v>
      </c>
    </row>
    <row r="15" spans="1:14">
      <c r="A15" s="3">
        <v>5.2499999999999998E-2</v>
      </c>
      <c r="B15" s="3">
        <f t="shared" si="0"/>
        <v>0.52500000000000002</v>
      </c>
      <c r="D15" s="6" t="s">
        <v>22</v>
      </c>
      <c r="E15" s="7" t="s">
        <v>81</v>
      </c>
      <c r="F15" s="7" t="s">
        <v>82</v>
      </c>
      <c r="G15" s="7" t="s">
        <v>25</v>
      </c>
      <c r="H15" s="13">
        <v>2</v>
      </c>
      <c r="I15" s="7" t="s">
        <v>97</v>
      </c>
      <c r="J15" s="7" t="s">
        <v>27</v>
      </c>
      <c r="K15" s="21" t="s">
        <v>28</v>
      </c>
      <c r="L15" s="20" t="s">
        <v>29</v>
      </c>
      <c r="M15" t="str">
        <f>VLOOKUP(L15,'2017-06-07T13-52-05'!$F$2:$M$29,2,FALSE)</f>
        <v>RES SMD 1K OHM 5% 1/8W 0805</v>
      </c>
    </row>
    <row r="16" spans="1:14">
      <c r="A16" s="3">
        <v>5.2499999999999998E-2</v>
      </c>
      <c r="B16" s="3">
        <f t="shared" si="0"/>
        <v>0.52500000000000002</v>
      </c>
      <c r="D16" s="6" t="s">
        <v>98</v>
      </c>
      <c r="E16" s="7" t="s">
        <v>99</v>
      </c>
      <c r="F16" s="7" t="s">
        <v>36</v>
      </c>
      <c r="G16" s="7" t="s">
        <v>25</v>
      </c>
      <c r="H16" s="13">
        <v>2</v>
      </c>
      <c r="I16" s="7" t="s">
        <v>100</v>
      </c>
      <c r="J16" s="7" t="s">
        <v>27</v>
      </c>
      <c r="K16" s="21" t="s">
        <v>28</v>
      </c>
      <c r="L16" s="20" t="s">
        <v>29</v>
      </c>
      <c r="M16" t="str">
        <f>VLOOKUP(L16,'2017-06-07T13-52-05'!$F$2:$M$29,2,FALSE)</f>
        <v>RES SMD 1K OHM 5% 1/8W 0805</v>
      </c>
    </row>
    <row r="17" spans="1:14">
      <c r="A17" s="3">
        <v>5.2499999999999998E-2</v>
      </c>
      <c r="B17" s="3">
        <f t="shared" si="0"/>
        <v>0.52500000000000002</v>
      </c>
      <c r="D17" s="6" t="s">
        <v>98</v>
      </c>
      <c r="E17" s="7" t="s">
        <v>99</v>
      </c>
      <c r="F17" s="7" t="s">
        <v>36</v>
      </c>
      <c r="G17" s="7" t="s">
        <v>101</v>
      </c>
      <c r="H17" s="13">
        <v>2</v>
      </c>
      <c r="I17" s="7" t="s">
        <v>102</v>
      </c>
      <c r="J17" s="7" t="s">
        <v>103</v>
      </c>
      <c r="K17" s="21" t="s">
        <v>28</v>
      </c>
      <c r="L17" s="20" t="s">
        <v>104</v>
      </c>
      <c r="M17" t="str">
        <f>VLOOKUP(L17,'2017-06-07T13-52-05'!$F$2:$M$29,2,FALSE)</f>
        <v>RES SMD 200K OHM 1% 1/8W 0805</v>
      </c>
    </row>
    <row r="18" spans="1:14">
      <c r="A18" s="3">
        <v>0.42</v>
      </c>
      <c r="B18" s="3">
        <f t="shared" si="0"/>
        <v>4.2</v>
      </c>
      <c r="C18" s="14" t="s">
        <v>72</v>
      </c>
      <c r="D18" s="6" t="s">
        <v>22</v>
      </c>
      <c r="E18" s="7" t="s">
        <v>23</v>
      </c>
      <c r="F18" s="7" t="s">
        <v>24</v>
      </c>
      <c r="G18" s="7" t="s">
        <v>105</v>
      </c>
      <c r="H18" s="13">
        <v>2</v>
      </c>
      <c r="I18" s="7" t="s">
        <v>106</v>
      </c>
      <c r="J18" s="7" t="s">
        <v>107</v>
      </c>
      <c r="K18" s="7" t="s">
        <v>108</v>
      </c>
      <c r="L18" s="20" t="s">
        <v>109</v>
      </c>
      <c r="M18" t="str">
        <f>VLOOKUP(L18,'2017-06-07T13-52-05'!$F$2:$M$29,2,FALSE)</f>
        <v>RES SMD 270K OHM 0.5% 1/4W 0805</v>
      </c>
    </row>
    <row r="19" spans="1:14">
      <c r="A19" s="3">
        <v>1.9424999999999999</v>
      </c>
      <c r="B19" s="3">
        <f t="shared" si="0"/>
        <v>9.7124999999999986</v>
      </c>
      <c r="C19" s="14" t="s">
        <v>48</v>
      </c>
      <c r="D19" s="6" t="s">
        <v>14</v>
      </c>
      <c r="E19" s="7" t="s">
        <v>110</v>
      </c>
      <c r="F19" s="7" t="s">
        <v>111</v>
      </c>
      <c r="G19" s="7" t="s">
        <v>112</v>
      </c>
      <c r="H19" s="13">
        <v>1</v>
      </c>
      <c r="I19" s="7" t="s">
        <v>113</v>
      </c>
      <c r="J19" s="7" t="s">
        <v>114</v>
      </c>
      <c r="K19" s="7" t="s">
        <v>115</v>
      </c>
      <c r="L19" s="20" t="s">
        <v>116</v>
      </c>
      <c r="M19" t="str">
        <f>VLOOKUP(L19,'2017-06-07T13-52-05'!$F$2:$M$29,2,FALSE)</f>
        <v>CAP CER 100UF 10V X5R 1210</v>
      </c>
    </row>
    <row r="20" spans="1:14">
      <c r="A20" s="3">
        <v>5.2499999999999998E-2</v>
      </c>
      <c r="B20" s="3">
        <f t="shared" si="0"/>
        <v>0.26250000000000001</v>
      </c>
      <c r="D20" s="6" t="s">
        <v>34</v>
      </c>
      <c r="E20" s="7" t="s">
        <v>117</v>
      </c>
      <c r="F20" s="7" t="s">
        <v>118</v>
      </c>
      <c r="G20" s="7" t="s">
        <v>119</v>
      </c>
      <c r="H20" s="13">
        <v>1</v>
      </c>
      <c r="I20" s="7" t="s">
        <v>120</v>
      </c>
      <c r="J20" s="19" t="s">
        <v>121</v>
      </c>
      <c r="K20" s="19" t="s">
        <v>20</v>
      </c>
      <c r="L20" s="20" t="s">
        <v>122</v>
      </c>
      <c r="M20" t="str">
        <f>VLOOKUP(L20,'2017-06-07T13-52-05'!$F$2:$M$29,2,FALSE)</f>
        <v>CAP CER 0.1UF 50V Y5V 0805</v>
      </c>
    </row>
    <row r="21" spans="1:14">
      <c r="A21" s="3">
        <v>5.2499999999999998E-2</v>
      </c>
      <c r="B21" s="3">
        <f t="shared" si="0"/>
        <v>0.26250000000000001</v>
      </c>
      <c r="D21" s="6" t="s">
        <v>34</v>
      </c>
      <c r="E21" s="7" t="s">
        <v>35</v>
      </c>
      <c r="F21" s="7" t="s">
        <v>36</v>
      </c>
      <c r="G21" s="7" t="s">
        <v>123</v>
      </c>
      <c r="H21" s="13">
        <v>1</v>
      </c>
      <c r="I21" s="7" t="s">
        <v>124</v>
      </c>
      <c r="J21" s="7" t="s">
        <v>125</v>
      </c>
      <c r="K21" s="7" t="s">
        <v>39</v>
      </c>
      <c r="L21" s="20" t="s">
        <v>126</v>
      </c>
      <c r="M21" t="str">
        <f>VLOOKUP(L21,'2017-06-07T13-52-05'!$F$2:$M$29,2,FALSE)</f>
        <v>CAP CER 2.2UF 25V X5R 0805</v>
      </c>
    </row>
    <row r="22" spans="1:14">
      <c r="A22" s="3">
        <v>0.84</v>
      </c>
      <c r="B22" s="3">
        <f t="shared" si="0"/>
        <v>4.2</v>
      </c>
      <c r="C22" s="14" t="s">
        <v>48</v>
      </c>
      <c r="D22" s="6" t="s">
        <v>127</v>
      </c>
      <c r="E22" s="7" t="s">
        <v>128</v>
      </c>
      <c r="F22" s="7" t="s">
        <v>129</v>
      </c>
      <c r="G22" s="7" t="s">
        <v>130</v>
      </c>
      <c r="H22" s="13">
        <v>1</v>
      </c>
      <c r="I22" s="7" t="s">
        <v>131</v>
      </c>
      <c r="J22" s="7" t="s">
        <v>132</v>
      </c>
      <c r="K22" s="7" t="s">
        <v>133</v>
      </c>
      <c r="L22" s="24" t="s">
        <v>134</v>
      </c>
      <c r="M22" t="str">
        <f>VLOOKUP(L22,'2017-06-07T13-52-05'!$F$2:$M$29,2,FALSE)</f>
        <v>FIXED IND 6.8UH 2.9A 59.8 MOHM</v>
      </c>
      <c r="N22" s="25" t="s">
        <v>135</v>
      </c>
    </row>
    <row r="23" spans="1:14">
      <c r="A23" s="3">
        <v>0.315</v>
      </c>
      <c r="B23" s="3">
        <f t="shared" si="0"/>
        <v>1.575</v>
      </c>
      <c r="C23" s="14" t="s">
        <v>72</v>
      </c>
      <c r="D23" s="6" t="s">
        <v>49</v>
      </c>
      <c r="E23" s="7" t="s">
        <v>50</v>
      </c>
      <c r="F23" s="7" t="s">
        <v>51</v>
      </c>
      <c r="G23" s="7" t="s">
        <v>136</v>
      </c>
      <c r="H23" s="13">
        <v>1</v>
      </c>
      <c r="I23" s="7" t="s">
        <v>137</v>
      </c>
      <c r="J23" s="7" t="s">
        <v>138</v>
      </c>
      <c r="K23" s="7" t="s">
        <v>139</v>
      </c>
      <c r="L23" s="20" t="s">
        <v>140</v>
      </c>
      <c r="M23" t="str">
        <f>VLOOKUP(L23,'2017-06-07T13-52-05'!$F$2:$M$29,2,FALSE)</f>
        <v>LED BLUE CLEAR 0805 SMD</v>
      </c>
    </row>
    <row r="24" spans="1:14">
      <c r="A24" s="3">
        <v>0.105</v>
      </c>
      <c r="B24" s="3">
        <f t="shared" si="0"/>
        <v>0.52500000000000002</v>
      </c>
      <c r="D24" s="6" t="s">
        <v>141</v>
      </c>
      <c r="E24" s="7" t="s">
        <v>142</v>
      </c>
      <c r="F24" s="7" t="s">
        <v>143</v>
      </c>
      <c r="G24" s="7" t="s">
        <v>144</v>
      </c>
      <c r="H24" s="13">
        <v>1</v>
      </c>
      <c r="I24" s="7" t="s">
        <v>145</v>
      </c>
      <c r="J24" s="7" t="s">
        <v>144</v>
      </c>
      <c r="K24" s="7" t="s">
        <v>46</v>
      </c>
      <c r="L24" s="22" t="s">
        <v>146</v>
      </c>
      <c r="M24" t="str">
        <f>VLOOKUP(L24,'2017-06-07T13-52-05'!$F$2:$M$29,2,FALSE)</f>
        <v>TRANS PREBIAS PNP 246MW SOT23-3</v>
      </c>
      <c r="N24" s="25" t="s">
        <v>147</v>
      </c>
    </row>
    <row r="25" spans="1:14">
      <c r="A25" s="3">
        <v>5.2499999999999998E-2</v>
      </c>
      <c r="B25" s="3">
        <f t="shared" si="0"/>
        <v>0.26250000000000001</v>
      </c>
      <c r="D25" s="6" t="s">
        <v>22</v>
      </c>
      <c r="E25" s="7" t="s">
        <v>23</v>
      </c>
      <c r="F25" s="7" t="s">
        <v>24</v>
      </c>
      <c r="G25" s="7">
        <v>0</v>
      </c>
      <c r="H25" s="13">
        <v>1</v>
      </c>
      <c r="I25" s="7" t="s">
        <v>148</v>
      </c>
      <c r="J25" s="7" t="s">
        <v>149</v>
      </c>
      <c r="K25" s="7" t="s">
        <v>20</v>
      </c>
      <c r="L25" s="20" t="s">
        <v>150</v>
      </c>
      <c r="M25" t="str">
        <f>VLOOKUP(L25,'2017-06-07T13-52-05'!$F$2:$M$29,2,FALSE)</f>
        <v>RES SMD 0.0 OHM JUMPER 1/8W 0805</v>
      </c>
    </row>
    <row r="26" spans="1:14">
      <c r="A26" s="3">
        <v>0.21</v>
      </c>
      <c r="B26" s="3">
        <f t="shared" si="0"/>
        <v>1.05</v>
      </c>
      <c r="C26" s="14" t="s">
        <v>48</v>
      </c>
      <c r="D26" s="6" t="s">
        <v>98</v>
      </c>
      <c r="E26" s="7" t="s">
        <v>99</v>
      </c>
      <c r="F26" s="7" t="s">
        <v>36</v>
      </c>
      <c r="G26" s="7" t="s">
        <v>151</v>
      </c>
      <c r="H26" s="13">
        <v>1</v>
      </c>
      <c r="I26" s="7" t="s">
        <v>152</v>
      </c>
      <c r="J26" s="7" t="s">
        <v>153</v>
      </c>
      <c r="K26" s="7" t="s">
        <v>108</v>
      </c>
      <c r="L26" s="22" t="s">
        <v>154</v>
      </c>
      <c r="M26" t="str">
        <f>VLOOKUP(L26,'2017-06-07T13-52-05'!$F$2:$M$29,2,FALSE)</f>
        <v>RES SMD 1.87M OHM 1% 1/8W 0805</v>
      </c>
    </row>
    <row r="27" spans="1:14">
      <c r="A27" s="3">
        <v>0.21</v>
      </c>
      <c r="B27" s="3">
        <f t="shared" si="0"/>
        <v>1.05</v>
      </c>
      <c r="C27" s="14" t="s">
        <v>48</v>
      </c>
      <c r="D27" s="6" t="s">
        <v>98</v>
      </c>
      <c r="E27" s="7" t="s">
        <v>155</v>
      </c>
      <c r="F27" s="7" t="s">
        <v>156</v>
      </c>
      <c r="G27" s="7" t="s">
        <v>151</v>
      </c>
      <c r="H27" s="13">
        <v>1</v>
      </c>
      <c r="I27" s="7" t="s">
        <v>157</v>
      </c>
      <c r="J27" s="7" t="s">
        <v>153</v>
      </c>
      <c r="K27" s="7" t="s">
        <v>108</v>
      </c>
      <c r="L27" s="22" t="s">
        <v>154</v>
      </c>
      <c r="M27" t="str">
        <f>VLOOKUP(L27,'2017-06-07T13-52-05'!$F$2:$M$29,2,FALSE)</f>
        <v>RES SMD 1.87M OHM 1% 1/8W 0805</v>
      </c>
    </row>
    <row r="28" spans="1:14">
      <c r="A28" s="3">
        <v>5.2499999999999998E-2</v>
      </c>
      <c r="B28" s="3">
        <f t="shared" si="0"/>
        <v>0.26250000000000001</v>
      </c>
      <c r="D28" s="6" t="s">
        <v>98</v>
      </c>
      <c r="E28" s="7" t="s">
        <v>155</v>
      </c>
      <c r="F28" s="7" t="s">
        <v>156</v>
      </c>
      <c r="G28" s="7" t="s">
        <v>158</v>
      </c>
      <c r="H28" s="13">
        <v>1</v>
      </c>
      <c r="I28" s="7" t="s">
        <v>159</v>
      </c>
      <c r="J28" s="7" t="s">
        <v>160</v>
      </c>
      <c r="K28" s="7" t="s">
        <v>20</v>
      </c>
      <c r="L28" s="22" t="s">
        <v>161</v>
      </c>
      <c r="M28" t="str">
        <f>VLOOKUP(L28,'2017-06-07T13-52-05'!$F$2:$M$29,2,FALSE)</f>
        <v>RES SMD 340K OHM 1% 1/8W 0805</v>
      </c>
    </row>
    <row r="29" spans="1:14">
      <c r="A29" s="3">
        <v>5.2499999999999998E-2</v>
      </c>
      <c r="B29" s="3">
        <f t="shared" si="0"/>
        <v>0.26250000000000001</v>
      </c>
      <c r="D29" s="6" t="s">
        <v>98</v>
      </c>
      <c r="E29" s="7" t="s">
        <v>99</v>
      </c>
      <c r="F29" s="7" t="s">
        <v>36</v>
      </c>
      <c r="G29" s="7" t="s">
        <v>162</v>
      </c>
      <c r="H29" s="13">
        <v>1</v>
      </c>
      <c r="I29" s="7" t="s">
        <v>163</v>
      </c>
      <c r="J29" s="7" t="s">
        <v>164</v>
      </c>
      <c r="K29" s="7" t="s">
        <v>20</v>
      </c>
      <c r="L29" s="22" t="s">
        <v>165</v>
      </c>
      <c r="M29" t="str">
        <f>VLOOKUP(L29,'2017-06-07T13-52-05'!$F$2:$M$29,2,FALSE)</f>
        <v>RES SMD 43K OHM 1% 1/8W 0805</v>
      </c>
    </row>
    <row r="30" spans="1:14">
      <c r="A30" s="3">
        <v>0.21</v>
      </c>
      <c r="B30" s="3">
        <f t="shared" si="0"/>
        <v>1.05</v>
      </c>
      <c r="C30" s="14" t="s">
        <v>48</v>
      </c>
      <c r="D30" s="6" t="s">
        <v>98</v>
      </c>
      <c r="E30" s="7" t="s">
        <v>99</v>
      </c>
      <c r="F30" s="7" t="s">
        <v>36</v>
      </c>
      <c r="G30" s="7" t="s">
        <v>166</v>
      </c>
      <c r="H30" s="13">
        <v>1</v>
      </c>
      <c r="I30" s="7" t="s">
        <v>167</v>
      </c>
      <c r="J30" s="7" t="s">
        <v>168</v>
      </c>
      <c r="K30" s="7" t="s">
        <v>20</v>
      </c>
      <c r="L30" s="22" t="s">
        <v>169</v>
      </c>
      <c r="M30" t="str">
        <f>VLOOKUP(L30,'2017-06-07T13-52-05'!$F$2:$M$29,2,FALSE)</f>
        <v>RES SMD 49.9K OHM 0.5% 1/8W 0805</v>
      </c>
    </row>
    <row r="31" spans="1:14">
      <c r="A31" s="3">
        <v>0.21</v>
      </c>
      <c r="B31" s="3">
        <f t="shared" si="0"/>
        <v>1.05</v>
      </c>
      <c r="C31" s="14" t="s">
        <v>48</v>
      </c>
      <c r="D31" s="6" t="s">
        <v>98</v>
      </c>
      <c r="E31" s="7" t="s">
        <v>99</v>
      </c>
      <c r="F31" s="7" t="s">
        <v>36</v>
      </c>
      <c r="G31" s="7" t="s">
        <v>170</v>
      </c>
      <c r="H31" s="13">
        <v>1</v>
      </c>
      <c r="I31" s="7" t="s">
        <v>171</v>
      </c>
      <c r="J31" s="7" t="s">
        <v>168</v>
      </c>
      <c r="K31" s="7" t="s">
        <v>20</v>
      </c>
      <c r="L31" s="22" t="s">
        <v>169</v>
      </c>
      <c r="M31" t="str">
        <f>VLOOKUP(L31,'2017-06-07T13-52-05'!$F$2:$M$29,2,FALSE)</f>
        <v>RES SMD 49.9K OHM 0.5% 1/8W 0805</v>
      </c>
    </row>
    <row r="32" spans="1:14">
      <c r="A32" s="3">
        <v>0.21</v>
      </c>
      <c r="B32" s="3">
        <f t="shared" si="0"/>
        <v>1.05</v>
      </c>
      <c r="C32" s="14" t="s">
        <v>48</v>
      </c>
      <c r="D32" s="6" t="s">
        <v>98</v>
      </c>
      <c r="E32" s="7" t="s">
        <v>99</v>
      </c>
      <c r="F32" s="7" t="s">
        <v>36</v>
      </c>
      <c r="G32" s="7" t="s">
        <v>172</v>
      </c>
      <c r="H32" s="13">
        <v>1</v>
      </c>
      <c r="I32" s="7" t="s">
        <v>173</v>
      </c>
      <c r="J32" s="7" t="s">
        <v>174</v>
      </c>
      <c r="K32" s="7" t="s">
        <v>20</v>
      </c>
      <c r="L32" s="22" t="s">
        <v>175</v>
      </c>
      <c r="M32" t="str">
        <f>VLOOKUP(L32,'2017-06-07T13-52-05'!$F$2:$M$29,2,FALSE)</f>
        <v>RES SMD 75K OHM 0.5% 1/8W 0805</v>
      </c>
    </row>
    <row r="33" spans="1:13">
      <c r="A33" s="3">
        <v>2.73</v>
      </c>
      <c r="B33" s="3">
        <f t="shared" si="0"/>
        <v>13.65</v>
      </c>
      <c r="D33" s="6" t="s">
        <v>176</v>
      </c>
      <c r="E33" s="7" t="s">
        <v>177</v>
      </c>
      <c r="F33" s="7" t="s">
        <v>178</v>
      </c>
      <c r="G33" s="7" t="s">
        <v>179</v>
      </c>
      <c r="H33" s="13">
        <v>1</v>
      </c>
      <c r="I33" s="7" t="s">
        <v>180</v>
      </c>
      <c r="J33" s="7" t="s">
        <v>179</v>
      </c>
      <c r="K33" s="7" t="s">
        <v>181</v>
      </c>
      <c r="L33" s="20" t="s">
        <v>182</v>
      </c>
      <c r="M33" t="str">
        <f>VLOOKUP(L33,'2017-06-07T13-52-05'!$F$2:$M$29,2,FALSE)</f>
        <v>IC REG BOOST ADJ 2A SYNC 16VQFN</v>
      </c>
    </row>
    <row r="34" spans="1:13">
      <c r="B34" s="3">
        <f>SUM(B2:B33)</f>
        <v>113.40000000000003</v>
      </c>
    </row>
    <row r="35" spans="1:13">
      <c r="A35" s="3" t="s">
        <v>183</v>
      </c>
    </row>
    <row r="36" spans="1:13" ht="15.75">
      <c r="A36" s="4"/>
      <c r="B36" s="16"/>
    </row>
  </sheetData>
  <hyperlinks>
    <hyperlink ref="L3" r:id="rId1"/>
    <hyperlink ref="L4" r:id="rId2"/>
    <hyperlink ref="L5" r:id="rId3"/>
    <hyperlink ref="L13" r:id="rId4"/>
    <hyperlink ref="L14" r:id="rId5"/>
    <hyperlink ref="L18" r:id="rId6"/>
    <hyperlink ref="L25" r:id="rId7"/>
    <hyperlink ref="L15" r:id="rId8"/>
    <hyperlink ref="L16" r:id="rId9"/>
    <hyperlink ref="L17" r:id="rId10"/>
    <hyperlink ref="L28" r:id="rId11"/>
    <hyperlink ref="L29" r:id="rId12"/>
    <hyperlink ref="L30" r:id="rId13"/>
    <hyperlink ref="L31" r:id="rId14"/>
    <hyperlink ref="L32" r:id="rId15"/>
    <hyperlink ref="L19" r:id="rId16"/>
    <hyperlink ref="L2" r:id="rId17"/>
    <hyperlink ref="L20" r:id="rId18"/>
    <hyperlink ref="L21" r:id="rId19"/>
    <hyperlink ref="L11" r:id="rId20"/>
    <hyperlink ref="L22" r:id="rId21"/>
    <hyperlink ref="L6" r:id="rId22"/>
    <hyperlink ref="L7" r:id="rId23"/>
    <hyperlink ref="L9" r:id="rId24"/>
    <hyperlink ref="L8" r:id="rId25"/>
    <hyperlink ref="L23" r:id="rId26"/>
    <hyperlink ref="L10" r:id="rId27"/>
    <hyperlink ref="L33" r:id="rId28"/>
    <hyperlink ref="L26" r:id="rId29"/>
    <hyperlink ref="L27" r:id="rId30"/>
    <hyperlink ref="L12" r:id="rId31"/>
    <hyperlink ref="L24" r:id="rId32"/>
  </hyperlink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workbookViewId="0">
      <selection activeCell="F1" sqref="A1:F1048576"/>
    </sheetView>
  </sheetViews>
  <sheetFormatPr defaultColWidth="9" defaultRowHeight="15"/>
  <cols>
    <col min="1" max="1" width="9" style="1"/>
    <col min="6" max="6" width="25.140625" customWidth="1"/>
    <col min="7" max="7" width="27.42578125" customWidth="1"/>
  </cols>
  <sheetData>
    <row r="1" spans="1:12">
      <c r="A1" s="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3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</row>
    <row r="2" spans="1:12">
      <c r="A2" s="1">
        <v>0.05</v>
      </c>
      <c r="C2" t="s">
        <v>19</v>
      </c>
      <c r="D2">
        <v>1</v>
      </c>
      <c r="E2">
        <v>24</v>
      </c>
      <c r="F2" t="s">
        <v>21</v>
      </c>
      <c r="G2" t="s">
        <v>194</v>
      </c>
      <c r="I2">
        <v>24</v>
      </c>
      <c r="J2">
        <v>0</v>
      </c>
      <c r="K2">
        <v>0.159</v>
      </c>
      <c r="L2">
        <v>3.82</v>
      </c>
    </row>
    <row r="3" spans="1:12">
      <c r="A3" s="1">
        <v>0.2</v>
      </c>
      <c r="C3" t="s">
        <v>44</v>
      </c>
      <c r="D3">
        <v>2</v>
      </c>
      <c r="E3">
        <v>10</v>
      </c>
      <c r="F3" t="s">
        <v>47</v>
      </c>
      <c r="G3" t="s">
        <v>195</v>
      </c>
      <c r="I3">
        <v>10</v>
      </c>
      <c r="J3">
        <v>0</v>
      </c>
      <c r="K3">
        <v>0.39100000000000001</v>
      </c>
      <c r="L3">
        <v>3.91</v>
      </c>
    </row>
    <row r="4" spans="1:12">
      <c r="A4" s="1">
        <v>1.85</v>
      </c>
      <c r="B4" t="s">
        <v>196</v>
      </c>
      <c r="C4" t="s">
        <v>114</v>
      </c>
      <c r="D4">
        <v>3</v>
      </c>
      <c r="E4">
        <v>10</v>
      </c>
      <c r="F4" t="s">
        <v>116</v>
      </c>
      <c r="G4" t="s">
        <v>197</v>
      </c>
      <c r="I4">
        <v>10</v>
      </c>
      <c r="J4">
        <v>0</v>
      </c>
      <c r="K4">
        <v>0.82199999999999995</v>
      </c>
      <c r="L4">
        <v>8.2200000000000006</v>
      </c>
    </row>
    <row r="5" spans="1:12">
      <c r="A5" s="1">
        <v>0.05</v>
      </c>
      <c r="C5" t="s">
        <v>38</v>
      </c>
      <c r="D5">
        <v>4</v>
      </c>
      <c r="E5">
        <v>20</v>
      </c>
      <c r="F5" t="s">
        <v>40</v>
      </c>
      <c r="G5" t="s">
        <v>198</v>
      </c>
      <c r="I5">
        <v>12</v>
      </c>
      <c r="J5">
        <v>8</v>
      </c>
      <c r="K5">
        <v>7.4999999999999997E-2</v>
      </c>
      <c r="L5">
        <v>1.5</v>
      </c>
    </row>
    <row r="6" spans="1:12">
      <c r="A6" s="1">
        <v>0.05</v>
      </c>
      <c r="C6" t="s">
        <v>121</v>
      </c>
      <c r="D6">
        <v>5</v>
      </c>
      <c r="E6">
        <v>10</v>
      </c>
      <c r="F6" t="s">
        <v>122</v>
      </c>
      <c r="G6" t="s">
        <v>199</v>
      </c>
      <c r="I6">
        <v>10</v>
      </c>
      <c r="J6">
        <v>0</v>
      </c>
      <c r="K6">
        <v>3.7999999999999999E-2</v>
      </c>
      <c r="L6">
        <v>0.38</v>
      </c>
    </row>
    <row r="7" spans="1:12">
      <c r="A7" s="1">
        <v>0.05</v>
      </c>
      <c r="C7" t="s">
        <v>125</v>
      </c>
      <c r="D7">
        <v>6</v>
      </c>
      <c r="E7">
        <v>10</v>
      </c>
      <c r="F7" t="s">
        <v>126</v>
      </c>
      <c r="G7" t="s">
        <v>200</v>
      </c>
      <c r="I7">
        <v>10</v>
      </c>
      <c r="J7">
        <v>0</v>
      </c>
      <c r="K7">
        <v>8.4000000000000005E-2</v>
      </c>
      <c r="L7">
        <v>0.84</v>
      </c>
    </row>
    <row r="8" spans="1:12">
      <c r="A8" s="1">
        <v>0.3</v>
      </c>
      <c r="B8" t="s">
        <v>196</v>
      </c>
      <c r="C8" t="s">
        <v>54</v>
      </c>
      <c r="D8">
        <v>7</v>
      </c>
      <c r="E8">
        <v>10</v>
      </c>
      <c r="F8" t="s">
        <v>56</v>
      </c>
      <c r="G8" t="s">
        <v>201</v>
      </c>
      <c r="I8">
        <v>10</v>
      </c>
      <c r="J8">
        <v>0</v>
      </c>
      <c r="K8">
        <v>0.18</v>
      </c>
      <c r="L8">
        <v>1.8</v>
      </c>
    </row>
    <row r="9" spans="1:12">
      <c r="A9" s="1">
        <v>0.3</v>
      </c>
      <c r="B9" t="s">
        <v>196</v>
      </c>
      <c r="C9" t="s">
        <v>59</v>
      </c>
      <c r="D9">
        <v>8</v>
      </c>
      <c r="E9">
        <v>10</v>
      </c>
      <c r="F9" t="s">
        <v>60</v>
      </c>
      <c r="G9" t="s">
        <v>202</v>
      </c>
      <c r="I9">
        <v>10</v>
      </c>
      <c r="J9">
        <v>0</v>
      </c>
      <c r="K9">
        <v>0.253</v>
      </c>
      <c r="L9">
        <v>2.5299999999999998</v>
      </c>
    </row>
    <row r="10" spans="1:12">
      <c r="A10" s="1">
        <v>0.3</v>
      </c>
      <c r="B10" t="s">
        <v>196</v>
      </c>
      <c r="C10" t="s">
        <v>63</v>
      </c>
      <c r="D10">
        <v>9</v>
      </c>
      <c r="E10">
        <v>10</v>
      </c>
      <c r="F10" t="s">
        <v>64</v>
      </c>
      <c r="G10" t="s">
        <v>203</v>
      </c>
      <c r="I10">
        <v>10</v>
      </c>
      <c r="J10">
        <v>0</v>
      </c>
      <c r="K10">
        <v>0.19</v>
      </c>
      <c r="L10">
        <v>1.9</v>
      </c>
    </row>
    <row r="11" spans="1:12">
      <c r="A11" s="1">
        <v>0.3</v>
      </c>
      <c r="B11" t="s">
        <v>204</v>
      </c>
      <c r="C11" t="s">
        <v>138</v>
      </c>
      <c r="D11">
        <v>10</v>
      </c>
      <c r="E11">
        <v>10</v>
      </c>
      <c r="F11" t="s">
        <v>140</v>
      </c>
      <c r="G11" t="s">
        <v>205</v>
      </c>
      <c r="I11">
        <v>10</v>
      </c>
      <c r="J11">
        <v>0</v>
      </c>
      <c r="K11">
        <v>0.17</v>
      </c>
      <c r="L11">
        <v>1.7</v>
      </c>
    </row>
    <row r="12" spans="1:12">
      <c r="A12" s="1">
        <v>1.2</v>
      </c>
      <c r="B12" t="s">
        <v>204</v>
      </c>
      <c r="C12" t="s">
        <v>78</v>
      </c>
      <c r="D12">
        <v>11</v>
      </c>
      <c r="E12">
        <v>6</v>
      </c>
      <c r="F12" t="s">
        <v>80</v>
      </c>
      <c r="G12" t="s">
        <v>206</v>
      </c>
      <c r="I12">
        <v>6</v>
      </c>
      <c r="J12">
        <v>0</v>
      </c>
      <c r="K12">
        <v>1.05</v>
      </c>
      <c r="L12">
        <v>6.3</v>
      </c>
    </row>
    <row r="13" spans="1:12">
      <c r="A13" s="1">
        <v>1.6</v>
      </c>
      <c r="C13" t="s">
        <v>69</v>
      </c>
      <c r="D13">
        <v>12</v>
      </c>
      <c r="E13">
        <v>6</v>
      </c>
      <c r="F13" t="s">
        <v>71</v>
      </c>
      <c r="G13" t="s">
        <v>207</v>
      </c>
      <c r="I13">
        <v>6</v>
      </c>
      <c r="J13">
        <v>0</v>
      </c>
      <c r="K13">
        <v>1.84</v>
      </c>
      <c r="L13">
        <v>11.04</v>
      </c>
    </row>
    <row r="14" spans="1:12">
      <c r="A14" s="1">
        <v>0.05</v>
      </c>
      <c r="C14" t="s">
        <v>85</v>
      </c>
      <c r="D14">
        <v>13</v>
      </c>
      <c r="E14">
        <v>10</v>
      </c>
      <c r="F14" t="s">
        <v>86</v>
      </c>
      <c r="G14" t="s">
        <v>208</v>
      </c>
      <c r="I14">
        <v>10</v>
      </c>
      <c r="J14">
        <v>0</v>
      </c>
      <c r="K14">
        <v>2.1000000000000001E-2</v>
      </c>
      <c r="L14">
        <v>0.21</v>
      </c>
    </row>
    <row r="15" spans="1:12">
      <c r="A15" s="1">
        <v>1.2</v>
      </c>
      <c r="B15" s="2" t="s">
        <v>196</v>
      </c>
      <c r="C15" t="s">
        <v>91</v>
      </c>
      <c r="D15">
        <v>14</v>
      </c>
      <c r="E15">
        <v>10</v>
      </c>
      <c r="F15" t="s">
        <v>93</v>
      </c>
      <c r="G15" t="s">
        <v>209</v>
      </c>
      <c r="I15">
        <v>10</v>
      </c>
      <c r="J15">
        <v>0</v>
      </c>
      <c r="K15">
        <v>0.82699999999999996</v>
      </c>
      <c r="L15">
        <v>8.27</v>
      </c>
    </row>
    <row r="16" spans="1:12">
      <c r="A16" s="1">
        <v>1.2</v>
      </c>
      <c r="B16" s="2" t="s">
        <v>196</v>
      </c>
      <c r="C16" t="s">
        <v>95</v>
      </c>
      <c r="D16">
        <v>15</v>
      </c>
      <c r="E16">
        <v>10</v>
      </c>
      <c r="F16" t="s">
        <v>96</v>
      </c>
      <c r="G16" t="s">
        <v>210</v>
      </c>
      <c r="I16">
        <v>10</v>
      </c>
      <c r="J16">
        <v>0</v>
      </c>
      <c r="K16">
        <v>0.64100000000000001</v>
      </c>
      <c r="L16">
        <v>6.41</v>
      </c>
    </row>
    <row r="17" spans="1:12">
      <c r="A17" s="1">
        <v>0.05</v>
      </c>
      <c r="C17" t="s">
        <v>27</v>
      </c>
      <c r="D17">
        <v>16</v>
      </c>
      <c r="E17">
        <v>10</v>
      </c>
      <c r="F17" t="s">
        <v>29</v>
      </c>
      <c r="G17" t="s">
        <v>211</v>
      </c>
      <c r="I17">
        <v>10</v>
      </c>
      <c r="J17">
        <v>0</v>
      </c>
      <c r="K17">
        <v>6.5000000000000002E-2</v>
      </c>
      <c r="L17">
        <v>0.65</v>
      </c>
    </row>
    <row r="18" spans="1:12">
      <c r="A18" s="1">
        <v>0.05</v>
      </c>
      <c r="C18" t="s">
        <v>103</v>
      </c>
      <c r="D18">
        <v>17</v>
      </c>
      <c r="E18">
        <v>10</v>
      </c>
      <c r="F18" t="s">
        <v>104</v>
      </c>
      <c r="G18" t="s">
        <v>212</v>
      </c>
      <c r="I18">
        <v>10</v>
      </c>
      <c r="J18">
        <v>0</v>
      </c>
      <c r="K18">
        <v>0.03</v>
      </c>
      <c r="L18">
        <v>0.3</v>
      </c>
    </row>
    <row r="19" spans="1:12">
      <c r="A19" s="1">
        <v>0.4</v>
      </c>
      <c r="B19" t="s">
        <v>204</v>
      </c>
      <c r="C19" t="s">
        <v>107</v>
      </c>
      <c r="D19">
        <v>18</v>
      </c>
      <c r="E19">
        <v>10</v>
      </c>
      <c r="F19" t="s">
        <v>109</v>
      </c>
      <c r="G19" t="s">
        <v>213</v>
      </c>
      <c r="I19">
        <v>10</v>
      </c>
      <c r="J19">
        <v>0</v>
      </c>
      <c r="K19">
        <v>0.20399999999999999</v>
      </c>
      <c r="L19">
        <v>2.04</v>
      </c>
    </row>
    <row r="20" spans="1:12">
      <c r="A20" s="1">
        <v>0.05</v>
      </c>
      <c r="C20" t="s">
        <v>149</v>
      </c>
      <c r="D20">
        <v>19</v>
      </c>
      <c r="E20">
        <v>10</v>
      </c>
      <c r="F20" t="s">
        <v>150</v>
      </c>
      <c r="G20" t="s">
        <v>214</v>
      </c>
      <c r="I20">
        <v>10</v>
      </c>
      <c r="J20">
        <v>0</v>
      </c>
      <c r="K20">
        <v>1.7999999999999999E-2</v>
      </c>
      <c r="L20">
        <v>0.18</v>
      </c>
    </row>
    <row r="21" spans="1:12">
      <c r="A21" s="1">
        <v>0.2</v>
      </c>
      <c r="B21" s="2" t="s">
        <v>196</v>
      </c>
      <c r="C21" t="s">
        <v>153</v>
      </c>
      <c r="D21">
        <v>20</v>
      </c>
      <c r="E21">
        <v>10</v>
      </c>
      <c r="F21" t="s">
        <v>154</v>
      </c>
      <c r="G21" t="s">
        <v>215</v>
      </c>
      <c r="I21">
        <v>10</v>
      </c>
      <c r="J21">
        <v>0</v>
      </c>
      <c r="K21">
        <v>3.7999999999999999E-2</v>
      </c>
      <c r="L21">
        <v>0.38</v>
      </c>
    </row>
    <row r="22" spans="1:12">
      <c r="A22" s="1">
        <v>0.05</v>
      </c>
      <c r="C22" t="s">
        <v>160</v>
      </c>
      <c r="D22">
        <v>21</v>
      </c>
      <c r="E22">
        <v>10</v>
      </c>
      <c r="F22" t="s">
        <v>161</v>
      </c>
      <c r="G22" t="s">
        <v>216</v>
      </c>
      <c r="I22">
        <v>10</v>
      </c>
      <c r="J22">
        <v>0</v>
      </c>
      <c r="K22">
        <v>2.1000000000000001E-2</v>
      </c>
      <c r="L22">
        <v>0.21</v>
      </c>
    </row>
    <row r="23" spans="1:12">
      <c r="A23" s="1">
        <v>0.05</v>
      </c>
      <c r="C23" t="s">
        <v>164</v>
      </c>
      <c r="D23">
        <v>22</v>
      </c>
      <c r="E23">
        <v>10</v>
      </c>
      <c r="F23" t="s">
        <v>165</v>
      </c>
      <c r="G23" t="s">
        <v>217</v>
      </c>
      <c r="I23">
        <v>10</v>
      </c>
      <c r="J23">
        <v>0</v>
      </c>
      <c r="K23">
        <v>2.1000000000000001E-2</v>
      </c>
      <c r="L23">
        <v>0.21</v>
      </c>
    </row>
    <row r="24" spans="1:12">
      <c r="A24" s="1">
        <v>0.2</v>
      </c>
      <c r="B24" s="2" t="s">
        <v>196</v>
      </c>
      <c r="C24" t="s">
        <v>168</v>
      </c>
      <c r="D24">
        <v>23</v>
      </c>
      <c r="E24">
        <v>10</v>
      </c>
      <c r="F24" t="s">
        <v>169</v>
      </c>
      <c r="G24" t="s">
        <v>218</v>
      </c>
      <c r="I24">
        <v>10</v>
      </c>
      <c r="J24">
        <v>0</v>
      </c>
      <c r="K24">
        <v>0.11600000000000001</v>
      </c>
      <c r="L24">
        <v>1.1599999999999999</v>
      </c>
    </row>
    <row r="25" spans="1:12">
      <c r="A25" s="1">
        <v>0.2</v>
      </c>
      <c r="B25" s="2" t="s">
        <v>196</v>
      </c>
      <c r="C25" t="s">
        <v>174</v>
      </c>
      <c r="D25">
        <v>24</v>
      </c>
      <c r="E25">
        <v>10</v>
      </c>
      <c r="F25" t="s">
        <v>175</v>
      </c>
      <c r="G25" t="s">
        <v>219</v>
      </c>
      <c r="I25">
        <v>10</v>
      </c>
      <c r="J25">
        <v>0</v>
      </c>
      <c r="K25">
        <v>0.11600000000000001</v>
      </c>
      <c r="L25">
        <v>1.1599999999999999</v>
      </c>
    </row>
    <row r="26" spans="1:12">
      <c r="A26" s="1">
        <v>2.6</v>
      </c>
      <c r="C26" t="s">
        <v>179</v>
      </c>
      <c r="D26">
        <v>25</v>
      </c>
      <c r="E26">
        <v>3</v>
      </c>
      <c r="F26" t="s">
        <v>182</v>
      </c>
      <c r="G26" t="s">
        <v>220</v>
      </c>
      <c r="I26">
        <v>3</v>
      </c>
      <c r="J26">
        <v>0</v>
      </c>
      <c r="K26">
        <v>2.46</v>
      </c>
      <c r="L26">
        <v>7.38</v>
      </c>
    </row>
    <row r="27" spans="1:12">
      <c r="A27" s="1">
        <v>0.05</v>
      </c>
      <c r="C27" t="s">
        <v>32</v>
      </c>
      <c r="D27">
        <v>26</v>
      </c>
      <c r="E27">
        <v>10</v>
      </c>
      <c r="F27" t="s">
        <v>33</v>
      </c>
      <c r="G27" t="s">
        <v>221</v>
      </c>
      <c r="I27">
        <v>10</v>
      </c>
      <c r="J27">
        <v>0</v>
      </c>
      <c r="K27">
        <v>0.03</v>
      </c>
      <c r="L27">
        <v>0.3</v>
      </c>
    </row>
    <row r="28" spans="1:12">
      <c r="A28" s="1">
        <v>0.8</v>
      </c>
      <c r="B28" s="2" t="s">
        <v>196</v>
      </c>
      <c r="C28" t="s">
        <v>132</v>
      </c>
      <c r="D28">
        <v>27</v>
      </c>
      <c r="E28">
        <v>5</v>
      </c>
      <c r="F28" t="s">
        <v>134</v>
      </c>
      <c r="G28" t="s">
        <v>222</v>
      </c>
      <c r="I28">
        <v>5</v>
      </c>
      <c r="J28">
        <v>0</v>
      </c>
      <c r="K28">
        <v>0.47</v>
      </c>
      <c r="L28">
        <v>2.35</v>
      </c>
    </row>
    <row r="29" spans="1:12">
      <c r="A29" s="1">
        <v>0.1</v>
      </c>
      <c r="C29" t="s">
        <v>144</v>
      </c>
      <c r="D29">
        <v>28</v>
      </c>
      <c r="E29">
        <v>10</v>
      </c>
      <c r="F29" t="s">
        <v>146</v>
      </c>
      <c r="G29" t="s">
        <v>223</v>
      </c>
      <c r="I29">
        <v>10</v>
      </c>
      <c r="J29">
        <v>0</v>
      </c>
      <c r="K29">
        <v>0.124</v>
      </c>
      <c r="L29">
        <v>1.24</v>
      </c>
    </row>
    <row r="31" spans="1:12">
      <c r="A31" s="3" t="s">
        <v>183</v>
      </c>
    </row>
    <row r="32" spans="1:12" ht="15.75">
      <c r="A32" s="4" t="s">
        <v>224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3" workbookViewId="0">
      <selection activeCell="D28" sqref="D28"/>
    </sheetView>
  </sheetViews>
  <sheetFormatPr defaultColWidth="9" defaultRowHeight="15"/>
  <cols>
    <col min="1" max="1" width="9" style="1"/>
    <col min="5" max="5" width="13" customWidth="1"/>
    <col min="6" max="6" width="34" customWidth="1"/>
    <col min="7" max="7" width="40" customWidth="1"/>
    <col min="8" max="8" width="22.85546875" customWidth="1"/>
  </cols>
  <sheetData>
    <row r="1" spans="1:12">
      <c r="A1" s="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3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</row>
    <row r="2" spans="1:12">
      <c r="A2" s="1">
        <v>0.05</v>
      </c>
      <c r="C2" t="s">
        <v>19</v>
      </c>
      <c r="D2">
        <v>1</v>
      </c>
      <c r="E2">
        <v>24</v>
      </c>
      <c r="F2" t="s">
        <v>21</v>
      </c>
      <c r="G2" t="s">
        <v>194</v>
      </c>
      <c r="I2">
        <v>24</v>
      </c>
      <c r="J2">
        <v>0</v>
      </c>
      <c r="K2">
        <v>0.159</v>
      </c>
      <c r="L2">
        <v>3.82</v>
      </c>
    </row>
    <row r="3" spans="1:12">
      <c r="A3" s="1">
        <v>0.2</v>
      </c>
      <c r="C3" t="s">
        <v>44</v>
      </c>
      <c r="D3">
        <v>2</v>
      </c>
      <c r="E3">
        <v>10</v>
      </c>
      <c r="F3" t="s">
        <v>47</v>
      </c>
      <c r="G3" t="s">
        <v>195</v>
      </c>
      <c r="I3">
        <v>10</v>
      </c>
      <c r="J3">
        <v>0</v>
      </c>
      <c r="K3">
        <v>0.39100000000000001</v>
      </c>
      <c r="L3">
        <v>3.91</v>
      </c>
    </row>
    <row r="4" spans="1:12">
      <c r="A4" s="1">
        <v>1.85</v>
      </c>
      <c r="B4" t="s">
        <v>196</v>
      </c>
      <c r="C4" t="s">
        <v>114</v>
      </c>
      <c r="D4">
        <v>3</v>
      </c>
      <c r="E4">
        <v>10</v>
      </c>
      <c r="F4" t="s">
        <v>116</v>
      </c>
      <c r="G4" t="s">
        <v>197</v>
      </c>
      <c r="I4">
        <v>10</v>
      </c>
      <c r="J4">
        <v>0</v>
      </c>
      <c r="K4">
        <v>0.82199999999999995</v>
      </c>
      <c r="L4">
        <v>8.2200000000000006</v>
      </c>
    </row>
    <row r="5" spans="1:12">
      <c r="A5" s="1">
        <v>0.05</v>
      </c>
      <c r="C5" t="s">
        <v>38</v>
      </c>
      <c r="D5">
        <v>4</v>
      </c>
      <c r="E5">
        <v>20</v>
      </c>
      <c r="F5" t="s">
        <v>40</v>
      </c>
      <c r="G5" t="s">
        <v>198</v>
      </c>
      <c r="I5">
        <v>12</v>
      </c>
      <c r="J5">
        <v>8</v>
      </c>
      <c r="K5">
        <v>7.4999999999999997E-2</v>
      </c>
      <c r="L5">
        <v>1.5</v>
      </c>
    </row>
    <row r="6" spans="1:12">
      <c r="A6" s="1">
        <v>0.05</v>
      </c>
      <c r="C6" t="s">
        <v>121</v>
      </c>
      <c r="D6">
        <v>5</v>
      </c>
      <c r="E6">
        <v>10</v>
      </c>
      <c r="F6" t="s">
        <v>122</v>
      </c>
      <c r="G6" t="s">
        <v>199</v>
      </c>
      <c r="I6">
        <v>10</v>
      </c>
      <c r="J6">
        <v>0</v>
      </c>
      <c r="K6">
        <v>3.7999999999999999E-2</v>
      </c>
      <c r="L6">
        <v>0.38</v>
      </c>
    </row>
    <row r="7" spans="1:12">
      <c r="A7" s="1">
        <v>0.05</v>
      </c>
      <c r="C7" t="s">
        <v>125</v>
      </c>
      <c r="D7">
        <v>6</v>
      </c>
      <c r="E7">
        <v>10</v>
      </c>
      <c r="F7" t="s">
        <v>126</v>
      </c>
      <c r="G7" t="s">
        <v>200</v>
      </c>
      <c r="I7">
        <v>10</v>
      </c>
      <c r="J7">
        <v>0</v>
      </c>
      <c r="K7">
        <v>8.4000000000000005E-2</v>
      </c>
      <c r="L7">
        <v>0.84</v>
      </c>
    </row>
    <row r="8" spans="1:12">
      <c r="A8" s="1">
        <v>0.3</v>
      </c>
      <c r="B8" t="s">
        <v>196</v>
      </c>
      <c r="C8" t="s">
        <v>54</v>
      </c>
      <c r="D8">
        <v>7</v>
      </c>
      <c r="E8">
        <v>10</v>
      </c>
      <c r="F8" t="s">
        <v>56</v>
      </c>
      <c r="G8" t="s">
        <v>201</v>
      </c>
      <c r="I8">
        <v>10</v>
      </c>
      <c r="J8">
        <v>0</v>
      </c>
      <c r="K8">
        <v>0.18</v>
      </c>
      <c r="L8">
        <v>1.8</v>
      </c>
    </row>
    <row r="9" spans="1:12">
      <c r="A9" s="1">
        <v>0.3</v>
      </c>
      <c r="B9" t="s">
        <v>196</v>
      </c>
      <c r="C9" t="s">
        <v>59</v>
      </c>
      <c r="D9">
        <v>8</v>
      </c>
      <c r="E9">
        <v>10</v>
      </c>
      <c r="F9" t="s">
        <v>60</v>
      </c>
      <c r="G9" t="s">
        <v>202</v>
      </c>
      <c r="I9">
        <v>10</v>
      </c>
      <c r="J9">
        <v>0</v>
      </c>
      <c r="K9">
        <v>0.253</v>
      </c>
      <c r="L9">
        <v>2.5299999999999998</v>
      </c>
    </row>
    <row r="10" spans="1:12">
      <c r="A10" s="1">
        <v>0.3</v>
      </c>
      <c r="B10" t="s">
        <v>196</v>
      </c>
      <c r="C10" t="s">
        <v>63</v>
      </c>
      <c r="D10">
        <v>9</v>
      </c>
      <c r="E10">
        <v>10</v>
      </c>
      <c r="F10" t="s">
        <v>64</v>
      </c>
      <c r="G10" t="s">
        <v>203</v>
      </c>
      <c r="I10">
        <v>10</v>
      </c>
      <c r="J10">
        <v>0</v>
      </c>
      <c r="K10">
        <v>0.19</v>
      </c>
      <c r="L10">
        <v>1.9</v>
      </c>
    </row>
    <row r="11" spans="1:12">
      <c r="A11" s="1">
        <v>0.3</v>
      </c>
      <c r="B11" t="s">
        <v>204</v>
      </c>
      <c r="C11" t="s">
        <v>138</v>
      </c>
      <c r="D11">
        <v>10</v>
      </c>
      <c r="E11">
        <v>10</v>
      </c>
      <c r="F11" t="s">
        <v>140</v>
      </c>
      <c r="G11" t="s">
        <v>205</v>
      </c>
      <c r="I11">
        <v>10</v>
      </c>
      <c r="J11">
        <v>0</v>
      </c>
      <c r="K11">
        <v>0.17</v>
      </c>
      <c r="L11">
        <v>1.7</v>
      </c>
    </row>
    <row r="12" spans="1:12">
      <c r="A12" s="1">
        <v>1.2</v>
      </c>
      <c r="B12" t="s">
        <v>204</v>
      </c>
      <c r="C12" t="s">
        <v>78</v>
      </c>
      <c r="D12">
        <v>11</v>
      </c>
      <c r="E12">
        <v>6</v>
      </c>
      <c r="F12" t="s">
        <v>80</v>
      </c>
      <c r="G12" t="s">
        <v>206</v>
      </c>
      <c r="I12">
        <v>6</v>
      </c>
      <c r="J12">
        <v>0</v>
      </c>
      <c r="K12">
        <v>1.05</v>
      </c>
      <c r="L12">
        <v>6.3</v>
      </c>
    </row>
    <row r="13" spans="1:12">
      <c r="A13" s="1">
        <v>1.6</v>
      </c>
      <c r="C13" t="s">
        <v>69</v>
      </c>
      <c r="D13">
        <v>12</v>
      </c>
      <c r="E13">
        <v>6</v>
      </c>
      <c r="F13" t="s">
        <v>71</v>
      </c>
      <c r="G13" t="s">
        <v>207</v>
      </c>
      <c r="I13">
        <v>6</v>
      </c>
      <c r="J13">
        <v>0</v>
      </c>
      <c r="K13">
        <v>1.84</v>
      </c>
      <c r="L13">
        <v>11.04</v>
      </c>
    </row>
    <row r="14" spans="1:12">
      <c r="A14" s="1">
        <v>0.05</v>
      </c>
      <c r="C14" t="s">
        <v>85</v>
      </c>
      <c r="D14">
        <v>13</v>
      </c>
      <c r="E14">
        <v>10</v>
      </c>
      <c r="F14" t="s">
        <v>86</v>
      </c>
      <c r="G14" t="s">
        <v>208</v>
      </c>
      <c r="I14">
        <v>10</v>
      </c>
      <c r="J14">
        <v>0</v>
      </c>
      <c r="K14">
        <v>2.1000000000000001E-2</v>
      </c>
      <c r="L14">
        <v>0.21</v>
      </c>
    </row>
    <row r="15" spans="1:12">
      <c r="A15" s="1">
        <v>1.2</v>
      </c>
      <c r="B15" s="2" t="s">
        <v>196</v>
      </c>
      <c r="C15" t="s">
        <v>91</v>
      </c>
      <c r="D15">
        <v>14</v>
      </c>
      <c r="E15">
        <v>10</v>
      </c>
      <c r="F15" t="s">
        <v>93</v>
      </c>
      <c r="G15" t="s">
        <v>209</v>
      </c>
      <c r="I15">
        <v>10</v>
      </c>
      <c r="J15">
        <v>0</v>
      </c>
      <c r="K15">
        <v>0.82699999999999996</v>
      </c>
      <c r="L15">
        <v>8.27</v>
      </c>
    </row>
    <row r="16" spans="1:12">
      <c r="A16" s="1">
        <v>1.2</v>
      </c>
      <c r="B16" s="2" t="s">
        <v>196</v>
      </c>
      <c r="C16" t="s">
        <v>95</v>
      </c>
      <c r="D16">
        <v>15</v>
      </c>
      <c r="E16">
        <v>10</v>
      </c>
      <c r="F16" t="s">
        <v>96</v>
      </c>
      <c r="G16" t="s">
        <v>210</v>
      </c>
      <c r="I16">
        <v>10</v>
      </c>
      <c r="J16">
        <v>0</v>
      </c>
      <c r="K16">
        <v>0.64100000000000001</v>
      </c>
      <c r="L16">
        <v>6.41</v>
      </c>
    </row>
    <row r="17" spans="1:12">
      <c r="A17" s="1">
        <v>0.05</v>
      </c>
      <c r="C17" t="s">
        <v>27</v>
      </c>
      <c r="D17">
        <v>16</v>
      </c>
      <c r="E17">
        <v>10</v>
      </c>
      <c r="F17" t="s">
        <v>29</v>
      </c>
      <c r="G17" t="s">
        <v>211</v>
      </c>
      <c r="I17">
        <v>10</v>
      </c>
      <c r="J17">
        <v>0</v>
      </c>
      <c r="K17">
        <v>6.5000000000000002E-2</v>
      </c>
      <c r="L17">
        <v>0.65</v>
      </c>
    </row>
    <row r="18" spans="1:12">
      <c r="A18" s="1">
        <v>0.05</v>
      </c>
      <c r="C18" t="s">
        <v>103</v>
      </c>
      <c r="D18">
        <v>17</v>
      </c>
      <c r="E18">
        <v>10</v>
      </c>
      <c r="F18" t="s">
        <v>104</v>
      </c>
      <c r="G18" t="s">
        <v>212</v>
      </c>
      <c r="I18">
        <v>10</v>
      </c>
      <c r="J18">
        <v>0</v>
      </c>
      <c r="K18">
        <v>0.03</v>
      </c>
      <c r="L18">
        <v>0.3</v>
      </c>
    </row>
    <row r="19" spans="1:12">
      <c r="A19" s="1">
        <v>0.4</v>
      </c>
      <c r="B19" t="s">
        <v>204</v>
      </c>
      <c r="C19" t="s">
        <v>107</v>
      </c>
      <c r="D19">
        <v>18</v>
      </c>
      <c r="E19">
        <v>10</v>
      </c>
      <c r="F19" t="s">
        <v>109</v>
      </c>
      <c r="G19" t="s">
        <v>213</v>
      </c>
      <c r="I19">
        <v>10</v>
      </c>
      <c r="J19">
        <v>0</v>
      </c>
      <c r="K19">
        <v>0.20399999999999999</v>
      </c>
      <c r="L19">
        <v>2.04</v>
      </c>
    </row>
    <row r="20" spans="1:12">
      <c r="A20" s="1">
        <v>0.05</v>
      </c>
      <c r="C20" t="s">
        <v>149</v>
      </c>
      <c r="D20">
        <v>19</v>
      </c>
      <c r="E20">
        <v>10</v>
      </c>
      <c r="F20" t="s">
        <v>150</v>
      </c>
      <c r="G20" t="s">
        <v>214</v>
      </c>
      <c r="I20">
        <v>10</v>
      </c>
      <c r="J20">
        <v>0</v>
      </c>
      <c r="K20">
        <v>1.7999999999999999E-2</v>
      </c>
      <c r="L20">
        <v>0.18</v>
      </c>
    </row>
    <row r="21" spans="1:12">
      <c r="A21" s="1">
        <v>0.2</v>
      </c>
      <c r="B21" s="2" t="s">
        <v>196</v>
      </c>
      <c r="C21" t="s">
        <v>153</v>
      </c>
      <c r="D21">
        <v>20</v>
      </c>
      <c r="E21">
        <v>10</v>
      </c>
      <c r="F21" t="s">
        <v>154</v>
      </c>
      <c r="G21" t="s">
        <v>215</v>
      </c>
      <c r="I21">
        <v>10</v>
      </c>
      <c r="J21">
        <v>0</v>
      </c>
      <c r="K21">
        <v>3.7999999999999999E-2</v>
      </c>
      <c r="L21">
        <v>0.38</v>
      </c>
    </row>
    <row r="22" spans="1:12">
      <c r="A22" s="1">
        <v>0.05</v>
      </c>
      <c r="C22" t="s">
        <v>160</v>
      </c>
      <c r="D22">
        <v>21</v>
      </c>
      <c r="E22">
        <v>10</v>
      </c>
      <c r="F22" t="s">
        <v>161</v>
      </c>
      <c r="G22" t="s">
        <v>216</v>
      </c>
      <c r="I22">
        <v>10</v>
      </c>
      <c r="J22">
        <v>0</v>
      </c>
      <c r="K22">
        <v>2.1000000000000001E-2</v>
      </c>
      <c r="L22">
        <v>0.21</v>
      </c>
    </row>
    <row r="23" spans="1:12">
      <c r="A23" s="1">
        <v>0.05</v>
      </c>
      <c r="C23" t="s">
        <v>164</v>
      </c>
      <c r="D23">
        <v>22</v>
      </c>
      <c r="E23">
        <v>10</v>
      </c>
      <c r="F23" t="s">
        <v>165</v>
      </c>
      <c r="G23" t="s">
        <v>217</v>
      </c>
      <c r="I23">
        <v>10</v>
      </c>
      <c r="J23">
        <v>0</v>
      </c>
      <c r="K23">
        <v>2.1000000000000001E-2</v>
      </c>
      <c r="L23">
        <v>0.21</v>
      </c>
    </row>
    <row r="24" spans="1:12">
      <c r="A24" s="1">
        <v>0.2</v>
      </c>
      <c r="B24" s="2" t="s">
        <v>196</v>
      </c>
      <c r="C24" t="s">
        <v>168</v>
      </c>
      <c r="D24">
        <v>23</v>
      </c>
      <c r="E24">
        <v>10</v>
      </c>
      <c r="F24" t="s">
        <v>169</v>
      </c>
      <c r="G24" t="s">
        <v>218</v>
      </c>
      <c r="I24">
        <v>10</v>
      </c>
      <c r="J24">
        <v>0</v>
      </c>
      <c r="K24">
        <v>0.11600000000000001</v>
      </c>
      <c r="L24">
        <v>1.1599999999999999</v>
      </c>
    </row>
    <row r="25" spans="1:12">
      <c r="A25" s="1">
        <v>0.2</v>
      </c>
      <c r="B25" s="2" t="s">
        <v>196</v>
      </c>
      <c r="C25" t="s">
        <v>174</v>
      </c>
      <c r="D25">
        <v>24</v>
      </c>
      <c r="E25">
        <v>10</v>
      </c>
      <c r="F25" t="s">
        <v>175</v>
      </c>
      <c r="G25" t="s">
        <v>219</v>
      </c>
      <c r="I25">
        <v>10</v>
      </c>
      <c r="J25">
        <v>0</v>
      </c>
      <c r="K25">
        <v>0.11600000000000001</v>
      </c>
      <c r="L25">
        <v>1.1599999999999999</v>
      </c>
    </row>
    <row r="26" spans="1:12">
      <c r="A26" s="1">
        <v>2.6</v>
      </c>
      <c r="C26" t="s">
        <v>179</v>
      </c>
      <c r="D26">
        <v>25</v>
      </c>
      <c r="E26">
        <v>3</v>
      </c>
      <c r="F26" t="s">
        <v>182</v>
      </c>
      <c r="G26" t="s">
        <v>220</v>
      </c>
      <c r="I26">
        <v>3</v>
      </c>
      <c r="J26">
        <v>0</v>
      </c>
      <c r="K26">
        <v>2.46</v>
      </c>
      <c r="L26">
        <v>7.38</v>
      </c>
    </row>
    <row r="27" spans="1:12">
      <c r="A27" s="1">
        <v>0.05</v>
      </c>
      <c r="C27" t="s">
        <v>32</v>
      </c>
      <c r="D27">
        <v>26</v>
      </c>
      <c r="E27">
        <v>10</v>
      </c>
      <c r="F27" t="s">
        <v>33</v>
      </c>
      <c r="G27" t="s">
        <v>221</v>
      </c>
      <c r="I27">
        <v>10</v>
      </c>
      <c r="J27">
        <v>0</v>
      </c>
      <c r="K27">
        <v>0.03</v>
      </c>
      <c r="L27">
        <v>0.3</v>
      </c>
    </row>
    <row r="28" spans="1:12">
      <c r="B28" s="2"/>
    </row>
    <row r="31" spans="1:12">
      <c r="A31" s="3" t="s">
        <v>183</v>
      </c>
    </row>
    <row r="32" spans="1:12" ht="15.75">
      <c r="A32" s="4" t="s">
        <v>224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2017-06-06T17:15:00Z</dcterms:created>
  <dcterms:modified xsi:type="dcterms:W3CDTF">2017-06-08T16:14:19Z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