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BOM!$A$1:$M$35</definedName>
  </definedNames>
  <calcPr calcId="145621"/>
</workbook>
</file>

<file path=xl/calcChain.xml><?xml version="1.0" encoding="utf-8"?>
<calcChain xmlns="http://schemas.openxmlformats.org/spreadsheetml/2006/main">
  <c r="G11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8" i="1"/>
  <c r="G7" i="1"/>
  <c r="G5" i="1"/>
  <c r="G4" i="1"/>
  <c r="G3" i="1"/>
  <c r="G2" i="1"/>
  <c r="L6" i="1" l="1"/>
  <c r="L23" i="1"/>
  <c r="L22" i="1"/>
  <c r="L8" i="1"/>
  <c r="L12" i="1"/>
  <c r="L14" i="1"/>
  <c r="L13" i="1"/>
  <c r="L16" i="1"/>
  <c r="L18" i="1"/>
  <c r="L19" i="1"/>
  <c r="L20" i="1"/>
  <c r="L21" i="1"/>
  <c r="L28" i="1"/>
  <c r="L24" i="1"/>
  <c r="L4" i="1"/>
  <c r="L5" i="1"/>
  <c r="L7" i="1"/>
  <c r="L10" i="1"/>
  <c r="L15" i="1"/>
  <c r="L17" i="1"/>
  <c r="L27" i="1"/>
  <c r="L25" i="1"/>
  <c r="L26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<sst xmlns="http://schemas.openxmlformats.org/spreadsheetml/2006/main" count="411" uniqueCount="246">
  <si>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</si>
  <si>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</si>
  <si>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</si>
  <si>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</si>
  <si>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</si>
  <si>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</si>
  <si>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</si>
  <si>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USBMINIBLARGE</t>
  </si>
  <si>
    <t>USB-MINIB_LARGER</t>
  </si>
  <si>
    <t>CN4</t>
  </si>
  <si>
    <t>USB Connectors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</si>
  <si>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</si>
  <si>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</si>
  <si>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</si>
  <si>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</si>
  <si>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</si>
  <si>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</si>
  <si>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</si>
  <si>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</si>
  <si>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</si>
  <si>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</si>
  <si>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</si>
  <si>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</si>
  <si>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</si>
  <si>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</si>
  <si>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</si>
  <si>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</si>
  <si>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</si>
  <si>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</si>
  <si>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</si>
  <si>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</si>
  <si>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</si>
  <si>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</si>
  <si>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</si>
  <si>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</si>
  <si>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</si>
  <si>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</si>
  <si>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</si>
  <si>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</si>
  <si>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</si>
  <si>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</si>
  <si>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</si>
  <si>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</si>
  <si>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</si>
  <si>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</si>
  <si>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</si>
  <si>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</si>
  <si>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</si>
  <si>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</si>
  <si>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</si>
  <si>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</si>
  <si>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</si>
  <si>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</si>
  <si>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</si>
  <si>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</si>
  <si>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</si>
  <si>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</si>
  <si>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</si>
  <si>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</si>
  <si>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</si>
  <si>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</si>
  <si>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</si>
  <si>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</si>
  <si>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</si>
  <si>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</si>
  <si>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</si>
  <si>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</si>
  <si>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</si>
  <si>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</si>
  <si>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</si>
  <si>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</si>
  <si>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</si>
  <si>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</si>
  <si>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</si>
  <si>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</si>
  <si>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</si>
  <si>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</si>
  <si>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</si>
  <si>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</si>
  <si>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</si>
  <si>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</si>
  <si>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</si>
  <si>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</si>
  <si>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</si>
  <si>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</si>
  <si>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</si>
  <si>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</si>
  <si>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</si>
  <si>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</si>
  <si>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</si>
  <si>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</si>
  <si>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</si>
  <si>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</si>
  <si>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</si>
  <si>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MicroUSB</t>
  </si>
  <si>
    <t>USBMICRO_20329</t>
  </si>
  <si>
    <t>4UCONN_20329</t>
  </si>
  <si>
    <t>CN6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</si>
  <si>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</si>
  <si>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</si>
  <si>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</si>
  <si>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</si>
  <si>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</si>
  <si>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</si>
  <si>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</si>
  <si>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</si>
  <si>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</si>
  <si>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</si>
  <si>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</si>
  <si>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</si>
  <si>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</si>
  <si>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</si>
  <si>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</si>
  <si>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</si>
  <si>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</si>
  <si>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</si>
  <si>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</si>
  <si>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</si>
  <si>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</si>
  <si>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</si>
  <si>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</si>
  <si>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</si>
  <si>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</si>
  <si>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</si>
  <si>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</si>
  <si>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</si>
  <si>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</si>
  <si>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</si>
  <si>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</si>
  <si>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</si>
  <si>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</si>
  <si>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</si>
  <si>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</si>
  <si>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</si>
  <si>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</si>
  <si>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</si>
  <si>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</si>
  <si>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</si>
  <si>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</si>
  <si>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</si>
  <si>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</si>
  <si>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</si>
  <si>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</si>
  <si>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</si>
  <si>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</si>
  <si>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</si>
  <si>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</si>
  <si>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</si>
  <si>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</si>
  <si>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</si>
  <si>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</si>
  <si>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</si>
  <si>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</si>
  <si>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</si>
  <si>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</si>
  <si>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</si>
  <si>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</si>
  <si>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</si>
  <si>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</si>
  <si>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</si>
  <si>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</si>
  <si>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</si>
  <si>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</si>
  <si>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</si>
  <si>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</si>
  <si>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</si>
  <si>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</si>
  <si>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</si>
  <si>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</si>
  <si>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</si>
  <si>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</si>
  <si>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</si>
  <si>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</si>
  <si>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</si>
  <si>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</si>
  <si>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</si>
  <si>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</si>
  <si>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</si>
  <si>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</si>
  <si>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</si>
  <si>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</si>
  <si>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</si>
  <si>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</si>
  <si>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</si>
  <si>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</si>
  <si>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</si>
  <si>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</si>
  <si>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</si>
  <si>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</si>
  <si>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</si>
  <si>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</si>
  <si>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</si>
  <si>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</si>
  <si>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</si>
  <si>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</si>
  <si>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</si>
  <si>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</si>
  <si>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</si>
  <si>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</si>
  <si>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</si>
  <si>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</si>
  <si>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</si>
  <si>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</si>
  <si>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</si>
  <si>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</si>
  <si>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</si>
  <si>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</si>
  <si>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</si>
  <si>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</si>
  <si>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</si>
  <si>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</si>
  <si>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</si>
  <si>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</si>
  <si>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</si>
  <si>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</si>
  <si>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</si>
  <si>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</si>
  <si>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</si>
  <si>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</si>
  <si>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</si>
  <si>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</si>
  <si>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</si>
  <si>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</si>
  <si>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</si>
  <si>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</si>
  <si>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FIXED IND 6.8UH 2.9A 59.8 MOHM</t>
  </si>
  <si>
    <t>TRANS PREBIAS PNP 246MW SOT23-3</t>
  </si>
  <si>
    <t>R36, R38</t>
  </si>
  <si>
    <t>75K</t>
  </si>
  <si>
    <t>C15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</si>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</sst>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</font>
    <font>
      <strike/>
      <sz val="10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s://www.digikey.com/product-detail/en/amphenol-fci/87583-3010RPALF/609-4946-1-ND/5355470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s/en?keywords=311-1865-1-ND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hyperlink" Target="https://www.digikey.com/product-detail/en/wurth-electronics-inc/691103110002/732-2745-ND/2508514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://www.digikey.com/scripts/DkSearch/dksus.dll?Detail&amp;itemSeq=233524067&amp;uq=636359974144593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Normal="100" workbookViewId="0">
      <selection activeCell="A39" sqref="A39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15.42578125" style="18" customWidth="1"/>
    <col min="7" max="7" width="15.42578125" style="2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customWidth="1"/>
    <col min="13" max="13" width="47.7109375" style="14" customWidth="1"/>
  </cols>
  <sheetData>
    <row r="1" spans="1:13" s="11" customFormat="1" x14ac:dyDescent="0.25">
      <c r="A1" s="3" t="s">
        <v>112</v>
      </c>
      <c r="B1" s="3" t="s">
        <v>114</v>
      </c>
      <c r="C1" s="3" t="s">
        <v>113</v>
      </c>
      <c r="D1" s="3" t="s">
        <v>115</v>
      </c>
      <c r="E1" s="3" t="s">
        <v>0</v>
      </c>
      <c r="F1" s="16" t="s">
        <v>233</v>
      </c>
      <c r="G1" s="3" t="s">
        <v>232</v>
      </c>
      <c r="H1" s="3" t="s">
        <v>111</v>
      </c>
      <c r="I1" s="5" t="s">
        <v>117</v>
      </c>
      <c r="J1" s="5" t="s">
        <v>123</v>
      </c>
      <c r="K1" s="5" t="s">
        <v>116</v>
      </c>
      <c r="L1" s="11" t="s">
        <v>220</v>
      </c>
      <c r="M1" s="12" t="s">
        <v>184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245</v>
      </c>
      <c r="E2" s="1">
        <v>1</v>
      </c>
      <c r="F2" s="17">
        <v>0.57099999999999995</v>
      </c>
      <c r="G2" s="17">
        <f>E2*F2</f>
        <v>0.57099999999999995</v>
      </c>
      <c r="H2" s="2" t="s">
        <v>231</v>
      </c>
      <c r="I2" s="2">
        <v>691103110002</v>
      </c>
      <c r="J2" s="2" t="s">
        <v>244</v>
      </c>
      <c r="K2" s="6" t="s">
        <v>243</v>
      </c>
    </row>
    <row r="3" spans="1:13" x14ac:dyDescent="0.25">
      <c r="A3" s="2" t="s">
        <v>33</v>
      </c>
      <c r="B3" s="2" t="s">
        <v>39</v>
      </c>
      <c r="C3" s="2" t="s">
        <v>40</v>
      </c>
      <c r="D3" s="2" t="s">
        <v>38</v>
      </c>
      <c r="E3" s="1">
        <v>7</v>
      </c>
      <c r="F3" s="17">
        <v>8.0600000000000005E-2</v>
      </c>
      <c r="G3" s="17">
        <f>E3*F3</f>
        <v>0.56420000000000003</v>
      </c>
      <c r="H3" s="2" t="s">
        <v>235</v>
      </c>
      <c r="I3" s="4" t="s">
        <v>119</v>
      </c>
      <c r="J3" s="4" t="s">
        <v>124</v>
      </c>
      <c r="K3" s="6" t="s">
        <v>118</v>
      </c>
      <c r="L3" t="str">
        <f>VLOOKUP(K3,'2017-06-07T13-52-05'!$C$2:$J$29,2,FALSE)</f>
        <v>CAP CER 10UF 16V X5R 0805</v>
      </c>
    </row>
    <row r="4" spans="1:13" x14ac:dyDescent="0.25">
      <c r="A4" s="2" t="s">
        <v>33</v>
      </c>
      <c r="B4" s="2" t="s">
        <v>30</v>
      </c>
      <c r="C4" s="2" t="s">
        <v>31</v>
      </c>
      <c r="D4" s="2" t="s">
        <v>29</v>
      </c>
      <c r="E4" s="1">
        <v>1</v>
      </c>
      <c r="F4" s="17">
        <v>0.57999999999999996</v>
      </c>
      <c r="G4" s="17">
        <f>E4*F4</f>
        <v>0.57999999999999996</v>
      </c>
      <c r="H4" s="2" t="s">
        <v>32</v>
      </c>
      <c r="I4" s="2" t="s">
        <v>150</v>
      </c>
      <c r="J4" s="2" t="s">
        <v>149</v>
      </c>
      <c r="K4" s="6" t="s">
        <v>148</v>
      </c>
      <c r="L4" t="str">
        <f>VLOOKUP(K4,'2017-06-07T13-52-05'!$C$2:$J$29,2,FALSE)</f>
        <v>CAP CER 100UF 10V X5R 1210</v>
      </c>
    </row>
    <row r="5" spans="1:13" x14ac:dyDescent="0.25">
      <c r="A5" s="2" t="s">
        <v>18</v>
      </c>
      <c r="B5" s="2" t="s">
        <v>15</v>
      </c>
      <c r="C5" s="2" t="s">
        <v>16</v>
      </c>
      <c r="D5" s="2" t="s">
        <v>14</v>
      </c>
      <c r="E5" s="1">
        <v>1</v>
      </c>
      <c r="F5" s="17">
        <v>1.67E-2</v>
      </c>
      <c r="G5" s="17">
        <f>E5*F5</f>
        <v>1.67E-2</v>
      </c>
      <c r="H5" s="2" t="s">
        <v>17</v>
      </c>
      <c r="I5" s="4" t="s">
        <v>152</v>
      </c>
      <c r="J5" s="4" t="s">
        <v>124</v>
      </c>
      <c r="K5" s="6" t="s">
        <v>151</v>
      </c>
      <c r="L5" t="str">
        <f>VLOOKUP(K5,'2017-06-07T13-52-05'!$C$2:$J$29,2,FALSE)</f>
        <v>CAP CER 0.1UF 50V Y5V 0805</v>
      </c>
    </row>
    <row r="6" spans="1:13" s="24" customFormat="1" x14ac:dyDescent="0.25">
      <c r="A6" s="19" t="s">
        <v>18</v>
      </c>
      <c r="B6" s="19" t="s">
        <v>41</v>
      </c>
      <c r="C6" s="19" t="s">
        <v>21</v>
      </c>
      <c r="D6" s="19" t="s">
        <v>38</v>
      </c>
      <c r="E6" s="20">
        <v>1</v>
      </c>
      <c r="F6" s="21" t="s">
        <v>177</v>
      </c>
      <c r="G6" s="20" t="s">
        <v>177</v>
      </c>
      <c r="H6" s="19" t="s">
        <v>229</v>
      </c>
      <c r="I6" s="22" t="s">
        <v>119</v>
      </c>
      <c r="J6" s="22" t="s">
        <v>124</v>
      </c>
      <c r="K6" s="23" t="s">
        <v>118</v>
      </c>
      <c r="L6" s="24" t="str">
        <f>VLOOKUP(K6,'2017-06-07T13-52-05'!$C$2:$J$29,2,FALSE)</f>
        <v>CAP CER 10UF 16V X5R 0805</v>
      </c>
      <c r="M6" s="25"/>
    </row>
    <row r="7" spans="1:13" x14ac:dyDescent="0.25">
      <c r="A7" s="2" t="s">
        <v>18</v>
      </c>
      <c r="B7" s="2" t="s">
        <v>41</v>
      </c>
      <c r="C7" s="2" t="s">
        <v>21</v>
      </c>
      <c r="D7" s="2" t="s">
        <v>48</v>
      </c>
      <c r="E7" s="1">
        <v>1</v>
      </c>
      <c r="F7" s="17">
        <v>3.9399999999999998E-2</v>
      </c>
      <c r="G7" s="17">
        <f>E7*F7</f>
        <v>3.9399999999999998E-2</v>
      </c>
      <c r="H7" s="2" t="s">
        <v>49</v>
      </c>
      <c r="I7" s="2" t="s">
        <v>154</v>
      </c>
      <c r="J7" s="2" t="s">
        <v>128</v>
      </c>
      <c r="K7" s="6" t="s">
        <v>153</v>
      </c>
      <c r="L7" t="str">
        <f>VLOOKUP(K7,'2017-06-07T13-52-05'!$C$2:$J$29,2,FALSE)</f>
        <v>CAP CER 2.2UF 25V X5R 0805</v>
      </c>
    </row>
    <row r="8" spans="1:13" x14ac:dyDescent="0.25">
      <c r="A8" s="2" t="s">
        <v>85</v>
      </c>
      <c r="B8" s="2" t="s">
        <v>82</v>
      </c>
      <c r="C8" s="2" t="s">
        <v>83</v>
      </c>
      <c r="D8" s="2" t="s">
        <v>81</v>
      </c>
      <c r="E8" s="1">
        <v>3</v>
      </c>
      <c r="F8" s="17">
        <v>0.2437</v>
      </c>
      <c r="G8" s="17">
        <f>E8*F8</f>
        <v>0.73109999999999997</v>
      </c>
      <c r="H8" s="2" t="s">
        <v>84</v>
      </c>
      <c r="I8" s="2" t="s">
        <v>81</v>
      </c>
      <c r="J8" s="2" t="s">
        <v>162</v>
      </c>
      <c r="K8" s="6" t="s">
        <v>161</v>
      </c>
      <c r="L8" t="str">
        <f>VLOOKUP(K8,'2017-06-07T13-52-05'!$C$2:$J$29,2,FALSE)</f>
        <v>DIODE SCHOTTKY 20V 1A SOD123FL</v>
      </c>
    </row>
    <row r="9" spans="1:13" x14ac:dyDescent="0.25">
      <c r="A9" s="2" t="s">
        <v>78</v>
      </c>
      <c r="B9" s="2" t="s">
        <v>75</v>
      </c>
      <c r="C9" s="2" t="s">
        <v>76</v>
      </c>
      <c r="D9" s="2" t="s">
        <v>75</v>
      </c>
      <c r="E9" s="1">
        <v>3</v>
      </c>
      <c r="F9" s="17"/>
      <c r="G9" s="1"/>
      <c r="H9" s="2" t="s">
        <v>77</v>
      </c>
      <c r="I9" s="10"/>
      <c r="J9" s="10"/>
      <c r="K9" s="10"/>
      <c r="M9" s="14" t="s">
        <v>224</v>
      </c>
    </row>
    <row r="10" spans="1:13" x14ac:dyDescent="0.25">
      <c r="A10" s="2" t="s">
        <v>68</v>
      </c>
      <c r="B10" s="2" t="s">
        <v>65</v>
      </c>
      <c r="C10" s="2" t="s">
        <v>66</v>
      </c>
      <c r="D10" s="2" t="s">
        <v>64</v>
      </c>
      <c r="E10" s="1">
        <v>1</v>
      </c>
      <c r="F10" s="17">
        <v>0.3019</v>
      </c>
      <c r="G10" s="17">
        <f>E10*F10</f>
        <v>0.3019</v>
      </c>
      <c r="H10" s="2" t="s">
        <v>67</v>
      </c>
      <c r="I10" s="2" t="s">
        <v>159</v>
      </c>
      <c r="J10" s="2" t="s">
        <v>160</v>
      </c>
      <c r="K10" s="13" t="s">
        <v>158</v>
      </c>
      <c r="L10" t="str">
        <f>VLOOKUP(K10,'2017-06-07T13-52-05'!$C$2:$J$29,2,FALSE)</f>
        <v>FIXED IND 6.8UH 2.9A 59.8 MOHM</v>
      </c>
      <c r="M10" s="15" t="s">
        <v>221</v>
      </c>
    </row>
    <row r="11" spans="1:13" x14ac:dyDescent="0.25">
      <c r="A11" s="2" t="s">
        <v>3</v>
      </c>
      <c r="B11" s="2" t="s">
        <v>1</v>
      </c>
      <c r="C11" s="2" t="s">
        <v>2</v>
      </c>
      <c r="D11" s="2" t="s">
        <v>242</v>
      </c>
      <c r="E11" s="1">
        <v>2</v>
      </c>
      <c r="F11" s="17">
        <v>9.9099999999999994E-2</v>
      </c>
      <c r="G11" s="17">
        <f>E11*F11</f>
        <v>0.19819999999999999</v>
      </c>
      <c r="H11" s="2" t="s">
        <v>234</v>
      </c>
      <c r="I11" s="2" t="s">
        <v>240</v>
      </c>
      <c r="J11" s="2" t="s">
        <v>239</v>
      </c>
      <c r="K11" s="6" t="s">
        <v>241</v>
      </c>
    </row>
    <row r="12" spans="1:13" x14ac:dyDescent="0.25">
      <c r="A12" s="2" t="s">
        <v>74</v>
      </c>
      <c r="B12" s="2" t="s">
        <v>71</v>
      </c>
      <c r="C12" s="2" t="s">
        <v>72</v>
      </c>
      <c r="D12" s="2" t="s">
        <v>79</v>
      </c>
      <c r="E12" s="1">
        <v>2</v>
      </c>
      <c r="F12" s="17">
        <v>9.4799999999999995E-2</v>
      </c>
      <c r="G12" s="17">
        <f t="shared" ref="G12:G35" si="0">E12*F12</f>
        <v>0.18959999999999999</v>
      </c>
      <c r="H12" s="2" t="s">
        <v>80</v>
      </c>
      <c r="I12" s="2" t="s">
        <v>168</v>
      </c>
      <c r="J12" s="2" t="s">
        <v>167</v>
      </c>
      <c r="K12" s="6" t="s">
        <v>166</v>
      </c>
      <c r="L12" t="str">
        <f>VLOOKUP(K12,'2017-06-07T13-52-05'!$C$2:$J$29,2,FALSE)</f>
        <v>LED GREEN DIFFUSED 0805 SMD</v>
      </c>
    </row>
    <row r="13" spans="1:13" x14ac:dyDescent="0.25">
      <c r="A13" s="2" t="s">
        <v>74</v>
      </c>
      <c r="B13" s="2" t="s">
        <v>71</v>
      </c>
      <c r="C13" s="2" t="s">
        <v>72</v>
      </c>
      <c r="D13" s="2" t="s">
        <v>99</v>
      </c>
      <c r="E13" s="1">
        <v>2</v>
      </c>
      <c r="F13" s="17">
        <v>9.98E-2</v>
      </c>
      <c r="G13" s="17">
        <f t="shared" si="0"/>
        <v>0.1996</v>
      </c>
      <c r="H13" s="2" t="s">
        <v>100</v>
      </c>
      <c r="I13" s="2" t="s">
        <v>174</v>
      </c>
      <c r="J13" s="2" t="s">
        <v>167</v>
      </c>
      <c r="K13" s="6" t="s">
        <v>170</v>
      </c>
      <c r="L13" t="str">
        <f>VLOOKUP(K13,'2017-06-07T13-52-05'!$C$2:$J$29,2,FALSE)</f>
        <v>LED RED DIFFUSED 0805 SMD</v>
      </c>
    </row>
    <row r="14" spans="1:13" x14ac:dyDescent="0.25">
      <c r="A14" s="2" t="s">
        <v>74</v>
      </c>
      <c r="B14" s="2" t="s">
        <v>71</v>
      </c>
      <c r="C14" s="2" t="s">
        <v>72</v>
      </c>
      <c r="D14" s="2" t="s">
        <v>173</v>
      </c>
      <c r="E14" s="1">
        <v>2</v>
      </c>
      <c r="F14" s="17">
        <v>0.1331</v>
      </c>
      <c r="G14" s="17">
        <f t="shared" si="0"/>
        <v>0.26619999999999999</v>
      </c>
      <c r="H14" s="2" t="s">
        <v>98</v>
      </c>
      <c r="I14" s="2" t="s">
        <v>172</v>
      </c>
      <c r="J14" s="2" t="s">
        <v>167</v>
      </c>
      <c r="K14" s="6" t="s">
        <v>171</v>
      </c>
      <c r="L14" t="str">
        <f>VLOOKUP(K14,'2017-06-07T13-52-05'!$C$2:$J$29,2,FALSE)</f>
        <v>LED YELLOW DIFFUSED 0805 SMD</v>
      </c>
    </row>
    <row r="15" spans="1:13" x14ac:dyDescent="0.25">
      <c r="A15" s="2" t="s">
        <v>74</v>
      </c>
      <c r="B15" s="2" t="s">
        <v>71</v>
      </c>
      <c r="C15" s="2" t="s">
        <v>72</v>
      </c>
      <c r="D15" s="2" t="s">
        <v>70</v>
      </c>
      <c r="E15" s="1">
        <v>1</v>
      </c>
      <c r="F15" s="17">
        <v>0.13700000000000001</v>
      </c>
      <c r="G15" s="17">
        <f t="shared" si="0"/>
        <v>0.13700000000000001</v>
      </c>
      <c r="H15" s="2" t="s">
        <v>73</v>
      </c>
      <c r="I15" s="2" t="s">
        <v>164</v>
      </c>
      <c r="J15" s="2" t="s">
        <v>165</v>
      </c>
      <c r="K15" s="6" t="s">
        <v>163</v>
      </c>
      <c r="L15" t="str">
        <f>VLOOKUP(K15,'2017-06-07T13-52-05'!$C$2:$J$29,2,FALSE)</f>
        <v>LED BLUE CLEAR 0805 SMD</v>
      </c>
    </row>
    <row r="16" spans="1:13" x14ac:dyDescent="0.25">
      <c r="A16" s="2" t="s">
        <v>122</v>
      </c>
      <c r="B16" s="2" t="s">
        <v>86</v>
      </c>
      <c r="C16" s="2" t="s">
        <v>87</v>
      </c>
      <c r="D16" s="2" t="s">
        <v>86</v>
      </c>
      <c r="E16" s="1">
        <v>2</v>
      </c>
      <c r="F16" s="17">
        <v>1.5347999999999999</v>
      </c>
      <c r="G16" s="17">
        <f t="shared" si="0"/>
        <v>3.0695999999999999</v>
      </c>
      <c r="H16" s="2" t="s">
        <v>88</v>
      </c>
      <c r="I16" s="2" t="s">
        <v>176</v>
      </c>
      <c r="J16" s="2" t="s">
        <v>169</v>
      </c>
      <c r="K16" s="6" t="s">
        <v>175</v>
      </c>
      <c r="L16" t="str">
        <f>VLOOKUP(K16,'2017-06-07T13-52-05'!$C$2:$J$29,2,FALSE)</f>
        <v>IC USB/AC BATT CHRGR W/PPM 20QFN</v>
      </c>
    </row>
    <row r="17" spans="1:13" x14ac:dyDescent="0.25">
      <c r="A17" s="2" t="s">
        <v>93</v>
      </c>
      <c r="B17" s="2" t="s">
        <v>90</v>
      </c>
      <c r="C17" s="2" t="s">
        <v>91</v>
      </c>
      <c r="D17" s="2" t="s">
        <v>89</v>
      </c>
      <c r="E17" s="1">
        <v>1</v>
      </c>
      <c r="F17" s="17">
        <v>6.7799999999999999E-2</v>
      </c>
      <c r="G17" s="17">
        <f t="shared" si="0"/>
        <v>6.7799999999999999E-2</v>
      </c>
      <c r="H17" s="2" t="s">
        <v>92</v>
      </c>
      <c r="I17" s="2" t="s">
        <v>89</v>
      </c>
      <c r="J17" s="2" t="s">
        <v>162</v>
      </c>
      <c r="K17" s="8" t="s">
        <v>222</v>
      </c>
      <c r="L17" t="str">
        <f>VLOOKUP(K17,'2017-06-07T13-52-05'!$C$2:$J$29,2,FALSE)</f>
        <v>TRANS PREBIAS PNP 246MW SOT23-3</v>
      </c>
      <c r="M17" s="15" t="s">
        <v>223</v>
      </c>
    </row>
    <row r="18" spans="1:13" x14ac:dyDescent="0.25">
      <c r="A18" s="2" t="s">
        <v>62</v>
      </c>
      <c r="B18" s="2" t="s">
        <v>59</v>
      </c>
      <c r="C18" s="2" t="s">
        <v>60</v>
      </c>
      <c r="D18" s="2" t="s">
        <v>58</v>
      </c>
      <c r="E18" s="1">
        <v>2</v>
      </c>
      <c r="F18" s="17">
        <v>0.62160000000000004</v>
      </c>
      <c r="G18" s="17">
        <f t="shared" si="0"/>
        <v>1.2432000000000001</v>
      </c>
      <c r="H18" s="2" t="s">
        <v>61</v>
      </c>
      <c r="I18" s="2" t="s">
        <v>156</v>
      </c>
      <c r="J18" s="2" t="s">
        <v>157</v>
      </c>
      <c r="K18" s="6" t="s">
        <v>155</v>
      </c>
      <c r="L18" t="str">
        <f>VLOOKUP(K18,'2017-06-07T13-52-05'!$C$2:$J$29,2,FALSE)</f>
        <v>CAP ALUM 4700UF 20% 10V RADIAL</v>
      </c>
    </row>
    <row r="19" spans="1:13" x14ac:dyDescent="0.25">
      <c r="A19" s="2" t="s">
        <v>13</v>
      </c>
      <c r="B19" s="2" t="s">
        <v>35</v>
      </c>
      <c r="C19" s="2" t="s">
        <v>36</v>
      </c>
      <c r="D19" s="2" t="s">
        <v>34</v>
      </c>
      <c r="E19" s="1">
        <v>2</v>
      </c>
      <c r="F19" s="17">
        <v>8.8000000000000005E-3</v>
      </c>
      <c r="G19" s="17">
        <f t="shared" si="0"/>
        <v>1.7600000000000001E-2</v>
      </c>
      <c r="H19" s="2" t="s">
        <v>37</v>
      </c>
      <c r="I19" s="2" t="s">
        <v>183</v>
      </c>
      <c r="J19" s="2" t="s">
        <v>124</v>
      </c>
      <c r="K19" s="8" t="s">
        <v>182</v>
      </c>
      <c r="L19" t="str">
        <f>VLOOKUP(K19,'2017-06-07T13-52-05'!$C$2:$J$29,2,FALSE)</f>
        <v>RES SMD 10K OHM 1% 1/8W 0805</v>
      </c>
    </row>
    <row r="20" spans="1:13" x14ac:dyDescent="0.25">
      <c r="A20" s="2" t="s">
        <v>13</v>
      </c>
      <c r="B20" s="2" t="s">
        <v>43</v>
      </c>
      <c r="C20" s="2" t="s">
        <v>44</v>
      </c>
      <c r="D20" s="2" t="s">
        <v>42</v>
      </c>
      <c r="E20" s="1">
        <v>2</v>
      </c>
      <c r="F20" s="17">
        <v>0.60029999999999994</v>
      </c>
      <c r="G20" s="17">
        <f t="shared" si="0"/>
        <v>1.2005999999999999</v>
      </c>
      <c r="H20" s="2" t="s">
        <v>45</v>
      </c>
      <c r="I20" s="9" t="s">
        <v>133</v>
      </c>
      <c r="J20" s="2" t="s">
        <v>132</v>
      </c>
      <c r="K20" s="6" t="s">
        <v>130</v>
      </c>
      <c r="L20" t="str">
        <f>VLOOKUP(K20,'2017-06-07T13-52-05'!$C$2:$J$29,2,FALSE)</f>
        <v>RES SMD 150K OHM 0.05% 1/8W 0805</v>
      </c>
    </row>
    <row r="21" spans="1:13" x14ac:dyDescent="0.25">
      <c r="A21" s="2" t="s">
        <v>13</v>
      </c>
      <c r="B21" s="2" t="s">
        <v>43</v>
      </c>
      <c r="C21" s="2" t="s">
        <v>44</v>
      </c>
      <c r="D21" s="2" t="s">
        <v>46</v>
      </c>
      <c r="E21" s="1">
        <v>2</v>
      </c>
      <c r="F21" s="17">
        <v>0.4304</v>
      </c>
      <c r="G21" s="17">
        <f t="shared" si="0"/>
        <v>0.86080000000000001</v>
      </c>
      <c r="H21" s="2" t="s">
        <v>47</v>
      </c>
      <c r="I21" s="9" t="s">
        <v>134</v>
      </c>
      <c r="J21" s="2" t="s">
        <v>124</v>
      </c>
      <c r="K21" s="6" t="s">
        <v>131</v>
      </c>
      <c r="L21" t="str">
        <f>VLOOKUP(K21,'2017-06-07T13-52-05'!$C$2:$J$29,2,FALSE)</f>
        <v>RES SMD 1K OHM 0.1% 1/8W 0805</v>
      </c>
    </row>
    <row r="22" spans="1:13" x14ac:dyDescent="0.25">
      <c r="A22" s="2" t="s">
        <v>13</v>
      </c>
      <c r="B22" s="2" t="s">
        <v>11</v>
      </c>
      <c r="C22" s="2" t="s">
        <v>12</v>
      </c>
      <c r="D22" s="2" t="s">
        <v>27</v>
      </c>
      <c r="E22" s="1">
        <v>4</v>
      </c>
      <c r="F22" s="17">
        <v>1.29E-2</v>
      </c>
      <c r="G22" s="17">
        <f t="shared" si="0"/>
        <v>5.16E-2</v>
      </c>
      <c r="H22" s="2" t="s">
        <v>28</v>
      </c>
      <c r="I22" s="2" t="s">
        <v>127</v>
      </c>
      <c r="J22" s="7" t="s">
        <v>125</v>
      </c>
      <c r="K22" s="6" t="s">
        <v>126</v>
      </c>
      <c r="L22" t="str">
        <f>VLOOKUP(K22,'2017-06-07T13-52-05'!$C$2:$J$29,2,FALSE)</f>
        <v>RES SMD 100K OHM 1% 1/8W 0805</v>
      </c>
    </row>
    <row r="23" spans="1:13" x14ac:dyDescent="0.25">
      <c r="A23" s="2" t="s">
        <v>13</v>
      </c>
      <c r="B23" s="2" t="s">
        <v>11</v>
      </c>
      <c r="C23" s="2" t="s">
        <v>12</v>
      </c>
      <c r="D23" s="2" t="s">
        <v>46</v>
      </c>
      <c r="E23" s="1">
        <v>10</v>
      </c>
      <c r="F23" s="17">
        <v>8.6999999999999994E-3</v>
      </c>
      <c r="G23" s="17">
        <f t="shared" si="0"/>
        <v>8.6999999999999994E-2</v>
      </c>
      <c r="H23" s="2" t="s">
        <v>230</v>
      </c>
      <c r="I23" s="2" t="s">
        <v>121</v>
      </c>
      <c r="J23" s="7" t="s">
        <v>125</v>
      </c>
      <c r="K23" s="6" t="s">
        <v>120</v>
      </c>
      <c r="L23" t="str">
        <f>VLOOKUP(K23,'2017-06-07T13-52-05'!$C$2:$J$29,2,FALSE)</f>
        <v>RES SMD 1K OHM 5% 1/8W 0805</v>
      </c>
    </row>
    <row r="24" spans="1:13" x14ac:dyDescent="0.25">
      <c r="A24" s="2" t="s">
        <v>13</v>
      </c>
      <c r="B24" s="2" t="s">
        <v>11</v>
      </c>
      <c r="C24" s="2" t="s">
        <v>12</v>
      </c>
      <c r="D24" s="2" t="s">
        <v>52</v>
      </c>
      <c r="E24" s="1">
        <v>2</v>
      </c>
      <c r="F24" s="17">
        <v>7.9899999999999999E-2</v>
      </c>
      <c r="G24" s="17">
        <f t="shared" si="0"/>
        <v>0.1598</v>
      </c>
      <c r="H24" s="2" t="s">
        <v>53</v>
      </c>
      <c r="I24" s="2" t="s">
        <v>137</v>
      </c>
      <c r="J24" s="2" t="s">
        <v>136</v>
      </c>
      <c r="K24" s="6" t="s">
        <v>135</v>
      </c>
      <c r="L24" t="str">
        <f>VLOOKUP(K24,'2017-06-07T13-52-05'!$C$2:$J$29,2,FALSE)</f>
        <v>RES SMD 270K OHM 0.5% 1/4W 0805</v>
      </c>
    </row>
    <row r="25" spans="1:13" x14ac:dyDescent="0.25">
      <c r="A25" s="2" t="s">
        <v>23</v>
      </c>
      <c r="B25" s="2" t="s">
        <v>24</v>
      </c>
      <c r="C25" s="2" t="s">
        <v>25</v>
      </c>
      <c r="D25" s="2" t="s">
        <v>19</v>
      </c>
      <c r="E25" s="1">
        <v>1</v>
      </c>
      <c r="F25" s="17">
        <v>1.67E-2</v>
      </c>
      <c r="G25" s="17">
        <f t="shared" si="0"/>
        <v>1.67E-2</v>
      </c>
      <c r="H25" s="2" t="s">
        <v>26</v>
      </c>
      <c r="I25" s="2" t="s">
        <v>181</v>
      </c>
      <c r="J25" s="2" t="s">
        <v>136</v>
      </c>
      <c r="K25" s="8" t="s">
        <v>180</v>
      </c>
      <c r="L25" t="str">
        <f>VLOOKUP(K25,'2017-06-07T13-52-05'!$C$2:$J$29,2,FALSE)</f>
        <v>RES SMD 1.87M OHM 1% 1/8W 0805</v>
      </c>
    </row>
    <row r="26" spans="1:13" x14ac:dyDescent="0.25">
      <c r="A26" s="2" t="s">
        <v>23</v>
      </c>
      <c r="B26" s="2" t="s">
        <v>24</v>
      </c>
      <c r="C26" s="2" t="s">
        <v>25</v>
      </c>
      <c r="D26" s="2" t="s">
        <v>54</v>
      </c>
      <c r="E26" s="1">
        <v>1</v>
      </c>
      <c r="F26" s="17">
        <v>8.8000000000000005E-3</v>
      </c>
      <c r="G26" s="17">
        <f t="shared" si="0"/>
        <v>8.8000000000000005E-3</v>
      </c>
      <c r="H26" s="2" t="s">
        <v>55</v>
      </c>
      <c r="I26" s="2" t="s">
        <v>141</v>
      </c>
      <c r="J26" s="2" t="s">
        <v>124</v>
      </c>
      <c r="K26" s="8" t="s">
        <v>140</v>
      </c>
      <c r="L26" t="str">
        <f>VLOOKUP(K26,'2017-06-07T13-52-05'!$C$2:$J$29,2,FALSE)</f>
        <v>RES SMD 340K OHM 1% 1/8W 0805</v>
      </c>
    </row>
    <row r="27" spans="1:13" x14ac:dyDescent="0.25">
      <c r="A27" s="2" t="s">
        <v>23</v>
      </c>
      <c r="B27" s="2" t="s">
        <v>20</v>
      </c>
      <c r="C27" s="2" t="s">
        <v>21</v>
      </c>
      <c r="D27" s="2" t="s">
        <v>19</v>
      </c>
      <c r="E27" s="1">
        <v>1</v>
      </c>
      <c r="F27" s="17">
        <v>1.67E-2</v>
      </c>
      <c r="G27" s="17">
        <f t="shared" si="0"/>
        <v>1.67E-2</v>
      </c>
      <c r="H27" s="2" t="s">
        <v>22</v>
      </c>
      <c r="I27" s="2" t="s">
        <v>181</v>
      </c>
      <c r="J27" s="2" t="s">
        <v>136</v>
      </c>
      <c r="K27" s="8" t="s">
        <v>180</v>
      </c>
      <c r="L27" t="str">
        <f>VLOOKUP(K27,'2017-06-07T13-52-05'!$C$2:$J$29,2,FALSE)</f>
        <v>RES SMD 1.87M OHM 1% 1/8W 0805</v>
      </c>
    </row>
    <row r="28" spans="1:13" x14ac:dyDescent="0.25">
      <c r="A28" s="2" t="s">
        <v>23</v>
      </c>
      <c r="B28" s="2" t="s">
        <v>20</v>
      </c>
      <c r="C28" s="2" t="s">
        <v>21</v>
      </c>
      <c r="D28" s="2" t="s">
        <v>50</v>
      </c>
      <c r="E28" s="1">
        <v>2</v>
      </c>
      <c r="F28" s="17">
        <v>1.29E-2</v>
      </c>
      <c r="G28" s="17">
        <f t="shared" si="0"/>
        <v>2.58E-2</v>
      </c>
      <c r="H28" s="2" t="s">
        <v>51</v>
      </c>
      <c r="I28" s="2" t="s">
        <v>139</v>
      </c>
      <c r="J28" s="7" t="s">
        <v>125</v>
      </c>
      <c r="K28" s="6" t="s">
        <v>209</v>
      </c>
      <c r="L28" t="str">
        <f>VLOOKUP(K28,'2017-06-07T13-52-05'!$C$2:$J$29,2,FALSE)</f>
        <v>RES SMD 200K OHM 1% 1/8W 0805</v>
      </c>
    </row>
    <row r="29" spans="1:13" x14ac:dyDescent="0.25">
      <c r="A29" s="2" t="s">
        <v>23</v>
      </c>
      <c r="B29" s="2" t="s">
        <v>20</v>
      </c>
      <c r="C29" s="2" t="s">
        <v>21</v>
      </c>
      <c r="D29" s="2" t="s">
        <v>56</v>
      </c>
      <c r="E29" s="1">
        <v>1</v>
      </c>
      <c r="F29" s="17">
        <v>8.8000000000000005E-3</v>
      </c>
      <c r="G29" s="17">
        <f t="shared" si="0"/>
        <v>8.8000000000000005E-3</v>
      </c>
      <c r="H29" s="2" t="s">
        <v>57</v>
      </c>
      <c r="I29" s="2" t="s">
        <v>143</v>
      </c>
      <c r="J29" s="2" t="s">
        <v>124</v>
      </c>
      <c r="K29" s="8" t="s">
        <v>142</v>
      </c>
      <c r="L29" t="str">
        <f>VLOOKUP(K29,'2017-06-07T13-52-05'!$C$2:$J$29,2,FALSE)</f>
        <v>RES SMD 43K OHM 1% 1/8W 0805</v>
      </c>
    </row>
    <row r="30" spans="1:13" x14ac:dyDescent="0.25">
      <c r="A30" s="2" t="s">
        <v>23</v>
      </c>
      <c r="B30" s="2" t="s">
        <v>20</v>
      </c>
      <c r="C30" s="2" t="s">
        <v>21</v>
      </c>
      <c r="D30" s="2" t="s">
        <v>63</v>
      </c>
      <c r="E30" s="1">
        <v>2</v>
      </c>
      <c r="F30" s="17">
        <v>4.4400000000000002E-2</v>
      </c>
      <c r="G30" s="17">
        <f t="shared" si="0"/>
        <v>8.8800000000000004E-2</v>
      </c>
      <c r="H30" s="2" t="s">
        <v>227</v>
      </c>
      <c r="I30" s="2" t="s">
        <v>145</v>
      </c>
      <c r="J30" s="2" t="s">
        <v>124</v>
      </c>
      <c r="K30" s="8" t="s">
        <v>144</v>
      </c>
      <c r="L30" t="str">
        <f>VLOOKUP(K30,'2017-06-07T13-52-05'!$C$2:$J$29,2,FALSE)</f>
        <v>RES SMD 49.9K OHM 0.5% 1/8W 0805</v>
      </c>
    </row>
    <row r="31" spans="1:13" x14ac:dyDescent="0.25">
      <c r="A31" s="2" t="s">
        <v>23</v>
      </c>
      <c r="B31" s="2" t="s">
        <v>20</v>
      </c>
      <c r="C31" s="2" t="s">
        <v>21</v>
      </c>
      <c r="D31" s="2" t="s">
        <v>228</v>
      </c>
      <c r="E31" s="1">
        <v>1</v>
      </c>
      <c r="F31" s="17">
        <v>4.4400000000000002E-2</v>
      </c>
      <c r="G31" s="17">
        <f t="shared" si="0"/>
        <v>4.4400000000000002E-2</v>
      </c>
      <c r="H31" s="2" t="s">
        <v>69</v>
      </c>
      <c r="I31" s="2" t="s">
        <v>147</v>
      </c>
      <c r="J31" s="2" t="s">
        <v>124</v>
      </c>
      <c r="K31" s="8" t="s">
        <v>146</v>
      </c>
      <c r="L31" t="str">
        <f>VLOOKUP(K31,'2017-06-07T13-52-05'!$C$2:$J$29,2,FALSE)</f>
        <v>RES SMD 75K OHM 0.5% 1/8W 0805</v>
      </c>
    </row>
    <row r="32" spans="1:13" x14ac:dyDescent="0.25">
      <c r="A32" s="2" t="s">
        <v>105</v>
      </c>
      <c r="B32" s="2" t="s">
        <v>102</v>
      </c>
      <c r="C32" s="2" t="s">
        <v>103</v>
      </c>
      <c r="D32" s="2" t="s">
        <v>101</v>
      </c>
      <c r="E32" s="1">
        <v>1</v>
      </c>
      <c r="F32" s="17">
        <v>1.7770999999999999</v>
      </c>
      <c r="G32" s="17">
        <f t="shared" si="0"/>
        <v>1.7770999999999999</v>
      </c>
      <c r="H32" s="2" t="s">
        <v>104</v>
      </c>
      <c r="I32" s="2" t="s">
        <v>101</v>
      </c>
      <c r="J32" s="2" t="s">
        <v>179</v>
      </c>
      <c r="K32" s="6" t="s">
        <v>178</v>
      </c>
      <c r="L32" t="str">
        <f>VLOOKUP(K32,'2017-06-07T13-52-05'!$C$2:$J$29,2,FALSE)</f>
        <v>IC REG BOOST ADJ 2A SYNC 16VQFN</v>
      </c>
    </row>
    <row r="33" spans="1:11" x14ac:dyDescent="0.25">
      <c r="A33" s="2" t="s">
        <v>110</v>
      </c>
      <c r="B33" s="2" t="s">
        <v>107</v>
      </c>
      <c r="C33" s="2" t="s">
        <v>108</v>
      </c>
      <c r="D33" s="2" t="s">
        <v>106</v>
      </c>
      <c r="E33" s="1">
        <v>1</v>
      </c>
      <c r="F33" s="17">
        <v>0.65680000000000005</v>
      </c>
      <c r="G33" s="17">
        <f t="shared" si="0"/>
        <v>0.65680000000000005</v>
      </c>
      <c r="H33" s="2" t="s">
        <v>109</v>
      </c>
      <c r="I33" s="2" t="s">
        <v>238</v>
      </c>
      <c r="J33" s="2" t="s">
        <v>237</v>
      </c>
      <c r="K33" s="6" t="s">
        <v>236</v>
      </c>
    </row>
    <row r="34" spans="1:11" x14ac:dyDescent="0.25">
      <c r="A34" s="2" t="s">
        <v>10</v>
      </c>
      <c r="B34" s="2" t="s">
        <v>95</v>
      </c>
      <c r="C34" s="2" t="s">
        <v>96</v>
      </c>
      <c r="D34" s="2" t="s">
        <v>94</v>
      </c>
      <c r="E34" s="1">
        <v>1</v>
      </c>
      <c r="F34" s="17"/>
      <c r="G34" s="17">
        <f t="shared" si="0"/>
        <v>0</v>
      </c>
      <c r="H34" s="2" t="s">
        <v>97</v>
      </c>
      <c r="I34" s="2" t="s">
        <v>177</v>
      </c>
      <c r="J34" s="2" t="s">
        <v>177</v>
      </c>
      <c r="K34" s="2" t="s">
        <v>177</v>
      </c>
    </row>
    <row r="35" spans="1:11" x14ac:dyDescent="0.25">
      <c r="A35" s="2" t="s">
        <v>10</v>
      </c>
      <c r="B35" s="2" t="s">
        <v>7</v>
      </c>
      <c r="C35" s="2" t="s">
        <v>8</v>
      </c>
      <c r="E35" s="1">
        <v>1</v>
      </c>
      <c r="F35" s="17"/>
      <c r="G35" s="17">
        <f t="shared" si="0"/>
        <v>0</v>
      </c>
      <c r="H35" s="2" t="s">
        <v>9</v>
      </c>
      <c r="I35" s="2" t="s">
        <v>177</v>
      </c>
      <c r="J35" s="2" t="s">
        <v>177</v>
      </c>
      <c r="K35" s="2" t="s">
        <v>177</v>
      </c>
    </row>
  </sheetData>
  <autoFilter ref="A1:M35">
    <sortState ref="A2:K42">
      <sortCondition ref="A1:A42"/>
    </sortState>
  </autoFilter>
  <hyperlinks>
    <hyperlink ref="K23" r:id="rId1"/>
    <hyperlink ref="K22" r:id="rId2" display="https://www.digikey.com/product-detail/en/bourns-inc/CR0805-FX-1003ELF/CR0805-FX-1003ELFCT-ND/3740923"/>
    <hyperlink ref="K20" r:id="rId3" display="https://www.digikey.com/product-detail/en/susumu/RG2012N-154-W-T1/RG20N150KWCT-ND/600928"/>
    <hyperlink ref="K21" r:id="rId4" display="https://www.digikey.com/product-detail/en/yageo/RT0805BRB071KL/YAG4811CT-ND/6616967"/>
    <hyperlink ref="K24" r:id="rId5" display="https://www.digikey.com/product-detail/en/panasonic-electronic-components/ERJ-PB6D2703V/P21294CT-ND/6215549"/>
    <hyperlink ref="K28" r:id="rId6"/>
    <hyperlink ref="K26" r:id="rId7" display="https://www.digikey.com/product-detail/en/yageo/RC0805FR-07340KL/311-340KCRCT-ND/730822"/>
    <hyperlink ref="K29" r:id="rId8" display="https://www.digikey.com/product-detail/en/yageo/RC0805FR-0743KL/311-43.0KCRCT-ND/730900"/>
    <hyperlink ref="K30" r:id="rId9" display="https://www.digikey.com/product-detail/en/yageo/RT0805DRE0749K9L/311-2869-1-ND/6129288"/>
    <hyperlink ref="K31" r:id="rId10" display="https://www.digikey.com/product-detail/en/yageo/RT0805DRD0775KL/311-2766-1-ND/6129185"/>
    <hyperlink ref="K4" r:id="rId11" display="https://www.digikey.com/product-detail/en/murata-electronics-north-america/GRM32ER61A107ME20L/490-9969-1-ND/5026474"/>
    <hyperlink ref="K3" r:id="rId12"/>
    <hyperlink ref="K5" r:id="rId13" display="https://www.digikey.com/product-detail/en/yageo/CC0805ZRY5V9BB104/311-1361-1-ND/2103145"/>
    <hyperlink ref="K7" r:id="rId14" display="https://www.digikey.com/product-detail/en/samsung-electro-mechanics-america-inc/CL21A225KAFNNNG/1276-6458-1-ND/5958086"/>
    <hyperlink ref="K18" r:id="rId15" display="https://www.digikey.com/product-detail/en/nichicon/UVR1A472MHD1TO/493-12761-1-ND/4328397"/>
    <hyperlink ref="K10" r:id="rId16" display="https://www.digikey.com/product-detail/en/tdk-corporation/VLS5045EX-6R8M/445-174855-1-ND/6560412"/>
    <hyperlink ref="K8" r:id="rId17" display="https://www.digikey.com/product-detail/en/on-semiconductor/MBR120VLSFT1G/MBR120VLSFT1GOSCT-ND/893874"/>
    <hyperlink ref="K12" r:id="rId18" display="https://www.digikey.com/product-detail/en/osram-opto-semiconductors-inc/LG-R971-KN-1/475-1410-1-ND/1802598"/>
    <hyperlink ref="K13" r:id="rId19" display="https://www.digikey.com/product-detail/en/osram-opto-semiconductors-inc/LS-R976-NR-1/475-1278-1-ND/1642798"/>
    <hyperlink ref="K14" r:id="rId20" display="https://www.digikey.com/product-detail/en/osram-opto-semiconductors-inc/LY-R976-PS-36/475-2560-1-ND/1802687"/>
    <hyperlink ref="K15" r:id="rId21" display="https://www.digikey.com/product-detail/en/wurth-electronics-inc/150080BS75000/732-4982-1-ND/4489910"/>
    <hyperlink ref="K16" r:id="rId22" display="https://www.digikey.com/product-detail/en/microchip-technology/MCP73871-2CCI-ML/MCP73871-2CCI-ML-ND/1680971"/>
    <hyperlink ref="K32" r:id="rId23"/>
    <hyperlink ref="K27" r:id="rId24" display="https://www.digikey.com/product-detail/en/panasonic-electronic-components/ERJ-6ENF1874V/P1.87BTCT-ND/4429149"/>
    <hyperlink ref="K25" r:id="rId25" display="https://www.digikey.com/product-detail/en/panasonic-electronic-components/ERJ-6ENF1874V/P1.87BTCT-ND/4429149"/>
    <hyperlink ref="K19" r:id="rId26" display="https://www.digikey.com/product-detail/en/yageo/RC0805FR-0710KL/311-10.0KCRCT-ND/730482"/>
    <hyperlink ref="K17" r:id="rId27" display="https://www.digikey.com/product-detail/en/on-semiconductor/MMUN2133LT1G/MMUN2133LT1GOSCT-ND/2705149"/>
    <hyperlink ref="K6" r:id="rId28"/>
    <hyperlink ref="K33" r:id="rId29"/>
    <hyperlink ref="K11" r:id="rId30"/>
    <hyperlink ref="K2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185</v>
      </c>
      <c r="B1" t="s">
        <v>186</v>
      </c>
      <c r="C1" t="s">
        <v>187</v>
      </c>
      <c r="D1" t="s">
        <v>112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>
        <v>1</v>
      </c>
      <c r="B2">
        <v>24</v>
      </c>
      <c r="C2" t="s">
        <v>118</v>
      </c>
      <c r="D2" t="s">
        <v>193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161</v>
      </c>
      <c r="D3" t="s">
        <v>194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148</v>
      </c>
      <c r="D4" t="s">
        <v>195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129</v>
      </c>
      <c r="D5" t="s">
        <v>196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151</v>
      </c>
      <c r="D6" t="s">
        <v>197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153</v>
      </c>
      <c r="D7" t="s">
        <v>198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166</v>
      </c>
      <c r="D8" t="s">
        <v>199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171</v>
      </c>
      <c r="D9" t="s">
        <v>200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170</v>
      </c>
      <c r="D10" t="s">
        <v>201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163</v>
      </c>
      <c r="D11" t="s">
        <v>202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155</v>
      </c>
      <c r="D12" t="s">
        <v>203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175</v>
      </c>
      <c r="D13" t="s">
        <v>204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182</v>
      </c>
      <c r="D14" t="s">
        <v>205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130</v>
      </c>
      <c r="D15" t="s">
        <v>206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131</v>
      </c>
      <c r="D16" t="s">
        <v>207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120</v>
      </c>
      <c r="D17" t="s">
        <v>208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209</v>
      </c>
      <c r="D18" t="s">
        <v>210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135</v>
      </c>
      <c r="D19" t="s">
        <v>211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138</v>
      </c>
      <c r="D20" t="s">
        <v>212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180</v>
      </c>
      <c r="D21" t="s">
        <v>213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140</v>
      </c>
      <c r="D22" t="s">
        <v>214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142</v>
      </c>
      <c r="D23" t="s">
        <v>215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144</v>
      </c>
      <c r="D24" t="s">
        <v>216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146</v>
      </c>
      <c r="D25" t="s">
        <v>217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178</v>
      </c>
      <c r="D26" t="s">
        <v>218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126</v>
      </c>
      <c r="D27" t="s">
        <v>219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158</v>
      </c>
      <c r="D28" t="s">
        <v>225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222</v>
      </c>
      <c r="D29" t="s">
        <v>226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185</v>
      </c>
      <c r="B1" t="s">
        <v>186</v>
      </c>
      <c r="C1" t="s">
        <v>187</v>
      </c>
      <c r="D1" t="s">
        <v>112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>
        <v>1</v>
      </c>
      <c r="B2">
        <v>24</v>
      </c>
      <c r="C2" t="s">
        <v>118</v>
      </c>
      <c r="D2" t="s">
        <v>193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161</v>
      </c>
      <c r="D3" t="s">
        <v>194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148</v>
      </c>
      <c r="D4" t="s">
        <v>195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129</v>
      </c>
      <c r="D5" t="s">
        <v>196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151</v>
      </c>
      <c r="D6" t="s">
        <v>197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153</v>
      </c>
      <c r="D7" t="s">
        <v>198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166</v>
      </c>
      <c r="D8" t="s">
        <v>199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171</v>
      </c>
      <c r="D9" t="s">
        <v>200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170</v>
      </c>
      <c r="D10" t="s">
        <v>201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163</v>
      </c>
      <c r="D11" t="s">
        <v>202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155</v>
      </c>
      <c r="D12" t="s">
        <v>203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175</v>
      </c>
      <c r="D13" t="s">
        <v>204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182</v>
      </c>
      <c r="D14" t="s">
        <v>205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130</v>
      </c>
      <c r="D15" t="s">
        <v>206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131</v>
      </c>
      <c r="D16" t="s">
        <v>207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120</v>
      </c>
      <c r="D17" t="s">
        <v>208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209</v>
      </c>
      <c r="D18" t="s">
        <v>210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135</v>
      </c>
      <c r="D19" t="s">
        <v>211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138</v>
      </c>
      <c r="D20" t="s">
        <v>212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180</v>
      </c>
      <c r="D21" t="s">
        <v>213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140</v>
      </c>
      <c r="D22" t="s">
        <v>214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142</v>
      </c>
      <c r="D23" t="s">
        <v>215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144</v>
      </c>
      <c r="D24" t="s">
        <v>216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146</v>
      </c>
      <c r="D25" t="s">
        <v>217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178</v>
      </c>
      <c r="D26" t="s">
        <v>218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126</v>
      </c>
      <c r="D27" t="s">
        <v>219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2017-07-19T15:58:28Z</dcterms:modified>
</cp:coreProperties>
</file>