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saito/Downloads/ECN.OptimizationTechnique(OPTEC)/Lab1/Ex4(NonLinear_Antena)/"/>
    </mc:Choice>
  </mc:AlternateContent>
  <xr:revisionPtr revIDLastSave="0" documentId="13_ncr:1_{6544D167-C2AF-C247-AC11-129BCF119056}" xr6:coauthVersionLast="46" xr6:coauthVersionMax="46" xr10:uidLastSave="{00000000-0000-0000-0000-000000000000}"/>
  <bookViews>
    <workbookView xWindow="380" yWindow="500" windowWidth="28040" windowHeight="15640" xr2:uid="{4B1B972C-0038-6A49-94C2-7D40871B46E6}"/>
  </bookViews>
  <sheets>
    <sheet name="Sheet1" sheetId="1" r:id="rId1"/>
  </sheets>
  <definedNames>
    <definedName name="solver_adj" localSheetId="0" hidden="1">Sheet1!$C$17:$D$17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Sheet1!$C$24</definedName>
    <definedName name="solver_lhs2" localSheetId="0" hidden="1">Sheet1!$C$25</definedName>
    <definedName name="solver_lhs3" localSheetId="0" hidden="1">Sheet1!$C$27</definedName>
    <definedName name="solver_lhs4" localSheetId="0" hidden="1">Sheet1!$C$28</definedName>
    <definedName name="solver_lhs5" localSheetId="0" hidden="1">Sheet1!$C$29</definedName>
    <definedName name="solver_lhs6" localSheetId="0" hidden="1">Sheet1!$C$30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Sheet1!$C$20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24" i="1"/>
  <c r="F19" i="1"/>
  <c r="F22" i="1"/>
  <c r="F21" i="1"/>
  <c r="F20" i="1"/>
  <c r="C20" i="1" l="1"/>
</calcChain>
</file>

<file path=xl/sharedStrings.xml><?xml version="1.0" encoding="utf-8"?>
<sst xmlns="http://schemas.openxmlformats.org/spreadsheetml/2006/main" count="32" uniqueCount="26">
  <si>
    <t>client</t>
  </si>
  <si>
    <t>coordinate of the client</t>
  </si>
  <si>
    <t>x</t>
  </si>
  <si>
    <t>y</t>
  </si>
  <si>
    <t>existing code</t>
  </si>
  <si>
    <t>parameter</t>
  </si>
  <si>
    <t>x1</t>
  </si>
  <si>
    <t>x2</t>
  </si>
  <si>
    <t>(x,y)</t>
  </si>
  <si>
    <t>objective</t>
  </si>
  <si>
    <t>constraints</t>
  </si>
  <si>
    <t>g1</t>
  </si>
  <si>
    <t>g2</t>
  </si>
  <si>
    <t>optimized answer</t>
  </si>
  <si>
    <t>f1</t>
  </si>
  <si>
    <t>f2</t>
  </si>
  <si>
    <t>f3</t>
  </si>
  <si>
    <t>f4</t>
  </si>
  <si>
    <t>weight</t>
  </si>
  <si>
    <t>g3</t>
  </si>
  <si>
    <t>lb</t>
  </si>
  <si>
    <t>ub</t>
  </si>
  <si>
    <t>g4(lb&lt;=x1)</t>
  </si>
  <si>
    <t>g5(lb&lt;=x2)</t>
  </si>
  <si>
    <t>g6(x1&lt;=ub)</t>
  </si>
  <si>
    <t>g7(x2&lt;=ub)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</si>
</sst>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B4A1-B6A3-0D43-8EE5-672800D5EF56}">
  <dimension ref="B2:M30"/>
  <sheetViews>
    <sheetView tabSelected="1" workbookViewId="0">
      <selection activeCell="G17" sqref="G17"/>
    </sheetView>
  </sheetViews>
  <sheetFormatPr baseColWidth="10" defaultRowHeight="16" x14ac:dyDescent="0.2"/>
  <cols>
    <col min="3" max="3" width="12.83203125" bestFit="1" customWidth="1"/>
    <col min="6" max="6" width="12.1640625" bestFit="1" customWidth="1"/>
  </cols>
  <sheetData>
    <row r="2" spans="2:13" x14ac:dyDescent="0.2">
      <c r="C2" t="s">
        <v>1</v>
      </c>
    </row>
    <row r="3" spans="2:13" x14ac:dyDescent="0.2">
      <c r="B3" t="s">
        <v>0</v>
      </c>
      <c r="C3" t="s">
        <v>2</v>
      </c>
      <c r="D3" t="s">
        <v>3</v>
      </c>
      <c r="E3" t="s">
        <v>18</v>
      </c>
    </row>
    <row r="4" spans="2:13" x14ac:dyDescent="0.2">
      <c r="B4">
        <v>1</v>
      </c>
      <c r="C4">
        <v>5</v>
      </c>
      <c r="D4">
        <v>10</v>
      </c>
      <c r="E4">
        <v>200</v>
      </c>
    </row>
    <row r="5" spans="2:13" x14ac:dyDescent="0.2">
      <c r="B5">
        <v>2</v>
      </c>
      <c r="C5">
        <v>10</v>
      </c>
      <c r="D5">
        <v>5</v>
      </c>
      <c r="E5">
        <v>150</v>
      </c>
    </row>
    <row r="6" spans="2:13" x14ac:dyDescent="0.2">
      <c r="B6">
        <v>3</v>
      </c>
      <c r="C6">
        <v>0</v>
      </c>
      <c r="D6">
        <v>12</v>
      </c>
      <c r="E6">
        <v>200</v>
      </c>
    </row>
    <row r="7" spans="2:13" x14ac:dyDescent="0.2">
      <c r="B7">
        <v>4</v>
      </c>
      <c r="C7">
        <v>12</v>
      </c>
      <c r="D7">
        <v>0</v>
      </c>
      <c r="E7">
        <v>300</v>
      </c>
    </row>
    <row r="11" spans="2:13" x14ac:dyDescent="0.2">
      <c r="B11" t="s">
        <v>4</v>
      </c>
      <c r="C11" t="s">
        <v>2</v>
      </c>
      <c r="D11" t="s">
        <v>3</v>
      </c>
    </row>
    <row r="12" spans="2:13" x14ac:dyDescent="0.2">
      <c r="C12">
        <v>-5</v>
      </c>
      <c r="D12">
        <v>10</v>
      </c>
    </row>
    <row r="13" spans="2:13" x14ac:dyDescent="0.2">
      <c r="C13">
        <v>5</v>
      </c>
      <c r="D13">
        <v>0</v>
      </c>
      <c r="K13" t="s">
        <v>13</v>
      </c>
    </row>
    <row r="14" spans="2:13" x14ac:dyDescent="0.2">
      <c r="K14" t="s">
        <v>8</v>
      </c>
      <c r="L14" t="s">
        <v>6</v>
      </c>
      <c r="M14" t="s">
        <v>7</v>
      </c>
    </row>
    <row r="15" spans="2:13" x14ac:dyDescent="0.2">
      <c r="K15" t="s">
        <v>5</v>
      </c>
      <c r="L15">
        <v>4.999999999999897</v>
      </c>
      <c r="M15">
        <v>10.0000013629714</v>
      </c>
    </row>
    <row r="16" spans="2:13" x14ac:dyDescent="0.2">
      <c r="B16" t="s">
        <v>8</v>
      </c>
      <c r="C16" t="s">
        <v>6</v>
      </c>
      <c r="D16" t="s">
        <v>7</v>
      </c>
    </row>
    <row r="17" spans="2:6" x14ac:dyDescent="0.2">
      <c r="B17" t="s">
        <v>5</v>
      </c>
      <c r="C17">
        <v>0</v>
      </c>
      <c r="D17">
        <v>1.3397465414566911</v>
      </c>
    </row>
    <row r="18" spans="2:6" x14ac:dyDescent="0.2">
      <c r="B18" t="s">
        <v>20</v>
      </c>
      <c r="C18">
        <v>-20</v>
      </c>
      <c r="D18">
        <v>-20</v>
      </c>
    </row>
    <row r="19" spans="2:6" x14ac:dyDescent="0.2">
      <c r="B19" t="s">
        <v>21</v>
      </c>
      <c r="C19">
        <v>20</v>
      </c>
      <c r="D19">
        <v>20</v>
      </c>
      <c r="E19" t="s">
        <v>14</v>
      </c>
      <c r="F19">
        <f>200*(POWER($C$17-C4, 2)+POWER($D$17-D4, 2))</f>
        <v>19999.997993242268</v>
      </c>
    </row>
    <row r="20" spans="2:6" x14ac:dyDescent="0.2">
      <c r="B20" t="s">
        <v>9</v>
      </c>
      <c r="C20">
        <f>F19+F20+F21+F22</f>
        <v>82880.143230671209</v>
      </c>
      <c r="E20" t="s">
        <v>15</v>
      </c>
      <c r="F20">
        <f>150*(POWER($C$17-C5, 2)+POWER($D$17-D5, 2))</f>
        <v>17009.61830711674</v>
      </c>
    </row>
    <row r="21" spans="2:6" x14ac:dyDescent="0.2">
      <c r="E21" t="s">
        <v>16</v>
      </c>
      <c r="F21">
        <f>200*SQRT(POWER($C$17-C6, 2)+POWER($D$17-D6, 2))</f>
        <v>2132.0506917086618</v>
      </c>
    </row>
    <row r="22" spans="2:6" x14ac:dyDescent="0.2">
      <c r="E22" t="s">
        <v>17</v>
      </c>
      <c r="F22">
        <f>300*(POWER($C$17-C7, 2)+POWER($D$17-D7, 2))</f>
        <v>43738.476238603551</v>
      </c>
    </row>
    <row r="23" spans="2:6" x14ac:dyDescent="0.2">
      <c r="B23" t="s">
        <v>10</v>
      </c>
    </row>
    <row r="24" spans="2:6" x14ac:dyDescent="0.2">
      <c r="B24" t="s">
        <v>11</v>
      </c>
      <c r="C24">
        <f>100-(POWER($C$17-C12, 2)+POWER($D$17-D12, 2))</f>
        <v>1.0033788655050557E-5</v>
      </c>
    </row>
    <row r="25" spans="2:6" x14ac:dyDescent="0.2">
      <c r="B25" t="s">
        <v>12</v>
      </c>
      <c r="C25">
        <f>100-(POWER($C$17-C13, 2)+POWER($D$17-D13, 2))</f>
        <v>73.205079204654837</v>
      </c>
    </row>
    <row r="26" spans="2:6" x14ac:dyDescent="0.2">
      <c r="B26" t="s">
        <v>19</v>
      </c>
      <c r="C26">
        <f>C18-C17</f>
        <v>-20</v>
      </c>
    </row>
    <row r="27" spans="2:6" x14ac:dyDescent="0.2">
      <c r="B27" t="s">
        <v>22</v>
      </c>
      <c r="C27">
        <f>C18-C17</f>
        <v>-20</v>
      </c>
    </row>
    <row r="28" spans="2:6" x14ac:dyDescent="0.2">
      <c r="B28" t="s">
        <v>23</v>
      </c>
      <c r="C28">
        <f>D18-D17</f>
        <v>-21.339746541456691</v>
      </c>
    </row>
    <row r="29" spans="2:6" x14ac:dyDescent="0.2">
      <c r="B29" t="s">
        <v>24</v>
      </c>
      <c r="C29">
        <f>C17-C19</f>
        <v>-20</v>
      </c>
    </row>
    <row r="30" spans="2:6" x14ac:dyDescent="0.2">
      <c r="B30" t="s">
        <v>25</v>
      </c>
      <c r="C30">
        <f>D17-D19</f>
        <v>-18.660253458543309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2021-02-03T09:14:03Z</dcterms:created>
  <dcterms:modified xsi:type="dcterms:W3CDTF">2021-02-17T09:45:15Z</dcterms:modified>
</cp:coreProperties>
</file>