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CLE\Documents\M4ACE DATA ANALYSIS\"/>
    </mc:Choice>
  </mc:AlternateContent>
  <xr:revisionPtr revIDLastSave="0" documentId="8_{2F892C46-E1DC-4B84-B865-DB40226168E8}" xr6:coauthVersionLast="47" xr6:coauthVersionMax="47" xr10:uidLastSave="{00000000-0000-0000-0000-000000000000}"/>
  <bookViews>
    <workbookView xWindow="-120" yWindow="-120" windowWidth="20730" windowHeight="11160" tabRatio="808" firstSheet="3" activeTab="5" xr2:uid="{BDA4A948-540F-4141-95A1-E98575811F66}"/>
  </bookViews>
  <sheets>
    <sheet name="Formula Fundamentals" sheetId="12" r:id="rId1"/>
    <sheet name="Tax Rate" sheetId="13" r:id="rId2"/>
    <sheet name="Order of Operations" sheetId="4" r:id="rId3"/>
    <sheet name="Basic Functions" sheetId="5" r:id="rId4"/>
    <sheet name="Conditional Functions" sheetId="6" r:id="rId5"/>
    <sheet name="Text Functions" sheetId="7" r:id="rId6"/>
    <sheet name="Logical Functions" sheetId="8" r:id="rId7"/>
    <sheet name="Lookup Functions" sheetId="9" r:id="rId8"/>
    <sheet name="Date &amp; Time" sheetId="10" r:id="rId9"/>
    <sheet name="Bonus" sheetId="11" r:id="rId10"/>
  </sheets>
  <definedNames>
    <definedName name="Taxrate">'Tax Rate'!$A$2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1" l="1"/>
  <c r="B3" i="11"/>
  <c r="B4" i="11"/>
  <c r="A5" i="10"/>
  <c r="A2" i="10"/>
  <c r="E7" i="9"/>
  <c r="E3" i="9"/>
  <c r="C23" i="8" a="1"/>
  <c r="C23" i="8" s="1"/>
  <c r="C15" i="8"/>
  <c r="C19" i="8"/>
  <c r="C11" i="8"/>
  <c r="C7" i="8"/>
  <c r="C6" i="8"/>
  <c r="C5" i="8"/>
  <c r="C4" i="8"/>
  <c r="C3" i="8"/>
  <c r="C2" i="8"/>
  <c r="A34" i="7"/>
  <c r="A31" i="7"/>
  <c r="A27" i="7"/>
  <c r="C23" i="7"/>
  <c r="B23" i="7"/>
  <c r="A23" i="7"/>
  <c r="A19" i="7"/>
  <c r="A15" i="7"/>
  <c r="A11" i="7"/>
  <c r="A7" i="7"/>
  <c r="A3" i="7"/>
  <c r="F10" i="6"/>
  <c r="F9" i="6"/>
  <c r="F8" i="6"/>
  <c r="F7" i="6"/>
  <c r="F6" i="6"/>
  <c r="F5" i="6"/>
  <c r="F4" i="6" a="1"/>
  <c r="F4" i="6" s="1"/>
  <c r="F3" i="6"/>
  <c r="E13" i="5"/>
  <c r="E12" i="5"/>
  <c r="E11" i="5"/>
  <c r="E8" i="5"/>
  <c r="E5" i="5"/>
  <c r="E4" i="5"/>
  <c r="E7" i="5"/>
  <c r="E6" i="5"/>
  <c r="E3" i="5"/>
  <c r="B5" i="4"/>
  <c r="C4" i="12"/>
  <c r="C5" i="12" s="1"/>
  <c r="D4" i="12"/>
  <c r="D5" i="12" s="1"/>
  <c r="E4" i="12"/>
  <c r="B9" i="12" s="1"/>
  <c r="B4" i="12"/>
  <c r="B5" i="12" s="1"/>
  <c r="E3" i="12"/>
  <c r="E2" i="12"/>
  <c r="A2" i="11"/>
  <c r="A1" i="11"/>
  <c r="B4" i="4"/>
  <c r="E5" i="1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<sst xmlns="http://schemas.openxmlformats.org/spreadsheetml/2006/main" count="152" uniqueCount="74">
  <si>
    <t>Chocolate Chip</t>
  </si>
  <si>
    <t>Oatmeal Raisin</t>
  </si>
  <si>
    <t>Sugar Cookie</t>
  </si>
  <si>
    <t>Totals</t>
  </si>
  <si>
    <t>Tax Rate</t>
  </si>
  <si>
    <t>Revenue</t>
  </si>
  <si>
    <t>Cost</t>
  </si>
  <si>
    <t>Profit</t>
  </si>
  <si>
    <t>Tax</t>
  </si>
  <si>
    <t>Profit Split</t>
  </si>
  <si>
    <t>* and / evaluated first</t>
  </si>
  <si>
    <t>+ and - evaluated second</t>
  </si>
  <si>
    <t>Use parentheses to control the order</t>
  </si>
  <si>
    <t>Cookie Name</t>
  </si>
  <si>
    <t>Cookies Sold</t>
  </si>
  <si>
    <t xml:space="preserve">How many cookies sold? </t>
  </si>
  <si>
    <t>Most # of cookies sold</t>
  </si>
  <si>
    <t>Least # of cookies sold</t>
  </si>
  <si>
    <t>Snickerdoodle</t>
  </si>
  <si>
    <t>2nd most sold</t>
  </si>
  <si>
    <t>Birthday Cake</t>
  </si>
  <si>
    <t>2nd least sold</t>
  </si>
  <si>
    <t>Peanut Butter</t>
  </si>
  <si>
    <t># of cookies with sales?</t>
  </si>
  <si>
    <t>Fortune</t>
  </si>
  <si>
    <t>Average sold?</t>
  </si>
  <si>
    <t>What # is in the middle?</t>
  </si>
  <si>
    <t>What # occurs most frequently?</t>
  </si>
  <si>
    <t>Country</t>
  </si>
  <si>
    <t>United States</t>
  </si>
  <si>
    <t>Sumif</t>
  </si>
  <si>
    <t>sumifs</t>
  </si>
  <si>
    <t>Averageif</t>
  </si>
  <si>
    <t>Averageifs</t>
  </si>
  <si>
    <t>India</t>
  </si>
  <si>
    <t>Countif</t>
  </si>
  <si>
    <t>Countifs</t>
  </si>
  <si>
    <t>Minifs</t>
  </si>
  <si>
    <t>Maxifs</t>
  </si>
  <si>
    <t>Philippines</t>
  </si>
  <si>
    <t>Proper</t>
  </si>
  <si>
    <t>kevin cookie company</t>
  </si>
  <si>
    <t>Trim</t>
  </si>
  <si>
    <t xml:space="preserve">   Kevin Cookie Company</t>
  </si>
  <si>
    <t>Concat</t>
  </si>
  <si>
    <t>Kevin</t>
  </si>
  <si>
    <t>Cookie</t>
  </si>
  <si>
    <t>Company</t>
  </si>
  <si>
    <t>&amp;</t>
  </si>
  <si>
    <t>Text Join</t>
  </si>
  <si>
    <t>Right, Left, Mid</t>
  </si>
  <si>
    <t>123 Main Street, 05486</t>
  </si>
  <si>
    <t>Len</t>
  </si>
  <si>
    <t>Kevin Cookie Company</t>
  </si>
  <si>
    <t>Find (case-sensitive) and search (not case-sensitive)</t>
  </si>
  <si>
    <t>sue@kevincookiecompany.com</t>
  </si>
  <si>
    <t>Left together with find</t>
  </si>
  <si>
    <t>True / False</t>
  </si>
  <si>
    <t>Mrs. Fields</t>
  </si>
  <si>
    <t>If</t>
  </si>
  <si>
    <t>Do we sell more chocolate chip or oatmeal raisin?</t>
  </si>
  <si>
    <t>AND</t>
  </si>
  <si>
    <t>Does chocolate chip sell more than all other cookies?</t>
  </si>
  <si>
    <t>OR</t>
  </si>
  <si>
    <t>Does chocolate chip sell more than oatmeal raisin or sugar?</t>
  </si>
  <si>
    <t>Cookie Type</t>
  </si>
  <si>
    <t>Price</t>
  </si>
  <si>
    <t>Nested If / Ifs</t>
  </si>
  <si>
    <t>What is the price of:</t>
  </si>
  <si>
    <t>VLOOKUP</t>
  </si>
  <si>
    <t>XLOOKUP</t>
  </si>
  <si>
    <t>Today</t>
  </si>
  <si>
    <t>Now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</si>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</sst>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0" fontId="2" fillId="0" borderId="0" xfId="1" applyFill="1"/>
    <xf numFmtId="14" fontId="0" fillId="0" borderId="0" xfId="0" applyNumberFormat="1"/>
    <xf numFmtId="22" fontId="0" fillId="0" borderId="0" xfId="0" applyNumberFormat="1"/>
    <xf numFmtId="0" fontId="3" fillId="0" borderId="0" xfId="0" applyFont="1"/>
    <xf numFmtId="0" fontId="4" fillId="0" borderId="0" xfId="0" applyFont="1"/>
    <xf numFmtId="1" fontId="3" fillId="0" borderId="0" xfId="0" applyNumberFormat="1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704361-732D-40AF-9072-5CCF8DB04C7F}" name="Table7" displayName="Table7" ref="A1:E5" headerRowDxfId="8" dataDxfId="1">
  <autoFilter ref="A1:E5" xr:uid="{68704361-732D-40AF-9072-5CCF8DB04C7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277B353-6029-436D-8768-BB2F9DE5CCE0}" name="Column1" totalsRowLabel="Total" dataDxfId="6" totalsRowDxfId="7"/>
    <tableColumn id="2" xr3:uid="{1A34F101-3026-4584-81A6-01EF46816DAA}" name="Chocolate Chip" dataDxfId="5"/>
    <tableColumn id="3" xr3:uid="{4AFEE10E-1B96-41B7-9199-AB2D73C0141D}" name="Oatmeal Raisin" dataDxfId="4"/>
    <tableColumn id="4" xr3:uid="{7ADE808C-0B2A-42AA-9445-A266E6595E3A}" name="Sugar Cookie" dataDxfId="3"/>
    <tableColumn id="5" xr3:uid="{555B7EBA-3DCB-413D-AAC0-A96ECE3A2A7A}" name="Totals" totalsRowFunction="sum" dataDxfId="2"/>
  </tableColumns>
  <tableStyleInfo name="TableStyleLight10" showFirstColumn="1" showLastColumn="1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212727-4037-414E-B354-C9309284E0AD}" name="Table8" displayName="Table8" ref="A1:B5" totalsRowShown="0">
  <autoFilter ref="A1:B5" xr:uid="{04212727-4037-414E-B354-C9309284E0AD}">
    <filterColumn colId="0" hiddenButton="1"/>
    <filterColumn colId="1" hiddenButton="1"/>
  </autoFilter>
  <tableColumns count="2">
    <tableColumn id="1" xr3:uid="{0379FE98-952E-4B56-840E-B594C4AE4E79}" name="Column1" dataDxfId="0"/>
    <tableColumn id="2" xr3:uid="{4E9D3263-B91D-4369-9280-103A363C23ED}" name="Chocolate Chip"/>
  </tableColumns>
  <tableStyleInfo name="TableStyleLight9" showFirstColumn="1" showLastColumn="1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64B5D6-A6CE-46BF-BE42-59BFE1B703E1}" name="Table3" displayName="Table3" ref="A1:B8" totalsRowShown="0" headerRowDxfId="13">
  <autoFilter ref="A1:B8" xr:uid="{CF64B5D6-A6CE-46BF-BE42-59BFE1B703E1}">
    <filterColumn colId="0" hiddenButton="1"/>
    <filterColumn colId="1" hiddenButton="1"/>
  </autoFilter>
  <tableColumns count="2">
    <tableColumn id="1" xr3:uid="{C371AB5A-C897-4AA3-8BA1-39189EAE2822}" name="Cookie Name"/>
    <tableColumn id="2" xr3:uid="{BE25A0B0-4553-4B1C-A7BD-885B81208C2D}" name="Cookies Sold"/>
  </tableColumns>
  <tableStyleInfo name="TableStyleLight14" showFirstColumn="1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068AF7-67AC-4C55-B829-F2B87397CF28}" name="Table4" displayName="Table4" ref="D3:E8" headerRowCount="0" totalsRowShown="0">
  <tableColumns count="2">
    <tableColumn id="1" xr3:uid="{6ACF52BF-FD48-463B-AB66-FAD01369B920}" name="Column1"/>
    <tableColumn id="2" xr3:uid="{DCBB0585-C166-454A-9C10-D4EB4C04CCCD}" name="Column2"/>
  </tableColumns>
  <tableStyleInfo name="TableStyleMedium24" showFirstColumn="0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FDC0AF-8D9F-4947-8858-AED478B2A9CB}" name="Table5" displayName="Table5" ref="D11:E13" headerRowCount="0">
  <tableColumns count="2">
    <tableColumn id="1" xr3:uid="{167D6828-D4DC-4F0F-8DCD-BF7FEBFC8DD8}" name="Column1" totalsRowLabel="Total"/>
    <tableColumn id="2" xr3:uid="{54FFB706-94A1-4F68-89EF-BBB875FD513A}" name="Column2" totalsRowFunction="sum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19DCDE-7157-4BCA-9F7C-F66DFDBB4173}" name="Conditional­_Functions" displayName="Conditional­_Functions" ref="A1:C22" totalsRowShown="0" headerRowDxfId="17" dataDxfId="18">
  <autoFilter ref="A1:C22" xr:uid="{F619DCDE-7157-4BCA-9F7C-F66DFDBB4173}">
    <filterColumn colId="0" hiddenButton="1"/>
    <filterColumn colId="1" hiddenButton="1"/>
    <filterColumn colId="2" hiddenButton="1"/>
  </autoFilter>
  <tableColumns count="3">
    <tableColumn id="1" xr3:uid="{5C5EB6E5-714E-4C40-AD70-C1A806B80E53}" name="Cookie Name" dataDxfId="16"/>
    <tableColumn id="2" xr3:uid="{37249660-19B9-4398-9303-FB6EFF67B26C}" name="Country" dataDxfId="15"/>
    <tableColumn id="3" xr3:uid="{0C208C50-A1CE-47BE-9725-407E79FDA927}" name="Cookies Sold" dataDxfId="14"/>
  </tableColumns>
  <tableStyleInfo name="TableStyleLight10" showFirstColumn="1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8F6850-3CDA-4ACA-9569-8848F00F8834}" name="Table6" displayName="Table6" ref="E3:F10" headerRowCount="0" totalsRowShown="0">
  <tableColumns count="2">
    <tableColumn id="1" xr3:uid="{015E2372-8AA3-4606-BFBB-00BA8E297373}" name="Column1" headerRowDxfId="9" dataDxfId="12"/>
    <tableColumn id="2" xr3:uid="{F4E8D1E1-771C-44E2-A53F-BECEB30B8799}" name="Column2" headerRowDxfId="10" dataDxfId="11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e@kevincookiecompan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1C96-D47E-41A2-BFA9-F360F0CDD5B5}">
  <dimension ref="A1:G12"/>
  <sheetViews>
    <sheetView zoomScale="112" zoomScaleNormal="112" workbookViewId="0">
      <selection activeCell="C5" sqref="C5"/>
    </sheetView>
  </sheetViews>
  <sheetFormatPr defaultRowHeight="15" x14ac:dyDescent="0.25"/>
  <cols>
    <col min="1" max="1" width="11.140625" customWidth="1"/>
    <col min="2" max="2" width="17" customWidth="1"/>
    <col min="3" max="3" width="16.85546875" customWidth="1"/>
    <col min="4" max="4" width="14.140625" customWidth="1"/>
    <col min="6" max="6" width="7.85546875" customWidth="1"/>
  </cols>
  <sheetData>
    <row r="1" spans="1:7" x14ac:dyDescent="0.25">
      <c r="A1" t="s">
        <v>73</v>
      </c>
      <c r="B1" s="2" t="s">
        <v>0</v>
      </c>
      <c r="C1" s="2" t="s">
        <v>1</v>
      </c>
      <c r="D1" s="2" t="s">
        <v>2</v>
      </c>
      <c r="E1" s="2" t="s">
        <v>3</v>
      </c>
      <c r="G1" s="2" t="s">
        <v>4</v>
      </c>
    </row>
    <row r="2" spans="1:7" x14ac:dyDescent="0.25">
      <c r="A2" s="11" t="s">
        <v>5</v>
      </c>
      <c r="B2" s="12">
        <v>10</v>
      </c>
      <c r="C2" s="12">
        <v>8</v>
      </c>
      <c r="D2" s="12">
        <v>5</v>
      </c>
      <c r="E2" s="12">
        <f>B2+C2+D2</f>
        <v>23</v>
      </c>
      <c r="G2" s="3">
        <v>0.1</v>
      </c>
    </row>
    <row r="3" spans="1:7" x14ac:dyDescent="0.25">
      <c r="A3" s="11" t="s">
        <v>6</v>
      </c>
      <c r="B3" s="12">
        <v>4</v>
      </c>
      <c r="C3" s="12">
        <v>3</v>
      </c>
      <c r="D3" s="12">
        <v>2</v>
      </c>
      <c r="E3" s="12">
        <f>B3+C3+D3</f>
        <v>9</v>
      </c>
    </row>
    <row r="4" spans="1:7" x14ac:dyDescent="0.25">
      <c r="A4" s="11" t="s">
        <v>7</v>
      </c>
      <c r="B4" s="12">
        <f>B2-B3</f>
        <v>6</v>
      </c>
      <c r="C4" s="12">
        <f t="shared" ref="C4:E4" si="0">C2-C3</f>
        <v>5</v>
      </c>
      <c r="D4" s="12">
        <f t="shared" si="0"/>
        <v>3</v>
      </c>
      <c r="E4" s="12">
        <f t="shared" si="0"/>
        <v>14</v>
      </c>
    </row>
    <row r="5" spans="1:7" x14ac:dyDescent="0.25">
      <c r="A5" s="11" t="s">
        <v>8</v>
      </c>
      <c r="B5" s="12">
        <f>B4*$G$2</f>
        <v>0.60000000000000009</v>
      </c>
      <c r="C5" s="12">
        <f t="shared" ref="C5:E5" si="1">C4*$G$2</f>
        <v>0.5</v>
      </c>
      <c r="D5" s="12">
        <f t="shared" si="1"/>
        <v>0.30000000000000004</v>
      </c>
      <c r="E5" s="12">
        <f t="shared" si="1"/>
        <v>1.4000000000000001</v>
      </c>
    </row>
    <row r="6" spans="1:7" x14ac:dyDescent="0.25">
      <c r="A6" s="2"/>
      <c r="C6" s="1"/>
    </row>
    <row r="8" spans="1:7" x14ac:dyDescent="0.25">
      <c r="C8" s="1"/>
    </row>
    <row r="9" spans="1:7" x14ac:dyDescent="0.25">
      <c r="A9" s="2" t="s">
        <v>9</v>
      </c>
      <c r="B9">
        <f>E4/2</f>
        <v>7</v>
      </c>
      <c r="C9" s="1"/>
      <c r="D9" s="6"/>
    </row>
    <row r="10" spans="1:7" x14ac:dyDescent="0.25">
      <c r="C10" s="1"/>
      <c r="D10" s="6"/>
    </row>
    <row r="11" spans="1:7" x14ac:dyDescent="0.25">
      <c r="C11" s="1"/>
    </row>
    <row r="12" spans="1:7" x14ac:dyDescent="0.25">
      <c r="C1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4990-CFAE-4B46-98D6-DE9ED6EA08FF}">
  <dimension ref="A1:A2"/>
  <sheetViews>
    <sheetView zoomScale="106" zoomScaleNormal="106" workbookViewId="0">
      <selection activeCell="A2" sqref="A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3D0C-FC6F-41A8-A93C-33504C18B680}">
  <dimension ref="A1:D9"/>
  <sheetViews>
    <sheetView zoomScale="166" zoomScaleNormal="166" workbookViewId="0">
      <selection activeCell="B5" sqref="B5"/>
    </sheetView>
  </sheetViews>
  <sheetFormatPr defaultRowHeight="15" x14ac:dyDescent="0.25"/>
  <cols>
    <col min="1" max="1" width="9.5703125" customWidth="1"/>
    <col min="2" max="2" width="14.85546875" customWidth="1"/>
  </cols>
  <sheetData>
    <row r="1" spans="1:4" x14ac:dyDescent="0.25">
      <c r="A1" t="s">
        <v>73</v>
      </c>
      <c r="B1" s="2" t="s">
        <v>0</v>
      </c>
      <c r="D1" s="2" t="s">
        <v>4</v>
      </c>
    </row>
    <row r="2" spans="1:4" x14ac:dyDescent="0.25">
      <c r="A2" s="2" t="s">
        <v>5</v>
      </c>
      <c r="B2">
        <v>10</v>
      </c>
      <c r="D2" s="3">
        <v>0.1</v>
      </c>
    </row>
    <row r="3" spans="1:4" x14ac:dyDescent="0.25">
      <c r="A3" s="2" t="s">
        <v>6</v>
      </c>
      <c r="B3">
        <v>4</v>
      </c>
    </row>
    <row r="4" spans="1:4" x14ac:dyDescent="0.25">
      <c r="A4" s="2" t="s">
        <v>7</v>
      </c>
      <c r="B4">
        <f>B2-B3</f>
        <v>6</v>
      </c>
    </row>
    <row r="5" spans="1:4" x14ac:dyDescent="0.25">
      <c r="A5" s="2" t="s">
        <v>8</v>
      </c>
      <c r="B5">
        <f>(B2-B3)*D2</f>
        <v>0.60000000000000009</v>
      </c>
    </row>
    <row r="7" spans="1:4" x14ac:dyDescent="0.25">
      <c r="A7" s="4" t="s">
        <v>10</v>
      </c>
    </row>
    <row r="8" spans="1:4" x14ac:dyDescent="0.25">
      <c r="A8" s="4" t="s">
        <v>11</v>
      </c>
    </row>
    <row r="9" spans="1:4" x14ac:dyDescent="0.25">
      <c r="A9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7816-1F13-4EB2-B1BF-D99034D19386}">
  <dimension ref="A1:E13"/>
  <sheetViews>
    <sheetView topLeftCell="A4" zoomScale="175" zoomScaleNormal="175" workbookViewId="0">
      <selection activeCell="E11" sqref="E11"/>
    </sheetView>
  </sheetViews>
  <sheetFormatPr defaultRowHeight="15" x14ac:dyDescent="0.25"/>
  <cols>
    <col min="1" max="1" width="14.42578125" bestFit="1" customWidth="1"/>
    <col min="2" max="2" width="12.85546875" customWidth="1"/>
    <col min="3" max="3" width="3.140625" customWidth="1"/>
    <col min="4" max="4" width="29.42578125" bestFit="1" customWidth="1"/>
    <col min="5" max="5" width="12.5703125" bestFit="1" customWidth="1"/>
  </cols>
  <sheetData>
    <row r="1" spans="1:5" x14ac:dyDescent="0.25">
      <c r="A1" s="2" t="s">
        <v>13</v>
      </c>
      <c r="B1" s="2" t="s">
        <v>14</v>
      </c>
    </row>
    <row r="2" spans="1:5" x14ac:dyDescent="0.25">
      <c r="A2" t="s">
        <v>0</v>
      </c>
      <c r="B2">
        <v>97</v>
      </c>
    </row>
    <row r="3" spans="1:5" x14ac:dyDescent="0.25">
      <c r="A3" t="s">
        <v>1</v>
      </c>
      <c r="B3">
        <v>77</v>
      </c>
      <c r="D3" t="s">
        <v>15</v>
      </c>
      <c r="E3">
        <f>SUM(B2:B8)</f>
        <v>421</v>
      </c>
    </row>
    <row r="4" spans="1:5" x14ac:dyDescent="0.25">
      <c r="A4" t="s">
        <v>2</v>
      </c>
      <c r="B4">
        <v>67</v>
      </c>
      <c r="D4" t="s">
        <v>16</v>
      </c>
      <c r="E4">
        <f>MAX(B2:B8)</f>
        <v>97</v>
      </c>
    </row>
    <row r="5" spans="1:5" x14ac:dyDescent="0.25">
      <c r="A5" t="s">
        <v>18</v>
      </c>
      <c r="B5">
        <v>52</v>
      </c>
      <c r="D5" t="s">
        <v>17</v>
      </c>
      <c r="E5">
        <f>MIN(B2:B8)</f>
        <v>36</v>
      </c>
    </row>
    <row r="6" spans="1:5" x14ac:dyDescent="0.25">
      <c r="A6" t="s">
        <v>20</v>
      </c>
      <c r="B6">
        <v>52</v>
      </c>
      <c r="D6" t="s">
        <v>19</v>
      </c>
      <c r="E6">
        <f>LARGE(B2:B8,2)</f>
        <v>77</v>
      </c>
    </row>
    <row r="7" spans="1:5" x14ac:dyDescent="0.25">
      <c r="A7" t="s">
        <v>22</v>
      </c>
      <c r="B7">
        <v>40</v>
      </c>
      <c r="D7" t="s">
        <v>21</v>
      </c>
      <c r="E7">
        <f>SMALL(B2:B8, 2)</f>
        <v>40</v>
      </c>
    </row>
    <row r="8" spans="1:5" x14ac:dyDescent="0.25">
      <c r="A8" t="s">
        <v>24</v>
      </c>
      <c r="B8">
        <v>36</v>
      </c>
      <c r="D8" t="s">
        <v>23</v>
      </c>
      <c r="E8">
        <f>COUNT(B2:B8)</f>
        <v>7</v>
      </c>
    </row>
    <row r="11" spans="1:5" x14ac:dyDescent="0.25">
      <c r="D11" t="s">
        <v>25</v>
      </c>
      <c r="E11">
        <f>AVERAGE(B2:B8)</f>
        <v>60.142857142857146</v>
      </c>
    </row>
    <row r="12" spans="1:5" x14ac:dyDescent="0.25">
      <c r="D12" t="s">
        <v>26</v>
      </c>
      <c r="E12">
        <f>MEDIAN(B2:B8)</f>
        <v>52</v>
      </c>
    </row>
    <row r="13" spans="1:5" x14ac:dyDescent="0.25">
      <c r="D13" t="s">
        <v>27</v>
      </c>
      <c r="E13">
        <f>MODE(B2:B8)</f>
        <v>52</v>
      </c>
    </row>
  </sheetData>
  <sortState xmlns:xlrd2="http://schemas.microsoft.com/office/spreadsheetml/2017/richdata2" ref="A2:B8">
    <sortCondition descending="1" ref="B1:B8"/>
  </sortState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72CB-F967-45A8-83C0-EF5A4DD6E9C5}">
  <dimension ref="A1:F22"/>
  <sheetViews>
    <sheetView zoomScale="130" zoomScaleNormal="130" workbookViewId="0">
      <selection activeCell="H6" sqref="H6"/>
    </sheetView>
  </sheetViews>
  <sheetFormatPr defaultRowHeight="15.75" x14ac:dyDescent="0.25"/>
  <cols>
    <col min="1" max="1" width="15.42578125" style="8" bestFit="1" customWidth="1"/>
    <col min="2" max="2" width="13.5703125" style="8" bestFit="1" customWidth="1"/>
    <col min="3" max="3" width="14.42578125" style="8" customWidth="1"/>
    <col min="4" max="4" width="9.140625" style="8"/>
    <col min="5" max="5" width="11.140625" style="8" bestFit="1" customWidth="1"/>
    <col min="6" max="6" width="10.85546875" style="10" customWidth="1"/>
    <col min="7" max="16384" width="9.140625" style="8"/>
  </cols>
  <sheetData>
    <row r="1" spans="1:6" x14ac:dyDescent="0.25">
      <c r="A1" s="9" t="s">
        <v>13</v>
      </c>
      <c r="B1" s="9" t="s">
        <v>28</v>
      </c>
      <c r="C1" s="9" t="s">
        <v>14</v>
      </c>
    </row>
    <row r="2" spans="1:6" x14ac:dyDescent="0.25">
      <c r="A2" s="8" t="s">
        <v>0</v>
      </c>
      <c r="B2" s="8" t="s">
        <v>29</v>
      </c>
      <c r="C2" s="8">
        <v>28</v>
      </c>
      <c r="E2"/>
      <c r="F2"/>
    </row>
    <row r="3" spans="1:6" x14ac:dyDescent="0.25">
      <c r="A3" s="8" t="s">
        <v>1</v>
      </c>
      <c r="B3" s="8" t="s">
        <v>29</v>
      </c>
      <c r="C3" s="8">
        <v>32</v>
      </c>
      <c r="E3" s="9" t="s">
        <v>30</v>
      </c>
      <c r="F3" s="10">
        <f>SUMIF(B:B,B2,C:C)</f>
        <v>362</v>
      </c>
    </row>
    <row r="4" spans="1:6" x14ac:dyDescent="0.25">
      <c r="A4" s="8" t="s">
        <v>2</v>
      </c>
      <c r="B4" s="8" t="s">
        <v>29</v>
      </c>
      <c r="C4" s="8">
        <v>52</v>
      </c>
      <c r="E4" s="9" t="s">
        <v>31</v>
      </c>
      <c r="F4" s="10" cm="1">
        <f t="array" ref="F4">SUM(SUMIFS(C:C,B:B,B12,A:A,A2:A3))</f>
        <v>107</v>
      </c>
    </row>
    <row r="5" spans="1:6" x14ac:dyDescent="0.25">
      <c r="A5" s="8" t="s">
        <v>18</v>
      </c>
      <c r="B5" s="8" t="s">
        <v>29</v>
      </c>
      <c r="C5" s="8">
        <v>67</v>
      </c>
      <c r="E5" s="9" t="s">
        <v>32</v>
      </c>
      <c r="F5" s="10">
        <f>AVERAGEIF(A:A,A7,C:C)</f>
        <v>29.666666666666668</v>
      </c>
    </row>
    <row r="6" spans="1:6" x14ac:dyDescent="0.25">
      <c r="A6" s="8" t="s">
        <v>20</v>
      </c>
      <c r="B6" s="8" t="s">
        <v>29</v>
      </c>
      <c r="C6" s="8">
        <v>44</v>
      </c>
      <c r="E6" s="9" t="s">
        <v>33</v>
      </c>
      <c r="F6" s="10">
        <f>AVERAGEIFS(C:C,A:A,A7,B:B,B12)</f>
        <v>21</v>
      </c>
    </row>
    <row r="7" spans="1:6" x14ac:dyDescent="0.25">
      <c r="A7" s="8" t="s">
        <v>22</v>
      </c>
      <c r="B7" s="8" t="s">
        <v>29</v>
      </c>
      <c r="C7" s="8">
        <v>39</v>
      </c>
      <c r="E7" s="9" t="s">
        <v>35</v>
      </c>
      <c r="F7" s="10">
        <f>COUNTIF(A:A,A8)</f>
        <v>3</v>
      </c>
    </row>
    <row r="8" spans="1:6" x14ac:dyDescent="0.25">
      <c r="A8" s="8" t="s">
        <v>24</v>
      </c>
      <c r="B8" s="8" t="s">
        <v>29</v>
      </c>
      <c r="C8" s="8">
        <v>100</v>
      </c>
      <c r="E8" s="9" t="s">
        <v>36</v>
      </c>
      <c r="F8" s="10">
        <f>COUNTIFS(A:A,A20,B:B,B11)</f>
        <v>1</v>
      </c>
    </row>
    <row r="9" spans="1:6" x14ac:dyDescent="0.25">
      <c r="A9" s="8" t="s">
        <v>0</v>
      </c>
      <c r="B9" s="8" t="s">
        <v>34</v>
      </c>
      <c r="C9" s="8">
        <v>75</v>
      </c>
      <c r="E9" s="9" t="s">
        <v>37</v>
      </c>
      <c r="F9" s="10">
        <f>_xlfn.MINIFS(C:C,A:A,A4,B:B,B6)</f>
        <v>52</v>
      </c>
    </row>
    <row r="10" spans="1:6" x14ac:dyDescent="0.25">
      <c r="A10" s="8" t="s">
        <v>1</v>
      </c>
      <c r="B10" s="8" t="s">
        <v>34</v>
      </c>
      <c r="C10" s="8">
        <v>32</v>
      </c>
      <c r="E10" s="9" t="s">
        <v>38</v>
      </c>
      <c r="F10" s="10">
        <f>_xlfn.MAXIFS(C:C,A:A,A12,B:B,B10)</f>
        <v>21</v>
      </c>
    </row>
    <row r="11" spans="1:6" x14ac:dyDescent="0.25">
      <c r="A11" s="8" t="s">
        <v>2</v>
      </c>
      <c r="B11" s="8" t="s">
        <v>34</v>
      </c>
      <c r="C11" s="8">
        <v>40</v>
      </c>
    </row>
    <row r="12" spans="1:6" x14ac:dyDescent="0.25">
      <c r="A12" s="8" t="s">
        <v>18</v>
      </c>
      <c r="B12" s="8" t="s">
        <v>34</v>
      </c>
      <c r="C12" s="8">
        <v>21</v>
      </c>
    </row>
    <row r="13" spans="1:6" x14ac:dyDescent="0.25">
      <c r="A13" s="8" t="s">
        <v>20</v>
      </c>
      <c r="B13" s="8" t="s">
        <v>34</v>
      </c>
      <c r="C13" s="8">
        <v>58</v>
      </c>
    </row>
    <row r="14" spans="1:6" x14ac:dyDescent="0.25">
      <c r="A14" s="8" t="s">
        <v>22</v>
      </c>
      <c r="B14" s="8" t="s">
        <v>34</v>
      </c>
      <c r="C14" s="8">
        <v>21</v>
      </c>
    </row>
    <row r="15" spans="1:6" x14ac:dyDescent="0.25">
      <c r="A15" s="8" t="s">
        <v>24</v>
      </c>
      <c r="B15" s="8" t="s">
        <v>34</v>
      </c>
      <c r="C15" s="8">
        <v>54</v>
      </c>
    </row>
    <row r="16" spans="1:6" x14ac:dyDescent="0.25">
      <c r="A16" s="8" t="s">
        <v>0</v>
      </c>
      <c r="B16" s="8" t="s">
        <v>39</v>
      </c>
      <c r="C16" s="8">
        <v>55</v>
      </c>
    </row>
    <row r="17" spans="1:3" x14ac:dyDescent="0.25">
      <c r="A17" s="8" t="s">
        <v>1</v>
      </c>
      <c r="B17" s="8" t="s">
        <v>39</v>
      </c>
      <c r="C17" s="8">
        <v>41</v>
      </c>
    </row>
    <row r="18" spans="1:3" x14ac:dyDescent="0.25">
      <c r="A18" s="8" t="s">
        <v>2</v>
      </c>
      <c r="B18" s="8" t="s">
        <v>39</v>
      </c>
      <c r="C18" s="8">
        <v>92</v>
      </c>
    </row>
    <row r="19" spans="1:3" x14ac:dyDescent="0.25">
      <c r="A19" s="8" t="s">
        <v>18</v>
      </c>
      <c r="B19" s="8" t="s">
        <v>39</v>
      </c>
      <c r="C19" s="8">
        <v>89</v>
      </c>
    </row>
    <row r="20" spans="1:3" x14ac:dyDescent="0.25">
      <c r="A20" s="8" t="s">
        <v>20</v>
      </c>
      <c r="B20" s="8" t="s">
        <v>39</v>
      </c>
      <c r="C20" s="8">
        <v>34</v>
      </c>
    </row>
    <row r="21" spans="1:3" x14ac:dyDescent="0.25">
      <c r="A21" s="8" t="s">
        <v>22</v>
      </c>
      <c r="B21" s="8" t="s">
        <v>39</v>
      </c>
      <c r="C21" s="8">
        <v>29</v>
      </c>
    </row>
    <row r="22" spans="1:3" x14ac:dyDescent="0.25">
      <c r="A22" s="8" t="s">
        <v>24</v>
      </c>
      <c r="B22" s="8" t="s">
        <v>39</v>
      </c>
      <c r="C22" s="8">
        <v>100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B6F-098D-457F-B597-6B7560CF92C9}">
  <dimension ref="A1:C34"/>
  <sheetViews>
    <sheetView tabSelected="1" zoomScale="142" zoomScaleNormal="142" workbookViewId="0">
      <selection activeCell="A6" sqref="A6"/>
    </sheetView>
  </sheetViews>
  <sheetFormatPr defaultRowHeight="15" x14ac:dyDescent="0.25"/>
  <cols>
    <col min="1" max="1" width="48.28515625" bestFit="1" customWidth="1"/>
    <col min="3" max="3" width="11.7109375" bestFit="1" customWidth="1"/>
  </cols>
  <sheetData>
    <row r="1" spans="1:3" x14ac:dyDescent="0.25">
      <c r="A1" s="2" t="s">
        <v>40</v>
      </c>
    </row>
    <row r="2" spans="1:3" x14ac:dyDescent="0.25">
      <c r="A2" t="s">
        <v>41</v>
      </c>
    </row>
    <row r="3" spans="1:3" x14ac:dyDescent="0.25">
      <c r="A3" t="str">
        <f>PROPER(A2)</f>
        <v>Kevin Cookie Company</v>
      </c>
    </row>
    <row r="5" spans="1:3" x14ac:dyDescent="0.25">
      <c r="A5" s="2" t="s">
        <v>42</v>
      </c>
    </row>
    <row r="6" spans="1:3" x14ac:dyDescent="0.25">
      <c r="A6" t="s">
        <v>43</v>
      </c>
    </row>
    <row r="7" spans="1:3" x14ac:dyDescent="0.25">
      <c r="A7" t="str">
        <f>TRIM(A6)</f>
        <v>Kevin Cookie Company</v>
      </c>
    </row>
    <row r="9" spans="1:3" x14ac:dyDescent="0.25">
      <c r="A9" s="2" t="s">
        <v>44</v>
      </c>
    </row>
    <row r="10" spans="1:3" x14ac:dyDescent="0.25">
      <c r="A10" t="s">
        <v>45</v>
      </c>
      <c r="B10" t="s">
        <v>46</v>
      </c>
      <c r="C10" t="s">
        <v>47</v>
      </c>
    </row>
    <row r="11" spans="1:3" x14ac:dyDescent="0.25">
      <c r="A11" t="str">
        <f>CONCATENATE(A10,C10,C10)</f>
        <v>KevinCompanyCompany</v>
      </c>
    </row>
    <row r="13" spans="1:3" x14ac:dyDescent="0.25">
      <c r="A13" s="2" t="s">
        <v>48</v>
      </c>
    </row>
    <row r="14" spans="1:3" x14ac:dyDescent="0.25">
      <c r="A14" t="s">
        <v>45</v>
      </c>
      <c r="B14" t="s">
        <v>46</v>
      </c>
      <c r="C14" t="s">
        <v>47</v>
      </c>
    </row>
    <row r="15" spans="1:3" x14ac:dyDescent="0.25">
      <c r="A15" t="str">
        <f>A14&amp;" "&amp;B14&amp;" "&amp;C14</f>
        <v>Kevin Cookie Company</v>
      </c>
    </row>
    <row r="17" spans="1:3" x14ac:dyDescent="0.25">
      <c r="A17" s="2" t="s">
        <v>49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tr">
        <f>_xlfn.TEXTJOIN(" ",TRUE,A18,B18,C18)</f>
        <v>Kevin Cookie Company</v>
      </c>
    </row>
    <row r="21" spans="1:3" x14ac:dyDescent="0.25">
      <c r="A21" s="2" t="s">
        <v>50</v>
      </c>
    </row>
    <row r="22" spans="1:3" x14ac:dyDescent="0.25">
      <c r="A22" t="s">
        <v>51</v>
      </c>
    </row>
    <row r="23" spans="1:3" x14ac:dyDescent="0.25">
      <c r="A23" t="str">
        <f>RIGHT(A22,4)</f>
        <v>5486</v>
      </c>
      <c r="B23" t="str">
        <f>LEFT(A22,8)</f>
        <v>123 Main</v>
      </c>
      <c r="C23" t="str">
        <f>MID(A22,4,12)</f>
        <v xml:space="preserve"> Main Street</v>
      </c>
    </row>
    <row r="25" spans="1:3" x14ac:dyDescent="0.25">
      <c r="A25" s="2" t="s">
        <v>52</v>
      </c>
    </row>
    <row r="26" spans="1:3" x14ac:dyDescent="0.25">
      <c r="A26" t="s">
        <v>53</v>
      </c>
    </row>
    <row r="27" spans="1:3" x14ac:dyDescent="0.25">
      <c r="A27">
        <f>LEN(A26)</f>
        <v>20</v>
      </c>
    </row>
    <row r="29" spans="1:3" x14ac:dyDescent="0.25">
      <c r="A29" s="2" t="s">
        <v>54</v>
      </c>
    </row>
    <row r="30" spans="1:3" x14ac:dyDescent="0.25">
      <c r="A30" s="5" t="s">
        <v>55</v>
      </c>
    </row>
    <row r="31" spans="1:3" x14ac:dyDescent="0.25">
      <c r="A31">
        <f>FIND("e",A30,10)</f>
        <v>15</v>
      </c>
    </row>
    <row r="33" spans="1:1" x14ac:dyDescent="0.25">
      <c r="A33" s="2" t="s">
        <v>56</v>
      </c>
    </row>
    <row r="34" spans="1:1" x14ac:dyDescent="0.25">
      <c r="A34" t="str">
        <f>LEFT(A30, FIND("@",A30)-1)</f>
        <v>sue</v>
      </c>
    </row>
  </sheetData>
  <hyperlinks>
    <hyperlink ref="A30" r:id="rId1" xr:uid="{384F31C9-2996-4467-BA1E-9CA444C22D4D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B459-13D2-4887-A11B-8FCEAEA649E8}">
  <dimension ref="A1:E24"/>
  <sheetViews>
    <sheetView topLeftCell="A13" zoomScale="145" zoomScaleNormal="145" workbookViewId="0">
      <selection activeCell="E23" sqref="E23"/>
    </sheetView>
  </sheetViews>
  <sheetFormatPr defaultRowHeight="15" x14ac:dyDescent="0.25"/>
  <cols>
    <col min="1" max="1" width="21.7109375" bestFit="1" customWidth="1"/>
    <col min="2" max="2" width="12.28515625" bestFit="1" customWidth="1"/>
    <col min="3" max="3" width="54.7109375" bestFit="1" customWidth="1"/>
  </cols>
  <sheetData>
    <row r="1" spans="1:3" x14ac:dyDescent="0.25">
      <c r="A1" s="2" t="s">
        <v>57</v>
      </c>
    </row>
    <row r="2" spans="1:3" x14ac:dyDescent="0.25">
      <c r="A2" t="s">
        <v>53</v>
      </c>
      <c r="B2" t="s">
        <v>58</v>
      </c>
      <c r="C2" t="b">
        <f>A2=B2</f>
        <v>0</v>
      </c>
    </row>
    <row r="3" spans="1:3" x14ac:dyDescent="0.25">
      <c r="A3">
        <v>10</v>
      </c>
      <c r="B3">
        <v>5</v>
      </c>
      <c r="C3" t="b">
        <f>A3=B3</f>
        <v>0</v>
      </c>
    </row>
    <row r="4" spans="1:3" x14ac:dyDescent="0.25">
      <c r="B4">
        <v>11</v>
      </c>
      <c r="C4" t="b">
        <f>A3&lt;=B3</f>
        <v>0</v>
      </c>
    </row>
    <row r="5" spans="1:3" x14ac:dyDescent="0.25">
      <c r="C5" t="b">
        <f>A3&gt;B3</f>
        <v>1</v>
      </c>
    </row>
    <row r="6" spans="1:3" x14ac:dyDescent="0.25">
      <c r="C6" t="b">
        <f>AND(A3&gt;B3,B3&gt;B4,B4&lt;A3,A3&gt;B4)</f>
        <v>0</v>
      </c>
    </row>
    <row r="7" spans="1:3" x14ac:dyDescent="0.25">
      <c r="C7" t="b">
        <f>OR(A3=B3,B4&gt;A3,B3&gt;B4)</f>
        <v>1</v>
      </c>
    </row>
    <row r="8" spans="1:3" x14ac:dyDescent="0.25">
      <c r="A8" s="2"/>
    </row>
    <row r="9" spans="1:3" x14ac:dyDescent="0.25">
      <c r="A9" s="2" t="s">
        <v>13</v>
      </c>
      <c r="B9" s="2" t="s">
        <v>14</v>
      </c>
      <c r="C9" s="2" t="s">
        <v>59</v>
      </c>
    </row>
    <row r="10" spans="1:3" x14ac:dyDescent="0.25">
      <c r="A10" t="s">
        <v>0</v>
      </c>
      <c r="B10">
        <v>97</v>
      </c>
      <c r="C10" t="s">
        <v>60</v>
      </c>
    </row>
    <row r="11" spans="1:3" x14ac:dyDescent="0.25">
      <c r="A11" t="s">
        <v>1</v>
      </c>
      <c r="B11">
        <v>150</v>
      </c>
      <c r="C11" t="str">
        <f>IF(B10&gt;B11,"Chocolate Chip","Oatmeal Raisin")</f>
        <v>Oatmeal Raisin</v>
      </c>
    </row>
    <row r="12" spans="1:3" x14ac:dyDescent="0.25">
      <c r="A12" t="s">
        <v>2</v>
      </c>
      <c r="B12">
        <v>150</v>
      </c>
    </row>
    <row r="13" spans="1:3" x14ac:dyDescent="0.25">
      <c r="C13" s="2" t="s">
        <v>61</v>
      </c>
    </row>
    <row r="14" spans="1:3" x14ac:dyDescent="0.25">
      <c r="C14" t="s">
        <v>62</v>
      </c>
    </row>
    <row r="15" spans="1:3" x14ac:dyDescent="0.25">
      <c r="C15" t="str">
        <f>IF(AND(B10&gt;B11, B10&gt;B12),"yes","no")</f>
        <v>no</v>
      </c>
    </row>
    <row r="17" spans="1:5" x14ac:dyDescent="0.25">
      <c r="C17" s="2" t="s">
        <v>63</v>
      </c>
    </row>
    <row r="18" spans="1:5" x14ac:dyDescent="0.25">
      <c r="C18" t="s">
        <v>64</v>
      </c>
    </row>
    <row r="19" spans="1:5" x14ac:dyDescent="0.25">
      <c r="C19" t="b">
        <f>OR(B10&gt;B11,B10&gt;B12)</f>
        <v>0</v>
      </c>
    </row>
    <row r="21" spans="1:5" x14ac:dyDescent="0.25">
      <c r="A21" s="2" t="s">
        <v>65</v>
      </c>
      <c r="B21" s="2" t="s">
        <v>66</v>
      </c>
      <c r="C21" s="2" t="s">
        <v>67</v>
      </c>
    </row>
    <row r="22" spans="1:5" x14ac:dyDescent="0.25">
      <c r="A22" t="s">
        <v>0</v>
      </c>
      <c r="B22">
        <v>10</v>
      </c>
      <c r="C22" t="s">
        <v>68</v>
      </c>
      <c r="E22" s="2" t="s">
        <v>0</v>
      </c>
    </row>
    <row r="23" spans="1:5" x14ac:dyDescent="0.25">
      <c r="A23" t="s">
        <v>1</v>
      </c>
      <c r="B23">
        <v>8</v>
      </c>
      <c r="C23" cm="1">
        <f t="array" ref="C23">_xlfn.IFS(E22=A22,B22,E22=A23,B23,E22=A24,B24)</f>
        <v>10</v>
      </c>
    </row>
    <row r="24" spans="1:5" x14ac:dyDescent="0.25">
      <c r="A24" t="s">
        <v>2</v>
      </c>
      <c r="B24"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7D-F900-45F8-A4CC-790EE9DB30C3}">
  <dimension ref="A1:F9"/>
  <sheetViews>
    <sheetView zoomScale="145" zoomScaleNormal="145" workbookViewId="0">
      <selection activeCell="E11" sqref="E11"/>
    </sheetView>
  </sheetViews>
  <sheetFormatPr defaultRowHeight="15" x14ac:dyDescent="0.25"/>
  <cols>
    <col min="1" max="1" width="14.42578125" bestFit="1" customWidth="1"/>
    <col min="3" max="3" width="11.5703125" customWidth="1"/>
    <col min="4" max="4" width="3.5703125" customWidth="1"/>
    <col min="5" max="5" width="19" bestFit="1" customWidth="1"/>
  </cols>
  <sheetData>
    <row r="1" spans="1:6" x14ac:dyDescent="0.25">
      <c r="A1" s="2" t="s">
        <v>65</v>
      </c>
      <c r="B1" s="2" t="s">
        <v>66</v>
      </c>
      <c r="C1" s="2" t="s">
        <v>6</v>
      </c>
      <c r="D1" s="2"/>
      <c r="E1" s="2" t="s">
        <v>69</v>
      </c>
    </row>
    <row r="2" spans="1:6" x14ac:dyDescent="0.25">
      <c r="A2" t="s">
        <v>0</v>
      </c>
      <c r="B2">
        <v>10</v>
      </c>
      <c r="C2">
        <v>4</v>
      </c>
      <c r="E2" t="s">
        <v>68</v>
      </c>
      <c r="F2" t="s">
        <v>1</v>
      </c>
    </row>
    <row r="3" spans="1:6" x14ac:dyDescent="0.25">
      <c r="A3" t="s">
        <v>1</v>
      </c>
      <c r="B3">
        <v>8</v>
      </c>
      <c r="C3">
        <v>3</v>
      </c>
      <c r="E3">
        <f>VLOOKUP(F2,A1:C4,2,FALSE)</f>
        <v>8</v>
      </c>
    </row>
    <row r="4" spans="1:6" x14ac:dyDescent="0.25">
      <c r="A4" t="s">
        <v>2</v>
      </c>
      <c r="B4">
        <v>5</v>
      </c>
      <c r="C4">
        <v>2</v>
      </c>
    </row>
    <row r="5" spans="1:6" x14ac:dyDescent="0.25">
      <c r="E5" s="2" t="s">
        <v>70</v>
      </c>
    </row>
    <row r="6" spans="1:6" x14ac:dyDescent="0.25">
      <c r="E6" t="s">
        <v>68</v>
      </c>
      <c r="F6" t="s">
        <v>2</v>
      </c>
    </row>
    <row r="7" spans="1:6" x14ac:dyDescent="0.25">
      <c r="E7">
        <f>_xlfn.XLOOKUP(F6,A:A,B:B)</f>
        <v>5</v>
      </c>
    </row>
    <row r="9" spans="1:6" x14ac:dyDescent="0.25">
      <c r="E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0745-0719-4EE6-B49F-FDC6A9926567}">
  <dimension ref="A1:A5"/>
  <sheetViews>
    <sheetView zoomScale="95" zoomScaleNormal="95" workbookViewId="0">
      <selection activeCell="A6" sqref="A6"/>
    </sheetView>
  </sheetViews>
  <sheetFormatPr defaultRowHeight="15" x14ac:dyDescent="0.25"/>
  <cols>
    <col min="1" max="1" width="15.42578125" bestFit="1" customWidth="1"/>
  </cols>
  <sheetData>
    <row r="1" spans="1:1" x14ac:dyDescent="0.25">
      <c r="A1" s="2" t="s">
        <v>71</v>
      </c>
    </row>
    <row r="2" spans="1:1" x14ac:dyDescent="0.25">
      <c r="A2" s="6">
        <f ca="1">TODAY()</f>
        <v>45718</v>
      </c>
    </row>
    <row r="4" spans="1:1" x14ac:dyDescent="0.25">
      <c r="A4" s="2" t="s">
        <v>72</v>
      </c>
    </row>
    <row r="5" spans="1:1" x14ac:dyDescent="0.25">
      <c r="A5" s="7">
        <f ca="1">NOW()</f>
        <v>45718.116032638885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2244-2217-4A67-90AC-AD0F61C3E987}">
  <dimension ref="A1:B4"/>
  <sheetViews>
    <sheetView zoomScale="148" zoomScaleNormal="148" workbookViewId="0">
      <selection activeCell="B4" sqref="B4"/>
    </sheetView>
  </sheetViews>
  <sheetFormatPr defaultRowHeight="15" x14ac:dyDescent="0.25"/>
  <sheetData>
    <row r="1" spans="1:2" x14ac:dyDescent="0.25">
      <c r="A1" s="13">
        <f>5+4</f>
        <v>9</v>
      </c>
      <c r="B1">
        <v>1</v>
      </c>
    </row>
    <row r="2" spans="1:2" x14ac:dyDescent="0.25">
      <c r="A2" s="13">
        <f>8-2</f>
        <v>6</v>
      </c>
      <c r="B2">
        <v>3</v>
      </c>
    </row>
    <row r="3" spans="1:2" x14ac:dyDescent="0.25">
      <c r="A3" s="13">
        <f>A2+B2</f>
        <v>9</v>
      </c>
      <c r="B3" s="13">
        <f>4+2</f>
        <v>6</v>
      </c>
    </row>
    <row r="4" spans="1:2" x14ac:dyDescent="0.25">
      <c r="A4">
        <v>3</v>
      </c>
      <c r="B4" s="13">
        <f>B3+A3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Formula Fundamentals</vt:lpstr>
      <vt:lpstr>Tax Rate</vt:lpstr>
      <vt:lpstr>Order of Operations</vt:lpstr>
      <vt:lpstr>Basic Functions</vt:lpstr>
      <vt:lpstr>Conditional Functions</vt:lpstr>
      <vt:lpstr>Text Functions</vt:lpstr>
      <vt:lpstr>Logical Functions</vt:lpstr>
      <vt:lpstr>Lookup Functions</vt:lpstr>
      <vt:lpstr>Date &amp; Time</vt:lpstr>
      <vt:lpstr>Bonus</vt:lpstr>
      <vt:lpstr>Taxrate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Miracle Oluwayemi</cp:lastModifiedBy>
  <cp:revision/>
  <dcterms:created xsi:type="dcterms:W3CDTF">2022-05-10T22:30:35Z</dcterms:created>
  <dcterms:modified xsi:type="dcterms:W3CDTF">2025-03-02T02:11:55Z</dcterms:modified>
  <cp:category/>
  <cp:contentStatus/>
</cp:coreProperties>
</file>