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30" windowWidth="19200" windowHeight="11400"/>
  </bookViews>
  <sheets>
    <sheet name="薪酬福利分析" sheetId="1" r:id="rId1"/>
  </sheets>
  <calcPr calcId="144525"/>
</workbook>
</file>

<file path=xl/calcChain.xml><?xml version="1.0" encoding="utf-8"?>
<calcChain xmlns="http://schemas.openxmlformats.org/spreadsheetml/2006/main">
  <c r="D7" i="1" l="1"/>
  <c r="D5" i="1"/>
  <c r="D4" i="1"/>
  <c r="D3" i="1"/>
  <c r="D2" i="1"/>
  <c r="D12" i="1" l="1"/>
  <c r="D9" i="1"/>
  <c r="D8" i="1" l="1"/>
</calcChain>
</file>

<file path=xl/sharedStrings.xml><?xml version="1.0" encoding="utf-8"?>
<sst xmlns="http://schemas.openxmlformats.org/spreadsheetml/2006/main" count="73" uniqueCount="71">
  <si>
    <t>发放频次</t>
    <phoneticPr fontId="1" type="noConversion"/>
  </si>
  <si>
    <t>基本工资</t>
    <phoneticPr fontId="1" type="noConversion"/>
  </si>
  <si>
    <t>年底双薪</t>
    <phoneticPr fontId="1" type="noConversion"/>
  </si>
  <si>
    <t>年终奖</t>
    <phoneticPr fontId="1" type="noConversion"/>
  </si>
  <si>
    <t>过节费</t>
    <phoneticPr fontId="1" type="noConversion"/>
  </si>
  <si>
    <t>交通补助</t>
    <phoneticPr fontId="1" type="noConversion"/>
  </si>
  <si>
    <t>每月</t>
    <phoneticPr fontId="1" type="noConversion"/>
  </si>
  <si>
    <t>每年</t>
    <phoneticPr fontId="1" type="noConversion"/>
  </si>
  <si>
    <t>按节日发放</t>
    <phoneticPr fontId="1" type="noConversion"/>
  </si>
  <si>
    <t>年休假</t>
    <phoneticPr fontId="1" type="noConversion"/>
  </si>
  <si>
    <t>工作满一年开始享有</t>
    <phoneticPr fontId="1" type="noConversion"/>
  </si>
  <si>
    <t>祝贺金及慰问金</t>
    <phoneticPr fontId="1" type="noConversion"/>
  </si>
  <si>
    <t>婚丧等</t>
    <phoneticPr fontId="1" type="noConversion"/>
  </si>
  <si>
    <t>类别</t>
    <phoneticPr fontId="1" type="noConversion"/>
  </si>
  <si>
    <t>细目</t>
    <phoneticPr fontId="1" type="noConversion"/>
  </si>
  <si>
    <t>优秀员工奖</t>
    <phoneticPr fontId="1" type="noConversion"/>
  </si>
  <si>
    <t>一等奖</t>
    <phoneticPr fontId="1" type="noConversion"/>
  </si>
  <si>
    <t>二等奖</t>
    <phoneticPr fontId="1" type="noConversion"/>
  </si>
  <si>
    <t>三等奖</t>
    <phoneticPr fontId="1" type="noConversion"/>
  </si>
  <si>
    <t>技术攻关奖</t>
    <phoneticPr fontId="1" type="noConversion"/>
  </si>
  <si>
    <t>一、二级工程师</t>
    <phoneticPr fontId="1" type="noConversion"/>
  </si>
  <si>
    <t>三级工程师</t>
    <phoneticPr fontId="1" type="noConversion"/>
  </si>
  <si>
    <t>四级工程师</t>
    <phoneticPr fontId="1" type="noConversion"/>
  </si>
  <si>
    <t>员工推荐奖</t>
    <phoneticPr fontId="1" type="noConversion"/>
  </si>
  <si>
    <t>备注</t>
    <phoneticPr fontId="1" type="noConversion"/>
  </si>
  <si>
    <t>每年评比</t>
    <phoneticPr fontId="1" type="noConversion"/>
  </si>
  <si>
    <t>体检</t>
    <phoneticPr fontId="1" type="noConversion"/>
  </si>
  <si>
    <t>调薪政策</t>
    <phoneticPr fontId="1" type="noConversion"/>
  </si>
  <si>
    <t>绩效评价</t>
    <phoneticPr fontId="1" type="noConversion"/>
  </si>
  <si>
    <t>优秀</t>
    <phoneticPr fontId="1" type="noConversion"/>
  </si>
  <si>
    <t>良好</t>
    <phoneticPr fontId="1" type="noConversion"/>
  </si>
  <si>
    <t>其他福利</t>
    <phoneticPr fontId="1" type="noConversion"/>
  </si>
  <si>
    <t>奖励项目</t>
    <phoneticPr fontId="1" type="noConversion"/>
  </si>
  <si>
    <t>调薪幅度</t>
    <phoneticPr fontId="1" type="noConversion"/>
  </si>
  <si>
    <t>合格</t>
    <phoneticPr fontId="1" type="noConversion"/>
  </si>
  <si>
    <t>不合格</t>
    <phoneticPr fontId="1" type="noConversion"/>
  </si>
  <si>
    <t>不允许调薪</t>
    <phoneticPr fontId="1" type="noConversion"/>
  </si>
  <si>
    <t>5-20天</t>
    <phoneticPr fontId="1" type="noConversion"/>
  </si>
  <si>
    <t>每2年</t>
    <phoneticPr fontId="1" type="noConversion"/>
  </si>
  <si>
    <t>薪酬</t>
    <phoneticPr fontId="1" type="noConversion"/>
  </si>
  <si>
    <t>质量奖</t>
    <phoneticPr fontId="1" type="noConversion"/>
  </si>
  <si>
    <t>每年评比</t>
    <phoneticPr fontId="1" type="noConversion"/>
  </si>
  <si>
    <t>全公司总额50000</t>
    <phoneticPr fontId="1" type="noConversion"/>
  </si>
  <si>
    <t>全公司总额100000</t>
    <phoneticPr fontId="1" type="noConversion"/>
  </si>
  <si>
    <t>每年一次机会</t>
    <phoneticPr fontId="1" type="noConversion"/>
  </si>
  <si>
    <t>项目奖</t>
    <phoneticPr fontId="1" type="noConversion"/>
  </si>
  <si>
    <t>项目节点</t>
    <phoneticPr fontId="1" type="noConversion"/>
  </si>
  <si>
    <t>公积金</t>
    <phoneticPr fontId="1" type="noConversion"/>
  </si>
  <si>
    <t>每月</t>
    <phoneticPr fontId="1" type="noConversion"/>
  </si>
  <si>
    <t>工作不满一年按转正后实际工作日按比例折算</t>
    <phoneticPr fontId="1" type="noConversion"/>
  </si>
  <si>
    <t>每年</t>
    <phoneticPr fontId="1" type="noConversion"/>
  </si>
  <si>
    <t xml:space="preserve">工作不满一年按转正后实际工作日按比例折算，这是年终奖基数，实际数字是基数乘以年度绩效考核系数，年度绩效系数范围是0.6-1.4  </t>
    <phoneticPr fontId="1" type="noConversion"/>
  </si>
  <si>
    <t>补助/其他</t>
    <phoneticPr fontId="1" type="noConversion"/>
  </si>
  <si>
    <t>每天</t>
    <phoneticPr fontId="1" type="noConversion"/>
  </si>
  <si>
    <t>全年累计金额</t>
    <phoneticPr fontId="1" type="noConversion"/>
  </si>
  <si>
    <t>收入总计</t>
    <phoneticPr fontId="1" type="noConversion"/>
  </si>
  <si>
    <t xml:space="preserve">500/800 </t>
    <phoneticPr fontId="1" type="noConversion"/>
  </si>
  <si>
    <t>满5年后工龄每增加1年年休假增加1天，合计5-10天；满10年后工龄每增加2年年休假增加1天，合计10-15天；满20年后工龄每增加2年年休假增加1天，最多增加5天，合计15-20天。</t>
    <phoneticPr fontId="1" type="noConversion"/>
  </si>
  <si>
    <t>餐补</t>
    <phoneticPr fontId="1" type="noConversion"/>
  </si>
  <si>
    <t>试用期开始购买，公司购买比例是12%，购买基数第一年是月薪80%，第二年是上一年度月平均工资</t>
    <phoneticPr fontId="1" type="noConversion"/>
  </si>
  <si>
    <t xml:space="preserve">转正后200元/月 </t>
    <phoneticPr fontId="1" type="noConversion"/>
  </si>
  <si>
    <t>≤25%</t>
    <phoneticPr fontId="1" type="noConversion"/>
  </si>
  <si>
    <t>≤15%</t>
    <phoneticPr fontId="1" type="noConversion"/>
  </si>
  <si>
    <t>≤5%</t>
    <phoneticPr fontId="1" type="noConversion"/>
  </si>
  <si>
    <t>绩效奖金</t>
    <phoneticPr fontId="1" type="noConversion"/>
  </si>
  <si>
    <t xml:space="preserve">根据参与项目实际绩效发放  </t>
    <phoneticPr fontId="1" type="noConversion"/>
  </si>
  <si>
    <t>工作日每天补助30元，按照实际出勤天数发放</t>
    <phoneticPr fontId="1" type="noConversion"/>
  </si>
  <si>
    <t>发放现金，试用期减半发放</t>
    <phoneticPr fontId="1" type="noConversion"/>
  </si>
  <si>
    <t>每2年免费体检一次，入职体检费报销(200元以内，转正后报销）</t>
    <phoneticPr fontId="1" type="noConversion"/>
  </si>
  <si>
    <t>全年累计，月薪18000，其中70%是基本工资</t>
    <phoneticPr fontId="1" type="noConversion"/>
  </si>
  <si>
    <t>全年累计，月薪18000，其中30%是绩效奖金，主要是跟出勤和日常工作表现挂钩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</si>
</sst>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12" sqref="E12"/>
    </sheetView>
  </sheetViews>
  <sheetFormatPr defaultRowHeight="13.5"/>
  <cols>
    <col min="1" max="1" width="10.125" style="1" customWidth="1"/>
    <col min="2" max="2" width="14.375" style="1" customWidth="1"/>
    <col min="3" max="3" width="20.625" style="1" customWidth="1"/>
    <col min="4" max="4" width="19.75" style="1" customWidth="1"/>
    <col min="5" max="5" width="116.625" customWidth="1"/>
  </cols>
  <sheetData>
    <row r="1" spans="1:5" ht="22.5" customHeight="1">
      <c r="A1" s="24" t="s">
        <v>13</v>
      </c>
      <c r="B1" s="24" t="s">
        <v>14</v>
      </c>
      <c r="C1" s="24" t="s">
        <v>0</v>
      </c>
      <c r="D1" s="24" t="s">
        <v>54</v>
      </c>
      <c r="E1" s="24" t="s">
        <v>24</v>
      </c>
    </row>
    <row r="2" spans="1:5" ht="22.5" customHeight="1">
      <c r="A2" s="32" t="s">
        <v>39</v>
      </c>
      <c r="B2" s="2" t="s">
        <v>1</v>
      </c>
      <c r="C2" s="2" t="s">
        <v>6</v>
      </c>
      <c r="D2" s="2">
        <f>18000*0.7*12</f>
        <v>151200</v>
      </c>
      <c r="E2" s="9" t="s">
        <v>69</v>
      </c>
    </row>
    <row r="3" spans="1:5" ht="22.5" customHeight="1">
      <c r="A3" s="32"/>
      <c r="B3" s="2" t="s">
        <v>64</v>
      </c>
      <c r="C3" s="2" t="s">
        <v>6</v>
      </c>
      <c r="D3" s="2">
        <f>18000*0.3*12</f>
        <v>64800</v>
      </c>
      <c r="E3" s="9" t="s">
        <v>70</v>
      </c>
    </row>
    <row r="4" spans="1:5" ht="22.5" customHeight="1">
      <c r="A4" s="32"/>
      <c r="B4" s="2" t="s">
        <v>2</v>
      </c>
      <c r="C4" s="2" t="s">
        <v>7</v>
      </c>
      <c r="D4" s="2">
        <f>18000*0.7</f>
        <v>12600</v>
      </c>
      <c r="E4" s="9" t="s">
        <v>49</v>
      </c>
    </row>
    <row r="5" spans="1:5" ht="22.5" customHeight="1">
      <c r="A5" s="32"/>
      <c r="B5" s="2" t="s">
        <v>3</v>
      </c>
      <c r="C5" s="2" t="s">
        <v>7</v>
      </c>
      <c r="D5" s="6">
        <f>18000*2.16</f>
        <v>38880</v>
      </c>
      <c r="E5" s="9" t="s">
        <v>51</v>
      </c>
    </row>
    <row r="6" spans="1:5" ht="22.5" customHeight="1">
      <c r="A6" s="32"/>
      <c r="B6" s="21" t="s">
        <v>45</v>
      </c>
      <c r="C6" s="21" t="s">
        <v>46</v>
      </c>
      <c r="D6" s="6">
        <v>18000</v>
      </c>
      <c r="E6" s="9" t="s">
        <v>65</v>
      </c>
    </row>
    <row r="7" spans="1:5" ht="22.5" customHeight="1">
      <c r="A7" s="33" t="s">
        <v>52</v>
      </c>
      <c r="B7" s="23" t="s">
        <v>47</v>
      </c>
      <c r="C7" s="23" t="s">
        <v>48</v>
      </c>
      <c r="D7" s="23">
        <f>18000*0.12*12</f>
        <v>25920</v>
      </c>
      <c r="E7" s="5" t="s">
        <v>59</v>
      </c>
    </row>
    <row r="8" spans="1:5" ht="22.5" customHeight="1">
      <c r="A8" s="34"/>
      <c r="B8" s="2" t="s">
        <v>5</v>
      </c>
      <c r="C8" s="2" t="s">
        <v>50</v>
      </c>
      <c r="D8" s="19">
        <f>200*12</f>
        <v>2400</v>
      </c>
      <c r="E8" s="25" t="s">
        <v>60</v>
      </c>
    </row>
    <row r="9" spans="1:5" ht="22.5" customHeight="1">
      <c r="A9" s="34"/>
      <c r="B9" s="20" t="s">
        <v>58</v>
      </c>
      <c r="C9" s="22" t="s">
        <v>53</v>
      </c>
      <c r="D9" s="19">
        <f>30*22*12</f>
        <v>7920</v>
      </c>
      <c r="E9" s="9" t="s">
        <v>66</v>
      </c>
    </row>
    <row r="10" spans="1:5" ht="22.5" customHeight="1">
      <c r="A10" s="34"/>
      <c r="B10" s="2" t="s">
        <v>4</v>
      </c>
      <c r="C10" s="2" t="s">
        <v>8</v>
      </c>
      <c r="D10" s="2">
        <v>2100</v>
      </c>
      <c r="E10" s="9" t="s">
        <v>67</v>
      </c>
    </row>
    <row r="11" spans="1:5" ht="22.5" customHeight="1">
      <c r="A11" s="35"/>
      <c r="B11" s="7" t="s">
        <v>26</v>
      </c>
      <c r="C11" s="16" t="s">
        <v>38</v>
      </c>
      <c r="D11" s="7">
        <v>300</v>
      </c>
      <c r="E11" s="9" t="s">
        <v>68</v>
      </c>
    </row>
    <row r="12" spans="1:5" ht="22.5" customHeight="1">
      <c r="A12" s="29" t="s">
        <v>55</v>
      </c>
      <c r="B12" s="30"/>
      <c r="C12" s="31"/>
      <c r="D12" s="10">
        <f>SUM(D2:D11)</f>
        <v>324120</v>
      </c>
      <c r="E12" s="5"/>
    </row>
    <row r="13" spans="1:5" ht="84.75" customHeight="1">
      <c r="A13" s="32" t="s">
        <v>31</v>
      </c>
      <c r="B13" s="2" t="s">
        <v>9</v>
      </c>
      <c r="C13" s="2" t="s">
        <v>10</v>
      </c>
      <c r="D13" s="11" t="s">
        <v>37</v>
      </c>
      <c r="E13" s="15" t="s">
        <v>57</v>
      </c>
    </row>
    <row r="14" spans="1:5" ht="22.5" customHeight="1">
      <c r="A14" s="32"/>
      <c r="B14" s="2" t="s">
        <v>11</v>
      </c>
      <c r="C14" s="2" t="s">
        <v>12</v>
      </c>
      <c r="D14" s="2" t="s">
        <v>56</v>
      </c>
      <c r="E14" s="5"/>
    </row>
    <row r="15" spans="1:5" ht="20.25" customHeight="1">
      <c r="A15" s="32" t="s">
        <v>32</v>
      </c>
      <c r="B15" s="41" t="s">
        <v>15</v>
      </c>
      <c r="C15" s="2" t="s">
        <v>16</v>
      </c>
      <c r="D15" s="2">
        <v>5000</v>
      </c>
      <c r="E15" s="5"/>
    </row>
    <row r="16" spans="1:5" ht="20.25" customHeight="1">
      <c r="A16" s="32"/>
      <c r="B16" s="41"/>
      <c r="C16" s="2" t="s">
        <v>17</v>
      </c>
      <c r="D16" s="2">
        <v>3000</v>
      </c>
      <c r="E16" s="5"/>
    </row>
    <row r="17" spans="1:5" ht="20.25" customHeight="1">
      <c r="A17" s="32"/>
      <c r="B17" s="41"/>
      <c r="C17" s="2" t="s">
        <v>18</v>
      </c>
      <c r="D17" s="2">
        <v>1500</v>
      </c>
      <c r="E17" s="5"/>
    </row>
    <row r="18" spans="1:5" ht="20.25" customHeight="1">
      <c r="A18" s="32"/>
      <c r="B18" s="18" t="s">
        <v>40</v>
      </c>
      <c r="C18" s="17" t="s">
        <v>41</v>
      </c>
      <c r="D18" s="17" t="s">
        <v>42</v>
      </c>
      <c r="E18" s="5"/>
    </row>
    <row r="19" spans="1:5" ht="20.25" customHeight="1">
      <c r="A19" s="32"/>
      <c r="B19" s="4" t="s">
        <v>19</v>
      </c>
      <c r="C19" s="3" t="s">
        <v>25</v>
      </c>
      <c r="D19" s="17" t="s">
        <v>43</v>
      </c>
      <c r="E19" s="5"/>
    </row>
    <row r="20" spans="1:5" ht="20.25" customHeight="1">
      <c r="A20" s="32"/>
      <c r="B20" s="40" t="s">
        <v>23</v>
      </c>
      <c r="C20" s="3" t="s">
        <v>20</v>
      </c>
      <c r="D20" s="3">
        <v>500</v>
      </c>
      <c r="E20" s="5"/>
    </row>
    <row r="21" spans="1:5" ht="20.25" customHeight="1">
      <c r="A21" s="32"/>
      <c r="B21" s="40"/>
      <c r="C21" s="3" t="s">
        <v>21</v>
      </c>
      <c r="D21" s="3">
        <v>2000</v>
      </c>
      <c r="E21" s="5"/>
    </row>
    <row r="22" spans="1:5" ht="20.25" customHeight="1">
      <c r="A22" s="32"/>
      <c r="B22" s="40"/>
      <c r="C22" s="3" t="s">
        <v>22</v>
      </c>
      <c r="D22" s="3">
        <v>3000</v>
      </c>
      <c r="E22" s="5"/>
    </row>
    <row r="23" spans="1:5" ht="18" customHeight="1">
      <c r="A23" s="33" t="s">
        <v>27</v>
      </c>
      <c r="B23" s="24" t="s">
        <v>28</v>
      </c>
      <c r="C23" s="36" t="s">
        <v>33</v>
      </c>
      <c r="D23" s="37"/>
      <c r="E23" s="5"/>
    </row>
    <row r="24" spans="1:5">
      <c r="A24" s="34"/>
      <c r="B24" s="8" t="s">
        <v>29</v>
      </c>
      <c r="C24" s="38" t="s">
        <v>61</v>
      </c>
      <c r="D24" s="39"/>
      <c r="E24" s="26" t="s">
        <v>44</v>
      </c>
    </row>
    <row r="25" spans="1:5">
      <c r="A25" s="34"/>
      <c r="B25" s="8" t="s">
        <v>30</v>
      </c>
      <c r="C25" s="38" t="s">
        <v>62</v>
      </c>
      <c r="D25" s="39"/>
      <c r="E25" s="27"/>
    </row>
    <row r="26" spans="1:5">
      <c r="A26" s="34"/>
      <c r="B26" s="8" t="s">
        <v>34</v>
      </c>
      <c r="C26" s="38" t="s">
        <v>63</v>
      </c>
      <c r="D26" s="39"/>
      <c r="E26" s="27"/>
    </row>
    <row r="27" spans="1:5">
      <c r="A27" s="35"/>
      <c r="B27" s="8" t="s">
        <v>35</v>
      </c>
      <c r="C27" s="38" t="s">
        <v>36</v>
      </c>
      <c r="D27" s="39"/>
      <c r="E27" s="28"/>
    </row>
    <row r="28" spans="1:5">
      <c r="A28" s="12"/>
      <c r="B28" s="13"/>
      <c r="C28" s="13"/>
      <c r="D28" s="13"/>
      <c r="E28" s="14"/>
    </row>
  </sheetData>
  <mergeCells count="14">
    <mergeCell ref="E24:E27"/>
    <mergeCell ref="A12:C12"/>
    <mergeCell ref="A2:A6"/>
    <mergeCell ref="A23:A27"/>
    <mergeCell ref="C23:D23"/>
    <mergeCell ref="C24:D24"/>
    <mergeCell ref="C25:D25"/>
    <mergeCell ref="C26:D26"/>
    <mergeCell ref="C27:D27"/>
    <mergeCell ref="B20:B22"/>
    <mergeCell ref="A15:A22"/>
    <mergeCell ref="B15:B17"/>
    <mergeCell ref="A13:A14"/>
    <mergeCell ref="A7:A11"/>
  </mergeCells>
  <phoneticPr fontId="1" type="noConversion"/>
  <pageMargins left="0.31496062992125984" right="0.31496062992125984" top="0.55118110236220474" bottom="0.35433070866141736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薪酬福利分析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2019-06-03T01:35:58Z</dcterms:modified>
</cp:coreProperties>
</file>