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state-my.sharepoint.com/personal/sszabo_iastate_edu/Documents/ISU4/CPRE_581_Project/"/>
    </mc:Choice>
  </mc:AlternateContent>
  <xr:revisionPtr revIDLastSave="41" documentId="13_ncr:40009_{C58D8910-B419-429E-8FE5-330E462F2D46}" xr6:coauthVersionLast="47" xr6:coauthVersionMax="47" xr10:uidLastSave="{BAC0FBE3-B18C-4381-A3E4-F43FD3198A58}"/>
  <bookViews>
    <workbookView xWindow="24960" yWindow="3600" windowWidth="17490" windowHeight="16215" xr2:uid="{00000000-000D-0000-FFFF-FFFF00000000}"/>
  </bookViews>
  <sheets>
    <sheet name="gem5_stat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B56" i="1"/>
  <c r="D56" i="1" s="1"/>
  <c r="D55" i="1"/>
  <c r="D54" i="1"/>
  <c r="D53" i="1"/>
  <c r="D52" i="1"/>
  <c r="D51" i="1"/>
  <c r="D50" i="1"/>
  <c r="D49" i="1"/>
  <c r="D48" i="1"/>
  <c r="C40" i="1"/>
  <c r="B40" i="1"/>
  <c r="D39" i="1"/>
  <c r="D38" i="1"/>
  <c r="D37" i="1"/>
  <c r="D36" i="1"/>
  <c r="D35" i="1"/>
  <c r="D34" i="1"/>
  <c r="D33" i="1"/>
  <c r="D32" i="1"/>
  <c r="E27" i="1"/>
  <c r="D27" i="1"/>
  <c r="C27" i="1"/>
  <c r="J27" i="1" s="1"/>
  <c r="B27" i="1"/>
  <c r="I27" i="1" s="1"/>
  <c r="D40" i="1" l="1"/>
</calcChain>
</file>

<file path=xl/sharedStrings.xml><?xml version="1.0" encoding="utf-8"?>
<sst xmlns="http://schemas.openxmlformats.org/spreadsheetml/2006/main" count="109" uniqueCount="68">
  <si>
    <t>Benchmark</t>
  </si>
  <si>
    <t>simSeconds</t>
  </si>
  <si>
    <t>simTicks</t>
  </si>
  <si>
    <t>hostSeconds</t>
  </si>
  <si>
    <t>simInsts</t>
  </si>
  <si>
    <t>simOps</t>
  </si>
  <si>
    <t>numCycles</t>
  </si>
  <si>
    <t>issueRate</t>
  </si>
  <si>
    <t>fuBusyRate</t>
  </si>
  <si>
    <t>cpu.numInsts</t>
  </si>
  <si>
    <t>cpu.cpi</t>
  </si>
  <si>
    <t>cpu.ipc</t>
  </si>
  <si>
    <t>branchPred.lookups</t>
  </si>
  <si>
    <t>branchPred.condPredicted</t>
  </si>
  <si>
    <t>branchPred.condIncorrect</t>
  </si>
  <si>
    <t>branchPred.BTBLookups</t>
  </si>
  <si>
    <t>branchPred.BTBHits</t>
  </si>
  <si>
    <t>branchPred.BTBHitRatio</t>
  </si>
  <si>
    <t>branchPred.RASUsed</t>
  </si>
  <si>
    <t>branchPred.RASIncorrect</t>
  </si>
  <si>
    <t>branchPred.indirectLookups</t>
  </si>
  <si>
    <t>branchPred.indirectMisses</t>
  </si>
  <si>
    <t>branchPred.indirectMispredicted</t>
  </si>
  <si>
    <t>dcache.overallMissRate::total</t>
  </si>
  <si>
    <t>dcache.overallAvgMissLatency::total</t>
  </si>
  <si>
    <t>dcache.overallMshrMissRate::total</t>
  </si>
  <si>
    <t>dcache.overallAvgMshrMissLatency::total</t>
  </si>
  <si>
    <t>dcache.ReadReq.missRate::total</t>
  </si>
  <si>
    <t>dcache.ReadReq.avgMissLatency::total</t>
  </si>
  <si>
    <t>dcache.ReadReq.mshrMissRate::total</t>
  </si>
  <si>
    <t>dcache.ReadReq.avgMshrMissLatency::total</t>
  </si>
  <si>
    <t>dcache.WriteReq.missRate::total</t>
  </si>
  <si>
    <t>dcache.WriteReq.avgMissLatency::total</t>
  </si>
  <si>
    <t>dcache.WriteReq.mshrMissRate::total</t>
  </si>
  <si>
    <t>dcache.prefetcher.accuracy</t>
  </si>
  <si>
    <t>dcache.prefetcher.coverage</t>
  </si>
  <si>
    <t>icache.overallMissRate::total</t>
  </si>
  <si>
    <t>icache.overallAvgMissLatency::total</t>
  </si>
  <si>
    <t>icache.overallMshrMissRate::total</t>
  </si>
  <si>
    <t>icache.overallAvgMshrMissLatency::total</t>
  </si>
  <si>
    <t>icache.ReadReq.missRate::total</t>
  </si>
  <si>
    <t>icache.ReadReq.avgMissLatency::total</t>
  </si>
  <si>
    <t>icache.ReadReq.mshrMissRate::total</t>
  </si>
  <si>
    <t>icache.ReadReq.avgMshrMissLatency::total</t>
  </si>
  <si>
    <t>icache.prefetcher.accuracy</t>
  </si>
  <si>
    <t>icache.prefetcher.coverage</t>
  </si>
  <si>
    <t>l2.overallMissRate::cpu.inst</t>
  </si>
  <si>
    <t>l2.overallMissRate::cpu.data</t>
  </si>
  <si>
    <t>l2.overallMissRate::cpu.dcache.prefetcher</t>
  </si>
  <si>
    <t>l2.overallMissRate::cpu.icache.prefetcher</t>
  </si>
  <si>
    <t>l2.overallMissRate::total</t>
  </si>
  <si>
    <t>l2.overallMshrMissRate::total</t>
  </si>
  <si>
    <t>l2.prefetcher.accuracy</t>
  </si>
  <si>
    <t>l2.prefetcher.coverage</t>
  </si>
  <si>
    <t>matrix_prog</t>
  </si>
  <si>
    <t>median</t>
  </si>
  <si>
    <t>multiply</t>
  </si>
  <si>
    <t>qsort</t>
  </si>
  <si>
    <t>rsort</t>
  </si>
  <si>
    <t>spmv</t>
  </si>
  <si>
    <t>towers</t>
  </si>
  <si>
    <t>vvadd</t>
  </si>
  <si>
    <t>gem5</t>
  </si>
  <si>
    <t>BOOM</t>
  </si>
  <si>
    <t>Percent Increase</t>
  </si>
  <si>
    <t>coremark</t>
  </si>
  <si>
    <t>Average</t>
  </si>
  <si>
    <t>%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</si>
</sst>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0" fontId="0" fillId="0" borderId="10" xfId="42" applyNumberFormat="1" applyFont="1" applyBorder="1"/>
    <xf numFmtId="9" fontId="0" fillId="0" borderId="10" xfId="42" applyFont="1" applyBorder="1"/>
    <xf numFmtId="9" fontId="0" fillId="0" borderId="0" xfId="42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6"/>
  <sheetViews>
    <sheetView tabSelected="1" topLeftCell="A14" zoomScale="120" zoomScaleNormal="120" workbookViewId="0">
      <selection activeCell="H16" sqref="H16"/>
    </sheetView>
  </sheetViews>
  <sheetFormatPr defaultRowHeight="15"/>
  <cols>
    <col min="1" max="1" width="11.7109375" style="1" bestFit="1" customWidth="1"/>
    <col min="2" max="3" width="12.140625" bestFit="1" customWidth="1"/>
    <col min="4" max="4" width="12.28515625" bestFit="1" customWidth="1"/>
    <col min="5" max="5" width="11" bestFit="1" customWidth="1"/>
    <col min="6" max="6" width="7.5703125" bestFit="1" customWidth="1"/>
    <col min="7" max="7" width="10.5703125" bestFit="1" customWidth="1"/>
    <col min="8" max="8" width="9.5703125" bestFit="1" customWidth="1"/>
    <col min="9" max="9" width="15.85546875" bestFit="1" customWidth="1"/>
    <col min="10" max="10" width="12.85546875" bestFit="1" customWidth="1"/>
    <col min="11" max="12" width="9" bestFit="1" customWidth="1"/>
    <col min="13" max="13" width="19" bestFit="1" customWidth="1"/>
    <col min="14" max="14" width="25" bestFit="1" customWidth="1"/>
    <col min="15" max="15" width="24.28515625" bestFit="1" customWidth="1"/>
    <col min="16" max="16" width="22.7109375" bestFit="1" customWidth="1"/>
    <col min="17" max="17" width="18.7109375" bestFit="1" customWidth="1"/>
    <col min="18" max="18" width="22.5703125" bestFit="1" customWidth="1"/>
    <col min="19" max="19" width="20" bestFit="1" customWidth="1"/>
    <col min="20" max="20" width="23.42578125" bestFit="1" customWidth="1"/>
    <col min="21" max="21" width="26.42578125" bestFit="1" customWidth="1"/>
    <col min="22" max="22" width="25.140625" bestFit="1" customWidth="1"/>
    <col min="23" max="23" width="31.140625" bestFit="1" customWidth="1"/>
    <col min="24" max="24" width="27.85546875" bestFit="1" customWidth="1"/>
    <col min="25" max="25" width="34.140625" bestFit="1" customWidth="1"/>
    <col min="26" max="26" width="32.5703125" bestFit="1" customWidth="1"/>
    <col min="27" max="27" width="38.85546875" bestFit="1" customWidth="1"/>
    <col min="28" max="28" width="30.140625" bestFit="1" customWidth="1"/>
    <col min="29" max="29" width="36.140625" bestFit="1" customWidth="1"/>
    <col min="30" max="30" width="34.85546875" bestFit="1" customWidth="1"/>
    <col min="31" max="31" width="40.85546875" bestFit="1" customWidth="1"/>
    <col min="32" max="32" width="30.85546875" bestFit="1" customWidth="1"/>
    <col min="33" max="33" width="36.85546875" bestFit="1" customWidth="1"/>
    <col min="34" max="34" width="35.5703125" bestFit="1" customWidth="1"/>
    <col min="35" max="35" width="25.7109375" bestFit="1" customWidth="1"/>
    <col min="36" max="36" width="26.28515625" bestFit="1" customWidth="1"/>
    <col min="37" max="37" width="27.28515625" bestFit="1" customWidth="1"/>
    <col min="38" max="38" width="33.42578125" bestFit="1" customWidth="1"/>
    <col min="39" max="39" width="32" bestFit="1" customWidth="1"/>
    <col min="40" max="40" width="38.28515625" bestFit="1" customWidth="1"/>
    <col min="41" max="41" width="29.42578125" bestFit="1" customWidth="1"/>
    <col min="42" max="42" width="35.5703125" bestFit="1" customWidth="1"/>
    <col min="43" max="43" width="34.28515625" bestFit="1" customWidth="1"/>
    <col min="44" max="44" width="40.28515625" bestFit="1" customWidth="1"/>
    <col min="45" max="45" width="25" bestFit="1" customWidth="1"/>
    <col min="46" max="46" width="25.7109375" bestFit="1" customWidth="1"/>
    <col min="47" max="47" width="26.140625" bestFit="1" customWidth="1"/>
    <col min="48" max="48" width="26.7109375" bestFit="1" customWidth="1"/>
    <col min="49" max="49" width="39.42578125" bestFit="1" customWidth="1"/>
    <col min="50" max="50" width="38.85546875" bestFit="1" customWidth="1"/>
    <col min="51" max="51" width="23.140625" bestFit="1" customWidth="1"/>
    <col min="52" max="52" width="27.85546875" bestFit="1" customWidth="1"/>
    <col min="53" max="53" width="20.85546875" bestFit="1" customWidth="1"/>
    <col min="54" max="54" width="21.5703125" bestFit="1" customWidth="1"/>
  </cols>
  <sheetData>
    <row r="1" spans="1:54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>
      <c r="A2" s="1" t="s">
        <v>54</v>
      </c>
      <c r="B2">
        <v>2.6999999999999999E-5</v>
      </c>
      <c r="C2">
        <v>26593000</v>
      </c>
      <c r="D2">
        <v>0.1</v>
      </c>
      <c r="E2">
        <v>13716</v>
      </c>
      <c r="F2">
        <v>13740</v>
      </c>
      <c r="G2">
        <v>26594</v>
      </c>
      <c r="H2">
        <v>0.67906299999999997</v>
      </c>
      <c r="I2">
        <v>6.7169000000000006E-2</v>
      </c>
      <c r="J2">
        <v>17535</v>
      </c>
      <c r="K2">
        <v>1.938903</v>
      </c>
      <c r="L2">
        <v>0.51575499999999996</v>
      </c>
      <c r="M2">
        <v>7992</v>
      </c>
      <c r="N2">
        <v>5616</v>
      </c>
      <c r="O2">
        <v>703</v>
      </c>
      <c r="P2">
        <v>2916</v>
      </c>
      <c r="Q2">
        <v>2096</v>
      </c>
      <c r="R2">
        <v>0.71879300000000002</v>
      </c>
      <c r="S2">
        <v>679</v>
      </c>
      <c r="T2">
        <v>1</v>
      </c>
      <c r="U2">
        <v>313</v>
      </c>
      <c r="V2">
        <v>257</v>
      </c>
      <c r="W2">
        <v>50</v>
      </c>
      <c r="X2">
        <v>0.113784</v>
      </c>
      <c r="Y2">
        <v>77586.645468999996</v>
      </c>
      <c r="Z2">
        <v>4.3415000000000002E-2</v>
      </c>
      <c r="AA2">
        <v>99183.237500000003</v>
      </c>
      <c r="AB2">
        <v>7.1583999999999995E-2</v>
      </c>
      <c r="AC2">
        <v>84268.398268000004</v>
      </c>
      <c r="AD2">
        <v>2.4480999999999999E-2</v>
      </c>
      <c r="AE2">
        <v>100025.316456</v>
      </c>
      <c r="AF2">
        <v>0.17296800000000001</v>
      </c>
      <c r="AG2">
        <v>73708.542713999996</v>
      </c>
      <c r="AH2">
        <v>2.086E-2</v>
      </c>
      <c r="AI2">
        <v>0.116809</v>
      </c>
      <c r="AJ2">
        <v>0.24404799999999999</v>
      </c>
      <c r="AK2">
        <v>7.8935000000000005E-2</v>
      </c>
      <c r="AL2">
        <v>66912.650601999994</v>
      </c>
      <c r="AM2">
        <v>0.107941</v>
      </c>
      <c r="AN2">
        <v>83114.526431999999</v>
      </c>
      <c r="AO2">
        <v>7.8935000000000005E-2</v>
      </c>
      <c r="AP2">
        <v>66912.650601999994</v>
      </c>
      <c r="AQ2">
        <v>5.1117000000000003E-2</v>
      </c>
      <c r="AR2">
        <v>69460.465116000007</v>
      </c>
      <c r="AS2">
        <v>0.41515200000000002</v>
      </c>
      <c r="AT2">
        <v>0.38920500000000002</v>
      </c>
      <c r="AU2">
        <v>0.52558099999999996</v>
      </c>
      <c r="AV2">
        <v>0.82170500000000002</v>
      </c>
      <c r="AW2">
        <v>0.97345099999999996</v>
      </c>
      <c r="AX2">
        <v>0.97907900000000003</v>
      </c>
      <c r="AY2">
        <v>0.80890799999999996</v>
      </c>
      <c r="AZ2">
        <v>1.1551720000000001</v>
      </c>
      <c r="BA2">
        <v>0.24043700000000001</v>
      </c>
      <c r="BB2">
        <v>0.21782199999999999</v>
      </c>
    </row>
    <row r="3" spans="1:54">
      <c r="A3" s="1" t="s">
        <v>55</v>
      </c>
      <c r="B3">
        <v>4.3999999999999999E-5</v>
      </c>
      <c r="C3">
        <v>44253000</v>
      </c>
      <c r="D3">
        <v>0.19</v>
      </c>
      <c r="E3">
        <v>35575</v>
      </c>
      <c r="F3">
        <v>35582</v>
      </c>
      <c r="G3">
        <v>44254</v>
      </c>
      <c r="H3">
        <v>0.96233100000000005</v>
      </c>
      <c r="I3">
        <v>3.5479999999999998E-2</v>
      </c>
      <c r="J3">
        <v>41886</v>
      </c>
      <c r="K3">
        <v>1.2439629999999999</v>
      </c>
      <c r="L3">
        <v>0.80388199999999999</v>
      </c>
      <c r="M3">
        <v>8045</v>
      </c>
      <c r="N3">
        <v>6111</v>
      </c>
      <c r="O3">
        <v>654</v>
      </c>
      <c r="P3">
        <v>4873</v>
      </c>
      <c r="Q3">
        <v>4362</v>
      </c>
      <c r="R3">
        <v>0.89513600000000004</v>
      </c>
      <c r="S3">
        <v>344</v>
      </c>
      <c r="T3">
        <v>0</v>
      </c>
      <c r="U3">
        <v>124</v>
      </c>
      <c r="V3">
        <v>117</v>
      </c>
      <c r="W3">
        <v>20</v>
      </c>
      <c r="X3">
        <v>3.6644000000000003E-2</v>
      </c>
      <c r="Y3">
        <v>78537.037037000002</v>
      </c>
      <c r="Z3">
        <v>1.6903000000000001E-2</v>
      </c>
      <c r="AA3">
        <v>90072.912408999997</v>
      </c>
      <c r="AB3">
        <v>1.6021000000000001E-2</v>
      </c>
      <c r="AC3">
        <v>89964.646464999998</v>
      </c>
      <c r="AD3">
        <v>7.3629999999999998E-3</v>
      </c>
      <c r="AE3">
        <v>82186.813187000007</v>
      </c>
      <c r="AF3">
        <v>0.10283</v>
      </c>
      <c r="AG3">
        <v>72823.232323000004</v>
      </c>
      <c r="AH3">
        <v>1.3243E-2</v>
      </c>
      <c r="AI3">
        <v>0.17352899999999999</v>
      </c>
      <c r="AJ3">
        <v>0.29353200000000002</v>
      </c>
      <c r="AK3">
        <v>3.2488000000000003E-2</v>
      </c>
      <c r="AL3">
        <v>66333.333333000002</v>
      </c>
      <c r="AM3">
        <v>4.4400000000000002E-2</v>
      </c>
      <c r="AN3">
        <v>85090.58885</v>
      </c>
      <c r="AO3">
        <v>3.2488000000000003E-2</v>
      </c>
      <c r="AP3">
        <v>66333.333333000002</v>
      </c>
      <c r="AQ3">
        <v>2.1968000000000001E-2</v>
      </c>
      <c r="AR3">
        <v>70549.295775000006</v>
      </c>
      <c r="AS3">
        <v>0.44444400000000001</v>
      </c>
      <c r="AT3">
        <v>0.39316200000000001</v>
      </c>
      <c r="AU3">
        <v>0.53521099999999999</v>
      </c>
      <c r="AV3">
        <v>0.65972200000000003</v>
      </c>
      <c r="AW3">
        <v>0.95454499999999998</v>
      </c>
      <c r="AX3">
        <v>0.99310299999999996</v>
      </c>
      <c r="AY3">
        <v>0.783304</v>
      </c>
      <c r="AZ3">
        <v>1.1367670000000001</v>
      </c>
      <c r="BA3">
        <v>0.28438200000000002</v>
      </c>
      <c r="BB3">
        <v>0.242063</v>
      </c>
    </row>
    <row r="4" spans="1:54">
      <c r="A4" s="1" t="s">
        <v>56</v>
      </c>
      <c r="B4">
        <v>6.4999999999999994E-5</v>
      </c>
      <c r="C4">
        <v>65297000</v>
      </c>
      <c r="D4">
        <v>0.31</v>
      </c>
      <c r="E4">
        <v>68813</v>
      </c>
      <c r="F4">
        <v>68820</v>
      </c>
      <c r="G4">
        <v>65298</v>
      </c>
      <c r="H4">
        <v>1.2061470000000001</v>
      </c>
      <c r="I4">
        <v>8.8240000000000002E-3</v>
      </c>
      <c r="J4">
        <v>78231</v>
      </c>
      <c r="K4">
        <v>0.94891999999999999</v>
      </c>
      <c r="L4">
        <v>1.05383</v>
      </c>
      <c r="M4">
        <v>15937</v>
      </c>
      <c r="N4">
        <v>14375</v>
      </c>
      <c r="O4">
        <v>1020</v>
      </c>
      <c r="P4">
        <v>12613</v>
      </c>
      <c r="Q4">
        <v>12084</v>
      </c>
      <c r="R4">
        <v>0.95805899999999999</v>
      </c>
      <c r="S4">
        <v>465</v>
      </c>
      <c r="T4">
        <v>0</v>
      </c>
      <c r="U4">
        <v>138</v>
      </c>
      <c r="V4">
        <v>138</v>
      </c>
      <c r="W4">
        <v>19</v>
      </c>
      <c r="X4">
        <v>2.1319999999999999E-2</v>
      </c>
      <c r="Y4">
        <v>77509.769094000003</v>
      </c>
      <c r="Z4">
        <v>8.6719999999999992E-3</v>
      </c>
      <c r="AA4">
        <v>97973.711790000001</v>
      </c>
      <c r="AB4">
        <v>1.2881E-2</v>
      </c>
      <c r="AC4">
        <v>87037.433155000006</v>
      </c>
      <c r="AD4">
        <v>5.3039999999999997E-3</v>
      </c>
      <c r="AE4">
        <v>93961.038960999998</v>
      </c>
      <c r="AF4">
        <v>3.1626000000000001E-2</v>
      </c>
      <c r="AG4">
        <v>72771.276595999996</v>
      </c>
      <c r="AH4">
        <v>3.4489999999999998E-3</v>
      </c>
      <c r="AI4">
        <v>0.124183</v>
      </c>
      <c r="AJ4">
        <v>0.24359</v>
      </c>
      <c r="AK4">
        <v>1.4319999999999999E-2</v>
      </c>
      <c r="AL4">
        <v>64943.127961999999</v>
      </c>
      <c r="AM4">
        <v>1.9137999999999999E-2</v>
      </c>
      <c r="AN4">
        <v>85109.925531999994</v>
      </c>
      <c r="AO4">
        <v>1.4319999999999999E-2</v>
      </c>
      <c r="AP4">
        <v>64943.127961999999</v>
      </c>
      <c r="AQ4">
        <v>9.3650000000000001E-3</v>
      </c>
      <c r="AR4">
        <v>71753.623187999998</v>
      </c>
      <c r="AS4">
        <v>0.439614</v>
      </c>
      <c r="AT4">
        <v>0.39738000000000001</v>
      </c>
      <c r="AU4">
        <v>0.53623200000000004</v>
      </c>
      <c r="AV4">
        <v>0.76271199999999995</v>
      </c>
      <c r="AW4">
        <v>0.96396400000000004</v>
      </c>
      <c r="AX4">
        <v>0.99305600000000005</v>
      </c>
      <c r="AY4">
        <v>0.81017600000000001</v>
      </c>
      <c r="AZ4">
        <v>1.1545989999999999</v>
      </c>
      <c r="BA4">
        <v>0.24069499999999999</v>
      </c>
      <c r="BB4">
        <v>0.217002</v>
      </c>
    </row>
    <row r="5" spans="1:54">
      <c r="A5" s="1" t="s">
        <v>57</v>
      </c>
      <c r="B5">
        <v>4.28E-4</v>
      </c>
      <c r="C5">
        <v>428242000</v>
      </c>
      <c r="D5">
        <v>2.35</v>
      </c>
      <c r="E5">
        <v>396852</v>
      </c>
      <c r="F5">
        <v>396859</v>
      </c>
      <c r="G5">
        <v>428243</v>
      </c>
      <c r="H5">
        <v>1.3026720000000001</v>
      </c>
      <c r="I5">
        <v>6.2310000000000004E-3</v>
      </c>
      <c r="J5">
        <v>543686</v>
      </c>
      <c r="K5">
        <v>1.0790999999999999</v>
      </c>
      <c r="L5">
        <v>0.92669800000000002</v>
      </c>
      <c r="M5">
        <v>144437</v>
      </c>
      <c r="N5">
        <v>125268</v>
      </c>
      <c r="O5">
        <v>10144</v>
      </c>
      <c r="P5">
        <v>100211</v>
      </c>
      <c r="Q5">
        <v>99630</v>
      </c>
      <c r="R5">
        <v>0.99420200000000003</v>
      </c>
      <c r="S5">
        <v>846</v>
      </c>
      <c r="T5">
        <v>0</v>
      </c>
      <c r="U5">
        <v>155</v>
      </c>
      <c r="V5">
        <v>149</v>
      </c>
      <c r="W5">
        <v>20</v>
      </c>
      <c r="X5">
        <v>7.7679999999999997E-3</v>
      </c>
      <c r="Y5">
        <v>75372.171946000002</v>
      </c>
      <c r="Z5">
        <v>2.0300000000000001E-3</v>
      </c>
      <c r="AA5">
        <v>83926.363635999995</v>
      </c>
      <c r="AB5">
        <v>7.9360000000000003E-3</v>
      </c>
      <c r="AC5">
        <v>76750</v>
      </c>
      <c r="AD5">
        <v>1.4480000000000001E-3</v>
      </c>
      <c r="AE5">
        <v>77641.434263000003</v>
      </c>
      <c r="AF5">
        <v>7.2300000000000003E-3</v>
      </c>
      <c r="AG5">
        <v>70535.714286000002</v>
      </c>
      <c r="AH5">
        <v>7.5600000000000005E-4</v>
      </c>
      <c r="AI5">
        <v>6.4474000000000004E-2</v>
      </c>
      <c r="AJ5">
        <v>0.25128200000000001</v>
      </c>
      <c r="AK5">
        <v>3.5249999999999999E-3</v>
      </c>
      <c r="AL5">
        <v>65701.421801000004</v>
      </c>
      <c r="AM5">
        <v>4.9439999999999996E-3</v>
      </c>
      <c r="AN5">
        <v>81263.510135000004</v>
      </c>
      <c r="AO5">
        <v>3.5249999999999999E-3</v>
      </c>
      <c r="AP5">
        <v>65701.421801000004</v>
      </c>
      <c r="AQ5">
        <v>2.4390000000000002E-3</v>
      </c>
      <c r="AR5">
        <v>69095.890411</v>
      </c>
      <c r="AS5">
        <v>0.44174799999999997</v>
      </c>
      <c r="AT5">
        <v>0.38396599999999997</v>
      </c>
      <c r="AU5">
        <v>0.54109600000000002</v>
      </c>
      <c r="AV5">
        <v>0.70408199999999999</v>
      </c>
      <c r="AW5">
        <v>0.97058800000000001</v>
      </c>
      <c r="AX5">
        <v>0.98666699999999996</v>
      </c>
      <c r="AY5">
        <v>0.78815800000000003</v>
      </c>
      <c r="AZ5">
        <v>1.101316</v>
      </c>
      <c r="BA5">
        <v>0.27663199999999999</v>
      </c>
      <c r="BB5">
        <v>0.231322</v>
      </c>
    </row>
    <row r="6" spans="1:54">
      <c r="A6" s="1" t="s">
        <v>58</v>
      </c>
      <c r="B6">
        <v>2.9399999999999999E-4</v>
      </c>
      <c r="C6">
        <v>294153000</v>
      </c>
      <c r="D6">
        <v>1.88</v>
      </c>
      <c r="E6">
        <v>610983</v>
      </c>
      <c r="F6">
        <v>610990</v>
      </c>
      <c r="G6">
        <v>294154</v>
      </c>
      <c r="H6">
        <v>2.0887150000000001</v>
      </c>
      <c r="I6">
        <v>5.6410000000000002E-3</v>
      </c>
      <c r="J6">
        <v>614048</v>
      </c>
      <c r="K6">
        <v>0.48144399999999998</v>
      </c>
      <c r="L6">
        <v>2.0770849999999998</v>
      </c>
      <c r="M6">
        <v>13126</v>
      </c>
      <c r="N6">
        <v>11780</v>
      </c>
      <c r="O6">
        <v>420</v>
      </c>
      <c r="P6">
        <v>10401</v>
      </c>
      <c r="Q6">
        <v>9826</v>
      </c>
      <c r="R6">
        <v>0.94471700000000003</v>
      </c>
      <c r="S6">
        <v>358</v>
      </c>
      <c r="T6">
        <v>0</v>
      </c>
      <c r="U6">
        <v>157</v>
      </c>
      <c r="V6">
        <v>151</v>
      </c>
      <c r="W6">
        <v>19</v>
      </c>
      <c r="X6">
        <v>4.4120000000000001E-3</v>
      </c>
      <c r="Y6">
        <v>61195.651186000003</v>
      </c>
      <c r="Z6">
        <v>2.7070000000000002E-3</v>
      </c>
      <c r="AA6">
        <v>77260.793881000005</v>
      </c>
      <c r="AB6">
        <v>2.8279999999999998E-3</v>
      </c>
      <c r="AC6">
        <v>53862.921348000003</v>
      </c>
      <c r="AD6">
        <v>1.2459999999999999E-3</v>
      </c>
      <c r="AE6">
        <v>51505.102040999998</v>
      </c>
      <c r="AF6">
        <v>7.8689999999999993E-3</v>
      </c>
      <c r="AG6">
        <v>66950.615520000007</v>
      </c>
      <c r="AH6">
        <v>1.8320000000000001E-3</v>
      </c>
      <c r="AI6">
        <v>0.289773</v>
      </c>
      <c r="AJ6">
        <v>0.38345899999999999</v>
      </c>
      <c r="AK6">
        <v>5.4739999999999997E-3</v>
      </c>
      <c r="AL6">
        <v>62130.044843000003</v>
      </c>
      <c r="AM6">
        <v>7.4380000000000002E-3</v>
      </c>
      <c r="AN6">
        <v>81429.036303999994</v>
      </c>
      <c r="AO6">
        <v>5.4739999999999997E-3</v>
      </c>
      <c r="AP6">
        <v>62130.044843000003</v>
      </c>
      <c r="AQ6">
        <v>3.6819999999999999E-3</v>
      </c>
      <c r="AR6">
        <v>67186.666666999998</v>
      </c>
      <c r="AS6">
        <v>0.44036700000000001</v>
      </c>
      <c r="AT6">
        <v>0.39024399999999998</v>
      </c>
      <c r="AU6">
        <v>0.50666699999999998</v>
      </c>
      <c r="AV6">
        <v>0.47112500000000002</v>
      </c>
      <c r="AW6">
        <v>0.95904400000000001</v>
      </c>
      <c r="AX6">
        <v>1</v>
      </c>
      <c r="AY6">
        <v>0.71891899999999997</v>
      </c>
      <c r="AZ6">
        <v>1.0864860000000001</v>
      </c>
      <c r="BA6">
        <v>0.39938600000000002</v>
      </c>
      <c r="BB6">
        <v>0.30952400000000002</v>
      </c>
    </row>
    <row r="7" spans="1:54">
      <c r="A7" s="1" t="s">
        <v>59</v>
      </c>
      <c r="B7">
        <v>9.7E-5</v>
      </c>
      <c r="C7">
        <v>96871000</v>
      </c>
      <c r="D7">
        <v>0.5</v>
      </c>
      <c r="E7">
        <v>106037</v>
      </c>
      <c r="F7">
        <v>106044</v>
      </c>
      <c r="G7">
        <v>96872</v>
      </c>
      <c r="H7">
        <v>1.257536</v>
      </c>
      <c r="I7">
        <v>1.1238E-2</v>
      </c>
      <c r="J7">
        <v>121334</v>
      </c>
      <c r="K7">
        <v>0.91356800000000005</v>
      </c>
      <c r="L7">
        <v>1.0946089999999999</v>
      </c>
      <c r="M7">
        <v>10149</v>
      </c>
      <c r="N7">
        <v>7292</v>
      </c>
      <c r="O7">
        <v>1041</v>
      </c>
      <c r="P7">
        <v>6296</v>
      </c>
      <c r="Q7">
        <v>5751</v>
      </c>
      <c r="R7">
        <v>0.91343700000000005</v>
      </c>
      <c r="S7">
        <v>362</v>
      </c>
      <c r="T7">
        <v>2</v>
      </c>
      <c r="U7">
        <v>142</v>
      </c>
      <c r="V7">
        <v>136</v>
      </c>
      <c r="W7">
        <v>19</v>
      </c>
      <c r="X7">
        <v>2.0625999999999999E-2</v>
      </c>
      <c r="Y7">
        <v>57165.902841000003</v>
      </c>
      <c r="Z7">
        <v>1.7072E-2</v>
      </c>
      <c r="AA7">
        <v>68425.177186999994</v>
      </c>
      <c r="AB7">
        <v>1.5512E-2</v>
      </c>
      <c r="AC7">
        <v>48202.985074999997</v>
      </c>
      <c r="AD7">
        <v>9.0989999999999994E-3</v>
      </c>
      <c r="AE7">
        <v>45127.226462999999</v>
      </c>
      <c r="AF7">
        <v>4.3383999999999999E-2</v>
      </c>
      <c r="AG7">
        <v>71429.928740999996</v>
      </c>
      <c r="AH7">
        <v>7.8320000000000004E-3</v>
      </c>
      <c r="AI7">
        <v>0.41927700000000001</v>
      </c>
      <c r="AJ7">
        <v>0.42594900000000002</v>
      </c>
      <c r="AK7">
        <v>1.4729000000000001E-2</v>
      </c>
      <c r="AL7">
        <v>65707.547170000005</v>
      </c>
      <c r="AM7">
        <v>2.001E-2</v>
      </c>
      <c r="AN7">
        <v>83611.107638999994</v>
      </c>
      <c r="AO7">
        <v>1.4729000000000001E-2</v>
      </c>
      <c r="AP7">
        <v>65707.547170000005</v>
      </c>
      <c r="AQ7">
        <v>9.5879999999999993E-3</v>
      </c>
      <c r="AR7">
        <v>68304.347825999997</v>
      </c>
      <c r="AS7">
        <v>0.43809500000000001</v>
      </c>
      <c r="AT7">
        <v>0.4</v>
      </c>
      <c r="AU7">
        <v>0.54347800000000002</v>
      </c>
      <c r="AV7">
        <v>0.29724</v>
      </c>
      <c r="AW7">
        <v>0.94469999999999998</v>
      </c>
      <c r="AX7">
        <v>0.98666699999999996</v>
      </c>
      <c r="AY7">
        <v>0.64794600000000002</v>
      </c>
      <c r="AZ7">
        <v>1.040235</v>
      </c>
      <c r="BA7">
        <v>0.51387099999999997</v>
      </c>
      <c r="BB7">
        <v>0.35655399999999998</v>
      </c>
    </row>
    <row r="8" spans="1:54">
      <c r="A8" s="1" t="s">
        <v>60</v>
      </c>
      <c r="B8">
        <v>2.4000000000000001E-5</v>
      </c>
      <c r="C8">
        <v>23781000</v>
      </c>
      <c r="D8">
        <v>0.12</v>
      </c>
      <c r="E8">
        <v>22137</v>
      </c>
      <c r="F8">
        <v>22144</v>
      </c>
      <c r="G8">
        <v>23782</v>
      </c>
      <c r="H8">
        <v>1.0747199999999999</v>
      </c>
      <c r="I8">
        <v>1.6198000000000001E-2</v>
      </c>
      <c r="J8">
        <v>25135</v>
      </c>
      <c r="K8">
        <v>1.0743100000000001</v>
      </c>
      <c r="L8">
        <v>0.93083000000000005</v>
      </c>
      <c r="M8">
        <v>5694</v>
      </c>
      <c r="N8">
        <v>2976</v>
      </c>
      <c r="O8">
        <v>456</v>
      </c>
      <c r="P8">
        <v>2430</v>
      </c>
      <c r="Q8">
        <v>1815</v>
      </c>
      <c r="R8">
        <v>0.74691399999999997</v>
      </c>
      <c r="S8">
        <v>983</v>
      </c>
      <c r="T8">
        <v>0</v>
      </c>
      <c r="U8">
        <v>151</v>
      </c>
      <c r="V8">
        <v>145</v>
      </c>
      <c r="W8">
        <v>20</v>
      </c>
      <c r="X8">
        <v>5.8665000000000002E-2</v>
      </c>
      <c r="Y8">
        <v>78706.194690000004</v>
      </c>
      <c r="Z8">
        <v>2.1805000000000001E-2</v>
      </c>
      <c r="AA8">
        <v>96814.2</v>
      </c>
      <c r="AB8">
        <v>3.7303999999999997E-2</v>
      </c>
      <c r="AC8">
        <v>93386.363635999995</v>
      </c>
      <c r="AD8">
        <v>1.4201E-2</v>
      </c>
      <c r="AE8">
        <v>102388.05970100001</v>
      </c>
      <c r="AF8">
        <v>7.9177999999999998E-2</v>
      </c>
      <c r="AG8">
        <v>72064.267351999995</v>
      </c>
      <c r="AH8">
        <v>8.5489999999999993E-3</v>
      </c>
      <c r="AI8">
        <v>8.8608000000000006E-2</v>
      </c>
      <c r="AJ8">
        <v>0.20438000000000001</v>
      </c>
      <c r="AK8">
        <v>5.0758999999999999E-2</v>
      </c>
      <c r="AL8">
        <v>65919.642856999999</v>
      </c>
      <c r="AM8">
        <v>6.5262000000000001E-2</v>
      </c>
      <c r="AN8">
        <v>83458.333333000002</v>
      </c>
      <c r="AO8">
        <v>5.0758999999999999E-2</v>
      </c>
      <c r="AP8">
        <v>65919.642856999999</v>
      </c>
      <c r="AQ8">
        <v>3.2404000000000002E-2</v>
      </c>
      <c r="AR8">
        <v>70006.993006999997</v>
      </c>
      <c r="AS8">
        <v>0.41552499999999998</v>
      </c>
      <c r="AT8">
        <v>0.38888899999999998</v>
      </c>
      <c r="AU8">
        <v>0.54545500000000002</v>
      </c>
      <c r="AV8">
        <v>0.83783799999999997</v>
      </c>
      <c r="AW8">
        <v>0.95049499999999998</v>
      </c>
      <c r="AX8">
        <v>0.98620699999999994</v>
      </c>
      <c r="AY8">
        <v>0.82</v>
      </c>
      <c r="AZ8">
        <v>1.1539999999999999</v>
      </c>
      <c r="BA8">
        <v>0.22556399999999999</v>
      </c>
      <c r="BB8">
        <v>0.205011</v>
      </c>
    </row>
    <row r="9" spans="1:54">
      <c r="A9" s="1" t="s">
        <v>61</v>
      </c>
      <c r="B9">
        <v>4.1999999999999998E-5</v>
      </c>
      <c r="C9">
        <v>41959000</v>
      </c>
      <c r="D9">
        <v>0.21</v>
      </c>
      <c r="E9">
        <v>56136</v>
      </c>
      <c r="F9">
        <v>56143</v>
      </c>
      <c r="G9">
        <v>41960</v>
      </c>
      <c r="H9">
        <v>1.3979269999999999</v>
      </c>
      <c r="I9">
        <v>3.0636E-2</v>
      </c>
      <c r="J9">
        <v>58388</v>
      </c>
      <c r="K9">
        <v>0.74746999999999997</v>
      </c>
      <c r="L9">
        <v>1.3378460000000001</v>
      </c>
      <c r="M9">
        <v>6880</v>
      </c>
      <c r="N9">
        <v>5573</v>
      </c>
      <c r="O9">
        <v>395</v>
      </c>
      <c r="P9">
        <v>4080</v>
      </c>
      <c r="Q9">
        <v>3496</v>
      </c>
      <c r="R9">
        <v>0.85686300000000004</v>
      </c>
      <c r="S9">
        <v>368</v>
      </c>
      <c r="T9">
        <v>0</v>
      </c>
      <c r="U9">
        <v>173</v>
      </c>
      <c r="V9">
        <v>171</v>
      </c>
      <c r="W9">
        <v>19</v>
      </c>
      <c r="X9">
        <v>4.6941999999999998E-2</v>
      </c>
      <c r="Y9">
        <v>56771.986970999998</v>
      </c>
      <c r="Z9">
        <v>2.2936000000000002E-2</v>
      </c>
      <c r="AA9">
        <v>75831.057778000002</v>
      </c>
      <c r="AB9">
        <v>2.7209000000000001E-2</v>
      </c>
      <c r="AC9">
        <v>52329.896907000002</v>
      </c>
      <c r="AD9">
        <v>1.1781E-2</v>
      </c>
      <c r="AE9">
        <v>58898.809523999997</v>
      </c>
      <c r="AF9">
        <v>9.9440000000000001E-2</v>
      </c>
      <c r="AG9">
        <v>60005.628517999998</v>
      </c>
      <c r="AH9">
        <v>1.1381E-2</v>
      </c>
      <c r="AI9">
        <v>0.199405</v>
      </c>
      <c r="AJ9">
        <v>0.36914599999999997</v>
      </c>
      <c r="AK9">
        <v>3.5892E-2</v>
      </c>
      <c r="AL9">
        <v>61899.521530999999</v>
      </c>
      <c r="AM9">
        <v>4.9116E-2</v>
      </c>
      <c r="AN9">
        <v>80958.038461999997</v>
      </c>
      <c r="AO9">
        <v>3.5892E-2</v>
      </c>
      <c r="AP9">
        <v>61899.521530999999</v>
      </c>
      <c r="AQ9">
        <v>2.3871E-2</v>
      </c>
      <c r="AR9">
        <v>68496.402877999994</v>
      </c>
      <c r="AS9">
        <v>0.42647099999999999</v>
      </c>
      <c r="AT9">
        <v>0.38495600000000002</v>
      </c>
      <c r="AU9">
        <v>0.52517999999999998</v>
      </c>
      <c r="AV9">
        <v>0.46087</v>
      </c>
      <c r="AW9">
        <v>0.97285100000000002</v>
      </c>
      <c r="AX9">
        <v>0.98639500000000002</v>
      </c>
      <c r="AY9">
        <v>0.73134299999999997</v>
      </c>
      <c r="AZ9">
        <v>1.101764</v>
      </c>
      <c r="BA9">
        <v>0.377863</v>
      </c>
      <c r="BB9">
        <v>0.29954599999999998</v>
      </c>
    </row>
    <row r="16" spans="1:54">
      <c r="A16" s="2"/>
      <c r="B16" s="8" t="s">
        <v>62</v>
      </c>
      <c r="C16" s="8"/>
      <c r="D16" s="8" t="s">
        <v>63</v>
      </c>
      <c r="E16" s="8"/>
    </row>
    <row r="17" spans="1:10">
      <c r="A17" s="2"/>
      <c r="B17" s="2" t="s">
        <v>3</v>
      </c>
      <c r="C17" s="2" t="s">
        <v>6</v>
      </c>
      <c r="D17" s="2" t="s">
        <v>3</v>
      </c>
      <c r="E17" s="2" t="s">
        <v>6</v>
      </c>
    </row>
    <row r="18" spans="1:10">
      <c r="A18" s="2" t="s">
        <v>54</v>
      </c>
      <c r="B18" s="3">
        <v>0.1</v>
      </c>
      <c r="C18" s="3">
        <v>26594</v>
      </c>
      <c r="D18" s="3">
        <v>39.167000000000002</v>
      </c>
      <c r="E18" s="3">
        <v>45525</v>
      </c>
      <c r="F18" s="6"/>
    </row>
    <row r="19" spans="1:10">
      <c r="A19" s="2" t="s">
        <v>55</v>
      </c>
      <c r="B19" s="3">
        <v>0.19</v>
      </c>
      <c r="C19" s="3">
        <v>44254</v>
      </c>
      <c r="D19" s="3">
        <v>51.667000000000002</v>
      </c>
      <c r="E19" s="3">
        <v>60254</v>
      </c>
      <c r="F19" s="6"/>
    </row>
    <row r="20" spans="1:10">
      <c r="A20" s="2" t="s">
        <v>56</v>
      </c>
      <c r="B20" s="3">
        <v>0.31</v>
      </c>
      <c r="C20" s="3">
        <v>65298</v>
      </c>
      <c r="D20" s="3">
        <v>58.713999999999999</v>
      </c>
      <c r="E20" s="3">
        <v>68277</v>
      </c>
      <c r="F20" s="6"/>
    </row>
    <row r="21" spans="1:10">
      <c r="A21" s="2" t="s">
        <v>57</v>
      </c>
      <c r="B21" s="3">
        <v>2.35</v>
      </c>
      <c r="C21" s="3">
        <v>428243</v>
      </c>
      <c r="D21" s="3">
        <v>289.70100000000002</v>
      </c>
      <c r="E21" s="3">
        <v>339421</v>
      </c>
      <c r="F21" s="6"/>
    </row>
    <row r="22" spans="1:10">
      <c r="A22" s="2" t="s">
        <v>58</v>
      </c>
      <c r="B22" s="3">
        <v>1.88</v>
      </c>
      <c r="C22" s="3">
        <v>294154</v>
      </c>
      <c r="D22" s="3">
        <v>211.797</v>
      </c>
      <c r="E22" s="3">
        <v>246044</v>
      </c>
      <c r="F22" s="6"/>
    </row>
    <row r="23" spans="1:10">
      <c r="A23" s="2" t="s">
        <v>59</v>
      </c>
      <c r="B23" s="3">
        <v>0.5</v>
      </c>
      <c r="C23" s="3">
        <v>96872</v>
      </c>
      <c r="D23" s="3">
        <v>200.685</v>
      </c>
      <c r="E23" s="3">
        <v>236561</v>
      </c>
      <c r="F23" s="6"/>
    </row>
    <row r="24" spans="1:10">
      <c r="A24" s="2" t="s">
        <v>60</v>
      </c>
      <c r="B24" s="3">
        <v>0.12</v>
      </c>
      <c r="C24" s="3">
        <v>23782</v>
      </c>
      <c r="D24" s="3">
        <v>36.396999999999998</v>
      </c>
      <c r="E24" s="3">
        <v>42691</v>
      </c>
      <c r="F24" s="6"/>
      <c r="I24" s="3" t="s">
        <v>64</v>
      </c>
      <c r="J24" s="3"/>
    </row>
    <row r="25" spans="1:10">
      <c r="A25" s="2" t="s">
        <v>61</v>
      </c>
      <c r="B25" s="3">
        <v>0.21</v>
      </c>
      <c r="C25" s="3">
        <v>41960</v>
      </c>
      <c r="D25" s="3">
        <v>44.198999999999998</v>
      </c>
      <c r="E25" s="3">
        <v>51664</v>
      </c>
      <c r="F25" s="6"/>
      <c r="I25" s="3" t="s">
        <v>3</v>
      </c>
      <c r="J25" s="3" t="s">
        <v>6</v>
      </c>
    </row>
    <row r="26" spans="1:10">
      <c r="A26" s="2" t="s">
        <v>65</v>
      </c>
      <c r="B26" s="3"/>
      <c r="C26" s="3"/>
      <c r="D26" s="3"/>
      <c r="E26" s="3"/>
      <c r="I26" s="3"/>
      <c r="J26" s="3"/>
    </row>
    <row r="27" spans="1:10">
      <c r="A27" s="2" t="s">
        <v>66</v>
      </c>
      <c r="B27" s="3">
        <f>AVERAGE(B18:B25)</f>
        <v>0.70750000000000002</v>
      </c>
      <c r="C27" s="3">
        <f>AVERAGE(C18:C25)</f>
        <v>127644.625</v>
      </c>
      <c r="D27" s="3">
        <f>AVERAGE(D18:D25)</f>
        <v>116.540875</v>
      </c>
      <c r="E27" s="3">
        <f>AVERAGE(E18:E25)</f>
        <v>136304.625</v>
      </c>
      <c r="I27" s="5">
        <f>((D27-B27)/ABS(B27))</f>
        <v>163.72208480565371</v>
      </c>
      <c r="J27" s="5">
        <f>((E27-C27)/ABS(C27))</f>
        <v>6.784461155336545E-2</v>
      </c>
    </row>
    <row r="30" spans="1:10">
      <c r="A30" s="2"/>
      <c r="B30" s="7" t="s">
        <v>62</v>
      </c>
      <c r="C30" s="7" t="s">
        <v>63</v>
      </c>
      <c r="D30" s="3"/>
    </row>
    <row r="31" spans="1:10">
      <c r="A31" s="2"/>
      <c r="B31" s="2" t="s">
        <v>6</v>
      </c>
      <c r="C31" s="2" t="s">
        <v>6</v>
      </c>
      <c r="D31" s="2" t="s">
        <v>67</v>
      </c>
    </row>
    <row r="32" spans="1:10">
      <c r="A32" s="2" t="s">
        <v>54</v>
      </c>
      <c r="B32" s="3">
        <v>26594</v>
      </c>
      <c r="C32" s="3">
        <v>45525</v>
      </c>
      <c r="D32" s="4">
        <f>ABS(B32-C32)/((B32+C32)/2)</f>
        <v>0.52499341366352836</v>
      </c>
    </row>
    <row r="33" spans="1:4">
      <c r="A33" s="2" t="s">
        <v>55</v>
      </c>
      <c r="B33" s="3">
        <v>44254</v>
      </c>
      <c r="C33" s="3">
        <v>60254</v>
      </c>
      <c r="D33" s="4">
        <f t="shared" ref="D33:D40" si="0">ABS(B33-C33)/((B33+C33)/2)</f>
        <v>0.30619665480154629</v>
      </c>
    </row>
    <row r="34" spans="1:4">
      <c r="A34" s="2" t="s">
        <v>56</v>
      </c>
      <c r="B34" s="3">
        <v>65298</v>
      </c>
      <c r="C34" s="3">
        <v>68277</v>
      </c>
      <c r="D34" s="4">
        <f t="shared" si="0"/>
        <v>4.4604154969118473E-2</v>
      </c>
    </row>
    <row r="35" spans="1:4">
      <c r="A35" s="2" t="s">
        <v>57</v>
      </c>
      <c r="B35" s="3">
        <v>428243</v>
      </c>
      <c r="C35" s="3">
        <v>339421</v>
      </c>
      <c r="D35" s="4">
        <f t="shared" si="0"/>
        <v>0.23140853289981034</v>
      </c>
    </row>
    <row r="36" spans="1:4">
      <c r="A36" s="2" t="s">
        <v>58</v>
      </c>
      <c r="B36" s="3">
        <v>294154</v>
      </c>
      <c r="C36" s="3">
        <v>246044</v>
      </c>
      <c r="D36" s="4">
        <f t="shared" si="0"/>
        <v>0.17811987456451153</v>
      </c>
    </row>
    <row r="37" spans="1:4">
      <c r="A37" s="2" t="s">
        <v>59</v>
      </c>
      <c r="B37" s="3">
        <v>96872</v>
      </c>
      <c r="C37" s="3">
        <v>236561</v>
      </c>
      <c r="D37" s="4">
        <f t="shared" si="0"/>
        <v>0.83788347284162035</v>
      </c>
    </row>
    <row r="38" spans="1:4">
      <c r="A38" s="2" t="s">
        <v>60</v>
      </c>
      <c r="B38" s="3">
        <v>23782</v>
      </c>
      <c r="C38" s="3">
        <v>42691</v>
      </c>
      <c r="D38" s="4">
        <f t="shared" si="0"/>
        <v>0.56892272050306136</v>
      </c>
    </row>
    <row r="39" spans="1:4">
      <c r="A39" s="2" t="s">
        <v>61</v>
      </c>
      <c r="B39" s="3">
        <v>41960</v>
      </c>
      <c r="C39" s="3">
        <v>51664</v>
      </c>
      <c r="D39" s="4">
        <f t="shared" si="0"/>
        <v>0.20729727420319577</v>
      </c>
    </row>
    <row r="40" spans="1:4">
      <c r="A40" s="2" t="s">
        <v>66</v>
      </c>
      <c r="B40" s="3">
        <f>AVERAGE(B32:B39)</f>
        <v>127644.625</v>
      </c>
      <c r="C40" s="3">
        <f>AVERAGE(C32:C39)</f>
        <v>136304.625</v>
      </c>
      <c r="D40" s="4">
        <f t="shared" si="0"/>
        <v>6.5618674802068955E-2</v>
      </c>
    </row>
    <row r="46" spans="1:4">
      <c r="A46" s="2"/>
      <c r="B46" s="7" t="s">
        <v>62</v>
      </c>
      <c r="C46" s="7" t="s">
        <v>63</v>
      </c>
      <c r="D46" s="3"/>
    </row>
    <row r="47" spans="1:4">
      <c r="A47" s="2"/>
      <c r="B47" s="2" t="s">
        <v>3</v>
      </c>
      <c r="C47" s="2" t="s">
        <v>3</v>
      </c>
      <c r="D47" s="2" t="s">
        <v>67</v>
      </c>
    </row>
    <row r="48" spans="1:4">
      <c r="A48" s="2" t="s">
        <v>54</v>
      </c>
      <c r="B48" s="3">
        <v>0.1</v>
      </c>
      <c r="C48" s="3">
        <v>39.167000000000002</v>
      </c>
      <c r="D48" s="4">
        <f>ABS(B48-C48)/((B48+C48)/2)</f>
        <v>1.9898133292586648</v>
      </c>
    </row>
    <row r="49" spans="1:4">
      <c r="A49" s="2" t="s">
        <v>55</v>
      </c>
      <c r="B49" s="3">
        <v>0.19</v>
      </c>
      <c r="C49" s="3">
        <v>51.667000000000002</v>
      </c>
      <c r="D49" s="4">
        <f t="shared" ref="D49:D56" si="1">ABS(B49-C49)/((B49+C49)/2)</f>
        <v>1.9853443122432846</v>
      </c>
    </row>
    <row r="50" spans="1:4">
      <c r="A50" s="2" t="s">
        <v>56</v>
      </c>
      <c r="B50" s="3">
        <v>0.31</v>
      </c>
      <c r="C50" s="3">
        <v>58.713999999999999</v>
      </c>
      <c r="D50" s="4">
        <f t="shared" si="1"/>
        <v>1.9789915966386553</v>
      </c>
    </row>
    <row r="51" spans="1:4">
      <c r="A51" s="2" t="s">
        <v>57</v>
      </c>
      <c r="B51" s="3">
        <v>2.35</v>
      </c>
      <c r="C51" s="3">
        <v>289.70100000000002</v>
      </c>
      <c r="D51" s="4">
        <f t="shared" si="1"/>
        <v>1.9678138407332963</v>
      </c>
    </row>
    <row r="52" spans="1:4">
      <c r="A52" s="2" t="s">
        <v>58</v>
      </c>
      <c r="B52" s="3">
        <v>1.88</v>
      </c>
      <c r="C52" s="3">
        <v>211.797</v>
      </c>
      <c r="D52" s="4">
        <f t="shared" si="1"/>
        <v>1.9648066942160365</v>
      </c>
    </row>
    <row r="53" spans="1:4">
      <c r="A53" s="2" t="s">
        <v>59</v>
      </c>
      <c r="B53" s="3">
        <v>0.5</v>
      </c>
      <c r="C53" s="3">
        <v>200.685</v>
      </c>
      <c r="D53" s="4">
        <f t="shared" si="1"/>
        <v>1.9900589010115068</v>
      </c>
    </row>
    <row r="54" spans="1:4">
      <c r="A54" s="2" t="s">
        <v>60</v>
      </c>
      <c r="B54" s="3">
        <v>0.12</v>
      </c>
      <c r="C54" s="3">
        <v>36.396999999999998</v>
      </c>
      <c r="D54" s="4">
        <f t="shared" si="1"/>
        <v>1.9868554371936362</v>
      </c>
    </row>
    <row r="55" spans="1:4">
      <c r="A55" s="2" t="s">
        <v>61</v>
      </c>
      <c r="B55" s="3">
        <v>0.21</v>
      </c>
      <c r="C55" s="3">
        <v>44.198999999999998</v>
      </c>
      <c r="D55" s="4">
        <f t="shared" si="1"/>
        <v>1.9810849152198877</v>
      </c>
    </row>
    <row r="56" spans="1:4">
      <c r="A56" s="2" t="s">
        <v>66</v>
      </c>
      <c r="B56" s="3">
        <f t="shared" ref="B56" si="2">AVERAGE(B48:B55)</f>
        <v>0.70750000000000002</v>
      </c>
      <c r="C56" s="3">
        <f>AVERAGE(C48:C55)</f>
        <v>116.540875</v>
      </c>
      <c r="D56" s="4">
        <f t="shared" si="1"/>
        <v>1.9758632049271474</v>
      </c>
    </row>
  </sheetData>
  <mergeCells count="2">
    <mergeCell ref="B16:C16"/>
    <mergeCell ref="D16:E16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Soma Szabo</dc:creator>
  <cp:keywords/>
  <dc:description/>
  <cp:lastModifiedBy>Ghauri, Dawood</cp:lastModifiedBy>
  <cp:revision/>
  <dcterms:created xsi:type="dcterms:W3CDTF">2022-12-14T02:44:56Z</dcterms:created>
  <dcterms:modified xsi:type="dcterms:W3CDTF">2022-12-14T06:36:56Z</dcterms:modified>
  <cp:category/>
  <cp:contentStatus/>
</cp:coreProperties>
</file>