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sszabo_iastate_edu/Documents/ISU4/CPRE_581_Project/"/>
    </mc:Choice>
  </mc:AlternateContent>
  <xr:revisionPtr revIDLastSave="26" documentId="8_{A567CE60-6D15-4952-893F-FC33717B2B23}" xr6:coauthVersionLast="47" xr6:coauthVersionMax="47" xr10:uidLastSave="{4F717F54-7E6E-4A60-B0AA-26E29C3613E4}"/>
  <bookViews>
    <workbookView xWindow="18915" yWindow="4200" windowWidth="23655" windowHeight="15120" xr2:uid="{00000000-000D-0000-FFFF-FFFF00000000}"/>
  </bookViews>
  <sheets>
    <sheet name="gem5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B56" i="1" l="1"/>
  <c r="D56" i="1" s="1"/>
  <c r="C40" i="1"/>
  <c r="B40" i="1"/>
  <c r="C56" i="1"/>
  <c r="D55" i="1"/>
  <c r="D54" i="1"/>
  <c r="D53" i="1"/>
  <c r="D52" i="1"/>
  <c r="D51" i="1"/>
  <c r="D50" i="1"/>
  <c r="D49" i="1"/>
  <c r="D48" i="1"/>
  <c r="D40" i="1"/>
  <c r="D39" i="1"/>
  <c r="D38" i="1"/>
  <c r="D37" i="1"/>
  <c r="D36" i="1"/>
  <c r="D35" i="1"/>
  <c r="D34" i="1"/>
  <c r="D33" i="1"/>
  <c r="D32" i="1"/>
  <c r="B26" i="1"/>
  <c r="C26" i="1"/>
  <c r="D26" i="1"/>
  <c r="E26" i="1"/>
  <c r="H26" i="1" l="1"/>
</calcChain>
</file>

<file path=xl/sharedStrings.xml><?xml version="1.0" encoding="utf-8"?>
<sst xmlns="http://schemas.openxmlformats.org/spreadsheetml/2006/main" count="106" uniqueCount="65">
  <si>
    <t>Benchmark</t>
  </si>
  <si>
    <t>simSeconds</t>
  </si>
  <si>
    <t>simTicks</t>
  </si>
  <si>
    <t>hostSeconds</t>
  </si>
  <si>
    <t>simInsts</t>
  </si>
  <si>
    <t>simOps</t>
  </si>
  <si>
    <t>numCycles</t>
  </si>
  <si>
    <t>issueRate</t>
  </si>
  <si>
    <t>fuBusyRate</t>
  </si>
  <si>
    <t>cpu.numInsts</t>
  </si>
  <si>
    <t>cpu.cpi</t>
  </si>
  <si>
    <t>cpu.ipc</t>
  </si>
  <si>
    <t>branchPred.lookups</t>
  </si>
  <si>
    <t>branchPred.condPredicted</t>
  </si>
  <si>
    <t>branchPred.condIncorrect</t>
  </si>
  <si>
    <t>branchPred.BTBLookups</t>
  </si>
  <si>
    <t>branchPred.BTBHits</t>
  </si>
  <si>
    <t>branchPred.BTBHitRatio</t>
  </si>
  <si>
    <t>branchPred.RASUsed</t>
  </si>
  <si>
    <t>branchPred.RASIncorrect</t>
  </si>
  <si>
    <t>branchPred.indirectLookups</t>
  </si>
  <si>
    <t>branchPred.indirectMisses</t>
  </si>
  <si>
    <t>branchPred.indirectMispredicted</t>
  </si>
  <si>
    <t>dcache.overallMissRate::total</t>
  </si>
  <si>
    <t>dcache.overallAvgMissLatency::total</t>
  </si>
  <si>
    <t>dcache.overallMshrMissRate::total</t>
  </si>
  <si>
    <t>dcache.overallAvgMshrMissLatency::total</t>
  </si>
  <si>
    <t>dcache.ReadReq.missRate::total</t>
  </si>
  <si>
    <t>dcache.ReadReq.avgMissLatency::total</t>
  </si>
  <si>
    <t>dcache.ReadReq.mshrMissRate::total</t>
  </si>
  <si>
    <t>dcache.ReadReq.avgMshrMissLatency::total</t>
  </si>
  <si>
    <t>dcache.SwapReq.missRate::total</t>
  </si>
  <si>
    <t>dcache.WriteReq.missRate::total</t>
  </si>
  <si>
    <t>dcache.WriteReq.avgMissLatency::total</t>
  </si>
  <si>
    <t>dcache.WriteReq.mshrMissRate::total</t>
  </si>
  <si>
    <t>dcache.prefetcher.accuracy</t>
  </si>
  <si>
    <t>dcache.prefetcher.coverage</t>
  </si>
  <si>
    <t>icache.overallMissRate::total</t>
  </si>
  <si>
    <t>icache.overallAvgMissLatency::total</t>
  </si>
  <si>
    <t>icache.overallMshrMissRate::total</t>
  </si>
  <si>
    <t>icache.overallAvgMshrMissLatency::total</t>
  </si>
  <si>
    <t>icache.ReadReq.missRate::total</t>
  </si>
  <si>
    <t>icache.ReadReq.avgMissLatency::total</t>
  </si>
  <si>
    <t>icache.ReadReq.mshrMissRate::total</t>
  </si>
  <si>
    <t>icache.ReadReq.avgMshrMissLatency::total</t>
  </si>
  <si>
    <t>l2.overallMissRate::cpu.inst</t>
  </si>
  <si>
    <t>l2.overallMissRate::cpu.data</t>
  </si>
  <si>
    <t>l2.overallMissRate::cpu.dcache.prefetcher</t>
  </si>
  <si>
    <t>l2.overallMissRate::total</t>
  </si>
  <si>
    <t>l2.overallMshrMissRate::total</t>
  </si>
  <si>
    <t>l2.prefetcher.accuracy</t>
  </si>
  <si>
    <t>l2.prefetcher.coverage</t>
  </si>
  <si>
    <t>matrix_prog</t>
  </si>
  <si>
    <t>median</t>
  </si>
  <si>
    <t>multiply</t>
  </si>
  <si>
    <t>qsort</t>
  </si>
  <si>
    <t>rsort</t>
  </si>
  <si>
    <t>spmv</t>
  </si>
  <si>
    <t>towers</t>
  </si>
  <si>
    <t>vvadd</t>
  </si>
  <si>
    <t>gem5</t>
  </si>
  <si>
    <t>BOOM</t>
  </si>
  <si>
    <t>Percent Increase</t>
  </si>
  <si>
    <t>Average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</si>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</sst>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0" fontId="0" fillId="0" borderId="10" xfId="42" applyNumberFormat="1" applyFont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6"/>
  <sheetViews>
    <sheetView tabSelected="1" topLeftCell="A25" zoomScale="120" zoomScaleNormal="120" workbookViewId="0">
      <selection activeCell="F36" sqref="F36"/>
    </sheetView>
  </sheetViews>
  <sheetFormatPr defaultRowHeight="15" x14ac:dyDescent="0.25"/>
  <cols>
    <col min="1" max="1" width="11.7109375" style="1" bestFit="1" customWidth="1"/>
    <col min="2" max="3" width="12.140625" bestFit="1" customWidth="1"/>
    <col min="4" max="4" width="12.28515625" bestFit="1" customWidth="1"/>
    <col min="5" max="5" width="11" bestFit="1" customWidth="1"/>
    <col min="6" max="6" width="7.5703125" bestFit="1" customWidth="1"/>
    <col min="7" max="7" width="15.85546875" bestFit="1" customWidth="1"/>
    <col min="8" max="8" width="10.5703125" bestFit="1" customWidth="1"/>
    <col min="9" max="9" width="11" bestFit="1" customWidth="1"/>
    <col min="10" max="10" width="12.85546875" bestFit="1" customWidth="1"/>
    <col min="11" max="12" width="9" bestFit="1" customWidth="1"/>
    <col min="13" max="13" width="19" bestFit="1" customWidth="1"/>
    <col min="14" max="14" width="25" bestFit="1" customWidth="1"/>
    <col min="15" max="15" width="24.28515625" bestFit="1" customWidth="1"/>
    <col min="16" max="16" width="22.7109375" bestFit="1" customWidth="1"/>
    <col min="17" max="17" width="18.7109375" bestFit="1" customWidth="1"/>
    <col min="18" max="18" width="22.5703125" bestFit="1" customWidth="1"/>
    <col min="19" max="19" width="20" bestFit="1" customWidth="1"/>
    <col min="20" max="20" width="23.42578125" bestFit="1" customWidth="1"/>
    <col min="21" max="21" width="26.42578125" bestFit="1" customWidth="1"/>
    <col min="22" max="22" width="25.140625" bestFit="1" customWidth="1"/>
    <col min="23" max="23" width="31.140625" bestFit="1" customWidth="1"/>
    <col min="24" max="24" width="27.85546875" bestFit="1" customWidth="1"/>
    <col min="25" max="25" width="34.140625" bestFit="1" customWidth="1"/>
    <col min="26" max="26" width="32.5703125" bestFit="1" customWidth="1"/>
    <col min="27" max="27" width="38.85546875" bestFit="1" customWidth="1"/>
    <col min="28" max="28" width="30.140625" bestFit="1" customWidth="1"/>
    <col min="29" max="29" width="36.140625" bestFit="1" customWidth="1"/>
    <col min="30" max="30" width="34.85546875" bestFit="1" customWidth="1"/>
    <col min="31" max="31" width="40.85546875" bestFit="1" customWidth="1"/>
    <col min="32" max="32" width="30.42578125" bestFit="1" customWidth="1"/>
    <col min="33" max="33" width="30.85546875" bestFit="1" customWidth="1"/>
    <col min="34" max="34" width="36.85546875" bestFit="1" customWidth="1"/>
    <col min="35" max="35" width="35.5703125" bestFit="1" customWidth="1"/>
    <col min="36" max="36" width="25.7109375" bestFit="1" customWidth="1"/>
    <col min="37" max="37" width="26.28515625" bestFit="1" customWidth="1"/>
    <col min="38" max="38" width="27.28515625" bestFit="1" customWidth="1"/>
    <col min="39" max="39" width="33.42578125" bestFit="1" customWidth="1"/>
    <col min="40" max="40" width="32" bestFit="1" customWidth="1"/>
    <col min="41" max="41" width="38.28515625" bestFit="1" customWidth="1"/>
    <col min="42" max="42" width="29.42578125" bestFit="1" customWidth="1"/>
    <col min="43" max="43" width="35.5703125" bestFit="1" customWidth="1"/>
    <col min="44" max="44" width="34.28515625" bestFit="1" customWidth="1"/>
    <col min="45" max="45" width="40.28515625" bestFit="1" customWidth="1"/>
    <col min="46" max="46" width="26.140625" bestFit="1" customWidth="1"/>
    <col min="47" max="47" width="26.7109375" bestFit="1" customWidth="1"/>
    <col min="48" max="48" width="39.42578125" bestFit="1" customWidth="1"/>
    <col min="49" max="49" width="23.140625" bestFit="1" customWidth="1"/>
    <col min="50" max="50" width="27.85546875" bestFit="1" customWidth="1"/>
    <col min="51" max="51" width="20.85546875" bestFit="1" customWidth="1"/>
    <col min="52" max="52" width="21.5703125" bestFit="1" customWidth="1"/>
  </cols>
  <sheetData>
    <row r="1" spans="1:5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5">
      <c r="A2" s="1" t="s">
        <v>52</v>
      </c>
      <c r="B2">
        <v>5.7000000000000003E-5</v>
      </c>
      <c r="C2">
        <v>56678000</v>
      </c>
      <c r="D2">
        <v>0.12</v>
      </c>
      <c r="E2">
        <v>13716</v>
      </c>
      <c r="F2">
        <v>13740</v>
      </c>
      <c r="G2">
        <v>56679</v>
      </c>
      <c r="H2">
        <v>0.29173100000000002</v>
      </c>
      <c r="I2">
        <v>2.7637999999999999E-2</v>
      </c>
      <c r="J2">
        <v>16203</v>
      </c>
      <c r="K2">
        <v>4.1323270000000001</v>
      </c>
      <c r="L2">
        <v>0.24199399999999999</v>
      </c>
      <c r="M2">
        <v>4745</v>
      </c>
      <c r="N2">
        <v>3475</v>
      </c>
      <c r="O2">
        <v>648</v>
      </c>
      <c r="P2">
        <v>1766</v>
      </c>
      <c r="Q2">
        <v>1435</v>
      </c>
      <c r="R2">
        <v>0.81257100000000004</v>
      </c>
      <c r="S2">
        <v>436</v>
      </c>
      <c r="T2">
        <v>2</v>
      </c>
      <c r="U2">
        <v>157</v>
      </c>
      <c r="V2">
        <v>110</v>
      </c>
      <c r="W2">
        <v>45</v>
      </c>
      <c r="X2">
        <v>0.13095499999999999</v>
      </c>
      <c r="Y2">
        <v>65859.335674000002</v>
      </c>
      <c r="Z2">
        <v>0.12396500000000001</v>
      </c>
      <c r="AA2">
        <v>69082.599407000002</v>
      </c>
      <c r="AB2">
        <v>7.8444E-2</v>
      </c>
      <c r="AC2">
        <v>86280.487804999997</v>
      </c>
      <c r="AD2">
        <v>4.6237E-2</v>
      </c>
      <c r="AE2">
        <v>98213.793103000004</v>
      </c>
      <c r="AF2">
        <v>3.8462000000000003E-2</v>
      </c>
      <c r="AG2">
        <v>0.20252100000000001</v>
      </c>
      <c r="AH2">
        <v>55079.070814999999</v>
      </c>
      <c r="AI2">
        <v>0.11820899999999999</v>
      </c>
      <c r="AJ2">
        <v>0.22439000000000001</v>
      </c>
      <c r="AK2">
        <v>0.18074699999999999</v>
      </c>
      <c r="AL2">
        <v>0.12506300000000001</v>
      </c>
      <c r="AM2">
        <v>81844.084677000006</v>
      </c>
      <c r="AN2">
        <v>0.24340200000000001</v>
      </c>
      <c r="AO2">
        <v>68519.372237999996</v>
      </c>
      <c r="AP2">
        <v>0.12506300000000001</v>
      </c>
      <c r="AQ2">
        <v>81844.084677000006</v>
      </c>
      <c r="AR2">
        <v>9.8671999999999996E-2</v>
      </c>
      <c r="AS2">
        <v>86505.962520999994</v>
      </c>
      <c r="AT2">
        <v>0.79216399999999998</v>
      </c>
      <c r="AU2">
        <v>0.72151900000000002</v>
      </c>
      <c r="AV2">
        <v>0.44747100000000001</v>
      </c>
      <c r="AW2">
        <v>0.60476200000000002</v>
      </c>
      <c r="AX2">
        <v>1.2552380000000001</v>
      </c>
      <c r="AY2">
        <v>0.31468800000000002</v>
      </c>
      <c r="AZ2">
        <v>0.418099</v>
      </c>
    </row>
    <row r="3" spans="1:52" x14ac:dyDescent="0.25">
      <c r="A3" s="1" t="s">
        <v>53</v>
      </c>
      <c r="B3">
        <v>4.3000000000000002E-5</v>
      </c>
      <c r="C3">
        <v>43216000</v>
      </c>
      <c r="D3">
        <v>0.19</v>
      </c>
      <c r="E3">
        <v>35575</v>
      </c>
      <c r="F3">
        <v>35582</v>
      </c>
      <c r="G3">
        <v>43217</v>
      </c>
      <c r="H3">
        <v>0.98708799999999997</v>
      </c>
      <c r="I3">
        <v>2.0630000000000002E-3</v>
      </c>
      <c r="J3">
        <v>42138</v>
      </c>
      <c r="K3">
        <v>1.2148140000000001</v>
      </c>
      <c r="L3">
        <v>0.82317099999999999</v>
      </c>
      <c r="M3">
        <v>9432</v>
      </c>
      <c r="N3">
        <v>7254</v>
      </c>
      <c r="O3">
        <v>662</v>
      </c>
      <c r="P3">
        <v>5692</v>
      </c>
      <c r="Q3">
        <v>5105</v>
      </c>
      <c r="R3">
        <v>0.89687300000000003</v>
      </c>
      <c r="S3">
        <v>383</v>
      </c>
      <c r="T3">
        <v>0</v>
      </c>
      <c r="U3">
        <v>147</v>
      </c>
      <c r="V3">
        <v>145</v>
      </c>
      <c r="W3">
        <v>19</v>
      </c>
      <c r="X3">
        <v>3.0065000000000001E-2</v>
      </c>
      <c r="Y3">
        <v>78330.595482999997</v>
      </c>
      <c r="Z3">
        <v>1.8149999999999999E-2</v>
      </c>
      <c r="AA3">
        <v>81183</v>
      </c>
      <c r="AB3">
        <v>1.5226E-2</v>
      </c>
      <c r="AC3">
        <v>87718.085105999999</v>
      </c>
      <c r="AD3">
        <v>6.4790000000000004E-3</v>
      </c>
      <c r="AE3">
        <v>90525</v>
      </c>
      <c r="AF3">
        <v>0.111111</v>
      </c>
      <c r="AG3">
        <v>7.7642000000000003E-2</v>
      </c>
      <c r="AH3">
        <v>72428.093645000001</v>
      </c>
      <c r="AI3">
        <v>1.2984000000000001E-2</v>
      </c>
      <c r="AJ3">
        <v>0.23796</v>
      </c>
      <c r="AK3">
        <v>0.39252300000000001</v>
      </c>
      <c r="AL3">
        <v>4.4019000000000003E-2</v>
      </c>
      <c r="AM3">
        <v>71363.363362999997</v>
      </c>
      <c r="AN3">
        <v>3.2517999999999998E-2</v>
      </c>
      <c r="AO3">
        <v>73500</v>
      </c>
      <c r="AP3">
        <v>4.4019000000000003E-2</v>
      </c>
      <c r="AQ3">
        <v>71363.363362999997</v>
      </c>
      <c r="AR3">
        <v>3.2517999999999998E-2</v>
      </c>
      <c r="AS3">
        <v>73500</v>
      </c>
      <c r="AT3">
        <v>0.69105700000000003</v>
      </c>
      <c r="AU3">
        <v>0.73484799999999995</v>
      </c>
      <c r="AV3">
        <v>0.71341500000000002</v>
      </c>
      <c r="AW3">
        <v>0.70848699999999998</v>
      </c>
      <c r="AX3">
        <v>1.2472319999999999</v>
      </c>
      <c r="AY3">
        <v>0.27101199999999998</v>
      </c>
      <c r="AZ3">
        <v>0.317907</v>
      </c>
    </row>
    <row r="4" spans="1:52" x14ac:dyDescent="0.25">
      <c r="A4" s="1" t="s">
        <v>54</v>
      </c>
      <c r="B4">
        <v>5.8999999999999998E-5</v>
      </c>
      <c r="C4">
        <v>58839000</v>
      </c>
      <c r="D4">
        <v>0.31</v>
      </c>
      <c r="E4">
        <v>68813</v>
      </c>
      <c r="F4">
        <v>68820</v>
      </c>
      <c r="G4">
        <v>58840</v>
      </c>
      <c r="H4">
        <v>1.3233170000000001</v>
      </c>
      <c r="I4">
        <v>1.0660000000000001E-3</v>
      </c>
      <c r="J4">
        <v>77021</v>
      </c>
      <c r="K4">
        <v>0.85507100000000003</v>
      </c>
      <c r="L4">
        <v>1.169494</v>
      </c>
      <c r="M4">
        <v>18797</v>
      </c>
      <c r="N4">
        <v>17133</v>
      </c>
      <c r="O4">
        <v>984</v>
      </c>
      <c r="P4">
        <v>15174</v>
      </c>
      <c r="Q4">
        <v>14613</v>
      </c>
      <c r="R4">
        <v>0.96302900000000002</v>
      </c>
      <c r="S4">
        <v>485</v>
      </c>
      <c r="T4">
        <v>0</v>
      </c>
      <c r="U4">
        <v>164</v>
      </c>
      <c r="V4">
        <v>164</v>
      </c>
      <c r="W4">
        <v>19</v>
      </c>
      <c r="X4">
        <v>2.0521000000000001E-2</v>
      </c>
      <c r="Y4">
        <v>77202.991452999995</v>
      </c>
      <c r="Z4">
        <v>1.0655E-2</v>
      </c>
      <c r="AA4">
        <v>85703.082305000004</v>
      </c>
      <c r="AB4">
        <v>1.5389E-2</v>
      </c>
      <c r="AC4">
        <v>88803.571429000003</v>
      </c>
      <c r="AD4">
        <v>6.6870000000000002E-3</v>
      </c>
      <c r="AE4">
        <v>90767.123288000003</v>
      </c>
      <c r="AF4">
        <v>0.111111</v>
      </c>
      <c r="AG4">
        <v>2.5232999999999998E-2</v>
      </c>
      <c r="AH4">
        <v>70706.666666999998</v>
      </c>
      <c r="AI4">
        <v>3.617E-3</v>
      </c>
      <c r="AJ4">
        <v>0.16494800000000001</v>
      </c>
      <c r="AK4">
        <v>0.29268300000000003</v>
      </c>
      <c r="AL4">
        <v>1.9266999999999999E-2</v>
      </c>
      <c r="AM4">
        <v>71888.888888999994</v>
      </c>
      <c r="AN4">
        <v>1.4175999999999999E-2</v>
      </c>
      <c r="AO4">
        <v>75648.979592000003</v>
      </c>
      <c r="AP4">
        <v>1.9266999999999999E-2</v>
      </c>
      <c r="AQ4">
        <v>71888.888888999994</v>
      </c>
      <c r="AR4">
        <v>1.4175999999999999E-2</v>
      </c>
      <c r="AS4">
        <v>75648.979592000003</v>
      </c>
      <c r="AT4">
        <v>0.70612200000000003</v>
      </c>
      <c r="AU4">
        <v>0.77966100000000005</v>
      </c>
      <c r="AV4">
        <v>0.71653500000000003</v>
      </c>
      <c r="AW4">
        <v>0.72653100000000004</v>
      </c>
      <c r="AX4">
        <v>1.2755099999999999</v>
      </c>
      <c r="AY4">
        <v>0.26120900000000002</v>
      </c>
      <c r="AZ4">
        <v>0.29777799999999999</v>
      </c>
    </row>
    <row r="5" spans="1:52" x14ac:dyDescent="0.25">
      <c r="A5" s="1" t="s">
        <v>55</v>
      </c>
      <c r="B5">
        <v>3.7599999999999998E-4</v>
      </c>
      <c r="C5">
        <v>376187000</v>
      </c>
      <c r="D5">
        <v>2.33</v>
      </c>
      <c r="E5">
        <v>396852</v>
      </c>
      <c r="F5">
        <v>396859</v>
      </c>
      <c r="G5">
        <v>376188</v>
      </c>
      <c r="H5">
        <v>1.39615</v>
      </c>
      <c r="I5">
        <v>1.8100000000000001E-4</v>
      </c>
      <c r="J5">
        <v>505494</v>
      </c>
      <c r="K5">
        <v>0.94793000000000005</v>
      </c>
      <c r="L5">
        <v>1.0549299999999999</v>
      </c>
      <c r="M5">
        <v>180974</v>
      </c>
      <c r="N5">
        <v>158205</v>
      </c>
      <c r="O5">
        <v>10243</v>
      </c>
      <c r="P5">
        <v>128121</v>
      </c>
      <c r="Q5">
        <v>127510</v>
      </c>
      <c r="R5">
        <v>0.99523099999999998</v>
      </c>
      <c r="S5">
        <v>1067</v>
      </c>
      <c r="T5">
        <v>0</v>
      </c>
      <c r="U5">
        <v>191</v>
      </c>
      <c r="V5">
        <v>191</v>
      </c>
      <c r="W5">
        <v>18</v>
      </c>
      <c r="X5">
        <v>3.6219999999999998E-3</v>
      </c>
      <c r="Y5">
        <v>68526.852941000005</v>
      </c>
      <c r="Z5">
        <v>2.2179999999999999E-3</v>
      </c>
      <c r="AA5">
        <v>70289.440501000005</v>
      </c>
      <c r="AB5">
        <v>3.1480000000000002E-3</v>
      </c>
      <c r="AC5">
        <v>71827.111984000003</v>
      </c>
      <c r="AD5">
        <v>9.7099999999999997E-4</v>
      </c>
      <c r="AE5">
        <v>71980.89172</v>
      </c>
      <c r="AF5">
        <v>0.111111</v>
      </c>
      <c r="AG5">
        <v>5.0350000000000004E-3</v>
      </c>
      <c r="AH5">
        <v>62373.622711000004</v>
      </c>
      <c r="AI5">
        <v>7.7499999999999997E-4</v>
      </c>
      <c r="AJ5">
        <v>0.18116599999999999</v>
      </c>
      <c r="AK5">
        <v>0.50374099999999999</v>
      </c>
      <c r="AL5">
        <v>5.0099999999999997E-3</v>
      </c>
      <c r="AM5">
        <v>70739.130434999999</v>
      </c>
      <c r="AN5">
        <v>3.6449999999999998E-3</v>
      </c>
      <c r="AO5">
        <v>75007.968127</v>
      </c>
      <c r="AP5">
        <v>5.0099999999999997E-3</v>
      </c>
      <c r="AQ5">
        <v>70739.130434999999</v>
      </c>
      <c r="AR5">
        <v>3.6449999999999998E-3</v>
      </c>
      <c r="AS5">
        <v>75007.968127</v>
      </c>
      <c r="AT5">
        <v>0.69322700000000004</v>
      </c>
      <c r="AU5">
        <v>0.594059</v>
      </c>
      <c r="AV5">
        <v>0.625</v>
      </c>
      <c r="AW5">
        <v>0.63983599999999996</v>
      </c>
      <c r="AX5">
        <v>1.169168</v>
      </c>
      <c r="AY5">
        <v>0.34067399999999998</v>
      </c>
      <c r="AZ5">
        <v>0.39136900000000002</v>
      </c>
    </row>
    <row r="6" spans="1:52" x14ac:dyDescent="0.25">
      <c r="A6" s="1" t="s">
        <v>56</v>
      </c>
      <c r="B6">
        <v>2.6699999999999998E-4</v>
      </c>
      <c r="C6">
        <v>267460000</v>
      </c>
      <c r="D6">
        <v>1.85</v>
      </c>
      <c r="E6">
        <v>610983</v>
      </c>
      <c r="F6">
        <v>610990</v>
      </c>
      <c r="G6">
        <v>267461</v>
      </c>
      <c r="H6">
        <v>2.2952020000000002</v>
      </c>
      <c r="I6">
        <v>1.4200000000000001E-4</v>
      </c>
      <c r="J6">
        <v>613540</v>
      </c>
      <c r="K6">
        <v>0.43775500000000001</v>
      </c>
      <c r="L6">
        <v>2.2843819999999999</v>
      </c>
      <c r="M6">
        <v>13208</v>
      </c>
      <c r="N6">
        <v>11803</v>
      </c>
      <c r="O6">
        <v>396</v>
      </c>
      <c r="P6">
        <v>10551</v>
      </c>
      <c r="Q6">
        <v>9959</v>
      </c>
      <c r="R6">
        <v>0.94389199999999995</v>
      </c>
      <c r="S6">
        <v>402</v>
      </c>
      <c r="T6">
        <v>0</v>
      </c>
      <c r="U6">
        <v>155</v>
      </c>
      <c r="V6">
        <v>155</v>
      </c>
      <c r="W6">
        <v>18</v>
      </c>
      <c r="X6">
        <v>3.4120000000000001E-3</v>
      </c>
      <c r="Y6">
        <v>67088.228900000002</v>
      </c>
      <c r="Z6">
        <v>2.758E-3</v>
      </c>
      <c r="AA6">
        <v>72940.745253000001</v>
      </c>
      <c r="AB6">
        <v>2.1900000000000001E-3</v>
      </c>
      <c r="AC6">
        <v>78293.604651000001</v>
      </c>
      <c r="AD6">
        <v>9.4799999999999995E-4</v>
      </c>
      <c r="AE6">
        <v>77718.120804999999</v>
      </c>
      <c r="AF6">
        <v>0.111111</v>
      </c>
      <c r="AG6">
        <v>6.0790000000000002E-3</v>
      </c>
      <c r="AH6">
        <v>58287.659817</v>
      </c>
      <c r="AI6">
        <v>1.763E-3</v>
      </c>
      <c r="AJ6">
        <v>0.34625</v>
      </c>
      <c r="AK6">
        <v>0.50090400000000002</v>
      </c>
      <c r="AL6">
        <v>8.8179999999999994E-3</v>
      </c>
      <c r="AM6">
        <v>71941.988949999999</v>
      </c>
      <c r="AN6">
        <v>6.3819999999999997E-3</v>
      </c>
      <c r="AO6">
        <v>75053.435115</v>
      </c>
      <c r="AP6">
        <v>8.8179999999999994E-3</v>
      </c>
      <c r="AQ6">
        <v>71941.988949999999</v>
      </c>
      <c r="AR6">
        <v>6.3819999999999997E-3</v>
      </c>
      <c r="AS6">
        <v>75053.435115</v>
      </c>
      <c r="AT6">
        <v>0.69465600000000005</v>
      </c>
      <c r="AU6">
        <v>0.64981900000000004</v>
      </c>
      <c r="AV6">
        <v>0.61236000000000002</v>
      </c>
      <c r="AW6">
        <v>0.64804499999999998</v>
      </c>
      <c r="AX6">
        <v>1.145251</v>
      </c>
      <c r="AY6">
        <v>0.33474999999999999</v>
      </c>
      <c r="AZ6">
        <v>0.38228200000000001</v>
      </c>
    </row>
    <row r="7" spans="1:52" x14ac:dyDescent="0.25">
      <c r="A7" s="1" t="s">
        <v>57</v>
      </c>
      <c r="B7">
        <v>9.5000000000000005E-5</v>
      </c>
      <c r="C7">
        <v>95285000</v>
      </c>
      <c r="D7">
        <v>0.52</v>
      </c>
      <c r="E7">
        <v>106037</v>
      </c>
      <c r="F7">
        <v>106044</v>
      </c>
      <c r="G7">
        <v>95286</v>
      </c>
      <c r="H7">
        <v>1.2747310000000001</v>
      </c>
      <c r="I7">
        <v>7.4100000000000001E-4</v>
      </c>
      <c r="J7">
        <v>120831</v>
      </c>
      <c r="K7">
        <v>0.89861100000000005</v>
      </c>
      <c r="L7">
        <v>1.1128290000000001</v>
      </c>
      <c r="M7">
        <v>11445</v>
      </c>
      <c r="N7">
        <v>8239</v>
      </c>
      <c r="O7">
        <v>1033</v>
      </c>
      <c r="P7">
        <v>7231</v>
      </c>
      <c r="Q7">
        <v>6653</v>
      </c>
      <c r="R7">
        <v>0.92006600000000005</v>
      </c>
      <c r="S7">
        <v>397</v>
      </c>
      <c r="T7">
        <v>0</v>
      </c>
      <c r="U7">
        <v>179</v>
      </c>
      <c r="V7">
        <v>178</v>
      </c>
      <c r="W7">
        <v>18</v>
      </c>
      <c r="X7">
        <v>1.7389000000000002E-2</v>
      </c>
      <c r="Y7">
        <v>64439.293597999997</v>
      </c>
      <c r="Z7">
        <v>1.8176000000000001E-2</v>
      </c>
      <c r="AA7">
        <v>65977.071806000007</v>
      </c>
      <c r="AB7">
        <v>1.3939999999999999E-2</v>
      </c>
      <c r="AC7">
        <v>61903.553298999999</v>
      </c>
      <c r="AD7">
        <v>7.4530000000000004E-3</v>
      </c>
      <c r="AE7">
        <v>61151.898734000002</v>
      </c>
      <c r="AF7">
        <v>0.111111</v>
      </c>
      <c r="AG7">
        <v>3.2460999999999997E-2</v>
      </c>
      <c r="AH7">
        <v>69196.825396999993</v>
      </c>
      <c r="AI7">
        <v>7.7289999999999998E-3</v>
      </c>
      <c r="AJ7">
        <v>0.37102200000000002</v>
      </c>
      <c r="AK7">
        <v>0.53117499999999995</v>
      </c>
      <c r="AL7">
        <v>2.0879999999999999E-2</v>
      </c>
      <c r="AM7">
        <v>72997.084547999999</v>
      </c>
      <c r="AN7">
        <v>1.5401E-2</v>
      </c>
      <c r="AO7">
        <v>75407.114625000002</v>
      </c>
      <c r="AP7">
        <v>2.0879999999999999E-2</v>
      </c>
      <c r="AQ7">
        <v>72997.084547999999</v>
      </c>
      <c r="AR7">
        <v>1.5401E-2</v>
      </c>
      <c r="AS7">
        <v>75407.114625000002</v>
      </c>
      <c r="AT7">
        <v>0.71541500000000002</v>
      </c>
      <c r="AU7">
        <v>0.498728</v>
      </c>
      <c r="AV7">
        <v>0.57733800000000002</v>
      </c>
      <c r="AW7">
        <v>0.58069899999999997</v>
      </c>
      <c r="AX7">
        <v>1.0698840000000001</v>
      </c>
      <c r="AY7">
        <v>0.38143500000000002</v>
      </c>
      <c r="AZ7">
        <v>0.41697400000000001</v>
      </c>
    </row>
    <row r="8" spans="1:52" x14ac:dyDescent="0.25">
      <c r="A8" s="1" t="s">
        <v>58</v>
      </c>
      <c r="B8">
        <v>2.5000000000000001E-5</v>
      </c>
      <c r="C8">
        <v>25407000</v>
      </c>
      <c r="D8">
        <v>0.13</v>
      </c>
      <c r="E8">
        <v>22137</v>
      </c>
      <c r="F8">
        <v>22144</v>
      </c>
      <c r="G8">
        <v>25408</v>
      </c>
      <c r="H8">
        <v>0.98834999999999995</v>
      </c>
      <c r="I8">
        <v>6.2119999999999996E-3</v>
      </c>
      <c r="J8">
        <v>24719</v>
      </c>
      <c r="K8">
        <v>1.1477619999999999</v>
      </c>
      <c r="L8">
        <v>0.87126099999999995</v>
      </c>
      <c r="M8">
        <v>6373</v>
      </c>
      <c r="N8">
        <v>3388</v>
      </c>
      <c r="O8">
        <v>428</v>
      </c>
      <c r="P8">
        <v>2805</v>
      </c>
      <c r="Q8">
        <v>2092</v>
      </c>
      <c r="R8">
        <v>0.745811</v>
      </c>
      <c r="S8">
        <v>1032</v>
      </c>
      <c r="T8">
        <v>0</v>
      </c>
      <c r="U8">
        <v>192</v>
      </c>
      <c r="V8">
        <v>192</v>
      </c>
      <c r="W8">
        <v>18</v>
      </c>
      <c r="X8">
        <v>4.7972000000000001E-2</v>
      </c>
      <c r="Y8">
        <v>74402.173913000006</v>
      </c>
      <c r="Z8">
        <v>2.3047000000000002E-2</v>
      </c>
      <c r="AA8">
        <v>85008.402715000004</v>
      </c>
      <c r="AB8">
        <v>3.4859000000000001E-2</v>
      </c>
      <c r="AC8">
        <v>91638.036810000005</v>
      </c>
      <c r="AD8">
        <v>1.2404E-2</v>
      </c>
      <c r="AE8">
        <v>101224.137931</v>
      </c>
      <c r="AF8">
        <v>0.111111</v>
      </c>
      <c r="AG8">
        <v>6.0451999999999999E-2</v>
      </c>
      <c r="AH8">
        <v>64942.760943000001</v>
      </c>
      <c r="AI8">
        <v>8.5489999999999993E-3</v>
      </c>
      <c r="AJ8">
        <v>0.132132</v>
      </c>
      <c r="AK8">
        <v>0.30555599999999999</v>
      </c>
      <c r="AL8">
        <v>7.0703000000000002E-2</v>
      </c>
      <c r="AM8">
        <v>71152.298851</v>
      </c>
      <c r="AN8">
        <v>5.1604999999999998E-2</v>
      </c>
      <c r="AO8">
        <v>76334.645669000005</v>
      </c>
      <c r="AP8">
        <v>7.0703000000000002E-2</v>
      </c>
      <c r="AQ8">
        <v>71152.298851</v>
      </c>
      <c r="AR8">
        <v>5.1604999999999998E-2</v>
      </c>
      <c r="AS8">
        <v>76334.645669000005</v>
      </c>
      <c r="AT8">
        <v>0.70078700000000005</v>
      </c>
      <c r="AU8">
        <v>0.83333299999999999</v>
      </c>
      <c r="AV8">
        <v>0.71900799999999998</v>
      </c>
      <c r="AW8">
        <v>0.73375299999999999</v>
      </c>
      <c r="AX8">
        <v>1.29979</v>
      </c>
      <c r="AY8">
        <v>0.245174</v>
      </c>
      <c r="AZ8">
        <v>0.289294</v>
      </c>
    </row>
    <row r="9" spans="1:52" x14ac:dyDescent="0.25">
      <c r="A9" s="1" t="s">
        <v>59</v>
      </c>
      <c r="B9">
        <v>4.1E-5</v>
      </c>
      <c r="C9">
        <v>41364000</v>
      </c>
      <c r="D9">
        <v>0.2</v>
      </c>
      <c r="E9">
        <v>56136</v>
      </c>
      <c r="F9">
        <v>56143</v>
      </c>
      <c r="G9">
        <v>41365</v>
      </c>
      <c r="H9">
        <v>1.4107339999999999</v>
      </c>
      <c r="I9">
        <v>1.6280000000000001E-3</v>
      </c>
      <c r="J9">
        <v>58112</v>
      </c>
      <c r="K9">
        <v>0.73687100000000005</v>
      </c>
      <c r="L9">
        <v>1.357089</v>
      </c>
      <c r="M9">
        <v>6983</v>
      </c>
      <c r="N9">
        <v>5626</v>
      </c>
      <c r="O9">
        <v>376</v>
      </c>
      <c r="P9">
        <v>4206</v>
      </c>
      <c r="Q9">
        <v>3642</v>
      </c>
      <c r="R9">
        <v>0.86590599999999995</v>
      </c>
      <c r="S9">
        <v>389</v>
      </c>
      <c r="T9">
        <v>0</v>
      </c>
      <c r="U9">
        <v>191</v>
      </c>
      <c r="V9">
        <v>189</v>
      </c>
      <c r="W9">
        <v>18</v>
      </c>
      <c r="X9">
        <v>3.8339999999999999E-2</v>
      </c>
      <c r="Y9">
        <v>65069.333333000002</v>
      </c>
      <c r="Z9">
        <v>2.3413E-2</v>
      </c>
      <c r="AA9">
        <v>70750.399562999999</v>
      </c>
      <c r="AB9">
        <v>2.2814000000000001E-2</v>
      </c>
      <c r="AC9">
        <v>66197.530864</v>
      </c>
      <c r="AD9">
        <v>9.4350000000000007E-3</v>
      </c>
      <c r="AE9">
        <v>72589.552238999997</v>
      </c>
      <c r="AF9">
        <v>0.111111</v>
      </c>
      <c r="AG9">
        <v>7.9477999999999993E-2</v>
      </c>
      <c r="AH9">
        <v>64211.267606000001</v>
      </c>
      <c r="AI9">
        <v>1.1939999999999999E-2</v>
      </c>
      <c r="AJ9">
        <v>0.18879099999999999</v>
      </c>
      <c r="AK9">
        <v>0.49230800000000002</v>
      </c>
      <c r="AL9">
        <v>5.6402000000000001E-2</v>
      </c>
      <c r="AM9">
        <v>73420.420419999995</v>
      </c>
      <c r="AN9">
        <v>4.1159000000000001E-2</v>
      </c>
      <c r="AO9">
        <v>75074.074074000004</v>
      </c>
      <c r="AP9">
        <v>5.6402000000000001E-2</v>
      </c>
      <c r="AQ9">
        <v>73420.420419999995</v>
      </c>
      <c r="AR9">
        <v>4.1159000000000001E-2</v>
      </c>
      <c r="AS9">
        <v>75074.074074000004</v>
      </c>
      <c r="AT9">
        <v>0.72016500000000006</v>
      </c>
      <c r="AU9">
        <v>0.61809000000000003</v>
      </c>
      <c r="AV9">
        <v>0.64230799999999999</v>
      </c>
      <c r="AW9">
        <v>0.66239300000000001</v>
      </c>
      <c r="AX9">
        <v>1.188034</v>
      </c>
      <c r="AY9">
        <v>0.319407</v>
      </c>
      <c r="AZ9">
        <v>0.36461500000000002</v>
      </c>
    </row>
    <row r="16" spans="1:52" x14ac:dyDescent="0.25">
      <c r="A16" s="2"/>
      <c r="B16" s="5" t="s">
        <v>60</v>
      </c>
      <c r="C16" s="6"/>
      <c r="D16" s="5" t="s">
        <v>61</v>
      </c>
      <c r="E16" s="6"/>
    </row>
    <row r="17" spans="1:8" x14ac:dyDescent="0.25">
      <c r="A17" s="2"/>
      <c r="B17" s="2" t="s">
        <v>3</v>
      </c>
      <c r="C17" s="2" t="s">
        <v>6</v>
      </c>
      <c r="D17" s="2" t="s">
        <v>3</v>
      </c>
      <c r="E17" s="2" t="s">
        <v>6</v>
      </c>
    </row>
    <row r="18" spans="1:8" x14ac:dyDescent="0.25">
      <c r="A18" s="2" t="s">
        <v>52</v>
      </c>
      <c r="B18" s="3">
        <v>0.12</v>
      </c>
      <c r="C18" s="3">
        <v>56679</v>
      </c>
      <c r="D18" s="3">
        <v>39.167000000000002</v>
      </c>
      <c r="E18" s="3">
        <v>45525</v>
      </c>
    </row>
    <row r="19" spans="1:8" x14ac:dyDescent="0.25">
      <c r="A19" s="2" t="s">
        <v>53</v>
      </c>
      <c r="B19" s="3">
        <v>0.19</v>
      </c>
      <c r="C19" s="3">
        <v>43217</v>
      </c>
      <c r="D19" s="3">
        <v>51.667000000000002</v>
      </c>
      <c r="E19" s="3">
        <v>60254</v>
      </c>
    </row>
    <row r="20" spans="1:8" x14ac:dyDescent="0.25">
      <c r="A20" s="2" t="s">
        <v>54</v>
      </c>
      <c r="B20" s="3">
        <v>0.31</v>
      </c>
      <c r="C20" s="3">
        <v>58840</v>
      </c>
      <c r="D20" s="3">
        <v>58.713999999999999</v>
      </c>
      <c r="E20" s="3">
        <v>68277</v>
      </c>
    </row>
    <row r="21" spans="1:8" x14ac:dyDescent="0.25">
      <c r="A21" s="2" t="s">
        <v>55</v>
      </c>
      <c r="B21" s="3">
        <v>2.33</v>
      </c>
      <c r="C21" s="3">
        <v>376188</v>
      </c>
      <c r="D21" s="3">
        <v>289.70100000000002</v>
      </c>
      <c r="E21" s="3">
        <v>339421</v>
      </c>
    </row>
    <row r="22" spans="1:8" x14ac:dyDescent="0.25">
      <c r="A22" s="2" t="s">
        <v>56</v>
      </c>
      <c r="B22" s="3">
        <v>1.85</v>
      </c>
      <c r="C22" s="3">
        <v>267461</v>
      </c>
      <c r="D22" s="3">
        <v>211.797</v>
      </c>
      <c r="E22" s="3">
        <v>246044</v>
      </c>
    </row>
    <row r="23" spans="1:8" x14ac:dyDescent="0.25">
      <c r="A23" s="2" t="s">
        <v>57</v>
      </c>
      <c r="B23" s="3">
        <v>0.52</v>
      </c>
      <c r="C23" s="3">
        <v>95286</v>
      </c>
      <c r="D23" s="3">
        <v>200.685</v>
      </c>
      <c r="E23" s="3">
        <v>236561</v>
      </c>
    </row>
    <row r="24" spans="1:8" x14ac:dyDescent="0.25">
      <c r="A24" s="2" t="s">
        <v>58</v>
      </c>
      <c r="B24" s="3">
        <v>0.13</v>
      </c>
      <c r="C24" s="3">
        <v>25408</v>
      </c>
      <c r="D24" s="3">
        <v>36.396999999999998</v>
      </c>
      <c r="E24" s="3">
        <v>42691</v>
      </c>
      <c r="G24" s="3" t="s">
        <v>62</v>
      </c>
      <c r="H24" s="3"/>
    </row>
    <row r="25" spans="1:8" x14ac:dyDescent="0.25">
      <c r="A25" s="2" t="s">
        <v>59</v>
      </c>
      <c r="B25" s="3">
        <v>0.2</v>
      </c>
      <c r="C25" s="3">
        <v>41365</v>
      </c>
      <c r="D25" s="3">
        <v>44.198999999999998</v>
      </c>
      <c r="E25" s="3">
        <v>51664</v>
      </c>
      <c r="G25" s="2" t="s">
        <v>3</v>
      </c>
      <c r="H25" s="2" t="s">
        <v>6</v>
      </c>
    </row>
    <row r="26" spans="1:8" x14ac:dyDescent="0.25">
      <c r="A26" s="2" t="s">
        <v>63</v>
      </c>
      <c r="B26" s="3">
        <f t="shared" ref="B26" si="0">AVERAGE(B18:B25)</f>
        <v>0.70625000000000004</v>
      </c>
      <c r="C26" s="3">
        <f>AVERAGE(C18:C25)</f>
        <v>120555.5</v>
      </c>
      <c r="D26" s="3">
        <f>AVERAGE(D18:D25)</f>
        <v>116.540875</v>
      </c>
      <c r="E26" s="3">
        <f>AVERAGE(E18:E25)</f>
        <v>136304.625</v>
      </c>
      <c r="G26" s="4">
        <f>((D26-B26)/ABS(B26))</f>
        <v>164.01362831858407</v>
      </c>
      <c r="H26" s="4">
        <f>((E26-C26)/ABS(C26))</f>
        <v>0.13063796342763292</v>
      </c>
    </row>
    <row r="30" spans="1:8" x14ac:dyDescent="0.25">
      <c r="A30" s="2"/>
      <c r="B30" s="7" t="s">
        <v>60</v>
      </c>
      <c r="C30" s="7" t="s">
        <v>61</v>
      </c>
      <c r="D30" s="3"/>
    </row>
    <row r="31" spans="1:8" x14ac:dyDescent="0.25">
      <c r="A31" s="2"/>
      <c r="B31" s="2" t="s">
        <v>6</v>
      </c>
      <c r="C31" s="2" t="s">
        <v>6</v>
      </c>
      <c r="D31" s="2" t="s">
        <v>64</v>
      </c>
    </row>
    <row r="32" spans="1:8" x14ac:dyDescent="0.25">
      <c r="A32" s="2" t="s">
        <v>52</v>
      </c>
      <c r="B32" s="3">
        <v>56679</v>
      </c>
      <c r="C32" s="3">
        <v>45525</v>
      </c>
      <c r="D32" s="4">
        <f>ABS(B32-C32)/((B32+C32)/2)</f>
        <v>0.21826934366560996</v>
      </c>
    </row>
    <row r="33" spans="1:4" x14ac:dyDescent="0.25">
      <c r="A33" s="2" t="s">
        <v>53</v>
      </c>
      <c r="B33" s="3">
        <v>43217</v>
      </c>
      <c r="C33" s="3">
        <v>60254</v>
      </c>
      <c r="D33" s="4">
        <f t="shared" ref="D33:D40" si="1">ABS(B33-C33)/((B33+C33)/2)</f>
        <v>0.32930966164432546</v>
      </c>
    </row>
    <row r="34" spans="1:4" x14ac:dyDescent="0.25">
      <c r="A34" s="2" t="s">
        <v>54</v>
      </c>
      <c r="B34" s="3">
        <v>58840</v>
      </c>
      <c r="C34" s="3">
        <v>68277</v>
      </c>
      <c r="D34" s="4">
        <f t="shared" si="1"/>
        <v>0.14847738697420487</v>
      </c>
    </row>
    <row r="35" spans="1:4" x14ac:dyDescent="0.25">
      <c r="A35" s="2" t="s">
        <v>55</v>
      </c>
      <c r="B35" s="3">
        <v>376188</v>
      </c>
      <c r="C35" s="3">
        <v>339421</v>
      </c>
      <c r="D35" s="4">
        <f t="shared" si="1"/>
        <v>0.10275723195208557</v>
      </c>
    </row>
    <row r="36" spans="1:4" x14ac:dyDescent="0.25">
      <c r="A36" s="2" t="s">
        <v>56</v>
      </c>
      <c r="B36" s="3">
        <v>267461</v>
      </c>
      <c r="C36" s="3">
        <v>246044</v>
      </c>
      <c r="D36" s="4">
        <f t="shared" si="1"/>
        <v>8.3414961879631155E-2</v>
      </c>
    </row>
    <row r="37" spans="1:4" x14ac:dyDescent="0.25">
      <c r="A37" s="2" t="s">
        <v>57</v>
      </c>
      <c r="B37" s="3">
        <v>95286</v>
      </c>
      <c r="C37" s="3">
        <v>236561</v>
      </c>
      <c r="D37" s="4">
        <f t="shared" si="1"/>
        <v>0.85144660039114406</v>
      </c>
    </row>
    <row r="38" spans="1:4" x14ac:dyDescent="0.25">
      <c r="A38" s="2" t="s">
        <v>58</v>
      </c>
      <c r="B38" s="3">
        <v>25408</v>
      </c>
      <c r="C38" s="3">
        <v>42691</v>
      </c>
      <c r="D38" s="4">
        <f t="shared" si="1"/>
        <v>0.50758454602857606</v>
      </c>
    </row>
    <row r="39" spans="1:4" x14ac:dyDescent="0.25">
      <c r="A39" s="2" t="s">
        <v>59</v>
      </c>
      <c r="B39" s="3">
        <v>41365</v>
      </c>
      <c r="C39" s="3">
        <v>51664</v>
      </c>
      <c r="D39" s="4">
        <f t="shared" si="1"/>
        <v>0.22141482763439357</v>
      </c>
    </row>
    <row r="40" spans="1:4" x14ac:dyDescent="0.25">
      <c r="A40" s="2" t="s">
        <v>63</v>
      </c>
      <c r="B40" s="3">
        <f>AVERAGE(B32:B39)</f>
        <v>120555.5</v>
      </c>
      <c r="C40" s="3">
        <f>AVERAGE(C32:C39)</f>
        <v>136304.625</v>
      </c>
      <c r="D40" s="4">
        <f t="shared" si="1"/>
        <v>0.12262802566182665</v>
      </c>
    </row>
    <row r="46" spans="1:4" x14ac:dyDescent="0.25">
      <c r="A46" s="2"/>
      <c r="B46" s="7" t="s">
        <v>60</v>
      </c>
      <c r="C46" s="7" t="s">
        <v>61</v>
      </c>
      <c r="D46" s="3"/>
    </row>
    <row r="47" spans="1:4" x14ac:dyDescent="0.25">
      <c r="A47" s="2"/>
      <c r="B47" s="2" t="s">
        <v>3</v>
      </c>
      <c r="C47" s="2" t="s">
        <v>3</v>
      </c>
      <c r="D47" s="2" t="s">
        <v>64</v>
      </c>
    </row>
    <row r="48" spans="1:4" x14ac:dyDescent="0.25">
      <c r="A48" s="2" t="s">
        <v>52</v>
      </c>
      <c r="B48" s="3">
        <v>0.12</v>
      </c>
      <c r="C48" s="3">
        <v>39.167000000000002</v>
      </c>
      <c r="D48" s="4">
        <f>ABS(B48-C48)/((B48+C48)/2)</f>
        <v>1.9877822180365008</v>
      </c>
    </row>
    <row r="49" spans="1:4" x14ac:dyDescent="0.25">
      <c r="A49" s="2" t="s">
        <v>53</v>
      </c>
      <c r="B49" s="3">
        <v>0.19</v>
      </c>
      <c r="C49" s="3">
        <v>51.667000000000002</v>
      </c>
      <c r="D49" s="4">
        <f t="shared" ref="D49:D56" si="2">ABS(B49-C49)/((B49+C49)/2)</f>
        <v>1.9853443122432846</v>
      </c>
    </row>
    <row r="50" spans="1:4" x14ac:dyDescent="0.25">
      <c r="A50" s="2" t="s">
        <v>54</v>
      </c>
      <c r="B50" s="3">
        <v>0.31</v>
      </c>
      <c r="C50" s="3">
        <v>58.713999999999999</v>
      </c>
      <c r="D50" s="4">
        <f t="shared" si="2"/>
        <v>1.9789915966386553</v>
      </c>
    </row>
    <row r="51" spans="1:4" x14ac:dyDescent="0.25">
      <c r="A51" s="2" t="s">
        <v>55</v>
      </c>
      <c r="B51" s="3">
        <v>2.33</v>
      </c>
      <c r="C51" s="3">
        <v>289.70100000000002</v>
      </c>
      <c r="D51" s="4">
        <f t="shared" si="2"/>
        <v>1.9680855799555528</v>
      </c>
    </row>
    <row r="52" spans="1:4" x14ac:dyDescent="0.25">
      <c r="A52" s="2" t="s">
        <v>56</v>
      </c>
      <c r="B52" s="3">
        <v>1.85</v>
      </c>
      <c r="C52" s="3">
        <v>211.797</v>
      </c>
      <c r="D52" s="4">
        <f t="shared" si="2"/>
        <v>1.9653634265868467</v>
      </c>
    </row>
    <row r="53" spans="1:4" x14ac:dyDescent="0.25">
      <c r="A53" s="2" t="s">
        <v>57</v>
      </c>
      <c r="B53" s="3">
        <v>0.52</v>
      </c>
      <c r="C53" s="3">
        <v>200.685</v>
      </c>
      <c r="D53" s="4">
        <f t="shared" si="2"/>
        <v>1.9896622847344745</v>
      </c>
    </row>
    <row r="54" spans="1:4" x14ac:dyDescent="0.25">
      <c r="A54" s="2" t="s">
        <v>58</v>
      </c>
      <c r="B54" s="3">
        <v>0.13</v>
      </c>
      <c r="C54" s="3">
        <v>36.396999999999998</v>
      </c>
      <c r="D54" s="4">
        <f t="shared" si="2"/>
        <v>1.9857639554302293</v>
      </c>
    </row>
    <row r="55" spans="1:4" x14ac:dyDescent="0.25">
      <c r="A55" s="2" t="s">
        <v>59</v>
      </c>
      <c r="B55" s="3">
        <v>0.2</v>
      </c>
      <c r="C55" s="3">
        <v>44.198999999999998</v>
      </c>
      <c r="D55" s="4">
        <f t="shared" si="2"/>
        <v>1.9819815761616251</v>
      </c>
    </row>
    <row r="56" spans="1:4" x14ac:dyDescent="0.25">
      <c r="A56" s="2" t="s">
        <v>63</v>
      </c>
      <c r="B56" s="3">
        <f t="shared" ref="B56" si="3">AVERAGE(B48:B55)</f>
        <v>0.70625000000000004</v>
      </c>
      <c r="C56" s="3">
        <f>AVERAGE(C48:C55)</f>
        <v>116.540875</v>
      </c>
      <c r="D56" s="4">
        <f t="shared" si="2"/>
        <v>1.9759055925678348</v>
      </c>
    </row>
  </sheetData>
  <mergeCells count="2">
    <mergeCell ref="B16:C16"/>
    <mergeCell ref="D16:E1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gem5_stats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 Szabo</dc:creator>
  <cp:lastModifiedBy>Soma Szabo</cp:lastModifiedBy>
  <dcterms:created xsi:type="dcterms:W3CDTF">2022-12-10T00:22:43Z</dcterms:created>
  <dcterms:modified xsi:type="dcterms:W3CDTF">2022-12-14T05:45:02Z</dcterms:modified>
</cp:coreProperties>
</file>