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state-my.sharepoint.com/personal/sszabo_iastate_edu/Documents/ISU4/CPRE_581_Project/"/>
    </mc:Choice>
  </mc:AlternateContent>
  <xr:revisionPtr revIDLastSave="2" documentId="13_ncr:40009_{449C5F4C-9A52-4BFA-A94A-0B50084EA855}" xr6:coauthVersionLast="47" xr6:coauthVersionMax="47" xr10:uidLastSave="{E4BDED12-9CF6-41A9-AA37-D87E2E6704EF}"/>
  <bookViews>
    <workbookView xWindow="13725" yWindow="1080" windowWidth="26070" windowHeight="16530" xr2:uid="{00000000-000D-0000-FFFF-FFFF00000000}"/>
  </bookViews>
  <sheets>
    <sheet name="gem5_stats_coremark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30" i="1"/>
  <c r="B29" i="1"/>
  <c r="C31" i="1"/>
  <c r="D29" i="1" l="1"/>
  <c r="D13" i="1"/>
  <c r="D12" i="1"/>
  <c r="D30" i="1"/>
  <c r="C14" i="1"/>
  <c r="B14" i="1"/>
  <c r="B31" i="1" l="1"/>
  <c r="D31" i="1" s="1"/>
  <c r="D14" i="1"/>
</calcChain>
</file>

<file path=xl/sharedStrings.xml><?xml version="1.0" encoding="utf-8"?>
<sst xmlns="http://schemas.openxmlformats.org/spreadsheetml/2006/main" count="77" uniqueCount="58">
  <si>
    <t>Benchmark</t>
  </si>
  <si>
    <t>simSeconds</t>
  </si>
  <si>
    <t>simTicks</t>
  </si>
  <si>
    <t>hostSeconds</t>
  </si>
  <si>
    <t>simInsts</t>
  </si>
  <si>
    <t>simOps</t>
  </si>
  <si>
    <t>numCycles</t>
  </si>
  <si>
    <t>issueRate</t>
  </si>
  <si>
    <t>fuBusyRate</t>
  </si>
  <si>
    <t>cpu.numInsts</t>
  </si>
  <si>
    <t>cpu.cpi</t>
  </si>
  <si>
    <t>cpu.ipc</t>
  </si>
  <si>
    <t>branchPred.lookups</t>
  </si>
  <si>
    <t>branchPred.condPredicted</t>
  </si>
  <si>
    <t>branchPred.condIncorrect</t>
  </si>
  <si>
    <t>branchPred.BTBLookups</t>
  </si>
  <si>
    <t>branchPred.BTBHits</t>
  </si>
  <si>
    <t>branchPred.BTBHitRatio</t>
  </si>
  <si>
    <t>branchPred.RASUsed</t>
  </si>
  <si>
    <t>branchPred.RASIncorrect</t>
  </si>
  <si>
    <t>branchPred.indirectLookups</t>
  </si>
  <si>
    <t>branchPred.indirectMisses</t>
  </si>
  <si>
    <t>branchPred.indirectMispredicted</t>
  </si>
  <si>
    <t>dcache.overallMissRate::total</t>
  </si>
  <si>
    <t>dcache.overallAvgMissLatency::total</t>
  </si>
  <si>
    <t>dcache.overallMshrMissRate::total</t>
  </si>
  <si>
    <t>dcache.overallAvgMshrMissLatency::total</t>
  </si>
  <si>
    <t>dcache.ReadReq.missRate::total</t>
  </si>
  <si>
    <t>dcache.ReadReq.avgMissLatency::total</t>
  </si>
  <si>
    <t>dcache.ReadReq.mshrMissRate::total</t>
  </si>
  <si>
    <t>dcache.ReadReq.avgMshrMissLatency::total</t>
  </si>
  <si>
    <t>dcache.WriteReq.missRate::total</t>
  </si>
  <si>
    <t>dcache.WriteReq.avgMissLatency::total</t>
  </si>
  <si>
    <t>dcache.WriteReq.mshrMissRate::total</t>
  </si>
  <si>
    <t>dcache.prefetcher.accuracy</t>
  </si>
  <si>
    <t>dcache.prefetcher.coverage</t>
  </si>
  <si>
    <t>icache.overallMissRate::total</t>
  </si>
  <si>
    <t>icache.overallAvgMissLatency::total</t>
  </si>
  <si>
    <t>icache.overallMshrMissRate::total</t>
  </si>
  <si>
    <t>icache.overallAvgMshrMissLatency::total</t>
  </si>
  <si>
    <t>icache.ReadReq.missRate::total</t>
  </si>
  <si>
    <t>icache.ReadReq.avgMissLatency::total</t>
  </si>
  <si>
    <t>icache.ReadReq.mshrMissRate::total</t>
  </si>
  <si>
    <t>icache.ReadReq.avgMshrMissLatency::total</t>
  </si>
  <si>
    <t>l2.overallMissRate::cpu.inst</t>
  </si>
  <si>
    <t>l2.overallMissRate::cpu.data</t>
  </si>
  <si>
    <t>l2.overallMissRate::cpu.dcache.prefetcher</t>
  </si>
  <si>
    <t>l2.overallMissRate::total</t>
  </si>
  <si>
    <t>l2.overallMshrMissRate::total</t>
  </si>
  <si>
    <t>l2.prefetcher.accuracy</t>
  </si>
  <si>
    <t>l2.prefetcher.coverage</t>
  </si>
  <si>
    <t>coremark config1</t>
  </si>
  <si>
    <t>coremark config2</t>
  </si>
  <si>
    <t>gem5</t>
  </si>
  <si>
    <t>Expected BOOM</t>
  </si>
  <si>
    <t>X</t>
  </si>
  <si>
    <t>Average</t>
  </si>
  <si>
    <t>hostHours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</si>
</sst>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8" fillId="0" borderId="10" xfId="0" applyFont="1" applyBorder="1"/>
    <xf numFmtId="164" fontId="0" fillId="0" borderId="10" xfId="0" applyNumberFormat="1" applyBorder="1"/>
    <xf numFmtId="164" fontId="18" fillId="0" borderId="10" xfId="0" applyNumberFormat="1" applyFon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1"/>
  <sheetViews>
    <sheetView tabSelected="1" topLeftCell="A4" zoomScale="120" zoomScaleNormal="120" workbookViewId="0">
      <selection activeCell="B20" sqref="B20:B23"/>
    </sheetView>
  </sheetViews>
  <sheetFormatPr defaultRowHeight="15"/>
  <cols>
    <col min="1" max="1" width="17" style="1" bestFit="1" customWidth="1"/>
    <col min="2" max="3" width="12.85546875" bestFit="1" customWidth="1"/>
    <col min="4" max="4" width="13.5703125" bestFit="1" customWidth="1"/>
    <col min="5" max="7" width="12.85546875" bestFit="1" customWidth="1"/>
    <col min="8" max="8" width="9.7109375" bestFit="1" customWidth="1"/>
    <col min="9" max="9" width="11.28515625" bestFit="1" customWidth="1"/>
    <col min="10" max="10" width="13.42578125" bestFit="1" customWidth="1"/>
    <col min="11" max="12" width="9.7109375" bestFit="1" customWidth="1"/>
    <col min="13" max="13" width="19.5703125" bestFit="1" customWidth="1"/>
    <col min="14" max="14" width="25.5703125" bestFit="1" customWidth="1"/>
    <col min="15" max="15" width="25.140625" bestFit="1" customWidth="1"/>
    <col min="16" max="16" width="23.5703125" bestFit="1" customWidth="1"/>
    <col min="17" max="17" width="19.140625" bestFit="1" customWidth="1"/>
    <col min="18" max="18" width="23.140625" bestFit="1" customWidth="1"/>
    <col min="19" max="19" width="20.5703125" bestFit="1" customWidth="1"/>
    <col min="20" max="20" width="24.140625" bestFit="1" customWidth="1"/>
    <col min="21" max="21" width="27" bestFit="1" customWidth="1"/>
    <col min="22" max="22" width="25.28515625" bestFit="1" customWidth="1"/>
    <col min="23" max="23" width="31.28515625" bestFit="1" customWidth="1"/>
    <col min="24" max="24" width="28.140625" bestFit="1" customWidth="1"/>
    <col min="25" max="25" width="34.7109375" bestFit="1" customWidth="1"/>
    <col min="26" max="26" width="32.85546875" bestFit="1" customWidth="1"/>
    <col min="27" max="27" width="39.42578125" bestFit="1" customWidth="1"/>
    <col min="28" max="28" width="30.5703125" bestFit="1" customWidth="1"/>
    <col min="29" max="29" width="37" bestFit="1" customWidth="1"/>
    <col min="30" max="30" width="35.28515625" bestFit="1" customWidth="1"/>
    <col min="31" max="31" width="41.85546875" bestFit="1" customWidth="1"/>
    <col min="32" max="32" width="30.85546875" bestFit="1" customWidth="1"/>
    <col min="33" max="33" width="37.42578125" bestFit="1" customWidth="1"/>
    <col min="34" max="34" width="35.5703125" bestFit="1" customWidth="1"/>
    <col min="35" max="35" width="26.42578125" bestFit="1" customWidth="1"/>
    <col min="36" max="36" width="26.7109375" bestFit="1" customWidth="1"/>
    <col min="37" max="37" width="27.42578125" bestFit="1" customWidth="1"/>
    <col min="38" max="38" width="34" bestFit="1" customWidth="1"/>
    <col min="39" max="39" width="32.140625" bestFit="1" customWidth="1"/>
    <col min="40" max="40" width="38.7109375" bestFit="1" customWidth="1"/>
    <col min="41" max="41" width="29.85546875" bestFit="1" customWidth="1"/>
    <col min="42" max="42" width="36.28515625" bestFit="1" customWidth="1"/>
    <col min="43" max="43" width="34.5703125" bestFit="1" customWidth="1"/>
    <col min="44" max="44" width="41.140625" bestFit="1" customWidth="1"/>
    <col min="45" max="45" width="26.140625" bestFit="1" customWidth="1"/>
    <col min="46" max="46" width="27" bestFit="1" customWidth="1"/>
    <col min="47" max="47" width="39.7109375" bestFit="1" customWidth="1"/>
    <col min="48" max="48" width="23.140625" bestFit="1" customWidth="1"/>
    <col min="49" max="49" width="27.85546875" bestFit="1" customWidth="1"/>
    <col min="50" max="50" width="21.42578125" bestFit="1" customWidth="1"/>
    <col min="51" max="51" width="21.7109375" bestFit="1" customWidth="1"/>
  </cols>
  <sheetData>
    <row r="1" spans="1:5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>
      <c r="A2" s="1" t="s">
        <v>51</v>
      </c>
      <c r="B2">
        <v>16.751985999999999</v>
      </c>
      <c r="C2">
        <v>16751986308000</v>
      </c>
      <c r="D2">
        <v>70629.17</v>
      </c>
      <c r="E2">
        <v>25174633242</v>
      </c>
      <c r="F2">
        <v>25174633242</v>
      </c>
      <c r="G2">
        <v>16751986309</v>
      </c>
      <c r="H2">
        <v>1.526419</v>
      </c>
      <c r="I2">
        <v>7.4999999999999993E-5</v>
      </c>
      <c r="J2">
        <v>25422588531</v>
      </c>
      <c r="K2">
        <v>0.66543099999999999</v>
      </c>
      <c r="L2">
        <v>1.502785</v>
      </c>
      <c r="M2">
        <v>5741981083</v>
      </c>
      <c r="N2">
        <v>5014624665</v>
      </c>
      <c r="O2">
        <v>172616213</v>
      </c>
      <c r="P2">
        <v>3297006297</v>
      </c>
      <c r="Q2">
        <v>3296288139</v>
      </c>
      <c r="R2">
        <v>0.99978199999999995</v>
      </c>
      <c r="S2">
        <v>137986233</v>
      </c>
      <c r="T2">
        <v>1</v>
      </c>
      <c r="U2">
        <v>26884913</v>
      </c>
      <c r="V2">
        <v>7415</v>
      </c>
      <c r="W2">
        <v>142292</v>
      </c>
      <c r="X2">
        <v>0</v>
      </c>
      <c r="Y2">
        <v>68292.597964000001</v>
      </c>
      <c r="Z2">
        <v>0</v>
      </c>
      <c r="AA2">
        <v>76947.984471999996</v>
      </c>
      <c r="AB2">
        <v>0</v>
      </c>
      <c r="AC2">
        <v>91726.708075000002</v>
      </c>
      <c r="AD2">
        <v>0</v>
      </c>
      <c r="AE2">
        <v>95305.882352999994</v>
      </c>
      <c r="AF2">
        <v>0</v>
      </c>
      <c r="AG2">
        <v>52030.133621000001</v>
      </c>
      <c r="AH2">
        <v>0</v>
      </c>
      <c r="AI2">
        <v>0.14400499999999999</v>
      </c>
      <c r="AJ2">
        <v>0.51434899999999995</v>
      </c>
      <c r="AK2">
        <v>0</v>
      </c>
      <c r="AL2">
        <v>67671.366934999998</v>
      </c>
      <c r="AM2">
        <v>0</v>
      </c>
      <c r="AN2">
        <v>59774.228768000001</v>
      </c>
      <c r="AO2">
        <v>0</v>
      </c>
      <c r="AP2">
        <v>67671.366934999998</v>
      </c>
      <c r="AQ2">
        <v>0</v>
      </c>
      <c r="AR2">
        <v>70417.848641999997</v>
      </c>
      <c r="AS2">
        <v>0.59767099999999995</v>
      </c>
      <c r="AT2">
        <v>0.65555600000000003</v>
      </c>
      <c r="AU2">
        <v>0.60141500000000003</v>
      </c>
      <c r="AV2">
        <v>0.51003399999999999</v>
      </c>
      <c r="AW2">
        <v>1.206361</v>
      </c>
      <c r="AX2">
        <v>0.29250500000000001</v>
      </c>
      <c r="AY2">
        <v>0.50733300000000003</v>
      </c>
    </row>
    <row r="3" spans="1:51">
      <c r="A3" s="1" t="s">
        <v>52</v>
      </c>
      <c r="B3">
        <v>17.136216999999998</v>
      </c>
      <c r="C3">
        <v>17136216522000</v>
      </c>
      <c r="D3">
        <v>110802.16</v>
      </c>
      <c r="E3">
        <v>42875645976</v>
      </c>
      <c r="F3">
        <v>42875645976</v>
      </c>
      <c r="G3">
        <v>17136216523</v>
      </c>
      <c r="H3">
        <v>2.5996600000000001</v>
      </c>
      <c r="I3">
        <v>1.219E-3</v>
      </c>
      <c r="J3">
        <v>44250021228</v>
      </c>
      <c r="K3">
        <v>0.39967200000000003</v>
      </c>
      <c r="L3">
        <v>2.502049</v>
      </c>
      <c r="M3">
        <v>12559952678</v>
      </c>
      <c r="N3">
        <v>11090604318</v>
      </c>
      <c r="O3">
        <v>276423267</v>
      </c>
      <c r="P3">
        <v>7480075252</v>
      </c>
      <c r="Q3">
        <v>7478455319</v>
      </c>
      <c r="R3">
        <v>0.99978299999999998</v>
      </c>
      <c r="S3">
        <v>277781573</v>
      </c>
      <c r="T3">
        <v>0</v>
      </c>
      <c r="U3">
        <v>68866844</v>
      </c>
      <c r="V3">
        <v>171108</v>
      </c>
      <c r="W3">
        <v>242298</v>
      </c>
      <c r="X3">
        <v>0</v>
      </c>
      <c r="Y3">
        <v>79806.074766000005</v>
      </c>
      <c r="Z3">
        <v>0</v>
      </c>
      <c r="AA3">
        <v>76829.262887000004</v>
      </c>
      <c r="AB3">
        <v>0</v>
      </c>
      <c r="AC3">
        <v>80153.374232999995</v>
      </c>
      <c r="AD3">
        <v>0</v>
      </c>
      <c r="AE3">
        <v>85500</v>
      </c>
      <c r="AF3">
        <v>0</v>
      </c>
      <c r="AG3">
        <v>79592.452829999995</v>
      </c>
      <c r="AH3">
        <v>0</v>
      </c>
      <c r="AI3">
        <v>0.10409599999999999</v>
      </c>
      <c r="AJ3">
        <v>0.42657299999999998</v>
      </c>
      <c r="AK3">
        <v>0</v>
      </c>
      <c r="AL3">
        <v>58851.428570999997</v>
      </c>
      <c r="AM3">
        <v>0</v>
      </c>
      <c r="AN3">
        <v>61437.007874000003</v>
      </c>
      <c r="AO3">
        <v>0</v>
      </c>
      <c r="AP3">
        <v>58851.428570999997</v>
      </c>
      <c r="AQ3">
        <v>0</v>
      </c>
      <c r="AR3">
        <v>61437.007874000003</v>
      </c>
      <c r="AS3">
        <v>0.557087</v>
      </c>
      <c r="AT3">
        <v>0.63414599999999999</v>
      </c>
      <c r="AU3">
        <v>0.65178599999999998</v>
      </c>
      <c r="AV3">
        <v>0.58119699999999996</v>
      </c>
      <c r="AW3">
        <v>1.1082620000000001</v>
      </c>
      <c r="AX3">
        <v>0.37945200000000001</v>
      </c>
      <c r="AY3">
        <v>0.41591600000000001</v>
      </c>
    </row>
    <row r="10" spans="1:51">
      <c r="A10" s="2"/>
      <c r="B10" s="8" t="s">
        <v>53</v>
      </c>
      <c r="C10" s="8"/>
      <c r="D10" s="8" t="s">
        <v>54</v>
      </c>
      <c r="E10" s="8"/>
    </row>
    <row r="11" spans="1:51">
      <c r="A11" s="2"/>
      <c r="B11" s="2" t="s">
        <v>3</v>
      </c>
      <c r="C11" s="2" t="s">
        <v>6</v>
      </c>
      <c r="D11" s="2" t="s">
        <v>3</v>
      </c>
      <c r="E11" s="2" t="s">
        <v>6</v>
      </c>
    </row>
    <row r="12" spans="1:51">
      <c r="A12" s="2" t="s">
        <v>51</v>
      </c>
      <c r="B12" s="3">
        <v>70629.17</v>
      </c>
      <c r="C12" s="3">
        <v>16751986309</v>
      </c>
      <c r="D12" s="5">
        <f>B12*$B$23</f>
        <v>11457336.378724026</v>
      </c>
      <c r="E12" s="4" t="s">
        <v>55</v>
      </c>
    </row>
    <row r="13" spans="1:51">
      <c r="A13" s="2" t="s">
        <v>52</v>
      </c>
      <c r="B13" s="3">
        <v>110802.16</v>
      </c>
      <c r="C13" s="3">
        <v>17136216523</v>
      </c>
      <c r="D13" s="5">
        <f t="shared" ref="D13:D14" si="0">B13*$B$23</f>
        <v>17974126.251366116</v>
      </c>
      <c r="E13" s="4" t="s">
        <v>55</v>
      </c>
    </row>
    <row r="14" spans="1:51">
      <c r="A14" s="2" t="s">
        <v>56</v>
      </c>
      <c r="B14" s="3">
        <f>AVERAGE(B12:B13)</f>
        <v>90715.665000000008</v>
      </c>
      <c r="C14" s="3">
        <f>AVERAGE(C12:C13)</f>
        <v>16944101416</v>
      </c>
      <c r="D14" s="5">
        <f t="shared" si="0"/>
        <v>14715731.315045072</v>
      </c>
      <c r="E14" s="4" t="s">
        <v>55</v>
      </c>
    </row>
    <row r="20" spans="1:5">
      <c r="B20">
        <v>164.01362831858407</v>
      </c>
    </row>
    <row r="21" spans="1:5">
      <c r="B21">
        <v>158.91886792452829</v>
      </c>
    </row>
    <row r="22" spans="1:5">
      <c r="B22">
        <v>163.72208480565371</v>
      </c>
    </row>
    <row r="23" spans="1:5">
      <c r="B23">
        <f>AVERAGE(B20:B22)</f>
        <v>162.21819368292202</v>
      </c>
    </row>
    <row r="27" spans="1:5">
      <c r="A27" s="2"/>
      <c r="B27" s="8" t="s">
        <v>53</v>
      </c>
      <c r="C27" s="8"/>
      <c r="D27" s="8" t="s">
        <v>54</v>
      </c>
      <c r="E27" s="8"/>
    </row>
    <row r="28" spans="1:5">
      <c r="A28" s="2"/>
      <c r="B28" s="2" t="s">
        <v>57</v>
      </c>
      <c r="C28" s="2" t="s">
        <v>6</v>
      </c>
      <c r="D28" s="2" t="s">
        <v>57</v>
      </c>
      <c r="E28" s="2" t="s">
        <v>6</v>
      </c>
    </row>
    <row r="29" spans="1:5">
      <c r="A29" s="2" t="s">
        <v>51</v>
      </c>
      <c r="B29" s="6">
        <f>(B12/60)/60</f>
        <v>19.61921388888889</v>
      </c>
      <c r="C29" s="3">
        <v>16751986309</v>
      </c>
      <c r="D29" s="7">
        <f>B29*$B$23</f>
        <v>3182.5934385344517</v>
      </c>
      <c r="E29" s="4" t="s">
        <v>55</v>
      </c>
    </row>
    <row r="30" spans="1:5">
      <c r="A30" s="2" t="s">
        <v>52</v>
      </c>
      <c r="B30" s="6">
        <f t="shared" ref="B30:B31" si="1">(B13/60)/60</f>
        <v>30.778377777777781</v>
      </c>
      <c r="C30" s="3">
        <v>17136216523</v>
      </c>
      <c r="D30" s="7">
        <f t="shared" ref="D30:D31" si="2">B30*$B$23</f>
        <v>4992.8128476016991</v>
      </c>
      <c r="E30" s="4" t="s">
        <v>55</v>
      </c>
    </row>
    <row r="31" spans="1:5">
      <c r="A31" s="2" t="s">
        <v>56</v>
      </c>
      <c r="B31" s="6">
        <f t="shared" si="1"/>
        <v>25.198795833333335</v>
      </c>
      <c r="C31" s="3">
        <f>AVERAGE(C29:C30)</f>
        <v>16944101416</v>
      </c>
      <c r="D31" s="7">
        <f t="shared" si="2"/>
        <v>4087.7031430680754</v>
      </c>
      <c r="E31" s="4" t="s">
        <v>55</v>
      </c>
    </row>
  </sheetData>
  <mergeCells count="4">
    <mergeCell ref="B10:C10"/>
    <mergeCell ref="D10:E10"/>
    <mergeCell ref="B27:C27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Soma Szabo</dc:creator>
  <cp:keywords/>
  <dc:description/>
  <cp:lastModifiedBy>Ghauri, Dawood</cp:lastModifiedBy>
  <cp:revision/>
  <dcterms:created xsi:type="dcterms:W3CDTF">2022-12-14T05:29:29Z</dcterms:created>
  <dcterms:modified xsi:type="dcterms:W3CDTF">2022-12-14T06:38:26Z</dcterms:modified>
  <cp:category/>
  <cp:contentStatus/>
</cp:coreProperties>
</file>