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andon/Backlog-Extrapolate/Imports/"/>
    </mc:Choice>
  </mc:AlternateContent>
  <xr:revisionPtr revIDLastSave="0" documentId="13_ncr:1_{0C0FF5BD-F638-CF4A-88FA-368E0A8D2D6F}" xr6:coauthVersionLast="45" xr6:coauthVersionMax="45" xr10:uidLastSave="{00000000-0000-0000-0000-000000000000}"/>
  <bookViews>
    <workbookView xWindow="0" yWindow="460" windowWidth="29040" windowHeight="15840" tabRatio="777" firstSheet="2" activeTab="12" xr2:uid="{00000000-000D-0000-FFFF-FFFF00000000}"/>
  </bookViews>
  <sheets>
    <sheet name="BTC 63 Final" sheetId="4" r:id="rId1"/>
    <sheet name="64 min Final" sheetId="32" r:id="rId2"/>
    <sheet name="BTC 65 Final" sheetId="34" r:id="rId3"/>
    <sheet name="BTC 67 Final" sheetId="33" r:id="rId4"/>
    <sheet name="BTC 68 Final " sheetId="11" r:id="rId5"/>
    <sheet name="BTC 116 Final" sheetId="31" r:id="rId6"/>
    <sheet name="BTC 134 Final" sheetId="15" r:id="rId7"/>
    <sheet name="BTC 136 Final" sheetId="17" r:id="rId8"/>
    <sheet name="BTC 137 Final" sheetId="21" r:id="rId9"/>
    <sheet name="BTC 244 Final " sheetId="19" r:id="rId10"/>
    <sheet name="BTC 245 Final" sheetId="23" r:id="rId11"/>
    <sheet name="BTC 247 Final " sheetId="25" r:id="rId12"/>
    <sheet name="BTC 251 Final" sheetId="37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4" i="4" l="1"/>
  <c r="J21" i="4"/>
  <c r="J6" i="4"/>
  <c r="E124" i="37" l="1"/>
  <c r="F124" i="37" s="1"/>
  <c r="F123" i="37"/>
  <c r="G123" i="37" s="1"/>
  <c r="E122" i="37"/>
  <c r="F122" i="37" s="1"/>
  <c r="F121" i="37"/>
  <c r="H121" i="37" s="1"/>
  <c r="E120" i="37"/>
  <c r="F120" i="37" s="1"/>
  <c r="F119" i="37"/>
  <c r="H119" i="37" s="1"/>
  <c r="E118" i="37"/>
  <c r="F118" i="37" s="1"/>
  <c r="F117" i="37"/>
  <c r="H117" i="37" s="1"/>
  <c r="E116" i="37"/>
  <c r="F116" i="37" s="1"/>
  <c r="F115" i="37"/>
  <c r="H115" i="37" s="1"/>
  <c r="E114" i="37"/>
  <c r="F114" i="37" s="1"/>
  <c r="G114" i="37" s="1"/>
  <c r="F113" i="37"/>
  <c r="G113" i="37" s="1"/>
  <c r="E112" i="37"/>
  <c r="F112" i="37" s="1"/>
  <c r="F111" i="37"/>
  <c r="H111" i="37" s="1"/>
  <c r="E110" i="37"/>
  <c r="F110" i="37" s="1"/>
  <c r="F109" i="37"/>
  <c r="H109" i="37" s="1"/>
  <c r="E108" i="37"/>
  <c r="F108" i="37" s="1"/>
  <c r="H108" i="37" s="1"/>
  <c r="F107" i="37"/>
  <c r="H107" i="37" s="1"/>
  <c r="E106" i="37"/>
  <c r="F106" i="37" s="1"/>
  <c r="F105" i="37"/>
  <c r="H105" i="37" s="1"/>
  <c r="E104" i="37"/>
  <c r="F104" i="37" s="1"/>
  <c r="H104" i="37" s="1"/>
  <c r="F103" i="37"/>
  <c r="G103" i="37" s="1"/>
  <c r="E102" i="37"/>
  <c r="F102" i="37" s="1"/>
  <c r="F101" i="37"/>
  <c r="H101" i="37" s="1"/>
  <c r="E100" i="37"/>
  <c r="F100" i="37" s="1"/>
  <c r="F99" i="37"/>
  <c r="G99" i="37" s="1"/>
  <c r="E98" i="37"/>
  <c r="F98" i="37" s="1"/>
  <c r="F97" i="37"/>
  <c r="H97" i="37" s="1"/>
  <c r="E96" i="37"/>
  <c r="F96" i="37" s="1"/>
  <c r="H96" i="37" s="1"/>
  <c r="H95" i="37"/>
  <c r="G95" i="37"/>
  <c r="F95" i="37"/>
  <c r="E94" i="37"/>
  <c r="F94" i="37" s="1"/>
  <c r="F93" i="37"/>
  <c r="H93" i="37" s="1"/>
  <c r="E92" i="37"/>
  <c r="F92" i="37" s="1"/>
  <c r="F91" i="37"/>
  <c r="H91" i="37" s="1"/>
  <c r="E90" i="37"/>
  <c r="F90" i="37" s="1"/>
  <c r="H90" i="37" s="1"/>
  <c r="F89" i="37"/>
  <c r="G89" i="37" s="1"/>
  <c r="E88" i="37"/>
  <c r="F88" i="37" s="1"/>
  <c r="F87" i="37"/>
  <c r="H87" i="37" s="1"/>
  <c r="E86" i="37"/>
  <c r="F86" i="37" s="1"/>
  <c r="F85" i="37"/>
  <c r="H85" i="37" s="1"/>
  <c r="F84" i="37"/>
  <c r="H84" i="37" s="1"/>
  <c r="E84" i="37"/>
  <c r="F83" i="37"/>
  <c r="H83" i="37" s="1"/>
  <c r="E82" i="37"/>
  <c r="F82" i="37" s="1"/>
  <c r="F81" i="37"/>
  <c r="H81" i="37" s="1"/>
  <c r="E80" i="37"/>
  <c r="F80" i="37" s="1"/>
  <c r="H80" i="37" s="1"/>
  <c r="F79" i="37"/>
  <c r="H79" i="37" s="1"/>
  <c r="E78" i="37"/>
  <c r="F78" i="37" s="1"/>
  <c r="F77" i="37"/>
  <c r="H77" i="37" s="1"/>
  <c r="E76" i="37"/>
  <c r="F76" i="37" s="1"/>
  <c r="F75" i="37"/>
  <c r="G75" i="37" s="1"/>
  <c r="E74" i="37"/>
  <c r="F74" i="37" s="1"/>
  <c r="F73" i="37"/>
  <c r="H73" i="37" s="1"/>
  <c r="E72" i="37"/>
  <c r="F72" i="37" s="1"/>
  <c r="H72" i="37" s="1"/>
  <c r="F71" i="37"/>
  <c r="G71" i="37" s="1"/>
  <c r="E70" i="37"/>
  <c r="F70" i="37" s="1"/>
  <c r="F69" i="37"/>
  <c r="H69" i="37" s="1"/>
  <c r="E68" i="37"/>
  <c r="F68" i="37" s="1"/>
  <c r="F67" i="37"/>
  <c r="H67" i="37" s="1"/>
  <c r="E66" i="37"/>
  <c r="F66" i="37" s="1"/>
  <c r="G66" i="37" s="1"/>
  <c r="F65" i="37"/>
  <c r="G65" i="37" s="1"/>
  <c r="E64" i="37"/>
  <c r="F64" i="37" s="1"/>
  <c r="F63" i="37"/>
  <c r="H63" i="37" s="1"/>
  <c r="E62" i="37"/>
  <c r="F62" i="37" s="1"/>
  <c r="F61" i="37"/>
  <c r="H61" i="37" s="1"/>
  <c r="E60" i="37"/>
  <c r="F60" i="37" s="1"/>
  <c r="H60" i="37" s="1"/>
  <c r="F59" i="37"/>
  <c r="H59" i="37" s="1"/>
  <c r="E58" i="37"/>
  <c r="F58" i="37" s="1"/>
  <c r="F57" i="37"/>
  <c r="H57" i="37" s="1"/>
  <c r="E56" i="37"/>
  <c r="F56" i="37" s="1"/>
  <c r="H56" i="37" s="1"/>
  <c r="F55" i="37"/>
  <c r="G55" i="37" s="1"/>
  <c r="E54" i="37"/>
  <c r="F54" i="37" s="1"/>
  <c r="F53" i="37"/>
  <c r="H53" i="37" s="1"/>
  <c r="E52" i="37"/>
  <c r="F52" i="37" s="1"/>
  <c r="F51" i="37"/>
  <c r="G51" i="37" s="1"/>
  <c r="E50" i="37"/>
  <c r="F50" i="37" s="1"/>
  <c r="F49" i="37"/>
  <c r="H49" i="37" s="1"/>
  <c r="E48" i="37"/>
  <c r="F48" i="37" s="1"/>
  <c r="H48" i="37" s="1"/>
  <c r="H47" i="37"/>
  <c r="G47" i="37"/>
  <c r="F47" i="37"/>
  <c r="E46" i="37"/>
  <c r="F46" i="37" s="1"/>
  <c r="F45" i="37"/>
  <c r="H45" i="37" s="1"/>
  <c r="E44" i="37"/>
  <c r="F44" i="37" s="1"/>
  <c r="F43" i="37"/>
  <c r="H43" i="37" s="1"/>
  <c r="E42" i="37"/>
  <c r="F42" i="37" s="1"/>
  <c r="G42" i="37" s="1"/>
  <c r="F41" i="37"/>
  <c r="G41" i="37" s="1"/>
  <c r="E40" i="37"/>
  <c r="F40" i="37" s="1"/>
  <c r="F39" i="37"/>
  <c r="H39" i="37" s="1"/>
  <c r="E38" i="37"/>
  <c r="F38" i="37" s="1"/>
  <c r="F37" i="37"/>
  <c r="H37" i="37" s="1"/>
  <c r="F36" i="37"/>
  <c r="H36" i="37" s="1"/>
  <c r="E36" i="37"/>
  <c r="F35" i="37"/>
  <c r="H35" i="37" s="1"/>
  <c r="E34" i="37"/>
  <c r="F34" i="37" s="1"/>
  <c r="F33" i="37"/>
  <c r="H33" i="37" s="1"/>
  <c r="E32" i="37"/>
  <c r="F32" i="37" s="1"/>
  <c r="H32" i="37" s="1"/>
  <c r="F31" i="37"/>
  <c r="H31" i="37" s="1"/>
  <c r="E30" i="37"/>
  <c r="F30" i="37" s="1"/>
  <c r="F29" i="37"/>
  <c r="H29" i="37" s="1"/>
  <c r="E28" i="37"/>
  <c r="F28" i="37" s="1"/>
  <c r="F27" i="37"/>
  <c r="G27" i="37" s="1"/>
  <c r="E26" i="37"/>
  <c r="F26" i="37" s="1"/>
  <c r="F25" i="37"/>
  <c r="H25" i="37" s="1"/>
  <c r="E24" i="37"/>
  <c r="F24" i="37" s="1"/>
  <c r="H24" i="37" s="1"/>
  <c r="F23" i="37"/>
  <c r="H23" i="37" s="1"/>
  <c r="E22" i="37"/>
  <c r="F22" i="37" s="1"/>
  <c r="F21" i="37"/>
  <c r="H21" i="37" s="1"/>
  <c r="E20" i="37"/>
  <c r="F20" i="37" s="1"/>
  <c r="F19" i="37"/>
  <c r="H19" i="37" s="1"/>
  <c r="E18" i="37"/>
  <c r="F18" i="37" s="1"/>
  <c r="G18" i="37" s="1"/>
  <c r="F17" i="37"/>
  <c r="G17" i="37" s="1"/>
  <c r="E16" i="37"/>
  <c r="F16" i="37" s="1"/>
  <c r="F15" i="37"/>
  <c r="H15" i="37" s="1"/>
  <c r="E14" i="37"/>
  <c r="F14" i="37" s="1"/>
  <c r="F13" i="37"/>
  <c r="H13" i="37" s="1"/>
  <c r="E12" i="37"/>
  <c r="F12" i="37" s="1"/>
  <c r="H12" i="37" s="1"/>
  <c r="F11" i="37"/>
  <c r="H11" i="37" s="1"/>
  <c r="E10" i="37"/>
  <c r="F10" i="37" s="1"/>
  <c r="I9" i="37"/>
  <c r="F9" i="37"/>
  <c r="H9" i="37" s="1"/>
  <c r="J9" i="37" s="1"/>
  <c r="E8" i="37"/>
  <c r="F8" i="37" s="1"/>
  <c r="H8" i="37" s="1"/>
  <c r="F7" i="37"/>
  <c r="H7" i="37" s="1"/>
  <c r="I6" i="37"/>
  <c r="E6" i="37"/>
  <c r="F6" i="37" s="1"/>
  <c r="H6" i="37" s="1"/>
  <c r="J6" i="37" s="1"/>
  <c r="G23" i="37" l="1"/>
  <c r="G119" i="37"/>
  <c r="H71" i="37"/>
  <c r="G53" i="37"/>
  <c r="H123" i="37"/>
  <c r="G29" i="37"/>
  <c r="G77" i="37"/>
  <c r="G101" i="37"/>
  <c r="G11" i="37"/>
  <c r="H17" i="37"/>
  <c r="G19" i="37"/>
  <c r="H27" i="37"/>
  <c r="G35" i="37"/>
  <c r="H41" i="37"/>
  <c r="G43" i="37"/>
  <c r="H51" i="37"/>
  <c r="G59" i="37"/>
  <c r="H65" i="37"/>
  <c r="G67" i="37"/>
  <c r="H75" i="37"/>
  <c r="G83" i="37"/>
  <c r="H89" i="37"/>
  <c r="G91" i="37"/>
  <c r="H99" i="37"/>
  <c r="G107" i="37"/>
  <c r="H113" i="37"/>
  <c r="G115" i="37"/>
  <c r="H76" i="37"/>
  <c r="G76" i="37"/>
  <c r="H100" i="37"/>
  <c r="G100" i="37"/>
  <c r="H94" i="37"/>
  <c r="G94" i="37"/>
  <c r="H118" i="37"/>
  <c r="G118" i="37"/>
  <c r="G86" i="37"/>
  <c r="H86" i="37"/>
  <c r="G110" i="37"/>
  <c r="H110" i="37"/>
  <c r="H28" i="37"/>
  <c r="G28" i="37"/>
  <c r="H92" i="37"/>
  <c r="G92" i="37"/>
  <c r="H70" i="37"/>
  <c r="G70" i="37"/>
  <c r="G14" i="37"/>
  <c r="H14" i="37"/>
  <c r="G102" i="37"/>
  <c r="H102" i="37"/>
  <c r="H68" i="37"/>
  <c r="G68" i="37"/>
  <c r="H46" i="37"/>
  <c r="G46" i="37"/>
  <c r="G38" i="37"/>
  <c r="H38" i="37"/>
  <c r="H78" i="37"/>
  <c r="G78" i="37"/>
  <c r="H16" i="37"/>
  <c r="G16" i="37"/>
  <c r="H40" i="37"/>
  <c r="G40" i="37"/>
  <c r="H64" i="37"/>
  <c r="G64" i="37"/>
  <c r="H88" i="37"/>
  <c r="G88" i="37"/>
  <c r="G112" i="37"/>
  <c r="H112" i="37"/>
  <c r="G22" i="37"/>
  <c r="H22" i="37"/>
  <c r="G62" i="37"/>
  <c r="H62" i="37"/>
  <c r="H54" i="37"/>
  <c r="G54" i="37"/>
  <c r="J8" i="37"/>
  <c r="H120" i="37"/>
  <c r="G120" i="37"/>
  <c r="H44" i="37"/>
  <c r="G44" i="37"/>
  <c r="H52" i="37"/>
  <c r="G52" i="37"/>
  <c r="I8" i="37"/>
  <c r="K6" i="37"/>
  <c r="H122" i="37"/>
  <c r="G122" i="37"/>
  <c r="H20" i="37"/>
  <c r="G20" i="37"/>
  <c r="G30" i="37"/>
  <c r="H30" i="37"/>
  <c r="H10" i="37"/>
  <c r="G10" i="37"/>
  <c r="H26" i="37"/>
  <c r="G26" i="37"/>
  <c r="H34" i="37"/>
  <c r="G34" i="37"/>
  <c r="H50" i="37"/>
  <c r="G50" i="37"/>
  <c r="H58" i="37"/>
  <c r="G58" i="37"/>
  <c r="H74" i="37"/>
  <c r="G74" i="37"/>
  <c r="H82" i="37"/>
  <c r="G82" i="37"/>
  <c r="H98" i="37"/>
  <c r="G98" i="37"/>
  <c r="H106" i="37"/>
  <c r="G106" i="37"/>
  <c r="J11" i="37"/>
  <c r="H116" i="37"/>
  <c r="G116" i="37"/>
  <c r="K9" i="37"/>
  <c r="I11" i="37"/>
  <c r="J13" i="37" s="1"/>
  <c r="H124" i="37"/>
  <c r="G124" i="37"/>
  <c r="G79" i="37"/>
  <c r="G31" i="37"/>
  <c r="G90" i="37"/>
  <c r="G9" i="37"/>
  <c r="H18" i="37"/>
  <c r="G33" i="37"/>
  <c r="H42" i="37"/>
  <c r="H55" i="37"/>
  <c r="G57" i="37"/>
  <c r="H66" i="37"/>
  <c r="G81" i="37"/>
  <c r="H103" i="37"/>
  <c r="G105" i="37"/>
  <c r="H114" i="37"/>
  <c r="G13" i="37"/>
  <c r="G24" i="37"/>
  <c r="G37" i="37"/>
  <c r="G48" i="37"/>
  <c r="G61" i="37"/>
  <c r="G72" i="37"/>
  <c r="G85" i="37"/>
  <c r="G96" i="37"/>
  <c r="G109" i="37"/>
  <c r="G7" i="37"/>
  <c r="G15" i="37"/>
  <c r="G39" i="37"/>
  <c r="G63" i="37"/>
  <c r="G87" i="37"/>
  <c r="G111" i="37"/>
  <c r="G8" i="37"/>
  <c r="G21" i="37"/>
  <c r="G32" i="37"/>
  <c r="G45" i="37"/>
  <c r="G56" i="37"/>
  <c r="G69" i="37"/>
  <c r="G80" i="37"/>
  <c r="G93" i="37"/>
  <c r="G104" i="37"/>
  <c r="G117" i="37"/>
  <c r="G6" i="37"/>
  <c r="G25" i="37"/>
  <c r="G36" i="37"/>
  <c r="G49" i="37"/>
  <c r="G60" i="37"/>
  <c r="G73" i="37"/>
  <c r="G84" i="37"/>
  <c r="G97" i="37"/>
  <c r="G108" i="37"/>
  <c r="G121" i="37"/>
  <c r="G12" i="37"/>
  <c r="K13" i="37" l="1"/>
  <c r="I15" i="37"/>
  <c r="I10" i="37"/>
  <c r="K8" i="37"/>
  <c r="J10" i="37"/>
  <c r="K11" i="37"/>
  <c r="I13" i="37"/>
  <c r="J15" i="37" s="1"/>
  <c r="K15" i="37" l="1"/>
  <c r="I17" i="37"/>
  <c r="K10" i="37"/>
  <c r="I12" i="37"/>
  <c r="J17" i="37"/>
  <c r="J12" i="37"/>
  <c r="E128" i="34"/>
  <c r="F128" i="34" s="1"/>
  <c r="F127" i="34"/>
  <c r="G127" i="34" s="1"/>
  <c r="E126" i="34"/>
  <c r="F126" i="34" s="1"/>
  <c r="F125" i="34"/>
  <c r="H125" i="34" s="1"/>
  <c r="E124" i="34"/>
  <c r="F124" i="34" s="1"/>
  <c r="F123" i="34"/>
  <c r="G123" i="34" s="1"/>
  <c r="E122" i="34"/>
  <c r="F122" i="34" s="1"/>
  <c r="F121" i="34"/>
  <c r="H121" i="34" s="1"/>
  <c r="E120" i="34"/>
  <c r="F120" i="34" s="1"/>
  <c r="F119" i="34"/>
  <c r="G119" i="34" s="1"/>
  <c r="E118" i="34"/>
  <c r="F118" i="34" s="1"/>
  <c r="H118" i="34" s="1"/>
  <c r="F117" i="34"/>
  <c r="H117" i="34" s="1"/>
  <c r="E116" i="34"/>
  <c r="F116" i="34" s="1"/>
  <c r="F115" i="34"/>
  <c r="H115" i="34" s="1"/>
  <c r="E114" i="34"/>
  <c r="F114" i="34" s="1"/>
  <c r="F113" i="34"/>
  <c r="H113" i="34" s="1"/>
  <c r="E112" i="34"/>
  <c r="F112" i="34" s="1"/>
  <c r="F111" i="34"/>
  <c r="H111" i="34" s="1"/>
  <c r="E110" i="34"/>
  <c r="F110" i="34" s="1"/>
  <c r="H110" i="34" s="1"/>
  <c r="F109" i="34"/>
  <c r="H109" i="34" s="1"/>
  <c r="E108" i="34"/>
  <c r="F108" i="34" s="1"/>
  <c r="F107" i="34"/>
  <c r="H107" i="34" s="1"/>
  <c r="E106" i="34"/>
  <c r="F106" i="34" s="1"/>
  <c r="F105" i="34"/>
  <c r="G105" i="34" s="1"/>
  <c r="E104" i="34"/>
  <c r="F104" i="34" s="1"/>
  <c r="F103" i="34"/>
  <c r="G103" i="34" s="1"/>
  <c r="E102" i="34"/>
  <c r="F102" i="34" s="1"/>
  <c r="F101" i="34"/>
  <c r="H101" i="34" s="1"/>
  <c r="E100" i="34"/>
  <c r="F100" i="34" s="1"/>
  <c r="F99" i="34"/>
  <c r="H99" i="34" s="1"/>
  <c r="E98" i="34"/>
  <c r="F98" i="34" s="1"/>
  <c r="F97" i="34"/>
  <c r="H97" i="34" s="1"/>
  <c r="E96" i="34"/>
  <c r="F96" i="34" s="1"/>
  <c r="F95" i="34"/>
  <c r="H95" i="34" s="1"/>
  <c r="E94" i="34"/>
  <c r="F94" i="34" s="1"/>
  <c r="H94" i="34" s="1"/>
  <c r="F93" i="34"/>
  <c r="G93" i="34" s="1"/>
  <c r="E92" i="34"/>
  <c r="F92" i="34" s="1"/>
  <c r="F91" i="34"/>
  <c r="H91" i="34" s="1"/>
  <c r="E90" i="34"/>
  <c r="F90" i="34" s="1"/>
  <c r="F89" i="34"/>
  <c r="H89" i="34" s="1"/>
  <c r="E88" i="34"/>
  <c r="F88" i="34" s="1"/>
  <c r="F87" i="34"/>
  <c r="H87" i="34" s="1"/>
  <c r="E86" i="34"/>
  <c r="F86" i="34" s="1"/>
  <c r="H86" i="34" s="1"/>
  <c r="F85" i="34"/>
  <c r="H85" i="34" s="1"/>
  <c r="E84" i="34"/>
  <c r="F84" i="34" s="1"/>
  <c r="F83" i="34"/>
  <c r="H83" i="34" s="1"/>
  <c r="E82" i="34"/>
  <c r="F82" i="34" s="1"/>
  <c r="F81" i="34"/>
  <c r="H81" i="34" s="1"/>
  <c r="E80" i="34"/>
  <c r="F80" i="34" s="1"/>
  <c r="F79" i="34"/>
  <c r="G79" i="34" s="1"/>
  <c r="E78" i="34"/>
  <c r="F78" i="34" s="1"/>
  <c r="F77" i="34"/>
  <c r="H77" i="34" s="1"/>
  <c r="E76" i="34"/>
  <c r="F76" i="34" s="1"/>
  <c r="F75" i="34"/>
  <c r="H75" i="34" s="1"/>
  <c r="E74" i="34"/>
  <c r="F74" i="34" s="1"/>
  <c r="F73" i="34"/>
  <c r="H73" i="34" s="1"/>
  <c r="E72" i="34"/>
  <c r="F72" i="34" s="1"/>
  <c r="F71" i="34"/>
  <c r="H71" i="34" s="1"/>
  <c r="E70" i="34"/>
  <c r="F70" i="34" s="1"/>
  <c r="H70" i="34" s="1"/>
  <c r="F69" i="34"/>
  <c r="G69" i="34" s="1"/>
  <c r="E68" i="34"/>
  <c r="F68" i="34" s="1"/>
  <c r="F67" i="34"/>
  <c r="H67" i="34" s="1"/>
  <c r="E66" i="34"/>
  <c r="F66" i="34" s="1"/>
  <c r="F65" i="34"/>
  <c r="H65" i="34" s="1"/>
  <c r="E64" i="34"/>
  <c r="F64" i="34" s="1"/>
  <c r="F63" i="34"/>
  <c r="H63" i="34" s="1"/>
  <c r="E62" i="34"/>
  <c r="F62" i="34" s="1"/>
  <c r="H62" i="34" s="1"/>
  <c r="F61" i="34"/>
  <c r="H61" i="34" s="1"/>
  <c r="E60" i="34"/>
  <c r="F60" i="34" s="1"/>
  <c r="F59" i="34"/>
  <c r="H59" i="34" s="1"/>
  <c r="E58" i="34"/>
  <c r="F58" i="34" s="1"/>
  <c r="F57" i="34"/>
  <c r="G57" i="34" s="1"/>
  <c r="E56" i="34"/>
  <c r="F56" i="34" s="1"/>
  <c r="F55" i="34"/>
  <c r="G55" i="34" s="1"/>
  <c r="E54" i="34"/>
  <c r="F54" i="34" s="1"/>
  <c r="F53" i="34"/>
  <c r="H53" i="34" s="1"/>
  <c r="E52" i="34"/>
  <c r="F52" i="34" s="1"/>
  <c r="F51" i="34"/>
  <c r="H51" i="34" s="1"/>
  <c r="E50" i="34"/>
  <c r="F50" i="34" s="1"/>
  <c r="H50" i="34" s="1"/>
  <c r="F49" i="34"/>
  <c r="H49" i="34" s="1"/>
  <c r="E48" i="34"/>
  <c r="F48" i="34" s="1"/>
  <c r="F47" i="34"/>
  <c r="H47" i="34" s="1"/>
  <c r="E46" i="34"/>
  <c r="F46" i="34" s="1"/>
  <c r="H46" i="34" s="1"/>
  <c r="F45" i="34"/>
  <c r="G45" i="34" s="1"/>
  <c r="E44" i="34"/>
  <c r="F44" i="34" s="1"/>
  <c r="F43" i="34"/>
  <c r="H43" i="34" s="1"/>
  <c r="E42" i="34"/>
  <c r="F42" i="34" s="1"/>
  <c r="F41" i="34"/>
  <c r="H41" i="34" s="1"/>
  <c r="E40" i="34"/>
  <c r="F40" i="34" s="1"/>
  <c r="F39" i="34"/>
  <c r="H39" i="34" s="1"/>
  <c r="E38" i="34"/>
  <c r="F38" i="34" s="1"/>
  <c r="H38" i="34" s="1"/>
  <c r="F37" i="34"/>
  <c r="H37" i="34" s="1"/>
  <c r="E36" i="34"/>
  <c r="F36" i="34" s="1"/>
  <c r="F35" i="34"/>
  <c r="H35" i="34" s="1"/>
  <c r="E34" i="34"/>
  <c r="F34" i="34" s="1"/>
  <c r="F33" i="34"/>
  <c r="H33" i="34" s="1"/>
  <c r="E32" i="34"/>
  <c r="F32" i="34" s="1"/>
  <c r="F31" i="34"/>
  <c r="G31" i="34" s="1"/>
  <c r="E30" i="34"/>
  <c r="F30" i="34" s="1"/>
  <c r="F29" i="34"/>
  <c r="H29" i="34" s="1"/>
  <c r="E28" i="34"/>
  <c r="F28" i="34" s="1"/>
  <c r="F27" i="34"/>
  <c r="H27" i="34" s="1"/>
  <c r="E26" i="34"/>
  <c r="F26" i="34" s="1"/>
  <c r="H26" i="34" s="1"/>
  <c r="F25" i="34"/>
  <c r="H25" i="34" s="1"/>
  <c r="E24" i="34"/>
  <c r="F24" i="34" s="1"/>
  <c r="F23" i="34"/>
  <c r="G23" i="34" s="1"/>
  <c r="E22" i="34"/>
  <c r="F22" i="34" s="1"/>
  <c r="H22" i="34" s="1"/>
  <c r="F21" i="34"/>
  <c r="G21" i="34" s="1"/>
  <c r="E20" i="34"/>
  <c r="F20" i="34" s="1"/>
  <c r="F19" i="34"/>
  <c r="H19" i="34" s="1"/>
  <c r="E18" i="34"/>
  <c r="F18" i="34" s="1"/>
  <c r="F17" i="34"/>
  <c r="H17" i="34" s="1"/>
  <c r="E16" i="34"/>
  <c r="F16" i="34" s="1"/>
  <c r="F15" i="34"/>
  <c r="G15" i="34" s="1"/>
  <c r="E14" i="34"/>
  <c r="F14" i="34" s="1"/>
  <c r="F13" i="34"/>
  <c r="H13" i="34" s="1"/>
  <c r="E12" i="34"/>
  <c r="F12" i="34" s="1"/>
  <c r="H12" i="34" s="1"/>
  <c r="F11" i="34"/>
  <c r="H11" i="34" s="1"/>
  <c r="E10" i="34"/>
  <c r="F10" i="34" s="1"/>
  <c r="I9" i="34"/>
  <c r="F9" i="34"/>
  <c r="H9" i="34" s="1"/>
  <c r="J9" i="34" s="1"/>
  <c r="E8" i="34"/>
  <c r="F8" i="34" s="1"/>
  <c r="F7" i="34"/>
  <c r="H7" i="34" s="1"/>
  <c r="I6" i="34"/>
  <c r="E6" i="34"/>
  <c r="F6" i="34" s="1"/>
  <c r="H6" i="34" s="1"/>
  <c r="I14" i="37" l="1"/>
  <c r="K12" i="37"/>
  <c r="I19" i="37"/>
  <c r="K17" i="37"/>
  <c r="J14" i="37"/>
  <c r="J19" i="37"/>
  <c r="H105" i="34"/>
  <c r="J6" i="34"/>
  <c r="I8" i="34" s="1"/>
  <c r="H103" i="34"/>
  <c r="H60" i="34"/>
  <c r="G60" i="34"/>
  <c r="H69" i="34"/>
  <c r="G101" i="34"/>
  <c r="G53" i="34"/>
  <c r="G121" i="34"/>
  <c r="H23" i="34"/>
  <c r="G25" i="34"/>
  <c r="G71" i="34"/>
  <c r="G33" i="34"/>
  <c r="G47" i="34"/>
  <c r="H55" i="34"/>
  <c r="G125" i="34"/>
  <c r="G97" i="34"/>
  <c r="H57" i="34"/>
  <c r="H108" i="34"/>
  <c r="G108" i="34"/>
  <c r="G42" i="34"/>
  <c r="H42" i="34"/>
  <c r="G90" i="34"/>
  <c r="H90" i="34"/>
  <c r="H36" i="34"/>
  <c r="G36" i="34"/>
  <c r="G18" i="34"/>
  <c r="H18" i="34"/>
  <c r="H84" i="34"/>
  <c r="G84" i="34"/>
  <c r="G114" i="34"/>
  <c r="H114" i="34"/>
  <c r="G32" i="34"/>
  <c r="H32" i="34"/>
  <c r="G66" i="34"/>
  <c r="H66" i="34"/>
  <c r="J11" i="34"/>
  <c r="K11" i="34" s="1"/>
  <c r="H21" i="34"/>
  <c r="G77" i="34"/>
  <c r="G29" i="34"/>
  <c r="H93" i="34"/>
  <c r="H123" i="34"/>
  <c r="G49" i="34"/>
  <c r="H79" i="34"/>
  <c r="G9" i="34"/>
  <c r="G95" i="34"/>
  <c r="H31" i="34"/>
  <c r="G37" i="34"/>
  <c r="H45" i="34"/>
  <c r="G73" i="34"/>
  <c r="G81" i="34"/>
  <c r="H119" i="34"/>
  <c r="H127" i="34"/>
  <c r="H76" i="34"/>
  <c r="G76" i="34"/>
  <c r="H100" i="34"/>
  <c r="G100" i="34"/>
  <c r="H106" i="34"/>
  <c r="G106" i="34"/>
  <c r="H78" i="34"/>
  <c r="G78" i="34"/>
  <c r="H98" i="34"/>
  <c r="G98" i="34"/>
  <c r="H64" i="34"/>
  <c r="G64" i="34"/>
  <c r="G116" i="34"/>
  <c r="H116" i="34"/>
  <c r="H124" i="34"/>
  <c r="G124" i="34"/>
  <c r="H28" i="34"/>
  <c r="G28" i="34"/>
  <c r="H16" i="34"/>
  <c r="G16" i="34"/>
  <c r="H56" i="34"/>
  <c r="G56" i="34"/>
  <c r="H8" i="34"/>
  <c r="G8" i="34"/>
  <c r="H30" i="34"/>
  <c r="G30" i="34"/>
  <c r="G44" i="34"/>
  <c r="H44" i="34"/>
  <c r="H72" i="34"/>
  <c r="G72" i="34"/>
  <c r="H80" i="34"/>
  <c r="G80" i="34"/>
  <c r="H102" i="34"/>
  <c r="G102" i="34"/>
  <c r="H40" i="34"/>
  <c r="G40" i="34"/>
  <c r="H92" i="34"/>
  <c r="G92" i="34"/>
  <c r="H34" i="34"/>
  <c r="G34" i="34"/>
  <c r="H14" i="34"/>
  <c r="G14" i="34"/>
  <c r="H58" i="34"/>
  <c r="G58" i="34"/>
  <c r="H88" i="34"/>
  <c r="G88" i="34"/>
  <c r="H126" i="34"/>
  <c r="G126" i="34"/>
  <c r="H54" i="34"/>
  <c r="G54" i="34"/>
  <c r="K9" i="34"/>
  <c r="I11" i="34"/>
  <c r="H122" i="34"/>
  <c r="G122" i="34"/>
  <c r="H24" i="34"/>
  <c r="G24" i="34"/>
  <c r="H52" i="34"/>
  <c r="G52" i="34"/>
  <c r="H74" i="34"/>
  <c r="G74" i="34"/>
  <c r="H96" i="34"/>
  <c r="G96" i="34"/>
  <c r="H104" i="34"/>
  <c r="G104" i="34"/>
  <c r="G20" i="34"/>
  <c r="H20" i="34"/>
  <c r="H48" i="34"/>
  <c r="G48" i="34"/>
  <c r="H10" i="34"/>
  <c r="G10" i="34"/>
  <c r="G68" i="34"/>
  <c r="H68" i="34"/>
  <c r="H82" i="34"/>
  <c r="G82" i="34"/>
  <c r="H112" i="34"/>
  <c r="G112" i="34"/>
  <c r="H120" i="34"/>
  <c r="G120" i="34"/>
  <c r="H128" i="34"/>
  <c r="G128" i="34"/>
  <c r="G22" i="34"/>
  <c r="G35" i="34"/>
  <c r="G46" i="34"/>
  <c r="G59" i="34"/>
  <c r="G70" i="34"/>
  <c r="G83" i="34"/>
  <c r="G94" i="34"/>
  <c r="G107" i="34"/>
  <c r="G118" i="34"/>
  <c r="G7" i="34"/>
  <c r="G13" i="34"/>
  <c r="G61" i="34"/>
  <c r="G85" i="34"/>
  <c r="G109" i="34"/>
  <c r="G11" i="34"/>
  <c r="G26" i="34"/>
  <c r="G39" i="34"/>
  <c r="G50" i="34"/>
  <c r="G63" i="34"/>
  <c r="G87" i="34"/>
  <c r="G111" i="34"/>
  <c r="H15" i="34"/>
  <c r="G17" i="34"/>
  <c r="G41" i="34"/>
  <c r="G65" i="34"/>
  <c r="G89" i="34"/>
  <c r="G113" i="34"/>
  <c r="G19" i="34"/>
  <c r="G43" i="34"/>
  <c r="G67" i="34"/>
  <c r="G91" i="34"/>
  <c r="G115" i="34"/>
  <c r="G117" i="34"/>
  <c r="G6" i="34"/>
  <c r="G12" i="34"/>
  <c r="G27" i="34"/>
  <c r="G38" i="34"/>
  <c r="G51" i="34"/>
  <c r="G62" i="34"/>
  <c r="G75" i="34"/>
  <c r="G86" i="34"/>
  <c r="G99" i="34"/>
  <c r="G110" i="34"/>
  <c r="J8" i="34" l="1"/>
  <c r="K6" i="34"/>
  <c r="K19" i="37"/>
  <c r="I21" i="37"/>
  <c r="K14" i="37"/>
  <c r="I16" i="37"/>
  <c r="J21" i="37"/>
  <c r="J16" i="37"/>
  <c r="J13" i="34"/>
  <c r="K13" i="34" s="1"/>
  <c r="I13" i="34"/>
  <c r="J10" i="34"/>
  <c r="K10" i="34" s="1"/>
  <c r="K8" i="34"/>
  <c r="I10" i="34"/>
  <c r="I23" i="37" l="1"/>
  <c r="K21" i="37"/>
  <c r="J18" i="37"/>
  <c r="J23" i="37"/>
  <c r="I18" i="37"/>
  <c r="K16" i="37"/>
  <c r="J12" i="34"/>
  <c r="K12" i="34" s="1"/>
  <c r="I12" i="34"/>
  <c r="J14" i="34" s="1"/>
  <c r="I16" i="34" s="1"/>
  <c r="J15" i="34"/>
  <c r="K15" i="34" s="1"/>
  <c r="I15" i="34"/>
  <c r="I14" i="34" l="1"/>
  <c r="J20" i="37"/>
  <c r="K20" i="37"/>
  <c r="I22" i="37"/>
  <c r="K18" i="37"/>
  <c r="I20" i="37"/>
  <c r="J22" i="37" s="1"/>
  <c r="I25" i="37"/>
  <c r="K23" i="37"/>
  <c r="J25" i="37"/>
  <c r="J16" i="34"/>
  <c r="K16" i="34" s="1"/>
  <c r="J17" i="34"/>
  <c r="I19" i="34" s="1"/>
  <c r="I17" i="34"/>
  <c r="J19" i="34" s="1"/>
  <c r="K14" i="34"/>
  <c r="K17" i="34"/>
  <c r="J18" i="34" l="1"/>
  <c r="I20" i="34" s="1"/>
  <c r="I18" i="34"/>
  <c r="J27" i="37"/>
  <c r="J24" i="37"/>
  <c r="I27" i="37"/>
  <c r="K25" i="37"/>
  <c r="K22" i="37"/>
  <c r="I24" i="37"/>
  <c r="J26" i="37" s="1"/>
  <c r="K18" i="34"/>
  <c r="K19" i="34"/>
  <c r="I21" i="34"/>
  <c r="J21" i="34"/>
  <c r="J20" i="34"/>
  <c r="J29" i="37" l="1"/>
  <c r="K26" i="37"/>
  <c r="I28" i="37"/>
  <c r="I31" i="37"/>
  <c r="K29" i="37"/>
  <c r="I26" i="37"/>
  <c r="J28" i="37" s="1"/>
  <c r="K24" i="37"/>
  <c r="K27" i="37"/>
  <c r="I29" i="37"/>
  <c r="J31" i="37" s="1"/>
  <c r="J23" i="34"/>
  <c r="K20" i="34"/>
  <c r="I22" i="34"/>
  <c r="J22" i="34"/>
  <c r="K21" i="34"/>
  <c r="I23" i="34"/>
  <c r="K31" i="37" l="1"/>
  <c r="I33" i="37"/>
  <c r="J30" i="37"/>
  <c r="K28" i="37"/>
  <c r="I30" i="37"/>
  <c r="J32" i="37" s="1"/>
  <c r="J33" i="37"/>
  <c r="J25" i="34"/>
  <c r="I27" i="34" s="1"/>
  <c r="K22" i="34"/>
  <c r="I24" i="34"/>
  <c r="J24" i="34"/>
  <c r="K25" i="34"/>
  <c r="K23" i="34"/>
  <c r="I25" i="34"/>
  <c r="J27" i="34" l="1"/>
  <c r="K27" i="34" s="1"/>
  <c r="K33" i="37"/>
  <c r="I35" i="37"/>
  <c r="I34" i="37"/>
  <c r="K32" i="37"/>
  <c r="K30" i="37"/>
  <c r="I32" i="37"/>
  <c r="J34" i="37" s="1"/>
  <c r="J35" i="37"/>
  <c r="J29" i="34"/>
  <c r="K24" i="34"/>
  <c r="I26" i="34"/>
  <c r="J26" i="34"/>
  <c r="I29" i="34"/>
  <c r="J31" i="34" l="1"/>
  <c r="K31" i="34" s="1"/>
  <c r="K34" i="37"/>
  <c r="I36" i="37"/>
  <c r="K35" i="37"/>
  <c r="I37" i="37"/>
  <c r="J37" i="37"/>
  <c r="J36" i="37"/>
  <c r="I33" i="34"/>
  <c r="K26" i="34"/>
  <c r="I28" i="34"/>
  <c r="J28" i="34"/>
  <c r="K29" i="34"/>
  <c r="I31" i="34"/>
  <c r="J39" i="37" l="1"/>
  <c r="J33" i="34"/>
  <c r="K33" i="34" s="1"/>
  <c r="I38" i="37"/>
  <c r="K36" i="37"/>
  <c r="I39" i="37"/>
  <c r="J41" i="37" s="1"/>
  <c r="K37" i="37"/>
  <c r="K39" i="37"/>
  <c r="I41" i="37"/>
  <c r="J38" i="37"/>
  <c r="I35" i="34"/>
  <c r="K28" i="34"/>
  <c r="I30" i="34"/>
  <c r="J35" i="34"/>
  <c r="J30" i="34"/>
  <c r="J43" i="37" l="1"/>
  <c r="K38" i="37"/>
  <c r="I40" i="37"/>
  <c r="K41" i="37"/>
  <c r="I43" i="37"/>
  <c r="J45" i="37" s="1"/>
  <c r="K43" i="37"/>
  <c r="I45" i="37"/>
  <c r="J40" i="37"/>
  <c r="K30" i="34"/>
  <c r="I32" i="34"/>
  <c r="K35" i="34"/>
  <c r="I37" i="34"/>
  <c r="J37" i="34"/>
  <c r="J32" i="34"/>
  <c r="J47" i="37" l="1"/>
  <c r="K47" i="37"/>
  <c r="I49" i="37"/>
  <c r="K40" i="37"/>
  <c r="I42" i="37"/>
  <c r="J42" i="37"/>
  <c r="I47" i="37"/>
  <c r="J49" i="37" s="1"/>
  <c r="K45" i="37"/>
  <c r="J39" i="34"/>
  <c r="K39" i="34" s="1"/>
  <c r="K37" i="34"/>
  <c r="I39" i="34"/>
  <c r="J34" i="34"/>
  <c r="K32" i="34"/>
  <c r="I34" i="34"/>
  <c r="I51" i="37" l="1"/>
  <c r="K49" i="37"/>
  <c r="K42" i="37"/>
  <c r="I44" i="37"/>
  <c r="J51" i="37"/>
  <c r="J44" i="37"/>
  <c r="I41" i="34"/>
  <c r="J41" i="34"/>
  <c r="K41" i="34" s="1"/>
  <c r="J36" i="34"/>
  <c r="I38" i="34" s="1"/>
  <c r="K36" i="34"/>
  <c r="K34" i="34"/>
  <c r="I36" i="34"/>
  <c r="J43" i="34" l="1"/>
  <c r="I45" i="34" s="1"/>
  <c r="J38" i="34"/>
  <c r="I43" i="34"/>
  <c r="J45" i="34" s="1"/>
  <c r="I47" i="34" s="1"/>
  <c r="K44" i="37"/>
  <c r="I46" i="37"/>
  <c r="K51" i="37"/>
  <c r="I53" i="37"/>
  <c r="J46" i="37"/>
  <c r="J53" i="37"/>
  <c r="K43" i="34"/>
  <c r="I40" i="34"/>
  <c r="K38" i="34"/>
  <c r="K45" i="34"/>
  <c r="J40" i="34"/>
  <c r="J47" i="34" l="1"/>
  <c r="K46" i="37"/>
  <c r="I48" i="37"/>
  <c r="J48" i="37"/>
  <c r="K53" i="37"/>
  <c r="I55" i="37"/>
  <c r="J55" i="37"/>
  <c r="J49" i="34"/>
  <c r="K47" i="34"/>
  <c r="I49" i="34"/>
  <c r="K40" i="34"/>
  <c r="I42" i="34"/>
  <c r="J42" i="34"/>
  <c r="K55" i="37" l="1"/>
  <c r="I57" i="37"/>
  <c r="K48" i="37"/>
  <c r="I50" i="37"/>
  <c r="J57" i="37"/>
  <c r="J50" i="37"/>
  <c r="J51" i="34"/>
  <c r="K51" i="34" s="1"/>
  <c r="J44" i="34"/>
  <c r="K42" i="34"/>
  <c r="I44" i="34"/>
  <c r="I51" i="34"/>
  <c r="K49" i="34"/>
  <c r="K50" i="37" l="1"/>
  <c r="I52" i="37"/>
  <c r="K57" i="37"/>
  <c r="I59" i="37"/>
  <c r="J52" i="37"/>
  <c r="J59" i="37"/>
  <c r="J53" i="34"/>
  <c r="K53" i="34" s="1"/>
  <c r="I53" i="34"/>
  <c r="J46" i="34"/>
  <c r="K46" i="34" s="1"/>
  <c r="K44" i="34"/>
  <c r="I46" i="34"/>
  <c r="K59" i="37" l="1"/>
  <c r="I61" i="37"/>
  <c r="K52" i="37"/>
  <c r="I54" i="37"/>
  <c r="J61" i="37"/>
  <c r="J54" i="37"/>
  <c r="I55" i="34"/>
  <c r="J55" i="34"/>
  <c r="J57" i="34" s="1"/>
  <c r="J48" i="34"/>
  <c r="K48" i="34" s="1"/>
  <c r="I48" i="34"/>
  <c r="K54" i="37" l="1"/>
  <c r="I56" i="37"/>
  <c r="I63" i="37"/>
  <c r="K61" i="37"/>
  <c r="J56" i="37"/>
  <c r="J63" i="37"/>
  <c r="I50" i="34"/>
  <c r="J52" i="34" s="1"/>
  <c r="K55" i="34"/>
  <c r="I57" i="34"/>
  <c r="J59" i="34" s="1"/>
  <c r="K59" i="34" s="1"/>
  <c r="J50" i="34"/>
  <c r="K50" i="34" s="1"/>
  <c r="K57" i="34"/>
  <c r="I59" i="34"/>
  <c r="I52" i="34" l="1"/>
  <c r="I58" i="37"/>
  <c r="K56" i="37"/>
  <c r="K63" i="37"/>
  <c r="I65" i="37"/>
  <c r="J58" i="37"/>
  <c r="J65" i="37"/>
  <c r="J61" i="34"/>
  <c r="K61" i="34" s="1"/>
  <c r="I61" i="34"/>
  <c r="K52" i="34"/>
  <c r="I54" i="34"/>
  <c r="J54" i="34"/>
  <c r="K65" i="37" l="1"/>
  <c r="I67" i="37"/>
  <c r="I60" i="37"/>
  <c r="K58" i="37"/>
  <c r="J67" i="37"/>
  <c r="J60" i="37"/>
  <c r="I63" i="34"/>
  <c r="J63" i="34"/>
  <c r="K63" i="34" s="1"/>
  <c r="K54" i="34"/>
  <c r="I56" i="34"/>
  <c r="J56" i="34"/>
  <c r="I65" i="34" l="1"/>
  <c r="K67" i="37"/>
  <c r="I69" i="37"/>
  <c r="J62" i="37"/>
  <c r="K60" i="37"/>
  <c r="I62" i="37"/>
  <c r="J69" i="37"/>
  <c r="J65" i="34"/>
  <c r="K65" i="34" s="1"/>
  <c r="K56" i="34"/>
  <c r="I58" i="34"/>
  <c r="J58" i="34"/>
  <c r="J64" i="37" l="1"/>
  <c r="K64" i="37" s="1"/>
  <c r="I66" i="37"/>
  <c r="J71" i="37"/>
  <c r="I71" i="37"/>
  <c r="K69" i="37"/>
  <c r="K62" i="37"/>
  <c r="I64" i="37"/>
  <c r="J66" i="37" s="1"/>
  <c r="J67" i="34"/>
  <c r="I67" i="34"/>
  <c r="J69" i="34"/>
  <c r="I71" i="34" s="1"/>
  <c r="I69" i="34"/>
  <c r="J71" i="34" s="1"/>
  <c r="J73" i="34" s="1"/>
  <c r="K67" i="34"/>
  <c r="K58" i="34"/>
  <c r="I60" i="34"/>
  <c r="J60" i="34"/>
  <c r="J73" i="37" l="1"/>
  <c r="K69" i="34"/>
  <c r="K66" i="37"/>
  <c r="I68" i="37"/>
  <c r="J68" i="37"/>
  <c r="I75" i="37"/>
  <c r="K73" i="37"/>
  <c r="I73" i="37"/>
  <c r="J75" i="37" s="1"/>
  <c r="K71" i="37"/>
  <c r="I73" i="34"/>
  <c r="J75" i="34" s="1"/>
  <c r="K71" i="34"/>
  <c r="I75" i="34"/>
  <c r="K73" i="34"/>
  <c r="I62" i="34"/>
  <c r="K60" i="34"/>
  <c r="J62" i="34"/>
  <c r="K75" i="37" l="1"/>
  <c r="I77" i="37"/>
  <c r="J70" i="37"/>
  <c r="J77" i="37"/>
  <c r="K68" i="37"/>
  <c r="I70" i="37"/>
  <c r="J77" i="34"/>
  <c r="K77" i="34" s="1"/>
  <c r="K75" i="34"/>
  <c r="I77" i="34"/>
  <c r="J64" i="34"/>
  <c r="I64" i="34"/>
  <c r="K62" i="34"/>
  <c r="J72" i="37" l="1"/>
  <c r="I74" i="37"/>
  <c r="K72" i="37"/>
  <c r="K70" i="37"/>
  <c r="I72" i="37"/>
  <c r="J74" i="37" s="1"/>
  <c r="K77" i="37"/>
  <c r="I79" i="37"/>
  <c r="J79" i="37"/>
  <c r="J79" i="34"/>
  <c r="I81" i="34" s="1"/>
  <c r="I79" i="34"/>
  <c r="J66" i="34"/>
  <c r="K66" i="34" s="1"/>
  <c r="K64" i="34"/>
  <c r="I66" i="34"/>
  <c r="K79" i="37" l="1"/>
  <c r="I81" i="37"/>
  <c r="J81" i="37"/>
  <c r="K74" i="37"/>
  <c r="I76" i="37"/>
  <c r="J76" i="37"/>
  <c r="J81" i="34"/>
  <c r="I83" i="34" s="1"/>
  <c r="K79" i="34"/>
  <c r="I68" i="34"/>
  <c r="J68" i="34"/>
  <c r="J70" i="34" s="1"/>
  <c r="J83" i="34" l="1"/>
  <c r="K83" i="34" s="1"/>
  <c r="K81" i="34"/>
  <c r="J83" i="37"/>
  <c r="I85" i="37" s="1"/>
  <c r="J78" i="37"/>
  <c r="K83" i="37"/>
  <c r="K76" i="37"/>
  <c r="I78" i="37"/>
  <c r="J80" i="37" s="1"/>
  <c r="K81" i="37"/>
  <c r="I83" i="37"/>
  <c r="I85" i="34"/>
  <c r="J85" i="34"/>
  <c r="K68" i="34"/>
  <c r="I70" i="34"/>
  <c r="J72" i="34" s="1"/>
  <c r="K70" i="34"/>
  <c r="I72" i="34"/>
  <c r="J85" i="37" l="1"/>
  <c r="I82" i="37"/>
  <c r="K80" i="37"/>
  <c r="I87" i="37"/>
  <c r="K85" i="37"/>
  <c r="J87" i="37"/>
  <c r="K78" i="37"/>
  <c r="I80" i="37"/>
  <c r="J82" i="37" s="1"/>
  <c r="K85" i="34"/>
  <c r="J87" i="34"/>
  <c r="I87" i="34"/>
  <c r="K72" i="34"/>
  <c r="I74" i="34"/>
  <c r="J74" i="34"/>
  <c r="K87" i="37" l="1"/>
  <c r="I89" i="37"/>
  <c r="K82" i="37"/>
  <c r="I84" i="37"/>
  <c r="J89" i="37"/>
  <c r="J84" i="37"/>
  <c r="J89" i="34"/>
  <c r="I89" i="34"/>
  <c r="K87" i="34"/>
  <c r="K74" i="34"/>
  <c r="I76" i="34"/>
  <c r="J76" i="34"/>
  <c r="K89" i="37" l="1"/>
  <c r="I91" i="37"/>
  <c r="I86" i="37"/>
  <c r="K84" i="37"/>
  <c r="J91" i="37"/>
  <c r="J86" i="37"/>
  <c r="J91" i="34"/>
  <c r="K89" i="34"/>
  <c r="I91" i="34"/>
  <c r="K76" i="34"/>
  <c r="I78" i="34"/>
  <c r="J78" i="34"/>
  <c r="K91" i="37" l="1"/>
  <c r="I93" i="37"/>
  <c r="J88" i="37"/>
  <c r="K86" i="37"/>
  <c r="I88" i="37"/>
  <c r="J93" i="37"/>
  <c r="K91" i="34"/>
  <c r="J93" i="34"/>
  <c r="I93" i="34"/>
  <c r="K78" i="34"/>
  <c r="I80" i="34"/>
  <c r="J80" i="34"/>
  <c r="J90" i="37" l="1"/>
  <c r="I95" i="37"/>
  <c r="K93" i="37"/>
  <c r="K90" i="37"/>
  <c r="I92" i="37"/>
  <c r="K88" i="37"/>
  <c r="I90" i="37"/>
  <c r="J92" i="37" s="1"/>
  <c r="J95" i="37"/>
  <c r="K93" i="34"/>
  <c r="J95" i="34"/>
  <c r="I95" i="34"/>
  <c r="K80" i="34"/>
  <c r="I82" i="34"/>
  <c r="J82" i="34"/>
  <c r="K92" i="37" l="1"/>
  <c r="I94" i="37"/>
  <c r="J94" i="37"/>
  <c r="K95" i="37"/>
  <c r="I97" i="37"/>
  <c r="J97" i="37"/>
  <c r="J97" i="34"/>
  <c r="I97" i="34"/>
  <c r="K95" i="34"/>
  <c r="K82" i="34"/>
  <c r="I84" i="34"/>
  <c r="J84" i="34"/>
  <c r="J99" i="37" l="1"/>
  <c r="K94" i="37"/>
  <c r="I96" i="37"/>
  <c r="I99" i="37"/>
  <c r="J101" i="37" s="1"/>
  <c r="K97" i="37"/>
  <c r="J96" i="37"/>
  <c r="K97" i="34"/>
  <c r="J99" i="34"/>
  <c r="I99" i="34"/>
  <c r="I86" i="34"/>
  <c r="K84" i="34"/>
  <c r="J86" i="34"/>
  <c r="I98" i="37" l="1"/>
  <c r="K96" i="37"/>
  <c r="K101" i="37"/>
  <c r="I103" i="37"/>
  <c r="J98" i="37"/>
  <c r="K99" i="37"/>
  <c r="I101" i="37"/>
  <c r="J103" i="37" s="1"/>
  <c r="J101" i="34"/>
  <c r="I103" i="34" s="1"/>
  <c r="I101" i="34"/>
  <c r="K99" i="34"/>
  <c r="I88" i="34"/>
  <c r="K86" i="34"/>
  <c r="J88" i="34"/>
  <c r="K98" i="37" l="1"/>
  <c r="I100" i="37"/>
  <c r="J105" i="37"/>
  <c r="K103" i="37"/>
  <c r="I105" i="37"/>
  <c r="J100" i="37"/>
  <c r="J103" i="34"/>
  <c r="J105" i="34" s="1"/>
  <c r="K101" i="34"/>
  <c r="K88" i="34"/>
  <c r="I90" i="34"/>
  <c r="J90" i="34"/>
  <c r="I105" i="34" l="1"/>
  <c r="K103" i="34"/>
  <c r="J107" i="37"/>
  <c r="K100" i="37"/>
  <c r="I102" i="37"/>
  <c r="J102" i="37"/>
  <c r="K107" i="37"/>
  <c r="I109" i="37"/>
  <c r="K105" i="37"/>
  <c r="I107" i="37"/>
  <c r="K105" i="34"/>
  <c r="I107" i="34"/>
  <c r="J107" i="34"/>
  <c r="K90" i="34"/>
  <c r="I92" i="34"/>
  <c r="J92" i="34"/>
  <c r="J109" i="37" l="1"/>
  <c r="K109" i="37"/>
  <c r="I111" i="37"/>
  <c r="J104" i="37"/>
  <c r="J111" i="37"/>
  <c r="K102" i="37"/>
  <c r="I104" i="37"/>
  <c r="K107" i="34"/>
  <c r="I109" i="34"/>
  <c r="J109" i="34"/>
  <c r="K92" i="34"/>
  <c r="I94" i="34"/>
  <c r="J94" i="34"/>
  <c r="J106" i="37" l="1"/>
  <c r="J113" i="37"/>
  <c r="K106" i="37"/>
  <c r="I108" i="37"/>
  <c r="K111" i="37"/>
  <c r="I113" i="37"/>
  <c r="J115" i="37" s="1"/>
  <c r="I106" i="37"/>
  <c r="J108" i="37" s="1"/>
  <c r="K104" i="37"/>
  <c r="K109" i="34"/>
  <c r="J111" i="34"/>
  <c r="I111" i="34"/>
  <c r="J96" i="34"/>
  <c r="K94" i="34"/>
  <c r="I96" i="34"/>
  <c r="K115" i="37" l="1"/>
  <c r="I117" i="37"/>
  <c r="K108" i="37"/>
  <c r="I110" i="37"/>
  <c r="J110" i="37"/>
  <c r="K113" i="37"/>
  <c r="I115" i="37"/>
  <c r="J117" i="37" s="1"/>
  <c r="K111" i="34"/>
  <c r="I113" i="34"/>
  <c r="J113" i="34"/>
  <c r="J98" i="34"/>
  <c r="K98" i="34" s="1"/>
  <c r="K96" i="34"/>
  <c r="I98" i="34"/>
  <c r="K110" i="37" l="1"/>
  <c r="I112" i="37"/>
  <c r="J119" i="37"/>
  <c r="I119" i="37"/>
  <c r="J121" i="37" s="1"/>
  <c r="K117" i="37"/>
  <c r="J112" i="37"/>
  <c r="I100" i="34"/>
  <c r="I115" i="34"/>
  <c r="K113" i="34"/>
  <c r="J115" i="34"/>
  <c r="J100" i="34"/>
  <c r="K100" i="34" s="1"/>
  <c r="K112" i="37" l="1"/>
  <c r="I114" i="37"/>
  <c r="J114" i="37"/>
  <c r="K121" i="37"/>
  <c r="I123" i="37"/>
  <c r="I121" i="37"/>
  <c r="J123" i="37" s="1"/>
  <c r="K123" i="37" s="1"/>
  <c r="K119" i="37"/>
  <c r="J102" i="34"/>
  <c r="I102" i="34"/>
  <c r="I117" i="34"/>
  <c r="J117" i="34"/>
  <c r="K115" i="34"/>
  <c r="J116" i="37" l="1"/>
  <c r="K116" i="37"/>
  <c r="I118" i="37"/>
  <c r="K114" i="37"/>
  <c r="I116" i="37"/>
  <c r="J118" i="37" s="1"/>
  <c r="J104" i="34"/>
  <c r="I106" i="34" s="1"/>
  <c r="K102" i="34"/>
  <c r="I104" i="34"/>
  <c r="I119" i="34"/>
  <c r="J119" i="34"/>
  <c r="K117" i="34"/>
  <c r="K104" i="34" l="1"/>
  <c r="J106" i="34"/>
  <c r="J108" i="34" s="1"/>
  <c r="K118" i="37"/>
  <c r="I120" i="37"/>
  <c r="J120" i="37"/>
  <c r="K119" i="34"/>
  <c r="I121" i="34"/>
  <c r="J121" i="34"/>
  <c r="I110" i="34"/>
  <c r="K108" i="34"/>
  <c r="K106" i="34" l="1"/>
  <c r="I108" i="34"/>
  <c r="J110" i="34" s="1"/>
  <c r="I112" i="34" s="1"/>
  <c r="K120" i="37"/>
  <c r="I122" i="37"/>
  <c r="J122" i="37"/>
  <c r="K121" i="34"/>
  <c r="J123" i="34"/>
  <c r="I123" i="34"/>
  <c r="K110" i="34"/>
  <c r="J112" i="34" l="1"/>
  <c r="I114" i="34" s="1"/>
  <c r="K122" i="37"/>
  <c r="I124" i="37"/>
  <c r="J124" i="37"/>
  <c r="K124" i="37" s="1"/>
  <c r="K128" i="37" s="1"/>
  <c r="K123" i="34"/>
  <c r="I125" i="34"/>
  <c r="J125" i="34"/>
  <c r="K112" i="34"/>
  <c r="J114" i="34"/>
  <c r="I116" i="34" s="1"/>
  <c r="I127" i="34" l="1"/>
  <c r="K125" i="34"/>
  <c r="J127" i="34"/>
  <c r="K127" i="34" s="1"/>
  <c r="J116" i="34"/>
  <c r="I118" i="34" s="1"/>
  <c r="K114" i="34"/>
  <c r="J118" i="34" l="1"/>
  <c r="K118" i="34" s="1"/>
  <c r="K116" i="34"/>
  <c r="J120" i="34" l="1"/>
  <c r="K120" i="34" s="1"/>
  <c r="I120" i="34"/>
  <c r="J122" i="34" l="1"/>
  <c r="I122" i="34"/>
  <c r="J124" i="34" s="1"/>
  <c r="K122" i="34"/>
  <c r="I124" i="34"/>
  <c r="K124" i="34" l="1"/>
  <c r="I126" i="34"/>
  <c r="J126" i="34"/>
  <c r="K126" i="34" l="1"/>
  <c r="I128" i="34"/>
  <c r="J128" i="34"/>
  <c r="K128" i="34" s="1"/>
  <c r="K129" i="34" l="1"/>
  <c r="F125" i="33" l="1"/>
  <c r="H125" i="33" s="1"/>
  <c r="E124" i="33"/>
  <c r="F124" i="33" s="1"/>
  <c r="F123" i="33"/>
  <c r="H123" i="33" s="1"/>
  <c r="E122" i="33"/>
  <c r="F122" i="33" s="1"/>
  <c r="F121" i="33"/>
  <c r="H121" i="33" s="1"/>
  <c r="E120" i="33"/>
  <c r="F120" i="33" s="1"/>
  <c r="H120" i="33" s="1"/>
  <c r="F119" i="33"/>
  <c r="H119" i="33" s="1"/>
  <c r="E118" i="33"/>
  <c r="F118" i="33" s="1"/>
  <c r="F117" i="33"/>
  <c r="H117" i="33" s="1"/>
  <c r="E116" i="33"/>
  <c r="F116" i="33" s="1"/>
  <c r="F115" i="33"/>
  <c r="H115" i="33" s="1"/>
  <c r="E114" i="33"/>
  <c r="F114" i="33" s="1"/>
  <c r="F113" i="33"/>
  <c r="H113" i="33" s="1"/>
  <c r="E112" i="33"/>
  <c r="F112" i="33" s="1"/>
  <c r="F111" i="33"/>
  <c r="G111" i="33" s="1"/>
  <c r="E110" i="33"/>
  <c r="F110" i="33" s="1"/>
  <c r="F109" i="33"/>
  <c r="H109" i="33" s="1"/>
  <c r="E108" i="33"/>
  <c r="F108" i="33" s="1"/>
  <c r="F107" i="33"/>
  <c r="G107" i="33" s="1"/>
  <c r="E106" i="33"/>
  <c r="F106" i="33" s="1"/>
  <c r="F105" i="33"/>
  <c r="H105" i="33" s="1"/>
  <c r="E104" i="33"/>
  <c r="F104" i="33" s="1"/>
  <c r="F103" i="33"/>
  <c r="H103" i="33" s="1"/>
  <c r="E102" i="33"/>
  <c r="F102" i="33" s="1"/>
  <c r="H102" i="33" s="1"/>
  <c r="F101" i="33"/>
  <c r="G101" i="33" s="1"/>
  <c r="E100" i="33"/>
  <c r="F100" i="33" s="1"/>
  <c r="F99" i="33"/>
  <c r="H99" i="33" s="1"/>
  <c r="E98" i="33"/>
  <c r="F98" i="33" s="1"/>
  <c r="F97" i="33"/>
  <c r="H97" i="33" s="1"/>
  <c r="E96" i="33"/>
  <c r="F96" i="33" s="1"/>
  <c r="F95" i="33"/>
  <c r="H95" i="33" s="1"/>
  <c r="E94" i="33"/>
  <c r="F94" i="33" s="1"/>
  <c r="F93" i="33"/>
  <c r="H93" i="33" s="1"/>
  <c r="E92" i="33"/>
  <c r="F92" i="33" s="1"/>
  <c r="H92" i="33" s="1"/>
  <c r="F91" i="33"/>
  <c r="H91" i="33" s="1"/>
  <c r="E90" i="33"/>
  <c r="F90" i="33" s="1"/>
  <c r="F89" i="33"/>
  <c r="H89" i="33" s="1"/>
  <c r="E88" i="33"/>
  <c r="F88" i="33" s="1"/>
  <c r="H88" i="33" s="1"/>
  <c r="F87" i="33"/>
  <c r="G87" i="33" s="1"/>
  <c r="E86" i="33"/>
  <c r="F86" i="33" s="1"/>
  <c r="F85" i="33"/>
  <c r="H85" i="33" s="1"/>
  <c r="E84" i="33"/>
  <c r="F84" i="33" s="1"/>
  <c r="F83" i="33"/>
  <c r="G83" i="33" s="1"/>
  <c r="E82" i="33"/>
  <c r="F82" i="33" s="1"/>
  <c r="H82" i="33" s="1"/>
  <c r="F81" i="33"/>
  <c r="H81" i="33" s="1"/>
  <c r="E80" i="33"/>
  <c r="F80" i="33" s="1"/>
  <c r="F79" i="33"/>
  <c r="H79" i="33" s="1"/>
  <c r="E78" i="33"/>
  <c r="F78" i="33" s="1"/>
  <c r="H78" i="33" s="1"/>
  <c r="F77" i="33"/>
  <c r="H77" i="33" s="1"/>
  <c r="E76" i="33"/>
  <c r="F76" i="33" s="1"/>
  <c r="F75" i="33"/>
  <c r="H75" i="33" s="1"/>
  <c r="E74" i="33"/>
  <c r="F74" i="33" s="1"/>
  <c r="F73" i="33"/>
  <c r="G73" i="33" s="1"/>
  <c r="E72" i="33"/>
  <c r="F72" i="33" s="1"/>
  <c r="F71" i="33"/>
  <c r="H71" i="33" s="1"/>
  <c r="E70" i="33"/>
  <c r="F70" i="33" s="1"/>
  <c r="F69" i="33"/>
  <c r="H69" i="33" s="1"/>
  <c r="E68" i="33"/>
  <c r="F68" i="33" s="1"/>
  <c r="H68" i="33" s="1"/>
  <c r="F67" i="33"/>
  <c r="H67" i="33" s="1"/>
  <c r="E66" i="33"/>
  <c r="F66" i="33" s="1"/>
  <c r="F65" i="33"/>
  <c r="G65" i="33" s="1"/>
  <c r="E64" i="33"/>
  <c r="F64" i="33" s="1"/>
  <c r="H64" i="33" s="1"/>
  <c r="F63" i="33"/>
  <c r="G63" i="33" s="1"/>
  <c r="E62" i="33"/>
  <c r="F62" i="33" s="1"/>
  <c r="F61" i="33"/>
  <c r="H61" i="33" s="1"/>
  <c r="E60" i="33"/>
  <c r="F60" i="33" s="1"/>
  <c r="F59" i="33"/>
  <c r="G59" i="33" s="1"/>
  <c r="E58" i="33"/>
  <c r="F58" i="33" s="1"/>
  <c r="H58" i="33" s="1"/>
  <c r="F57" i="33"/>
  <c r="H57" i="33" s="1"/>
  <c r="E56" i="33"/>
  <c r="F56" i="33" s="1"/>
  <c r="F55" i="33"/>
  <c r="H55" i="33" s="1"/>
  <c r="E54" i="33"/>
  <c r="F54" i="33" s="1"/>
  <c r="H54" i="33" s="1"/>
  <c r="F53" i="33"/>
  <c r="H53" i="33" s="1"/>
  <c r="E52" i="33"/>
  <c r="F52" i="33" s="1"/>
  <c r="F51" i="33"/>
  <c r="H51" i="33" s="1"/>
  <c r="E50" i="33"/>
  <c r="F50" i="33" s="1"/>
  <c r="G50" i="33" s="1"/>
  <c r="F49" i="33"/>
  <c r="G49" i="33" s="1"/>
  <c r="E48" i="33"/>
  <c r="F48" i="33" s="1"/>
  <c r="F47" i="33"/>
  <c r="H47" i="33" s="1"/>
  <c r="E46" i="33"/>
  <c r="F46" i="33" s="1"/>
  <c r="F45" i="33"/>
  <c r="H45" i="33" s="1"/>
  <c r="E44" i="33"/>
  <c r="F44" i="33" s="1"/>
  <c r="F43" i="33"/>
  <c r="H43" i="33" s="1"/>
  <c r="E42" i="33"/>
  <c r="F42" i="33" s="1"/>
  <c r="F41" i="33"/>
  <c r="G41" i="33" s="1"/>
  <c r="E40" i="33"/>
  <c r="F40" i="33" s="1"/>
  <c r="H40" i="33" s="1"/>
  <c r="F39" i="33"/>
  <c r="G39" i="33" s="1"/>
  <c r="E38" i="33"/>
  <c r="F38" i="33" s="1"/>
  <c r="F37" i="33"/>
  <c r="H37" i="33" s="1"/>
  <c r="E36" i="33"/>
  <c r="F36" i="33" s="1"/>
  <c r="F35" i="33"/>
  <c r="G35" i="33" s="1"/>
  <c r="E34" i="33"/>
  <c r="F34" i="33" s="1"/>
  <c r="H34" i="33" s="1"/>
  <c r="F33" i="33"/>
  <c r="H33" i="33" s="1"/>
  <c r="E32" i="33"/>
  <c r="F32" i="33" s="1"/>
  <c r="F31" i="33"/>
  <c r="H31" i="33" s="1"/>
  <c r="E30" i="33"/>
  <c r="F30" i="33" s="1"/>
  <c r="H30" i="33" s="1"/>
  <c r="F29" i="33"/>
  <c r="G29" i="33" s="1"/>
  <c r="E28" i="33"/>
  <c r="F28" i="33" s="1"/>
  <c r="F27" i="33"/>
  <c r="G27" i="33" s="1"/>
  <c r="E26" i="33"/>
  <c r="F26" i="33" s="1"/>
  <c r="G26" i="33" s="1"/>
  <c r="F25" i="33"/>
  <c r="G25" i="33" s="1"/>
  <c r="E24" i="33"/>
  <c r="F24" i="33" s="1"/>
  <c r="F23" i="33"/>
  <c r="H23" i="33" s="1"/>
  <c r="E22" i="33"/>
  <c r="F22" i="33" s="1"/>
  <c r="F21" i="33"/>
  <c r="H21" i="33" s="1"/>
  <c r="E20" i="33"/>
  <c r="F20" i="33" s="1"/>
  <c r="H20" i="33" s="1"/>
  <c r="F19" i="33"/>
  <c r="H19" i="33" s="1"/>
  <c r="E18" i="33"/>
  <c r="F18" i="33" s="1"/>
  <c r="F17" i="33"/>
  <c r="H17" i="33" s="1"/>
  <c r="E16" i="33"/>
  <c r="F16" i="33" s="1"/>
  <c r="H16" i="33" s="1"/>
  <c r="F15" i="33"/>
  <c r="G15" i="33" s="1"/>
  <c r="E14" i="33"/>
  <c r="F14" i="33" s="1"/>
  <c r="F13" i="33"/>
  <c r="H13" i="33" s="1"/>
  <c r="E12" i="33"/>
  <c r="F12" i="33" s="1"/>
  <c r="F11" i="33"/>
  <c r="G11" i="33" s="1"/>
  <c r="E10" i="33"/>
  <c r="F10" i="33" s="1"/>
  <c r="H10" i="33" s="1"/>
  <c r="I9" i="33"/>
  <c r="F9" i="33"/>
  <c r="H9" i="33" s="1"/>
  <c r="J9" i="33" s="1"/>
  <c r="E8" i="33"/>
  <c r="F8" i="33" s="1"/>
  <c r="F7" i="33"/>
  <c r="H7" i="33" s="1"/>
  <c r="I6" i="33"/>
  <c r="E6" i="33"/>
  <c r="F6" i="33" s="1"/>
  <c r="H41" i="33" l="1"/>
  <c r="G45" i="33"/>
  <c r="H27" i="33"/>
  <c r="H83" i="33"/>
  <c r="H11" i="33"/>
  <c r="H63" i="33"/>
  <c r="G109" i="33"/>
  <c r="H101" i="33"/>
  <c r="G98" i="33"/>
  <c r="H98" i="33"/>
  <c r="G122" i="33"/>
  <c r="H122" i="33"/>
  <c r="G74" i="33"/>
  <c r="H74" i="33"/>
  <c r="G79" i="33"/>
  <c r="H29" i="33"/>
  <c r="G51" i="33"/>
  <c r="H65" i="33"/>
  <c r="H111" i="33"/>
  <c r="G21" i="33"/>
  <c r="H50" i="33"/>
  <c r="G37" i="33"/>
  <c r="H59" i="33"/>
  <c r="G103" i="33"/>
  <c r="G7" i="33"/>
  <c r="G17" i="33"/>
  <c r="H25" i="33"/>
  <c r="G89" i="33"/>
  <c r="G113" i="33"/>
  <c r="H35" i="33"/>
  <c r="H87" i="33"/>
  <c r="G31" i="33"/>
  <c r="H39" i="33"/>
  <c r="G61" i="33"/>
  <c r="G75" i="33"/>
  <c r="H73" i="33"/>
  <c r="H15" i="33"/>
  <c r="H26" i="33"/>
  <c r="G69" i="33"/>
  <c r="H107" i="33"/>
  <c r="G93" i="33"/>
  <c r="H49" i="33"/>
  <c r="G55" i="33"/>
  <c r="G13" i="33"/>
  <c r="G85" i="33"/>
  <c r="H56" i="33"/>
  <c r="G56" i="33"/>
  <c r="H28" i="33"/>
  <c r="G28" i="33"/>
  <c r="H42" i="33"/>
  <c r="G42" i="33"/>
  <c r="H110" i="33"/>
  <c r="G110" i="33"/>
  <c r="H14" i="33"/>
  <c r="G14" i="33"/>
  <c r="H72" i="33"/>
  <c r="G72" i="33"/>
  <c r="H8" i="33"/>
  <c r="G8" i="33"/>
  <c r="H22" i="33"/>
  <c r="G22" i="33"/>
  <c r="H36" i="33"/>
  <c r="G36" i="33"/>
  <c r="H94" i="33"/>
  <c r="G94" i="33"/>
  <c r="I11" i="33"/>
  <c r="K9" i="33"/>
  <c r="J11" i="33"/>
  <c r="J13" i="33" s="1"/>
  <c r="H44" i="33"/>
  <c r="G44" i="33"/>
  <c r="H80" i="33"/>
  <c r="G80" i="33"/>
  <c r="H118" i="33"/>
  <c r="G118" i="33"/>
  <c r="H66" i="33"/>
  <c r="G66" i="33"/>
  <c r="H96" i="33"/>
  <c r="G96" i="33"/>
  <c r="H112" i="33"/>
  <c r="G112" i="33"/>
  <c r="H38" i="33"/>
  <c r="G38" i="33"/>
  <c r="H52" i="33"/>
  <c r="G52" i="33"/>
  <c r="H60" i="33"/>
  <c r="G60" i="33"/>
  <c r="H104" i="33"/>
  <c r="G104" i="33"/>
  <c r="H46" i="33"/>
  <c r="G46" i="33"/>
  <c r="H106" i="33"/>
  <c r="G106" i="33"/>
  <c r="H86" i="33"/>
  <c r="G86" i="33"/>
  <c r="H24" i="33"/>
  <c r="G24" i="33"/>
  <c r="H18" i="33"/>
  <c r="G18" i="33"/>
  <c r="H32" i="33"/>
  <c r="G32" i="33"/>
  <c r="H48" i="33"/>
  <c r="G48" i="33"/>
  <c r="H62" i="33"/>
  <c r="G62" i="33"/>
  <c r="H90" i="33"/>
  <c r="G90" i="33"/>
  <c r="H114" i="33"/>
  <c r="G114" i="33"/>
  <c r="H76" i="33"/>
  <c r="G76" i="33"/>
  <c r="H124" i="33"/>
  <c r="G124" i="33"/>
  <c r="H12" i="33"/>
  <c r="G12" i="33"/>
  <c r="H84" i="33"/>
  <c r="G84" i="33"/>
  <c r="H6" i="33"/>
  <c r="J6" i="33" s="1"/>
  <c r="G6" i="33"/>
  <c r="H70" i="33"/>
  <c r="G70" i="33"/>
  <c r="H100" i="33"/>
  <c r="G100" i="33"/>
  <c r="H108" i="33"/>
  <c r="G108" i="33"/>
  <c r="H116" i="33"/>
  <c r="G116" i="33"/>
  <c r="G19" i="33"/>
  <c r="G30" i="33"/>
  <c r="G43" i="33"/>
  <c r="G54" i="33"/>
  <c r="G67" i="33"/>
  <c r="G78" i="33"/>
  <c r="G91" i="33"/>
  <c r="G102" i="33"/>
  <c r="G115" i="33"/>
  <c r="G117" i="33"/>
  <c r="G34" i="33"/>
  <c r="G47" i="33"/>
  <c r="G58" i="33"/>
  <c r="G71" i="33"/>
  <c r="G82" i="33"/>
  <c r="G95" i="33"/>
  <c r="G119" i="33"/>
  <c r="G10" i="33"/>
  <c r="G23" i="33"/>
  <c r="G97" i="33"/>
  <c r="G121" i="33"/>
  <c r="G99" i="33"/>
  <c r="G123" i="33"/>
  <c r="G16" i="33"/>
  <c r="G40" i="33"/>
  <c r="G53" i="33"/>
  <c r="G64" i="33"/>
  <c r="G77" i="33"/>
  <c r="G88" i="33"/>
  <c r="G125" i="33"/>
  <c r="G33" i="33"/>
  <c r="G57" i="33"/>
  <c r="G68" i="33"/>
  <c r="G81" i="33"/>
  <c r="G92" i="33"/>
  <c r="G105" i="33"/>
  <c r="G9" i="33"/>
  <c r="G20" i="33"/>
  <c r="G120" i="33"/>
  <c r="J8" i="33" l="1"/>
  <c r="K13" i="33"/>
  <c r="I15" i="33"/>
  <c r="K6" i="33"/>
  <c r="I8" i="33"/>
  <c r="J10" i="33" s="1"/>
  <c r="K8" i="33"/>
  <c r="I10" i="33"/>
  <c r="K11" i="33"/>
  <c r="I13" i="33"/>
  <c r="J15" i="33" s="1"/>
  <c r="J12" i="33" l="1"/>
  <c r="K12" i="33" s="1"/>
  <c r="J17" i="33"/>
  <c r="K17" i="33" s="1"/>
  <c r="K10" i="33"/>
  <c r="I12" i="33"/>
  <c r="J14" i="33" s="1"/>
  <c r="K15" i="33"/>
  <c r="I17" i="33"/>
  <c r="J19" i="33" s="1"/>
  <c r="I19" i="33" l="1"/>
  <c r="I14" i="33"/>
  <c r="K19" i="33"/>
  <c r="I21" i="33"/>
  <c r="K14" i="33"/>
  <c r="I16" i="33"/>
  <c r="J21" i="33"/>
  <c r="J16" i="33"/>
  <c r="K16" i="33" l="1"/>
  <c r="I18" i="33"/>
  <c r="K21" i="33"/>
  <c r="I23" i="33"/>
  <c r="J18" i="33"/>
  <c r="J23" i="33"/>
  <c r="K23" i="33" l="1"/>
  <c r="I25" i="33"/>
  <c r="J25" i="33"/>
  <c r="K18" i="33"/>
  <c r="I20" i="33"/>
  <c r="J20" i="33"/>
  <c r="I22" i="33" l="1"/>
  <c r="K20" i="33"/>
  <c r="I27" i="33"/>
  <c r="K25" i="33"/>
  <c r="J27" i="33"/>
  <c r="J22" i="33"/>
  <c r="K22" i="33" l="1"/>
  <c r="I24" i="33"/>
  <c r="K27" i="33"/>
  <c r="I29" i="33"/>
  <c r="J29" i="33"/>
  <c r="J24" i="33"/>
  <c r="J31" i="33" l="1"/>
  <c r="K31" i="33" s="1"/>
  <c r="K29" i="33"/>
  <c r="I31" i="33"/>
  <c r="K24" i="33"/>
  <c r="I26" i="33"/>
  <c r="J26" i="33"/>
  <c r="I33" i="33" l="1"/>
  <c r="J33" i="33"/>
  <c r="I35" i="33" s="1"/>
  <c r="K26" i="33"/>
  <c r="I28" i="33"/>
  <c r="J28" i="33"/>
  <c r="K33" i="33" l="1"/>
  <c r="J35" i="33"/>
  <c r="I37" i="33" s="1"/>
  <c r="J30" i="33"/>
  <c r="K28" i="33"/>
  <c r="I30" i="33"/>
  <c r="J37" i="33" l="1"/>
  <c r="J39" i="33" s="1"/>
  <c r="K35" i="33"/>
  <c r="J32" i="33"/>
  <c r="K32" i="33" s="1"/>
  <c r="K30" i="33"/>
  <c r="I32" i="33"/>
  <c r="I34" i="33" l="1"/>
  <c r="J34" i="33"/>
  <c r="K34" i="33" s="1"/>
  <c r="K37" i="33"/>
  <c r="I39" i="33"/>
  <c r="J36" i="33"/>
  <c r="K36" i="33" s="1"/>
  <c r="I41" i="33"/>
  <c r="K39" i="33"/>
  <c r="J41" i="33"/>
  <c r="I36" i="33"/>
  <c r="I38" i="33" l="1"/>
  <c r="J38" i="33"/>
  <c r="K38" i="33" s="1"/>
  <c r="J43" i="33"/>
  <c r="I43" i="33"/>
  <c r="K41" i="33"/>
  <c r="I40" i="33"/>
  <c r="J40" i="33"/>
  <c r="J45" i="33" l="1"/>
  <c r="I45" i="33"/>
  <c r="K43" i="33"/>
  <c r="J42" i="33"/>
  <c r="K40" i="33"/>
  <c r="I42" i="33"/>
  <c r="J47" i="33" l="1"/>
  <c r="I49" i="33" s="1"/>
  <c r="K45" i="33"/>
  <c r="I47" i="33"/>
  <c r="J49" i="33" s="1"/>
  <c r="J44" i="33"/>
  <c r="I46" i="33" s="1"/>
  <c r="K42" i="33"/>
  <c r="I44" i="33"/>
  <c r="K47" i="33" l="1"/>
  <c r="K49" i="33"/>
  <c r="I51" i="33"/>
  <c r="J51" i="33"/>
  <c r="J46" i="33"/>
  <c r="J48" i="33" s="1"/>
  <c r="K44" i="33"/>
  <c r="K46" i="33" l="1"/>
  <c r="I48" i="33"/>
  <c r="J50" i="33" s="1"/>
  <c r="I53" i="33"/>
  <c r="K51" i="33"/>
  <c r="J53" i="33"/>
  <c r="K48" i="33"/>
  <c r="I50" i="33"/>
  <c r="K50" i="33" l="1"/>
  <c r="I52" i="33"/>
  <c r="J52" i="33"/>
  <c r="K52" i="33" s="1"/>
  <c r="I55" i="33"/>
  <c r="K53" i="33"/>
  <c r="J55" i="33"/>
  <c r="I54" i="33" l="1"/>
  <c r="J54" i="33"/>
  <c r="K55" i="33"/>
  <c r="I57" i="33"/>
  <c r="J57" i="33"/>
  <c r="K54" i="33"/>
  <c r="I56" i="33"/>
  <c r="J56" i="33"/>
  <c r="I59" i="33" l="1"/>
  <c r="K57" i="33"/>
  <c r="J59" i="33"/>
  <c r="K56" i="33"/>
  <c r="I58" i="33"/>
  <c r="J58" i="33"/>
  <c r="K59" i="33" l="1"/>
  <c r="J61" i="33"/>
  <c r="I61" i="33"/>
  <c r="J60" i="33"/>
  <c r="I62" i="33" s="1"/>
  <c r="K58" i="33"/>
  <c r="I60" i="33"/>
  <c r="J62" i="33" l="1"/>
  <c r="J63" i="33"/>
  <c r="I65" i="33" s="1"/>
  <c r="K60" i="33"/>
  <c r="J64" i="33"/>
  <c r="K64" i="33" s="1"/>
  <c r="K61" i="33"/>
  <c r="I63" i="33"/>
  <c r="J65" i="33" s="1"/>
  <c r="K62" i="33"/>
  <c r="I64" i="33"/>
  <c r="K63" i="33" l="1"/>
  <c r="J66" i="33"/>
  <c r="I66" i="33"/>
  <c r="J68" i="33" s="1"/>
  <c r="K65" i="33"/>
  <c r="I67" i="33"/>
  <c r="J67" i="33"/>
  <c r="K66" i="33"/>
  <c r="I68" i="33"/>
  <c r="K67" i="33" l="1"/>
  <c r="I69" i="33"/>
  <c r="J69" i="33"/>
  <c r="J70" i="33"/>
  <c r="K70" i="33" s="1"/>
  <c r="I70" i="33"/>
  <c r="K68" i="33"/>
  <c r="I72" i="33" l="1"/>
  <c r="K69" i="33"/>
  <c r="J71" i="33"/>
  <c r="I71" i="33"/>
  <c r="J72" i="33"/>
  <c r="J74" i="33" s="1"/>
  <c r="J73" i="33" l="1"/>
  <c r="K73" i="33" s="1"/>
  <c r="I74" i="33"/>
  <c r="K72" i="33"/>
  <c r="K71" i="33"/>
  <c r="I73" i="33"/>
  <c r="J75" i="33" s="1"/>
  <c r="K74" i="33"/>
  <c r="I76" i="33"/>
  <c r="J76" i="33"/>
  <c r="K76" i="33" s="1"/>
  <c r="I75" i="33" l="1"/>
  <c r="J77" i="33" s="1"/>
  <c r="J78" i="33"/>
  <c r="K78" i="33" s="1"/>
  <c r="I77" i="33"/>
  <c r="K75" i="33"/>
  <c r="I78" i="33"/>
  <c r="I80" i="33" l="1"/>
  <c r="J80" i="33"/>
  <c r="K80" i="33" s="1"/>
  <c r="K77" i="33"/>
  <c r="I79" i="33"/>
  <c r="J79" i="33"/>
  <c r="I82" i="33"/>
  <c r="J82" i="33"/>
  <c r="J81" i="33" l="1"/>
  <c r="I81" i="33"/>
  <c r="K79" i="33"/>
  <c r="J84" i="33"/>
  <c r="K82" i="33"/>
  <c r="I84" i="33"/>
  <c r="J86" i="33" l="1"/>
  <c r="K86" i="33" s="1"/>
  <c r="I83" i="33"/>
  <c r="K81" i="33"/>
  <c r="J83" i="33"/>
  <c r="K84" i="33"/>
  <c r="I86" i="33"/>
  <c r="I88" i="33" l="1"/>
  <c r="J88" i="33"/>
  <c r="I85" i="33"/>
  <c r="J85" i="33"/>
  <c r="K83" i="33"/>
  <c r="J90" i="33"/>
  <c r="K88" i="33"/>
  <c r="I90" i="33"/>
  <c r="J92" i="33" l="1"/>
  <c r="I87" i="33"/>
  <c r="K85" i="33"/>
  <c r="J87" i="33"/>
  <c r="I94" i="33"/>
  <c r="K92" i="33"/>
  <c r="K90" i="33"/>
  <c r="I92" i="33"/>
  <c r="J94" i="33" s="1"/>
  <c r="I89" i="33" l="1"/>
  <c r="J89" i="33"/>
  <c r="K87" i="33"/>
  <c r="K94" i="33"/>
  <c r="I96" i="33"/>
  <c r="J96" i="33"/>
  <c r="J91" i="33" l="1"/>
  <c r="K91" i="33" s="1"/>
  <c r="I91" i="33"/>
  <c r="K89" i="33"/>
  <c r="K96" i="33"/>
  <c r="I98" i="33"/>
  <c r="J98" i="33"/>
  <c r="J93" i="33" l="1"/>
  <c r="I93" i="33"/>
  <c r="K93" i="33"/>
  <c r="I95" i="33"/>
  <c r="J100" i="33"/>
  <c r="K100" i="33" s="1"/>
  <c r="K98" i="33"/>
  <c r="I100" i="33"/>
  <c r="J95" i="33" l="1"/>
  <c r="J97" i="33" s="1"/>
  <c r="J102" i="33"/>
  <c r="K102" i="33" s="1"/>
  <c r="I102" i="33"/>
  <c r="K95" i="33" l="1"/>
  <c r="I97" i="33"/>
  <c r="J104" i="33"/>
  <c r="K104" i="33" s="1"/>
  <c r="I104" i="33"/>
  <c r="I99" i="33"/>
  <c r="K97" i="33"/>
  <c r="J99" i="33"/>
  <c r="J106" i="33" l="1"/>
  <c r="I106" i="33"/>
  <c r="K99" i="33"/>
  <c r="J101" i="33"/>
  <c r="I101" i="33"/>
  <c r="K106" i="33"/>
  <c r="I108" i="33"/>
  <c r="J108" i="33"/>
  <c r="K101" i="33" l="1"/>
  <c r="J103" i="33"/>
  <c r="I103" i="33"/>
  <c r="K108" i="33"/>
  <c r="I110" i="33"/>
  <c r="J110" i="33"/>
  <c r="J105" i="33" l="1"/>
  <c r="I105" i="33"/>
  <c r="K103" i="33"/>
  <c r="K110" i="33"/>
  <c r="I112" i="33"/>
  <c r="J112" i="33"/>
  <c r="J107" i="33" l="1"/>
  <c r="K107" i="33" s="1"/>
  <c r="I107" i="33"/>
  <c r="K105" i="33"/>
  <c r="J114" i="33"/>
  <c r="K112" i="33"/>
  <c r="I114" i="33"/>
  <c r="J109" i="33" l="1"/>
  <c r="I109" i="33"/>
  <c r="J111" i="33" s="1"/>
  <c r="J116" i="33"/>
  <c r="K116" i="33" s="1"/>
  <c r="K109" i="33"/>
  <c r="I111" i="33"/>
  <c r="K114" i="33"/>
  <c r="I116" i="33"/>
  <c r="I118" i="33" l="1"/>
  <c r="J118" i="33"/>
  <c r="I113" i="33"/>
  <c r="J113" i="33"/>
  <c r="K111" i="33"/>
  <c r="K118" i="33"/>
  <c r="I120" i="33"/>
  <c r="J120" i="33"/>
  <c r="K113" i="33" l="1"/>
  <c r="I115" i="33"/>
  <c r="J115" i="33"/>
  <c r="J122" i="33"/>
  <c r="K122" i="33" s="1"/>
  <c r="K120" i="33"/>
  <c r="I122" i="33"/>
  <c r="J117" i="33" l="1"/>
  <c r="I117" i="33"/>
  <c r="K115" i="33"/>
  <c r="J124" i="33"/>
  <c r="K124" i="33" s="1"/>
  <c r="I124" i="33"/>
  <c r="K117" i="33" l="1"/>
  <c r="J119" i="33"/>
  <c r="I119" i="33"/>
  <c r="I121" i="33" l="1"/>
  <c r="K119" i="33"/>
  <c r="J121" i="33"/>
  <c r="I123" i="33" l="1"/>
  <c r="J123" i="33"/>
  <c r="K121" i="33"/>
  <c r="K123" i="33" l="1"/>
  <c r="I125" i="33"/>
  <c r="J125" i="33"/>
  <c r="K125" i="33" s="1"/>
  <c r="K129" i="33" l="1"/>
  <c r="E122" i="32" l="1"/>
  <c r="F122" i="32" s="1"/>
  <c r="F121" i="32"/>
  <c r="G121" i="32" s="1"/>
  <c r="E120" i="32"/>
  <c r="F120" i="32" s="1"/>
  <c r="F119" i="32"/>
  <c r="H119" i="32" s="1"/>
  <c r="E118" i="32"/>
  <c r="F118" i="32" s="1"/>
  <c r="H118" i="32" s="1"/>
  <c r="F117" i="32"/>
  <c r="H117" i="32" s="1"/>
  <c r="E116" i="32"/>
  <c r="F116" i="32" s="1"/>
  <c r="F115" i="32"/>
  <c r="H115" i="32" s="1"/>
  <c r="E114" i="32"/>
  <c r="F114" i="32" s="1"/>
  <c r="F113" i="32"/>
  <c r="H113" i="32" s="1"/>
  <c r="E112" i="32"/>
  <c r="F112" i="32" s="1"/>
  <c r="H112" i="32" s="1"/>
  <c r="F111" i="32"/>
  <c r="H111" i="32" s="1"/>
  <c r="E110" i="32"/>
  <c r="F110" i="32" s="1"/>
  <c r="F109" i="32"/>
  <c r="H109" i="32" s="1"/>
  <c r="E108" i="32"/>
  <c r="F108" i="32" s="1"/>
  <c r="F107" i="32"/>
  <c r="H107" i="32" s="1"/>
  <c r="E106" i="32"/>
  <c r="F106" i="32" s="1"/>
  <c r="H106" i="32" s="1"/>
  <c r="F105" i="32"/>
  <c r="H105" i="32" s="1"/>
  <c r="E104" i="32"/>
  <c r="F104" i="32" s="1"/>
  <c r="F103" i="32"/>
  <c r="H103" i="32" s="1"/>
  <c r="E102" i="32"/>
  <c r="F102" i="32" s="1"/>
  <c r="F101" i="32"/>
  <c r="H101" i="32" s="1"/>
  <c r="E100" i="32"/>
  <c r="F100" i="32" s="1"/>
  <c r="F99" i="32"/>
  <c r="G99" i="32" s="1"/>
  <c r="E98" i="32"/>
  <c r="F98" i="32" s="1"/>
  <c r="F97" i="32"/>
  <c r="G97" i="32" s="1"/>
  <c r="E96" i="32"/>
  <c r="F96" i="32" s="1"/>
  <c r="F95" i="32"/>
  <c r="H95" i="32" s="1"/>
  <c r="E94" i="32"/>
  <c r="F94" i="32" s="1"/>
  <c r="H94" i="32" s="1"/>
  <c r="F93" i="32"/>
  <c r="G93" i="32" s="1"/>
  <c r="E92" i="32"/>
  <c r="F92" i="32" s="1"/>
  <c r="F91" i="32"/>
  <c r="H91" i="32" s="1"/>
  <c r="E90" i="32"/>
  <c r="F90" i="32" s="1"/>
  <c r="F89" i="32"/>
  <c r="H89" i="32" s="1"/>
  <c r="E88" i="32"/>
  <c r="F88" i="32" s="1"/>
  <c r="H88" i="32" s="1"/>
  <c r="F87" i="32"/>
  <c r="H87" i="32" s="1"/>
  <c r="E86" i="32"/>
  <c r="F86" i="32" s="1"/>
  <c r="F85" i="32"/>
  <c r="H85" i="32" s="1"/>
  <c r="E84" i="32"/>
  <c r="F84" i="32" s="1"/>
  <c r="F83" i="32"/>
  <c r="H83" i="32" s="1"/>
  <c r="E82" i="32"/>
  <c r="F82" i="32" s="1"/>
  <c r="F81" i="32"/>
  <c r="H81" i="32" s="1"/>
  <c r="E80" i="32"/>
  <c r="F80" i="32" s="1"/>
  <c r="H80" i="32" s="1"/>
  <c r="F79" i="32"/>
  <c r="H79" i="32" s="1"/>
  <c r="E78" i="32"/>
  <c r="F78" i="32" s="1"/>
  <c r="F77" i="32"/>
  <c r="H77" i="32" s="1"/>
  <c r="E76" i="32"/>
  <c r="F76" i="32" s="1"/>
  <c r="F75" i="32"/>
  <c r="H75" i="32" s="1"/>
  <c r="E74" i="32"/>
  <c r="F74" i="32" s="1"/>
  <c r="H74" i="32" s="1"/>
  <c r="F73" i="32"/>
  <c r="G73" i="32" s="1"/>
  <c r="E72" i="32"/>
  <c r="F72" i="32" s="1"/>
  <c r="F71" i="32"/>
  <c r="H71" i="32" s="1"/>
  <c r="E70" i="32"/>
  <c r="F70" i="32" s="1"/>
  <c r="H70" i="32" s="1"/>
  <c r="F69" i="32"/>
  <c r="H69" i="32" s="1"/>
  <c r="E68" i="32"/>
  <c r="F68" i="32" s="1"/>
  <c r="F67" i="32"/>
  <c r="G67" i="32" s="1"/>
  <c r="E66" i="32"/>
  <c r="F66" i="32" s="1"/>
  <c r="F65" i="32"/>
  <c r="H65" i="32" s="1"/>
  <c r="E64" i="32"/>
  <c r="F64" i="32" s="1"/>
  <c r="G64" i="32" s="1"/>
  <c r="F63" i="32"/>
  <c r="H63" i="32" s="1"/>
  <c r="E62" i="32"/>
  <c r="F62" i="32" s="1"/>
  <c r="F61" i="32"/>
  <c r="H61" i="32" s="1"/>
  <c r="E60" i="32"/>
  <c r="F60" i="32" s="1"/>
  <c r="F59" i="32"/>
  <c r="H59" i="32" s="1"/>
  <c r="E58" i="32"/>
  <c r="F58" i="32" s="1"/>
  <c r="H58" i="32" s="1"/>
  <c r="F57" i="32"/>
  <c r="H57" i="32" s="1"/>
  <c r="E56" i="32"/>
  <c r="F56" i="32" s="1"/>
  <c r="F55" i="32"/>
  <c r="H55" i="32" s="1"/>
  <c r="E54" i="32"/>
  <c r="F54" i="32" s="1"/>
  <c r="F53" i="32"/>
  <c r="G53" i="32" s="1"/>
  <c r="E52" i="32"/>
  <c r="F52" i="32" s="1"/>
  <c r="F51" i="32"/>
  <c r="H51" i="32" s="1"/>
  <c r="E50" i="32"/>
  <c r="F50" i="32" s="1"/>
  <c r="H50" i="32" s="1"/>
  <c r="F49" i="32"/>
  <c r="G49" i="32" s="1"/>
  <c r="E48" i="32"/>
  <c r="F48" i="32" s="1"/>
  <c r="F47" i="32"/>
  <c r="H47" i="32" s="1"/>
  <c r="E46" i="32"/>
  <c r="F46" i="32" s="1"/>
  <c r="H46" i="32" s="1"/>
  <c r="F45" i="32"/>
  <c r="H45" i="32" s="1"/>
  <c r="E44" i="32"/>
  <c r="F44" i="32" s="1"/>
  <c r="F43" i="32"/>
  <c r="H43" i="32" s="1"/>
  <c r="E42" i="32"/>
  <c r="F42" i="32" s="1"/>
  <c r="F41" i="32"/>
  <c r="H41" i="32" s="1"/>
  <c r="E40" i="32"/>
  <c r="F40" i="32" s="1"/>
  <c r="G40" i="32" s="1"/>
  <c r="F39" i="32"/>
  <c r="H39" i="32" s="1"/>
  <c r="E38" i="32"/>
  <c r="F38" i="32" s="1"/>
  <c r="F37" i="32"/>
  <c r="H37" i="32" s="1"/>
  <c r="E36" i="32"/>
  <c r="F36" i="32" s="1"/>
  <c r="F35" i="32"/>
  <c r="H35" i="32" s="1"/>
  <c r="E34" i="32"/>
  <c r="F34" i="32" s="1"/>
  <c r="H34" i="32" s="1"/>
  <c r="F33" i="32"/>
  <c r="H33" i="32" s="1"/>
  <c r="E32" i="32"/>
  <c r="F32" i="32" s="1"/>
  <c r="F31" i="32"/>
  <c r="H31" i="32" s="1"/>
  <c r="E30" i="32"/>
  <c r="F30" i="32" s="1"/>
  <c r="F29" i="32"/>
  <c r="G29" i="32" s="1"/>
  <c r="E28" i="32"/>
  <c r="F28" i="32" s="1"/>
  <c r="F27" i="32"/>
  <c r="H27" i="32" s="1"/>
  <c r="E26" i="32"/>
  <c r="F26" i="32" s="1"/>
  <c r="H26" i="32" s="1"/>
  <c r="F25" i="32"/>
  <c r="G25" i="32" s="1"/>
  <c r="E24" i="32"/>
  <c r="F24" i="32" s="1"/>
  <c r="F23" i="32"/>
  <c r="H23" i="32" s="1"/>
  <c r="E22" i="32"/>
  <c r="F22" i="32" s="1"/>
  <c r="H22" i="32" s="1"/>
  <c r="F21" i="32"/>
  <c r="H21" i="32" s="1"/>
  <c r="E20" i="32"/>
  <c r="F20" i="32" s="1"/>
  <c r="F19" i="32"/>
  <c r="G19" i="32" s="1"/>
  <c r="E18" i="32"/>
  <c r="F18" i="32" s="1"/>
  <c r="F17" i="32"/>
  <c r="H17" i="32" s="1"/>
  <c r="E16" i="32"/>
  <c r="F16" i="32" s="1"/>
  <c r="H16" i="32" s="1"/>
  <c r="F15" i="32"/>
  <c r="H15" i="32" s="1"/>
  <c r="E14" i="32"/>
  <c r="F14" i="32" s="1"/>
  <c r="F13" i="32"/>
  <c r="H13" i="32" s="1"/>
  <c r="E12" i="32"/>
  <c r="F12" i="32" s="1"/>
  <c r="F11" i="32"/>
  <c r="H11" i="32" s="1"/>
  <c r="E10" i="32"/>
  <c r="F10" i="32" s="1"/>
  <c r="H10" i="32" s="1"/>
  <c r="I9" i="32"/>
  <c r="F9" i="32"/>
  <c r="H9" i="32" s="1"/>
  <c r="J9" i="32" s="1"/>
  <c r="E8" i="32"/>
  <c r="F8" i="32" s="1"/>
  <c r="F7" i="32"/>
  <c r="H7" i="32" s="1"/>
  <c r="I6" i="32"/>
  <c r="E6" i="32"/>
  <c r="F6" i="32" s="1"/>
  <c r="H93" i="32" l="1"/>
  <c r="H25" i="32"/>
  <c r="H99" i="32"/>
  <c r="G108" i="32"/>
  <c r="H108" i="32"/>
  <c r="G57" i="32"/>
  <c r="G21" i="32"/>
  <c r="H19" i="32"/>
  <c r="H49" i="32"/>
  <c r="G81" i="32"/>
  <c r="G33" i="32"/>
  <c r="G43" i="32"/>
  <c r="G7" i="32"/>
  <c r="H67" i="32"/>
  <c r="G84" i="32"/>
  <c r="H84" i="32"/>
  <c r="H56" i="32"/>
  <c r="G56" i="32"/>
  <c r="H104" i="32"/>
  <c r="G104" i="32"/>
  <c r="H82" i="32"/>
  <c r="G82" i="32"/>
  <c r="G75" i="32"/>
  <c r="G95" i="32"/>
  <c r="G117" i="32"/>
  <c r="G9" i="32"/>
  <c r="G47" i="32"/>
  <c r="G61" i="32"/>
  <c r="G69" i="32"/>
  <c r="G91" i="32"/>
  <c r="H97" i="32"/>
  <c r="G105" i="32"/>
  <c r="G119" i="32"/>
  <c r="G27" i="32"/>
  <c r="G13" i="32"/>
  <c r="G37" i="32"/>
  <c r="G45" i="32"/>
  <c r="G51" i="32"/>
  <c r="H73" i="32"/>
  <c r="G80" i="32"/>
  <c r="G115" i="32"/>
  <c r="H121" i="32"/>
  <c r="G68" i="32"/>
  <c r="H68" i="32"/>
  <c r="H24" i="32"/>
  <c r="G24" i="32"/>
  <c r="H54" i="32"/>
  <c r="G54" i="32"/>
  <c r="H32" i="32"/>
  <c r="G32" i="32"/>
  <c r="H48" i="32"/>
  <c r="G48" i="32"/>
  <c r="H62" i="32"/>
  <c r="G62" i="32"/>
  <c r="H76" i="32"/>
  <c r="G76" i="32"/>
  <c r="H52" i="32"/>
  <c r="G52" i="32"/>
  <c r="H42" i="32"/>
  <c r="G42" i="32"/>
  <c r="H78" i="32"/>
  <c r="G78" i="32"/>
  <c r="H98" i="32"/>
  <c r="G98" i="32"/>
  <c r="H8" i="32"/>
  <c r="G8" i="32"/>
  <c r="H90" i="32"/>
  <c r="G90" i="32"/>
  <c r="J11" i="32"/>
  <c r="G20" i="32"/>
  <c r="H20" i="32"/>
  <c r="G92" i="32"/>
  <c r="H92" i="32"/>
  <c r="H96" i="32"/>
  <c r="G96" i="32"/>
  <c r="G36" i="32"/>
  <c r="H36" i="32"/>
  <c r="H72" i="32"/>
  <c r="G72" i="32"/>
  <c r="H114" i="32"/>
  <c r="G114" i="32"/>
  <c r="H120" i="32"/>
  <c r="G120" i="32"/>
  <c r="G116" i="32"/>
  <c r="H116" i="32"/>
  <c r="G60" i="32"/>
  <c r="H60" i="32"/>
  <c r="H18" i="32"/>
  <c r="G18" i="32"/>
  <c r="G44" i="32"/>
  <c r="H44" i="32"/>
  <c r="H66" i="32"/>
  <c r="G66" i="32"/>
  <c r="H30" i="32"/>
  <c r="G30" i="32"/>
  <c r="K9" i="32"/>
  <c r="I11" i="32"/>
  <c r="G12" i="32"/>
  <c r="H12" i="32"/>
  <c r="G6" i="32"/>
  <c r="H6" i="32"/>
  <c r="J6" i="32" s="1"/>
  <c r="H28" i="32"/>
  <c r="G28" i="32"/>
  <c r="H86" i="32"/>
  <c r="G86" i="32"/>
  <c r="H100" i="32"/>
  <c r="G100" i="32"/>
  <c r="H102" i="32"/>
  <c r="G102" i="32"/>
  <c r="G110" i="32"/>
  <c r="H110" i="32"/>
  <c r="H14" i="32"/>
  <c r="G14" i="32"/>
  <c r="H38" i="32"/>
  <c r="G38" i="32"/>
  <c r="H122" i="32"/>
  <c r="G122" i="32"/>
  <c r="G16" i="32"/>
  <c r="G77" i="32"/>
  <c r="G88" i="32"/>
  <c r="G101" i="32"/>
  <c r="G112" i="32"/>
  <c r="H29" i="32"/>
  <c r="G31" i="32"/>
  <c r="H40" i="32"/>
  <c r="H53" i="32"/>
  <c r="G55" i="32"/>
  <c r="H64" i="32"/>
  <c r="G79" i="32"/>
  <c r="G103" i="32"/>
  <c r="G11" i="32"/>
  <c r="G22" i="32"/>
  <c r="G35" i="32"/>
  <c r="G46" i="32"/>
  <c r="G59" i="32"/>
  <c r="G70" i="32"/>
  <c r="G83" i="32"/>
  <c r="G94" i="32"/>
  <c r="G107" i="32"/>
  <c r="G118" i="32"/>
  <c r="G85" i="32"/>
  <c r="G109" i="32"/>
  <c r="G39" i="32"/>
  <c r="G50" i="32"/>
  <c r="G63" i="32"/>
  <c r="G74" i="32"/>
  <c r="G87" i="32"/>
  <c r="G111" i="32"/>
  <c r="G15" i="32"/>
  <c r="G26" i="32"/>
  <c r="G17" i="32"/>
  <c r="G41" i="32"/>
  <c r="G65" i="32"/>
  <c r="G89" i="32"/>
  <c r="G113" i="32"/>
  <c r="G10" i="32"/>
  <c r="G23" i="32"/>
  <c r="G34" i="32"/>
  <c r="G58" i="32"/>
  <c r="G71" i="32"/>
  <c r="G106" i="32"/>
  <c r="J13" i="32" l="1"/>
  <c r="K13" i="32" s="1"/>
  <c r="J8" i="32"/>
  <c r="K8" i="32" s="1"/>
  <c r="K11" i="32"/>
  <c r="I13" i="32"/>
  <c r="I8" i="32"/>
  <c r="K6" i="32"/>
  <c r="I10" i="32"/>
  <c r="J10" i="32" l="1"/>
  <c r="J15" i="32"/>
  <c r="I17" i="32" s="1"/>
  <c r="I15" i="32"/>
  <c r="J12" i="32"/>
  <c r="K12" i="32" s="1"/>
  <c r="I12" i="32"/>
  <c r="K10" i="32"/>
  <c r="J17" i="32"/>
  <c r="K15" i="32"/>
  <c r="J19" i="32" l="1"/>
  <c r="I14" i="32"/>
  <c r="J14" i="32"/>
  <c r="I21" i="32"/>
  <c r="K19" i="32"/>
  <c r="K17" i="32"/>
  <c r="I19" i="32"/>
  <c r="J21" i="32" s="1"/>
  <c r="J16" i="32" l="1"/>
  <c r="K16" i="32" s="1"/>
  <c r="K14" i="32"/>
  <c r="I16" i="32"/>
  <c r="K21" i="32"/>
  <c r="I23" i="32"/>
  <c r="J23" i="32"/>
  <c r="J18" i="32" l="1"/>
  <c r="I20" i="32" s="1"/>
  <c r="I18" i="32"/>
  <c r="I25" i="32"/>
  <c r="K23" i="32"/>
  <c r="J25" i="32"/>
  <c r="K18" i="32" l="1"/>
  <c r="J20" i="32"/>
  <c r="K20" i="32" s="1"/>
  <c r="K25" i="32"/>
  <c r="I27" i="32"/>
  <c r="J27" i="32"/>
  <c r="I22" i="32" l="1"/>
  <c r="J22" i="32"/>
  <c r="I29" i="32"/>
  <c r="K27" i="32"/>
  <c r="J29" i="32"/>
  <c r="K22" i="32" l="1"/>
  <c r="I24" i="32"/>
  <c r="J24" i="32"/>
  <c r="K29" i="32"/>
  <c r="I31" i="32"/>
  <c r="J31" i="32"/>
  <c r="K24" i="32" l="1"/>
  <c r="J26" i="32"/>
  <c r="I26" i="32"/>
  <c r="K31" i="32"/>
  <c r="I33" i="32"/>
  <c r="J33" i="32"/>
  <c r="J28" i="32" l="1"/>
  <c r="K26" i="32"/>
  <c r="I28" i="32"/>
  <c r="K33" i="32"/>
  <c r="I35" i="32"/>
  <c r="J35" i="32"/>
  <c r="K28" i="32" l="1"/>
  <c r="I30" i="32"/>
  <c r="J30" i="32"/>
  <c r="J37" i="32"/>
  <c r="I39" i="32" s="1"/>
  <c r="K35" i="32"/>
  <c r="I37" i="32"/>
  <c r="I32" i="32" l="1"/>
  <c r="K30" i="32"/>
  <c r="J32" i="32"/>
  <c r="K37" i="32"/>
  <c r="J39" i="32"/>
  <c r="J41" i="32" s="1"/>
  <c r="I41" i="32" l="1"/>
  <c r="K39" i="32"/>
  <c r="J34" i="32"/>
  <c r="K32" i="32"/>
  <c r="I34" i="32"/>
  <c r="K41" i="32"/>
  <c r="I43" i="32"/>
  <c r="J43" i="32"/>
  <c r="I36" i="32" l="1"/>
  <c r="J36" i="32"/>
  <c r="K34" i="32"/>
  <c r="J45" i="32"/>
  <c r="K45" i="32" s="1"/>
  <c r="I45" i="32"/>
  <c r="K43" i="32"/>
  <c r="I47" i="32" l="1"/>
  <c r="J38" i="32"/>
  <c r="K36" i="32"/>
  <c r="I38" i="32"/>
  <c r="J47" i="32"/>
  <c r="J49" i="32" s="1"/>
  <c r="K49" i="32" s="1"/>
  <c r="K38" i="32" l="1"/>
  <c r="J40" i="32"/>
  <c r="I40" i="32"/>
  <c r="K47" i="32"/>
  <c r="I49" i="32"/>
  <c r="J51" i="32" s="1"/>
  <c r="I51" i="32"/>
  <c r="K40" i="32" l="1"/>
  <c r="J42" i="32"/>
  <c r="I42" i="32"/>
  <c r="I53" i="32"/>
  <c r="J53" i="32"/>
  <c r="I55" i="32" s="1"/>
  <c r="K51" i="32"/>
  <c r="K53" i="32" l="1"/>
  <c r="J55" i="32"/>
  <c r="K55" i="32" s="1"/>
  <c r="K42" i="32"/>
  <c r="I44" i="32"/>
  <c r="J44" i="32"/>
  <c r="I57" i="32" l="1"/>
  <c r="J57" i="32"/>
  <c r="J59" i="32" s="1"/>
  <c r="K44" i="32"/>
  <c r="I46" i="32"/>
  <c r="J46" i="32"/>
  <c r="K57" i="32"/>
  <c r="I59" i="32"/>
  <c r="J61" i="32" l="1"/>
  <c r="K61" i="32" s="1"/>
  <c r="K46" i="32"/>
  <c r="J48" i="32"/>
  <c r="I48" i="32"/>
  <c r="K59" i="32"/>
  <c r="I61" i="32"/>
  <c r="I63" i="32" l="1"/>
  <c r="J63" i="32"/>
  <c r="K48" i="32"/>
  <c r="I50" i="32"/>
  <c r="J50" i="32"/>
  <c r="J65" i="32"/>
  <c r="K65" i="32" s="1"/>
  <c r="K63" i="32"/>
  <c r="I65" i="32"/>
  <c r="J67" i="32" l="1"/>
  <c r="J52" i="32"/>
  <c r="I52" i="32"/>
  <c r="K50" i="32"/>
  <c r="I67" i="32"/>
  <c r="J69" i="32" s="1"/>
  <c r="I69" i="32"/>
  <c r="K67" i="32"/>
  <c r="I54" i="32" l="1"/>
  <c r="K52" i="32"/>
  <c r="J54" i="32"/>
  <c r="J71" i="32"/>
  <c r="K71" i="32" s="1"/>
  <c r="K69" i="32"/>
  <c r="I71" i="32"/>
  <c r="J73" i="32" l="1"/>
  <c r="I73" i="32"/>
  <c r="I56" i="32"/>
  <c r="K54" i="32"/>
  <c r="J56" i="32"/>
  <c r="K73" i="32"/>
  <c r="I75" i="32"/>
  <c r="J75" i="32"/>
  <c r="K56" i="32" l="1"/>
  <c r="I58" i="32"/>
  <c r="J58" i="32"/>
  <c r="I77" i="32"/>
  <c r="K75" i="32"/>
  <c r="J77" i="32"/>
  <c r="J60" i="32" l="1"/>
  <c r="K58" i="32"/>
  <c r="I60" i="32"/>
  <c r="K77" i="32"/>
  <c r="I79" i="32"/>
  <c r="J79" i="32"/>
  <c r="I62" i="32" l="1"/>
  <c r="J62" i="32"/>
  <c r="K60" i="32"/>
  <c r="K79" i="32"/>
  <c r="I81" i="32"/>
  <c r="J81" i="32"/>
  <c r="I64" i="32" l="1"/>
  <c r="K62" i="32"/>
  <c r="J64" i="32"/>
  <c r="J83" i="32"/>
  <c r="K81" i="32"/>
  <c r="I83" i="32"/>
  <c r="J85" i="32" l="1"/>
  <c r="K85" i="32" s="1"/>
  <c r="K64" i="32"/>
  <c r="J66" i="32"/>
  <c r="I66" i="32"/>
  <c r="I87" i="32"/>
  <c r="K83" i="32"/>
  <c r="I85" i="32"/>
  <c r="J87" i="32" s="1"/>
  <c r="J68" i="32" l="1"/>
  <c r="K66" i="32"/>
  <c r="I68" i="32"/>
  <c r="K87" i="32"/>
  <c r="I89" i="32"/>
  <c r="J89" i="32"/>
  <c r="K68" i="32" l="1"/>
  <c r="I70" i="32"/>
  <c r="J70" i="32"/>
  <c r="K89" i="32"/>
  <c r="I91" i="32"/>
  <c r="J91" i="32"/>
  <c r="K70" i="32" l="1"/>
  <c r="I72" i="32"/>
  <c r="J72" i="32"/>
  <c r="J93" i="32"/>
  <c r="I93" i="32"/>
  <c r="K91" i="32"/>
  <c r="K72" i="32" l="1"/>
  <c r="I74" i="32"/>
  <c r="J74" i="32"/>
  <c r="J95" i="32"/>
  <c r="K95" i="32" s="1"/>
  <c r="I95" i="32"/>
  <c r="K93" i="32"/>
  <c r="J76" i="32" l="1"/>
  <c r="I76" i="32"/>
  <c r="K74" i="32"/>
  <c r="J97" i="32"/>
  <c r="K97" i="32" s="1"/>
  <c r="I97" i="32"/>
  <c r="J78" i="32" l="1"/>
  <c r="I80" i="32" s="1"/>
  <c r="K76" i="32"/>
  <c r="I78" i="32"/>
  <c r="J99" i="32"/>
  <c r="I101" i="32" s="1"/>
  <c r="I99" i="32"/>
  <c r="J80" i="32" l="1"/>
  <c r="J82" i="32" s="1"/>
  <c r="K78" i="32"/>
  <c r="J101" i="32"/>
  <c r="I103" i="32" s="1"/>
  <c r="K80" i="32"/>
  <c r="I82" i="32"/>
  <c r="K99" i="32"/>
  <c r="J103" i="32"/>
  <c r="K103" i="32" s="1"/>
  <c r="K101" i="32"/>
  <c r="I84" i="32" l="1"/>
  <c r="J84" i="32"/>
  <c r="K82" i="32"/>
  <c r="J105" i="32"/>
  <c r="K105" i="32" s="1"/>
  <c r="I105" i="32"/>
  <c r="J107" i="32" l="1"/>
  <c r="K107" i="32" s="1"/>
  <c r="I107" i="32"/>
  <c r="K84" i="32"/>
  <c r="J86" i="32"/>
  <c r="I86" i="32"/>
  <c r="J109" i="32"/>
  <c r="I109" i="32" l="1"/>
  <c r="I88" i="32"/>
  <c r="J88" i="32"/>
  <c r="K86" i="32"/>
  <c r="K109" i="32"/>
  <c r="I111" i="32"/>
  <c r="J111" i="32"/>
  <c r="K88" i="32" l="1"/>
  <c r="I90" i="32"/>
  <c r="J90" i="32"/>
  <c r="J113" i="32"/>
  <c r="K113" i="32" s="1"/>
  <c r="K111" i="32"/>
  <c r="I113" i="32"/>
  <c r="J115" i="32" l="1"/>
  <c r="J92" i="32"/>
  <c r="K90" i="32"/>
  <c r="I92" i="32"/>
  <c r="I115" i="32"/>
  <c r="J117" i="32" s="1"/>
  <c r="I117" i="32"/>
  <c r="K115" i="32"/>
  <c r="K92" i="32" l="1"/>
  <c r="J94" i="32"/>
  <c r="I94" i="32"/>
  <c r="J119" i="32"/>
  <c r="I121" i="32" s="1"/>
  <c r="K117" i="32"/>
  <c r="I119" i="32"/>
  <c r="J121" i="32" l="1"/>
  <c r="K121" i="32" s="1"/>
  <c r="I96" i="32"/>
  <c r="J96" i="32"/>
  <c r="K94" i="32"/>
  <c r="K119" i="32"/>
  <c r="I98" i="32" l="1"/>
  <c r="K96" i="32"/>
  <c r="J98" i="32"/>
  <c r="I100" i="32" l="1"/>
  <c r="J100" i="32"/>
  <c r="K98" i="32"/>
  <c r="K100" i="32" l="1"/>
  <c r="J102" i="32"/>
  <c r="I102" i="32"/>
  <c r="J104" i="32" l="1"/>
  <c r="I106" i="32" s="1"/>
  <c r="K102" i="32"/>
  <c r="I104" i="32"/>
  <c r="J106" i="32" s="1"/>
  <c r="K104" i="32" l="1"/>
  <c r="J108" i="32"/>
  <c r="K106" i="32"/>
  <c r="I108" i="32"/>
  <c r="J110" i="32" l="1"/>
  <c r="K108" i="32"/>
  <c r="I110" i="32"/>
  <c r="I112" i="32" l="1"/>
  <c r="K110" i="32"/>
  <c r="J112" i="32"/>
  <c r="K112" i="32" l="1"/>
  <c r="J114" i="32"/>
  <c r="I114" i="32"/>
  <c r="J116" i="32" l="1"/>
  <c r="K114" i="32"/>
  <c r="I116" i="32"/>
  <c r="I118" i="32" l="1"/>
  <c r="J118" i="32"/>
  <c r="K116" i="32"/>
  <c r="K118" i="32" l="1"/>
  <c r="I120" i="32"/>
  <c r="J120" i="32"/>
  <c r="J122" i="32" l="1"/>
  <c r="K122" i="32" s="1"/>
  <c r="I122" i="32"/>
  <c r="K120" i="32"/>
  <c r="K125" i="32" l="1"/>
  <c r="E142" i="31" l="1"/>
  <c r="F142" i="31" s="1"/>
  <c r="F141" i="31"/>
  <c r="G141" i="31" s="1"/>
  <c r="E140" i="31"/>
  <c r="F140" i="31" s="1"/>
  <c r="F139" i="31"/>
  <c r="H139" i="31" s="1"/>
  <c r="E138" i="31"/>
  <c r="F138" i="31" s="1"/>
  <c r="H138" i="31" s="1"/>
  <c r="F137" i="31"/>
  <c r="H137" i="31" s="1"/>
  <c r="E136" i="31"/>
  <c r="F136" i="31" s="1"/>
  <c r="F135" i="31"/>
  <c r="G135" i="31" s="1"/>
  <c r="E134" i="31"/>
  <c r="F134" i="31" s="1"/>
  <c r="F133" i="31"/>
  <c r="H133" i="31" s="1"/>
  <c r="E132" i="31"/>
  <c r="F132" i="31" s="1"/>
  <c r="H132" i="31" s="1"/>
  <c r="F131" i="31"/>
  <c r="G131" i="31" s="1"/>
  <c r="E130" i="31"/>
  <c r="F130" i="31" s="1"/>
  <c r="F129" i="31"/>
  <c r="H129" i="31" s="1"/>
  <c r="E128" i="31"/>
  <c r="F128" i="31" s="1"/>
  <c r="F127" i="31"/>
  <c r="H127" i="31" s="1"/>
  <c r="E126" i="31"/>
  <c r="F126" i="31" s="1"/>
  <c r="H126" i="31" s="1"/>
  <c r="F125" i="31"/>
  <c r="H125" i="31" s="1"/>
  <c r="E124" i="31"/>
  <c r="F124" i="31" s="1"/>
  <c r="F123" i="31"/>
  <c r="G123" i="31" s="1"/>
  <c r="E122" i="31"/>
  <c r="F122" i="31" s="1"/>
  <c r="F121" i="31"/>
  <c r="H121" i="31" s="1"/>
  <c r="E120" i="31"/>
  <c r="F120" i="31" s="1"/>
  <c r="H120" i="31" s="1"/>
  <c r="F119" i="31"/>
  <c r="H119" i="31" s="1"/>
  <c r="E118" i="31"/>
  <c r="F118" i="31" s="1"/>
  <c r="F117" i="31"/>
  <c r="G117" i="31" s="1"/>
  <c r="E116" i="31"/>
  <c r="F116" i="31" s="1"/>
  <c r="F115" i="31"/>
  <c r="H115" i="31" s="1"/>
  <c r="E114" i="31"/>
  <c r="F114" i="31" s="1"/>
  <c r="H114" i="31" s="1"/>
  <c r="F113" i="31"/>
  <c r="H113" i="31" s="1"/>
  <c r="E112" i="31"/>
  <c r="F112" i="31" s="1"/>
  <c r="F111" i="31"/>
  <c r="G111" i="31" s="1"/>
  <c r="E110" i="31"/>
  <c r="F110" i="31" s="1"/>
  <c r="F109" i="31"/>
  <c r="H109" i="31" s="1"/>
  <c r="E108" i="31"/>
  <c r="F108" i="31" s="1"/>
  <c r="H108" i="31" s="1"/>
  <c r="F107" i="31"/>
  <c r="H107" i="31" s="1"/>
  <c r="E106" i="31"/>
  <c r="F106" i="31" s="1"/>
  <c r="F105" i="31"/>
  <c r="H105" i="31" s="1"/>
  <c r="E104" i="31"/>
  <c r="F104" i="31" s="1"/>
  <c r="F103" i="31"/>
  <c r="H103" i="31" s="1"/>
  <c r="E102" i="31"/>
  <c r="F102" i="31" s="1"/>
  <c r="H102" i="31" s="1"/>
  <c r="F101" i="31"/>
  <c r="H101" i="31" s="1"/>
  <c r="E100" i="31"/>
  <c r="F100" i="31" s="1"/>
  <c r="F99" i="31"/>
  <c r="G99" i="31" s="1"/>
  <c r="E98" i="31"/>
  <c r="F98" i="31" s="1"/>
  <c r="F97" i="31"/>
  <c r="H97" i="31" s="1"/>
  <c r="E96" i="31"/>
  <c r="F96" i="31" s="1"/>
  <c r="F95" i="31"/>
  <c r="H95" i="31" s="1"/>
  <c r="E94" i="31"/>
  <c r="F94" i="31" s="1"/>
  <c r="F93" i="31"/>
  <c r="G93" i="31" s="1"/>
  <c r="E92" i="31"/>
  <c r="F92" i="31" s="1"/>
  <c r="F91" i="31"/>
  <c r="H91" i="31" s="1"/>
  <c r="E90" i="31"/>
  <c r="F90" i="31" s="1"/>
  <c r="H90" i="31" s="1"/>
  <c r="F89" i="31"/>
  <c r="H89" i="31" s="1"/>
  <c r="E88" i="31"/>
  <c r="F88" i="31" s="1"/>
  <c r="F87" i="31"/>
  <c r="G87" i="31" s="1"/>
  <c r="E86" i="31"/>
  <c r="F86" i="31" s="1"/>
  <c r="F85" i="31"/>
  <c r="H85" i="31" s="1"/>
  <c r="E84" i="31"/>
  <c r="F84" i="31" s="1"/>
  <c r="H84" i="31" s="1"/>
  <c r="F83" i="31"/>
  <c r="H83" i="31" s="1"/>
  <c r="E82" i="31"/>
  <c r="F82" i="31" s="1"/>
  <c r="F81" i="31"/>
  <c r="H81" i="31" s="1"/>
  <c r="E80" i="31"/>
  <c r="F80" i="31" s="1"/>
  <c r="F79" i="31"/>
  <c r="H79" i="31" s="1"/>
  <c r="E78" i="31"/>
  <c r="F78" i="31" s="1"/>
  <c r="F77" i="31"/>
  <c r="H77" i="31" s="1"/>
  <c r="E76" i="31"/>
  <c r="F76" i="31" s="1"/>
  <c r="F75" i="31"/>
  <c r="H75" i="31" s="1"/>
  <c r="E74" i="31"/>
  <c r="F74" i="31" s="1"/>
  <c r="H74" i="31" s="1"/>
  <c r="F73" i="31"/>
  <c r="H73" i="31" s="1"/>
  <c r="E72" i="31"/>
  <c r="F72" i="31" s="1"/>
  <c r="F71" i="31"/>
  <c r="H71" i="31" s="1"/>
  <c r="E70" i="31"/>
  <c r="F70" i="31" s="1"/>
  <c r="F69" i="31"/>
  <c r="G69" i="31" s="1"/>
  <c r="E68" i="31"/>
  <c r="F68" i="31" s="1"/>
  <c r="F67" i="31"/>
  <c r="H67" i="31" s="1"/>
  <c r="E66" i="31"/>
  <c r="F66" i="31" s="1"/>
  <c r="H66" i="31" s="1"/>
  <c r="F65" i="31"/>
  <c r="H65" i="31" s="1"/>
  <c r="E64" i="31"/>
  <c r="F64" i="31" s="1"/>
  <c r="F63" i="31"/>
  <c r="H63" i="31" s="1"/>
  <c r="E62" i="31"/>
  <c r="F62" i="31" s="1"/>
  <c r="F61" i="31"/>
  <c r="H61" i="31" s="1"/>
  <c r="E60" i="31"/>
  <c r="F60" i="31" s="1"/>
  <c r="H60" i="31" s="1"/>
  <c r="F59" i="31"/>
  <c r="H59" i="31" s="1"/>
  <c r="E58" i="31"/>
  <c r="F58" i="31" s="1"/>
  <c r="F57" i="31"/>
  <c r="H57" i="31" s="1"/>
  <c r="E56" i="31"/>
  <c r="F56" i="31" s="1"/>
  <c r="F55" i="31"/>
  <c r="H55" i="31" s="1"/>
  <c r="E54" i="31"/>
  <c r="F54" i="31" s="1"/>
  <c r="F53" i="31"/>
  <c r="H53" i="31" s="1"/>
  <c r="E52" i="31"/>
  <c r="F52" i="31" s="1"/>
  <c r="F51" i="31"/>
  <c r="H51" i="31" s="1"/>
  <c r="E50" i="31"/>
  <c r="F50" i="31" s="1"/>
  <c r="H50" i="31" s="1"/>
  <c r="F49" i="31"/>
  <c r="H49" i="31" s="1"/>
  <c r="E48" i="31"/>
  <c r="F48" i="31" s="1"/>
  <c r="F47" i="31"/>
  <c r="H47" i="31" s="1"/>
  <c r="E46" i="31"/>
  <c r="F46" i="31" s="1"/>
  <c r="F45" i="31"/>
  <c r="G45" i="31" s="1"/>
  <c r="E44" i="31"/>
  <c r="F44" i="31" s="1"/>
  <c r="F43" i="31"/>
  <c r="H43" i="31" s="1"/>
  <c r="E42" i="31"/>
  <c r="F42" i="31" s="1"/>
  <c r="H42" i="31" s="1"/>
  <c r="F41" i="31"/>
  <c r="H41" i="31" s="1"/>
  <c r="E40" i="31"/>
  <c r="F40" i="31" s="1"/>
  <c r="F39" i="31"/>
  <c r="H39" i="31" s="1"/>
  <c r="E38" i="31"/>
  <c r="F38" i="31" s="1"/>
  <c r="F37" i="31"/>
  <c r="H37" i="31" s="1"/>
  <c r="E36" i="31"/>
  <c r="F36" i="31" s="1"/>
  <c r="H36" i="31" s="1"/>
  <c r="F35" i="31"/>
  <c r="G35" i="31" s="1"/>
  <c r="E34" i="31"/>
  <c r="F34" i="31" s="1"/>
  <c r="F33" i="31"/>
  <c r="H33" i="31" s="1"/>
  <c r="E32" i="31"/>
  <c r="F32" i="31" s="1"/>
  <c r="F31" i="31"/>
  <c r="H31" i="31" s="1"/>
  <c r="E30" i="31"/>
  <c r="F30" i="31" s="1"/>
  <c r="F29" i="31"/>
  <c r="H29" i="31" s="1"/>
  <c r="E28" i="31"/>
  <c r="F28" i="31" s="1"/>
  <c r="F27" i="31"/>
  <c r="H27" i="31" s="1"/>
  <c r="E26" i="31"/>
  <c r="F26" i="31" s="1"/>
  <c r="H26" i="31" s="1"/>
  <c r="F25" i="31"/>
  <c r="H25" i="31" s="1"/>
  <c r="E24" i="31"/>
  <c r="F24" i="31" s="1"/>
  <c r="H24" i="31" s="1"/>
  <c r="F23" i="31"/>
  <c r="H23" i="31" s="1"/>
  <c r="E22" i="31"/>
  <c r="F22" i="31" s="1"/>
  <c r="F21" i="31"/>
  <c r="G21" i="31" s="1"/>
  <c r="E20" i="31"/>
  <c r="F20" i="31" s="1"/>
  <c r="F19" i="31"/>
  <c r="H19" i="31" s="1"/>
  <c r="E18" i="31"/>
  <c r="F18" i="31" s="1"/>
  <c r="H18" i="31" s="1"/>
  <c r="F17" i="31"/>
  <c r="H17" i="31" s="1"/>
  <c r="E16" i="31"/>
  <c r="F16" i="31" s="1"/>
  <c r="F15" i="31"/>
  <c r="H15" i="31" s="1"/>
  <c r="E14" i="31"/>
  <c r="F14" i="31" s="1"/>
  <c r="F13" i="31"/>
  <c r="G13" i="31" s="1"/>
  <c r="E12" i="31"/>
  <c r="F12" i="31" s="1"/>
  <c r="H12" i="31" s="1"/>
  <c r="F11" i="31"/>
  <c r="H11" i="31" s="1"/>
  <c r="E10" i="31"/>
  <c r="F10" i="31" s="1"/>
  <c r="I9" i="31"/>
  <c r="F9" i="31"/>
  <c r="G9" i="31" s="1"/>
  <c r="E8" i="31"/>
  <c r="F8" i="31" s="1"/>
  <c r="F7" i="31"/>
  <c r="G7" i="31" s="1"/>
  <c r="I6" i="31"/>
  <c r="E6" i="31"/>
  <c r="F6" i="31" s="1"/>
  <c r="H6" i="31" s="1"/>
  <c r="J6" i="31" l="1"/>
  <c r="H21" i="31"/>
  <c r="G113" i="31"/>
  <c r="G59" i="31"/>
  <c r="H69" i="31"/>
  <c r="H7" i="31"/>
  <c r="G95" i="31"/>
  <c r="G85" i="31"/>
  <c r="G77" i="31"/>
  <c r="H87" i="31"/>
  <c r="G107" i="31"/>
  <c r="H35" i="31"/>
  <c r="H141" i="31"/>
  <c r="G122" i="31"/>
  <c r="H122" i="31"/>
  <c r="H96" i="31"/>
  <c r="G96" i="31"/>
  <c r="H48" i="31"/>
  <c r="G48" i="31"/>
  <c r="G98" i="31"/>
  <c r="H98" i="31"/>
  <c r="H72" i="31"/>
  <c r="G72" i="31"/>
  <c r="G101" i="31"/>
  <c r="G137" i="31"/>
  <c r="H13" i="31"/>
  <c r="H45" i="31"/>
  <c r="G83" i="31"/>
  <c r="G89" i="31"/>
  <c r="G109" i="31"/>
  <c r="H9" i="31"/>
  <c r="J9" i="31" s="1"/>
  <c r="K9" i="31" s="1"/>
  <c r="G23" i="31"/>
  <c r="G29" i="31"/>
  <c r="G37" i="31"/>
  <c r="H117" i="31"/>
  <c r="H131" i="31"/>
  <c r="H123" i="31"/>
  <c r="G47" i="31"/>
  <c r="G53" i="31"/>
  <c r="G61" i="31"/>
  <c r="H111" i="31"/>
  <c r="G119" i="31"/>
  <c r="G139" i="31"/>
  <c r="G24" i="31"/>
  <c r="G71" i="31"/>
  <c r="G125" i="31"/>
  <c r="G133" i="31"/>
  <c r="G11" i="31"/>
  <c r="H93" i="31"/>
  <c r="H99" i="31"/>
  <c r="G120" i="31"/>
  <c r="H135" i="31"/>
  <c r="H44" i="31"/>
  <c r="G44" i="31"/>
  <c r="G82" i="31"/>
  <c r="H82" i="31"/>
  <c r="H88" i="31"/>
  <c r="G88" i="31"/>
  <c r="H116" i="31"/>
  <c r="G116" i="31"/>
  <c r="G130" i="31"/>
  <c r="H130" i="31"/>
  <c r="G128" i="31"/>
  <c r="H128" i="31"/>
  <c r="H68" i="31"/>
  <c r="G68" i="31"/>
  <c r="H46" i="31"/>
  <c r="G46" i="31"/>
  <c r="H52" i="31"/>
  <c r="G52" i="31"/>
  <c r="H22" i="31"/>
  <c r="G22" i="31"/>
  <c r="H30" i="31"/>
  <c r="G30" i="31"/>
  <c r="H110" i="31"/>
  <c r="G110" i="31"/>
  <c r="H118" i="31"/>
  <c r="G118" i="31"/>
  <c r="G8" i="31"/>
  <c r="H8" i="31"/>
  <c r="J8" i="31" s="1"/>
  <c r="H14" i="31"/>
  <c r="G14" i="31"/>
  <c r="H38" i="31"/>
  <c r="G38" i="31"/>
  <c r="H70" i="31"/>
  <c r="G70" i="31"/>
  <c r="H76" i="31"/>
  <c r="G76" i="31"/>
  <c r="G104" i="31"/>
  <c r="H104" i="31"/>
  <c r="H124" i="31"/>
  <c r="G124" i="31"/>
  <c r="H136" i="31"/>
  <c r="G136" i="31"/>
  <c r="H92" i="31"/>
  <c r="G92" i="31"/>
  <c r="H28" i="31"/>
  <c r="G28" i="31"/>
  <c r="H16" i="31"/>
  <c r="G16" i="31"/>
  <c r="G32" i="31"/>
  <c r="H32" i="31"/>
  <c r="H54" i="31"/>
  <c r="G54" i="31"/>
  <c r="H40" i="31"/>
  <c r="G40" i="31"/>
  <c r="H62" i="31"/>
  <c r="G62" i="31"/>
  <c r="G106" i="31"/>
  <c r="H106" i="31"/>
  <c r="H112" i="31"/>
  <c r="G112" i="31"/>
  <c r="H140" i="31"/>
  <c r="G140" i="31"/>
  <c r="H10" i="31"/>
  <c r="G10" i="31"/>
  <c r="K6" i="31"/>
  <c r="I8" i="31"/>
  <c r="G34" i="31"/>
  <c r="H34" i="31"/>
  <c r="G56" i="31"/>
  <c r="H56" i="31"/>
  <c r="H78" i="31"/>
  <c r="G78" i="31"/>
  <c r="H134" i="31"/>
  <c r="G134" i="31"/>
  <c r="H100" i="31"/>
  <c r="G100" i="31"/>
  <c r="H64" i="31"/>
  <c r="G64" i="31"/>
  <c r="H86" i="31"/>
  <c r="G86" i="31"/>
  <c r="H94" i="31"/>
  <c r="G94" i="31"/>
  <c r="H20" i="31"/>
  <c r="G20" i="31"/>
  <c r="G58" i="31"/>
  <c r="H58" i="31"/>
  <c r="G80" i="31"/>
  <c r="H80" i="31"/>
  <c r="H142" i="31"/>
  <c r="G142" i="31"/>
  <c r="G12" i="31"/>
  <c r="G25" i="31"/>
  <c r="G36" i="31"/>
  <c r="G49" i="31"/>
  <c r="G60" i="31"/>
  <c r="G73" i="31"/>
  <c r="G84" i="31"/>
  <c r="G97" i="31"/>
  <c r="G108" i="31"/>
  <c r="G121" i="31"/>
  <c r="G132" i="31"/>
  <c r="G6" i="31"/>
  <c r="G27" i="31"/>
  <c r="G51" i="31"/>
  <c r="G75" i="31"/>
  <c r="G18" i="31"/>
  <c r="G31" i="31"/>
  <c r="G42" i="31"/>
  <c r="G55" i="31"/>
  <c r="G66" i="31"/>
  <c r="G79" i="31"/>
  <c r="G90" i="31"/>
  <c r="G103" i="31"/>
  <c r="G114" i="31"/>
  <c r="G127" i="31"/>
  <c r="G138" i="31"/>
  <c r="G33" i="31"/>
  <c r="G57" i="31"/>
  <c r="G81" i="31"/>
  <c r="G105" i="31"/>
  <c r="G129" i="31"/>
  <c r="G15" i="31"/>
  <c r="G26" i="31"/>
  <c r="G39" i="31"/>
  <c r="G50" i="31"/>
  <c r="G63" i="31"/>
  <c r="G74" i="31"/>
  <c r="G17" i="31"/>
  <c r="G41" i="31"/>
  <c r="G65" i="31"/>
  <c r="G19" i="31"/>
  <c r="G43" i="31"/>
  <c r="G67" i="31"/>
  <c r="G91" i="31"/>
  <c r="G102" i="31"/>
  <c r="G115" i="31"/>
  <c r="G126" i="31"/>
  <c r="I11" i="31" l="1"/>
  <c r="J11" i="31"/>
  <c r="J10" i="31"/>
  <c r="I12" i="31" s="1"/>
  <c r="K8" i="31"/>
  <c r="I10" i="31"/>
  <c r="K10" i="31" l="1"/>
  <c r="J13" i="31"/>
  <c r="K13" i="31" s="1"/>
  <c r="J12" i="31"/>
  <c r="K11" i="31"/>
  <c r="I13" i="31"/>
  <c r="J15" i="31" s="1"/>
  <c r="I17" i="31" s="1"/>
  <c r="J14" i="31"/>
  <c r="K14" i="31" s="1"/>
  <c r="K12" i="31"/>
  <c r="I14" i="31"/>
  <c r="K15" i="31" l="1"/>
  <c r="J16" i="31"/>
  <c r="I15" i="31"/>
  <c r="J17" i="31" s="1"/>
  <c r="I16" i="31"/>
  <c r="K16" i="31"/>
  <c r="I18" i="31"/>
  <c r="J18" i="31"/>
  <c r="I19" i="31" l="1"/>
  <c r="K17" i="31"/>
  <c r="J19" i="31"/>
  <c r="K19" i="31" s="1"/>
  <c r="K18" i="31"/>
  <c r="I20" i="31"/>
  <c r="J20" i="31"/>
  <c r="I21" i="31" l="1"/>
  <c r="J21" i="31"/>
  <c r="K21" i="31" s="1"/>
  <c r="K20" i="31"/>
  <c r="I22" i="31"/>
  <c r="J22" i="31"/>
  <c r="J23" i="31" l="1"/>
  <c r="I25" i="31" s="1"/>
  <c r="I23" i="31"/>
  <c r="K22" i="31"/>
  <c r="I24" i="31"/>
  <c r="J24" i="31"/>
  <c r="K23" i="31" l="1"/>
  <c r="J25" i="31"/>
  <c r="I27" i="31" s="1"/>
  <c r="K24" i="31"/>
  <c r="I26" i="31"/>
  <c r="J26" i="31"/>
  <c r="J27" i="31" l="1"/>
  <c r="K27" i="31" s="1"/>
  <c r="K25" i="31"/>
  <c r="J28" i="31"/>
  <c r="I30" i="31" s="1"/>
  <c r="I28" i="31"/>
  <c r="K26" i="31"/>
  <c r="J29" i="31" l="1"/>
  <c r="I29" i="31"/>
  <c r="I31" i="31"/>
  <c r="K29" i="31"/>
  <c r="J30" i="31"/>
  <c r="K30" i="31" s="1"/>
  <c r="K28" i="31"/>
  <c r="I32" i="31"/>
  <c r="J32" i="31"/>
  <c r="J31" i="31" l="1"/>
  <c r="I33" i="31" s="1"/>
  <c r="K32" i="31"/>
  <c r="I34" i="31"/>
  <c r="J34" i="31"/>
  <c r="J33" i="31" l="1"/>
  <c r="K33" i="31" s="1"/>
  <c r="K31" i="31"/>
  <c r="I35" i="31"/>
  <c r="J35" i="31"/>
  <c r="I37" i="31" s="1"/>
  <c r="K34" i="31"/>
  <c r="I36" i="31"/>
  <c r="J36" i="31"/>
  <c r="J37" i="31" l="1"/>
  <c r="K37" i="31" s="1"/>
  <c r="K35" i="31"/>
  <c r="J38" i="31"/>
  <c r="K36" i="31"/>
  <c r="I38" i="31"/>
  <c r="I39" i="31" l="1"/>
  <c r="J39" i="31"/>
  <c r="J40" i="31"/>
  <c r="K40" i="31" s="1"/>
  <c r="K38" i="31"/>
  <c r="I40" i="31"/>
  <c r="K39" i="31" l="1"/>
  <c r="J41" i="31"/>
  <c r="I41" i="31"/>
  <c r="J42" i="31"/>
  <c r="K42" i="31" s="1"/>
  <c r="I42" i="31"/>
  <c r="I44" i="31" l="1"/>
  <c r="J44" i="31"/>
  <c r="I43" i="31"/>
  <c r="K41" i="31"/>
  <c r="J43" i="31"/>
  <c r="J46" i="31"/>
  <c r="I48" i="31" s="1"/>
  <c r="K44" i="31"/>
  <c r="I46" i="31"/>
  <c r="J48" i="31" s="1"/>
  <c r="K46" i="31" l="1"/>
  <c r="K43" i="31"/>
  <c r="I45" i="31"/>
  <c r="J45" i="31"/>
  <c r="K48" i="31"/>
  <c r="I50" i="31"/>
  <c r="J50" i="31"/>
  <c r="K45" i="31" l="1"/>
  <c r="J47" i="31"/>
  <c r="I47" i="31"/>
  <c r="I52" i="31"/>
  <c r="K50" i="31"/>
  <c r="J52" i="31"/>
  <c r="I49" i="31" l="1"/>
  <c r="K47" i="31"/>
  <c r="J49" i="31"/>
  <c r="I54" i="31"/>
  <c r="K52" i="31"/>
  <c r="J54" i="31"/>
  <c r="K49" i="31" l="1"/>
  <c r="I51" i="31"/>
  <c r="J51" i="31"/>
  <c r="K54" i="31"/>
  <c r="I56" i="31"/>
  <c r="J56" i="31"/>
  <c r="J53" i="31" l="1"/>
  <c r="I53" i="31"/>
  <c r="K51" i="31"/>
  <c r="J58" i="31"/>
  <c r="K56" i="31"/>
  <c r="I58" i="31"/>
  <c r="I55" i="31" l="1"/>
  <c r="K53" i="31"/>
  <c r="J55" i="31"/>
  <c r="J60" i="31"/>
  <c r="K60" i="31" s="1"/>
  <c r="K58" i="31"/>
  <c r="I60" i="31"/>
  <c r="I57" i="31" l="1"/>
  <c r="K55" i="31"/>
  <c r="J57" i="31"/>
  <c r="J62" i="31"/>
  <c r="K62" i="31" s="1"/>
  <c r="I62" i="31"/>
  <c r="K57" i="31" l="1"/>
  <c r="I59" i="31"/>
  <c r="J59" i="31"/>
  <c r="J64" i="31"/>
  <c r="K64" i="31" s="1"/>
  <c r="I64" i="31"/>
  <c r="J61" i="31" l="1"/>
  <c r="K59" i="31"/>
  <c r="I61" i="31"/>
  <c r="J66" i="31"/>
  <c r="K66" i="31" s="1"/>
  <c r="I66" i="31"/>
  <c r="I68" i="31" l="1"/>
  <c r="K61" i="31"/>
  <c r="I63" i="31"/>
  <c r="J63" i="31"/>
  <c r="J68" i="31"/>
  <c r="K68" i="31" s="1"/>
  <c r="I70" i="31" l="1"/>
  <c r="I65" i="31"/>
  <c r="K63" i="31"/>
  <c r="J65" i="31"/>
  <c r="J70" i="31"/>
  <c r="K65" i="31" l="1"/>
  <c r="I67" i="31"/>
  <c r="J67" i="31"/>
  <c r="I72" i="31"/>
  <c r="K70" i="31"/>
  <c r="J72" i="31"/>
  <c r="J69" i="31" l="1"/>
  <c r="I69" i="31"/>
  <c r="K67" i="31"/>
  <c r="J74" i="31"/>
  <c r="I74" i="31"/>
  <c r="K72" i="31"/>
  <c r="I71" i="31" l="1"/>
  <c r="J71" i="31"/>
  <c r="K69" i="31"/>
  <c r="I76" i="31"/>
  <c r="K74" i="31"/>
  <c r="J76" i="31"/>
  <c r="K71" i="31" l="1"/>
  <c r="J73" i="31"/>
  <c r="I73" i="31"/>
  <c r="J78" i="31"/>
  <c r="I78" i="31"/>
  <c r="K76" i="31"/>
  <c r="J75" i="31" l="1"/>
  <c r="I75" i="31"/>
  <c r="K73" i="31"/>
  <c r="J80" i="31"/>
  <c r="K78" i="31"/>
  <c r="I80" i="31"/>
  <c r="J77" i="31" l="1"/>
  <c r="K75" i="31"/>
  <c r="I77" i="31"/>
  <c r="J82" i="31"/>
  <c r="I82" i="31"/>
  <c r="K80" i="31"/>
  <c r="I79" i="31" l="1"/>
  <c r="K77" i="31"/>
  <c r="J79" i="31"/>
  <c r="K82" i="31"/>
  <c r="J84" i="31"/>
  <c r="I84" i="31"/>
  <c r="J81" i="31" l="1"/>
  <c r="I81" i="31"/>
  <c r="K79" i="31"/>
  <c r="J86" i="31"/>
  <c r="I88" i="31" s="1"/>
  <c r="I86" i="31"/>
  <c r="K84" i="31"/>
  <c r="J88" i="31" l="1"/>
  <c r="K86" i="31"/>
  <c r="K81" i="31"/>
  <c r="I83" i="31"/>
  <c r="J83" i="31"/>
  <c r="J90" i="31"/>
  <c r="K88" i="31"/>
  <c r="I90" i="31"/>
  <c r="I85" i="31" l="1"/>
  <c r="J85" i="31"/>
  <c r="K83" i="31"/>
  <c r="K90" i="31"/>
  <c r="I92" i="31"/>
  <c r="J92" i="31"/>
  <c r="I87" i="31" l="1"/>
  <c r="K85" i="31"/>
  <c r="J87" i="31"/>
  <c r="I94" i="31"/>
  <c r="J94" i="31"/>
  <c r="K92" i="31"/>
  <c r="K87" i="31" l="1"/>
  <c r="I89" i="31"/>
  <c r="J89" i="31"/>
  <c r="J96" i="31"/>
  <c r="I96" i="31"/>
  <c r="K94" i="31"/>
  <c r="J98" i="31" l="1"/>
  <c r="I91" i="31"/>
  <c r="K89" i="31"/>
  <c r="J91" i="31"/>
  <c r="I100" i="31"/>
  <c r="K98" i="31"/>
  <c r="K96" i="31"/>
  <c r="I98" i="31"/>
  <c r="J100" i="31" s="1"/>
  <c r="K91" i="31" l="1"/>
  <c r="J93" i="31"/>
  <c r="I93" i="31"/>
  <c r="K100" i="31"/>
  <c r="J102" i="31"/>
  <c r="I102" i="31"/>
  <c r="I95" i="31" l="1"/>
  <c r="K93" i="31"/>
  <c r="J95" i="31"/>
  <c r="I104" i="31"/>
  <c r="J104" i="31"/>
  <c r="K102" i="31"/>
  <c r="K95" i="31" l="1"/>
  <c r="I97" i="31"/>
  <c r="J97" i="31"/>
  <c r="J106" i="31"/>
  <c r="K104" i="31"/>
  <c r="I106" i="31"/>
  <c r="K97" i="31" l="1"/>
  <c r="I99" i="31"/>
  <c r="J99" i="31"/>
  <c r="I108" i="31"/>
  <c r="K106" i="31"/>
  <c r="J108" i="31"/>
  <c r="J101" i="31" l="1"/>
  <c r="I101" i="31"/>
  <c r="K99" i="31"/>
  <c r="K108" i="31"/>
  <c r="J110" i="31"/>
  <c r="I110" i="31"/>
  <c r="K101" i="31" l="1"/>
  <c r="J103" i="31"/>
  <c r="I103" i="31"/>
  <c r="I112" i="31"/>
  <c r="K110" i="31"/>
  <c r="J112" i="31"/>
  <c r="I105" i="31" l="1"/>
  <c r="J105" i="31"/>
  <c r="K103" i="31"/>
  <c r="K112" i="31"/>
  <c r="I114" i="31"/>
  <c r="J114" i="31"/>
  <c r="K105" i="31" l="1"/>
  <c r="I107" i="31"/>
  <c r="J107" i="31"/>
  <c r="K114" i="31"/>
  <c r="I116" i="31"/>
  <c r="J116" i="31"/>
  <c r="I109" i="31" l="1"/>
  <c r="J109" i="31"/>
  <c r="K107" i="31"/>
  <c r="K116" i="31"/>
  <c r="J118" i="31"/>
  <c r="I118" i="31"/>
  <c r="J111" i="31" l="1"/>
  <c r="K109" i="31"/>
  <c r="I111" i="31"/>
  <c r="K118" i="31"/>
  <c r="I120" i="31"/>
  <c r="J120" i="31"/>
  <c r="J113" i="31" l="1"/>
  <c r="K111" i="31"/>
  <c r="I113" i="31"/>
  <c r="I122" i="31"/>
  <c r="K120" i="31"/>
  <c r="J122" i="31"/>
  <c r="I115" i="31" l="1"/>
  <c r="J115" i="31"/>
  <c r="K113" i="31"/>
  <c r="K122" i="31"/>
  <c r="I124" i="31"/>
  <c r="J124" i="31"/>
  <c r="I117" i="31" l="1"/>
  <c r="J117" i="31"/>
  <c r="K115" i="31"/>
  <c r="I126" i="31"/>
  <c r="K124" i="31"/>
  <c r="J126" i="31"/>
  <c r="J119" i="31" l="1"/>
  <c r="I119" i="31"/>
  <c r="K117" i="31"/>
  <c r="I128" i="31"/>
  <c r="J128" i="31"/>
  <c r="K126" i="31"/>
  <c r="K119" i="31" l="1"/>
  <c r="I121" i="31"/>
  <c r="J121" i="31"/>
  <c r="K128" i="31"/>
  <c r="I130" i="31"/>
  <c r="J130" i="31"/>
  <c r="J123" i="31" l="1"/>
  <c r="I123" i="31"/>
  <c r="K121" i="31"/>
  <c r="I132" i="31"/>
  <c r="K130" i="31"/>
  <c r="J132" i="31"/>
  <c r="I125" i="31" l="1"/>
  <c r="K123" i="31"/>
  <c r="J125" i="31"/>
  <c r="K132" i="31"/>
  <c r="I134" i="31"/>
  <c r="J134" i="31"/>
  <c r="K125" i="31" l="1"/>
  <c r="I127" i="31"/>
  <c r="J127" i="31"/>
  <c r="K134" i="31"/>
  <c r="J136" i="31"/>
  <c r="I136" i="31"/>
  <c r="I129" i="31" l="1"/>
  <c r="K127" i="31"/>
  <c r="J129" i="31"/>
  <c r="I138" i="31"/>
  <c r="J138" i="31"/>
  <c r="K136" i="31"/>
  <c r="J131" i="31" l="1"/>
  <c r="I131" i="31"/>
  <c r="K129" i="31"/>
  <c r="K138" i="31"/>
  <c r="J140" i="31"/>
  <c r="I140" i="31"/>
  <c r="J133" i="31" l="1"/>
  <c r="K131" i="31"/>
  <c r="I133" i="31"/>
  <c r="J142" i="31"/>
  <c r="K142" i="31" s="1"/>
  <c r="K140" i="31"/>
  <c r="I142" i="31"/>
  <c r="J135" i="31" l="1"/>
  <c r="I135" i="31"/>
  <c r="K133" i="31"/>
  <c r="I137" i="31" l="1"/>
  <c r="K135" i="31"/>
  <c r="J137" i="31"/>
  <c r="I139" i="31" l="1"/>
  <c r="J139" i="31"/>
  <c r="K137" i="31"/>
  <c r="K139" i="31" l="1"/>
  <c r="I141" i="31"/>
  <c r="J141" i="31"/>
  <c r="K141" i="31" s="1"/>
  <c r="K145" i="31" l="1"/>
  <c r="E122" i="4" l="1"/>
  <c r="E120" i="4"/>
  <c r="E116" i="4"/>
  <c r="E114" i="4"/>
  <c r="E112" i="4"/>
  <c r="E110" i="4"/>
  <c r="E104" i="4"/>
  <c r="E102" i="4"/>
  <c r="E98" i="4"/>
  <c r="E94" i="4"/>
  <c r="E92" i="4"/>
  <c r="E88" i="4"/>
  <c r="E84" i="4"/>
  <c r="E82" i="4"/>
  <c r="E78" i="4"/>
  <c r="E72" i="4"/>
  <c r="E68" i="4"/>
  <c r="E64" i="4"/>
  <c r="E60" i="4"/>
  <c r="E52" i="4"/>
  <c r="E46" i="4"/>
  <c r="E42" i="4"/>
  <c r="E38" i="4"/>
  <c r="E34" i="4"/>
  <c r="E32" i="4"/>
  <c r="E26" i="4"/>
  <c r="E24" i="4"/>
  <c r="E22" i="4"/>
  <c r="E18" i="4"/>
  <c r="E12" i="4"/>
  <c r="E124" i="4"/>
  <c r="E118" i="4"/>
  <c r="E108" i="4"/>
  <c r="E106" i="4"/>
  <c r="E100" i="4"/>
  <c r="E96" i="4"/>
  <c r="E90" i="4"/>
  <c r="E86" i="4"/>
  <c r="E80" i="4"/>
  <c r="E76" i="4"/>
  <c r="E74" i="4"/>
  <c r="E70" i="4"/>
  <c r="E66" i="4"/>
  <c r="E62" i="4"/>
  <c r="E58" i="4"/>
  <c r="E56" i="4"/>
  <c r="E54" i="4"/>
  <c r="E50" i="4"/>
  <c r="E48" i="4"/>
  <c r="E44" i="4"/>
  <c r="E40" i="4"/>
  <c r="E36" i="4"/>
  <c r="E30" i="4"/>
  <c r="E28" i="4"/>
  <c r="E20" i="4"/>
  <c r="E16" i="4"/>
  <c r="E14" i="4"/>
  <c r="E10" i="4"/>
  <c r="E126" i="25"/>
  <c r="E122" i="25"/>
  <c r="E118" i="25"/>
  <c r="E114" i="25"/>
  <c r="E110" i="25"/>
  <c r="E108" i="25"/>
  <c r="E104" i="25"/>
  <c r="E100" i="25"/>
  <c r="E94" i="25"/>
  <c r="E90" i="25"/>
  <c r="E86" i="25"/>
  <c r="E80" i="25"/>
  <c r="E66" i="25"/>
  <c r="E62" i="25"/>
  <c r="E58" i="25"/>
  <c r="E56" i="25"/>
  <c r="E52" i="25"/>
  <c r="E46" i="25"/>
  <c r="E36" i="25"/>
  <c r="E124" i="25"/>
  <c r="E120" i="25"/>
  <c r="E116" i="25"/>
  <c r="E112" i="25"/>
  <c r="E106" i="25"/>
  <c r="E102" i="25"/>
  <c r="E98" i="25"/>
  <c r="E96" i="25"/>
  <c r="E92" i="25"/>
  <c r="E88" i="25"/>
  <c r="E84" i="25"/>
  <c r="E82" i="25"/>
  <c r="E78" i="25"/>
  <c r="E76" i="25"/>
  <c r="E74" i="25"/>
  <c r="E72" i="25"/>
  <c r="E70" i="25"/>
  <c r="E68" i="25"/>
  <c r="E64" i="25"/>
  <c r="E60" i="25"/>
  <c r="E54" i="25"/>
  <c r="E50" i="25"/>
  <c r="E48" i="25"/>
  <c r="E44" i="25"/>
  <c r="E42" i="25"/>
  <c r="E40" i="25"/>
  <c r="E38" i="25"/>
  <c r="E34" i="25"/>
  <c r="E32" i="25"/>
  <c r="E30" i="25"/>
  <c r="E28" i="25"/>
  <c r="E26" i="25"/>
  <c r="E24" i="25"/>
  <c r="E22" i="25"/>
  <c r="E20" i="25"/>
  <c r="E18" i="25"/>
  <c r="E16" i="25"/>
  <c r="E14" i="25"/>
  <c r="E12" i="25"/>
  <c r="E8" i="25"/>
  <c r="E120" i="23"/>
  <c r="E118" i="23"/>
  <c r="E116" i="23"/>
  <c r="E112" i="23"/>
  <c r="E108" i="23"/>
  <c r="E104" i="23"/>
  <c r="E100" i="23"/>
  <c r="E94" i="23"/>
  <c r="E86" i="23"/>
  <c r="E82" i="23"/>
  <c r="E76" i="23"/>
  <c r="E66" i="23"/>
  <c r="E60" i="23"/>
  <c r="E56" i="23"/>
  <c r="E48" i="23"/>
  <c r="E44" i="23"/>
  <c r="E42" i="23"/>
  <c r="E36" i="23"/>
  <c r="E28" i="23"/>
  <c r="E22" i="23"/>
  <c r="E114" i="23"/>
  <c r="E110" i="23"/>
  <c r="E106" i="23"/>
  <c r="E102" i="23"/>
  <c r="E98" i="23"/>
  <c r="E96" i="23"/>
  <c r="E92" i="23"/>
  <c r="E90" i="23"/>
  <c r="E88" i="23"/>
  <c r="E84" i="23"/>
  <c r="E80" i="23"/>
  <c r="E78" i="23"/>
  <c r="E74" i="23"/>
  <c r="E72" i="23"/>
  <c r="E70" i="23"/>
  <c r="E68" i="23"/>
  <c r="E64" i="23"/>
  <c r="E62" i="23"/>
  <c r="E58" i="23"/>
  <c r="E54" i="23"/>
  <c r="E52" i="23"/>
  <c r="E50" i="23"/>
  <c r="E46" i="23"/>
  <c r="E40" i="23"/>
  <c r="E38" i="23"/>
  <c r="E34" i="23"/>
  <c r="E32" i="23"/>
  <c r="E30" i="23"/>
  <c r="E26" i="23"/>
  <c r="E24" i="23"/>
  <c r="E20" i="23"/>
  <c r="E18" i="23"/>
  <c r="E16" i="23"/>
  <c r="E14" i="23"/>
  <c r="E12" i="23"/>
  <c r="E10" i="23"/>
  <c r="E132" i="19"/>
  <c r="E130" i="19"/>
  <c r="E124" i="19"/>
  <c r="E120" i="19"/>
  <c r="E114" i="19"/>
  <c r="E110" i="19"/>
  <c r="E106" i="19"/>
  <c r="E102" i="19"/>
  <c r="E94" i="19"/>
  <c r="E90" i="19"/>
  <c r="E86" i="19"/>
  <c r="E70" i="19"/>
  <c r="E64" i="19"/>
  <c r="E60" i="19"/>
  <c r="E52" i="19"/>
  <c r="E48" i="19"/>
  <c r="E46" i="19"/>
  <c r="E40" i="19"/>
  <c r="E32" i="19"/>
  <c r="E24" i="19"/>
  <c r="E128" i="19"/>
  <c r="E126" i="19"/>
  <c r="E122" i="19"/>
  <c r="E118" i="19"/>
  <c r="E116" i="19"/>
  <c r="E112" i="19"/>
  <c r="E108" i="19"/>
  <c r="E104" i="19"/>
  <c r="E100" i="19"/>
  <c r="E98" i="19"/>
  <c r="E96" i="19"/>
  <c r="E92" i="19"/>
  <c r="E88" i="19"/>
  <c r="E84" i="19"/>
  <c r="E82" i="19"/>
  <c r="E80" i="19"/>
  <c r="E78" i="19"/>
  <c r="E76" i="19"/>
  <c r="E74" i="19"/>
  <c r="E72" i="19"/>
  <c r="E68" i="19"/>
  <c r="E66" i="19"/>
  <c r="E62" i="19"/>
  <c r="E58" i="19"/>
  <c r="E56" i="19"/>
  <c r="E54" i="19"/>
  <c r="E50" i="19"/>
  <c r="E44" i="19"/>
  <c r="E42" i="19"/>
  <c r="E38" i="19"/>
  <c r="E36" i="19"/>
  <c r="E34" i="19"/>
  <c r="E30" i="19"/>
  <c r="E28" i="19"/>
  <c r="E26" i="19"/>
  <c r="E22" i="19"/>
  <c r="E20" i="19"/>
  <c r="E18" i="19"/>
  <c r="E16" i="19"/>
  <c r="E14" i="19"/>
  <c r="E12" i="19"/>
  <c r="E8" i="19"/>
  <c r="E100" i="21"/>
  <c r="E98" i="21"/>
  <c r="E96" i="21"/>
  <c r="E94" i="21"/>
  <c r="E90" i="21"/>
  <c r="E88" i="21"/>
  <c r="E86" i="21"/>
  <c r="E82" i="21"/>
  <c r="E80" i="21"/>
  <c r="E76" i="21"/>
  <c r="E72" i="21"/>
  <c r="E70" i="21"/>
  <c r="E64" i="21"/>
  <c r="E58" i="21"/>
  <c r="E54" i="21"/>
  <c r="E52" i="21"/>
  <c r="E46" i="21"/>
  <c r="E42" i="21"/>
  <c r="E38" i="21"/>
  <c r="E34" i="21"/>
  <c r="E30" i="21"/>
  <c r="E26" i="21"/>
  <c r="E22" i="21"/>
  <c r="E16" i="21"/>
  <c r="E12" i="21"/>
  <c r="E92" i="21"/>
  <c r="E84" i="21"/>
  <c r="E78" i="21"/>
  <c r="E74" i="21"/>
  <c r="E68" i="21"/>
  <c r="E66" i="21"/>
  <c r="E62" i="21"/>
  <c r="E60" i="21"/>
  <c r="E56" i="21"/>
  <c r="E50" i="21"/>
  <c r="E48" i="21"/>
  <c r="E44" i="21"/>
  <c r="E40" i="21"/>
  <c r="E36" i="21"/>
  <c r="E32" i="21"/>
  <c r="E28" i="21"/>
  <c r="E24" i="21"/>
  <c r="E20" i="21"/>
  <c r="E18" i="21"/>
  <c r="E14" i="21"/>
  <c r="E10" i="21"/>
  <c r="E100" i="17"/>
  <c r="E90" i="17"/>
  <c r="E88" i="17"/>
  <c r="E84" i="17"/>
  <c r="E76" i="17"/>
  <c r="E70" i="17"/>
  <c r="E66" i="17"/>
  <c r="E64" i="17"/>
  <c r="E62" i="17"/>
  <c r="E58" i="17"/>
  <c r="E54" i="17"/>
  <c r="E52" i="17"/>
  <c r="E50" i="17"/>
  <c r="E46" i="17"/>
  <c r="E44" i="17"/>
  <c r="E40" i="17"/>
  <c r="E36" i="17"/>
  <c r="E32" i="17"/>
  <c r="E30" i="17"/>
  <c r="E16" i="17"/>
  <c r="E12" i="17"/>
  <c r="E98" i="17"/>
  <c r="E96" i="17"/>
  <c r="E94" i="17"/>
  <c r="E92" i="17"/>
  <c r="E86" i="17"/>
  <c r="E82" i="17"/>
  <c r="E80" i="17"/>
  <c r="E78" i="17"/>
  <c r="E74" i="17"/>
  <c r="E72" i="17"/>
  <c r="E68" i="17"/>
  <c r="E60" i="17"/>
  <c r="E56" i="17"/>
  <c r="E48" i="17"/>
  <c r="E42" i="17"/>
  <c r="E38" i="17"/>
  <c r="E34" i="17"/>
  <c r="E28" i="17"/>
  <c r="E26" i="17"/>
  <c r="E24" i="17"/>
  <c r="E22" i="17"/>
  <c r="E20" i="17"/>
  <c r="E18" i="17"/>
  <c r="E14" i="17"/>
  <c r="E8" i="17"/>
  <c r="E96" i="15"/>
  <c r="E92" i="15"/>
  <c r="E88" i="15"/>
  <c r="E84" i="15"/>
  <c r="E72" i="15"/>
  <c r="E66" i="15"/>
  <c r="E60" i="15"/>
  <c r="E58" i="15"/>
  <c r="E56" i="15"/>
  <c r="E52" i="15"/>
  <c r="E50" i="15"/>
  <c r="E46" i="15"/>
  <c r="E40" i="15"/>
  <c r="E36" i="15"/>
  <c r="E32" i="15"/>
  <c r="E26" i="15"/>
  <c r="E24" i="15"/>
  <c r="E22" i="15"/>
  <c r="E18" i="15"/>
  <c r="E14" i="15"/>
  <c r="E98" i="15"/>
  <c r="E94" i="15"/>
  <c r="E90" i="15"/>
  <c r="E86" i="15"/>
  <c r="E82" i="15"/>
  <c r="E80" i="15"/>
  <c r="E78" i="15"/>
  <c r="E76" i="15"/>
  <c r="E74" i="15"/>
  <c r="E70" i="15"/>
  <c r="E68" i="15"/>
  <c r="E64" i="15"/>
  <c r="E62" i="15"/>
  <c r="E54" i="15"/>
  <c r="E48" i="15"/>
  <c r="E44" i="15"/>
  <c r="E42" i="15"/>
  <c r="E38" i="15"/>
  <c r="E34" i="15"/>
  <c r="E30" i="15"/>
  <c r="E28" i="15"/>
  <c r="E20" i="15"/>
  <c r="E16" i="15"/>
  <c r="E12" i="15"/>
  <c r="E10" i="15"/>
  <c r="E118" i="11"/>
  <c r="E114" i="11"/>
  <c r="E112" i="11"/>
  <c r="E110" i="11"/>
  <c r="E106" i="11"/>
  <c r="E104" i="11"/>
  <c r="E100" i="11"/>
  <c r="E96" i="11"/>
  <c r="E94" i="11"/>
  <c r="E92" i="11"/>
  <c r="E90" i="11"/>
  <c r="E88" i="11"/>
  <c r="E86" i="11"/>
  <c r="E80" i="11"/>
  <c r="E76" i="11"/>
  <c r="E74" i="11"/>
  <c r="E70" i="11"/>
  <c r="E66" i="11"/>
  <c r="E62" i="11"/>
  <c r="E58" i="11"/>
  <c r="E54" i="11"/>
  <c r="E50" i="11"/>
  <c r="E46" i="11"/>
  <c r="E44" i="11"/>
  <c r="E42" i="11"/>
  <c r="E40" i="11"/>
  <c r="E36" i="11"/>
  <c r="E34" i="11"/>
  <c r="E30" i="11"/>
  <c r="E28" i="11"/>
  <c r="E26" i="11"/>
  <c r="E22" i="11"/>
  <c r="E18" i="11"/>
  <c r="E14" i="11"/>
  <c r="E116" i="11"/>
  <c r="E108" i="11"/>
  <c r="E102" i="11"/>
  <c r="E98" i="11"/>
  <c r="E84" i="11"/>
  <c r="E82" i="11"/>
  <c r="E78" i="11"/>
  <c r="E72" i="11"/>
  <c r="E68" i="11"/>
  <c r="E64" i="11"/>
  <c r="E60" i="11"/>
  <c r="E56" i="11"/>
  <c r="E52" i="11"/>
  <c r="E48" i="11"/>
  <c r="E38" i="11"/>
  <c r="E32" i="11"/>
  <c r="E24" i="11"/>
  <c r="E20" i="11"/>
  <c r="E16" i="11"/>
  <c r="E12" i="11"/>
  <c r="E8" i="11"/>
  <c r="F125" i="25" l="1"/>
  <c r="G125" i="25" s="1"/>
  <c r="F123" i="25"/>
  <c r="G123" i="25" s="1"/>
  <c r="F121" i="25"/>
  <c r="G121" i="25" s="1"/>
  <c r="F124" i="25"/>
  <c r="H124" i="25" s="1"/>
  <c r="F116" i="25"/>
  <c r="F60" i="25"/>
  <c r="H60" i="25" s="1"/>
  <c r="F34" i="25"/>
  <c r="H34" i="25" s="1"/>
  <c r="F126" i="25"/>
  <c r="H126" i="25" s="1"/>
  <c r="F122" i="25"/>
  <c r="H122" i="25" s="1"/>
  <c r="F114" i="25"/>
  <c r="F110" i="25"/>
  <c r="H110" i="25" s="1"/>
  <c r="F46" i="25"/>
  <c r="E10" i="25"/>
  <c r="E6" i="25"/>
  <c r="F120" i="25"/>
  <c r="F119" i="25"/>
  <c r="H119" i="25" s="1"/>
  <c r="F118" i="25"/>
  <c r="H118" i="25" s="1"/>
  <c r="F117" i="25"/>
  <c r="G117" i="25" s="1"/>
  <c r="F115" i="25"/>
  <c r="H115" i="25" s="1"/>
  <c r="F113" i="25"/>
  <c r="H113" i="25" s="1"/>
  <c r="F112" i="25"/>
  <c r="F111" i="25"/>
  <c r="G111" i="25" s="1"/>
  <c r="F109" i="25"/>
  <c r="H109" i="25" s="1"/>
  <c r="F108" i="25"/>
  <c r="H108" i="25" s="1"/>
  <c r="F107" i="25"/>
  <c r="H107" i="25" s="1"/>
  <c r="F106" i="25"/>
  <c r="H106" i="25" s="1"/>
  <c r="F105" i="25"/>
  <c r="H105" i="25" s="1"/>
  <c r="F104" i="25"/>
  <c r="F103" i="25"/>
  <c r="G103" i="25" s="1"/>
  <c r="F102" i="25"/>
  <c r="F101" i="25"/>
  <c r="H101" i="25" s="1"/>
  <c r="F100" i="25"/>
  <c r="F99" i="25"/>
  <c r="H99" i="25" s="1"/>
  <c r="F98" i="25"/>
  <c r="H98" i="25" s="1"/>
  <c r="F97" i="25"/>
  <c r="H97" i="25" s="1"/>
  <c r="F96" i="25"/>
  <c r="F95" i="25"/>
  <c r="H95" i="25" s="1"/>
  <c r="F94" i="25"/>
  <c r="H94" i="25" s="1"/>
  <c r="F93" i="25"/>
  <c r="G93" i="25" s="1"/>
  <c r="F92" i="25"/>
  <c r="F91" i="25"/>
  <c r="H91" i="25" s="1"/>
  <c r="F90" i="25"/>
  <c r="F89" i="25"/>
  <c r="H89" i="25" s="1"/>
  <c r="F88" i="25"/>
  <c r="F87" i="25"/>
  <c r="H87" i="25" s="1"/>
  <c r="F86" i="25"/>
  <c r="H86" i="25" s="1"/>
  <c r="F85" i="25"/>
  <c r="H85" i="25" s="1"/>
  <c r="F84" i="25"/>
  <c r="H84" i="25" s="1"/>
  <c r="F83" i="25"/>
  <c r="H83" i="25" s="1"/>
  <c r="F82" i="25"/>
  <c r="H82" i="25" s="1"/>
  <c r="F81" i="25"/>
  <c r="G81" i="25" s="1"/>
  <c r="F80" i="25"/>
  <c r="F79" i="25"/>
  <c r="H79" i="25" s="1"/>
  <c r="F78" i="25"/>
  <c r="G78" i="25" s="1"/>
  <c r="F77" i="25"/>
  <c r="G77" i="25" s="1"/>
  <c r="F76" i="25"/>
  <c r="F75" i="25"/>
  <c r="H75" i="25" s="1"/>
  <c r="F74" i="25"/>
  <c r="F73" i="25"/>
  <c r="H73" i="25" s="1"/>
  <c r="F72" i="25"/>
  <c r="H72" i="25" s="1"/>
  <c r="F71" i="25"/>
  <c r="H71" i="25" s="1"/>
  <c r="F70" i="25"/>
  <c r="F69" i="25"/>
  <c r="H69" i="25" s="1"/>
  <c r="F68" i="25"/>
  <c r="H68" i="25" s="1"/>
  <c r="F67" i="25"/>
  <c r="G67" i="25" s="1"/>
  <c r="F66" i="25"/>
  <c r="F65" i="25"/>
  <c r="H65" i="25" s="1"/>
  <c r="F64" i="25"/>
  <c r="F63" i="25"/>
  <c r="G63" i="25" s="1"/>
  <c r="F62" i="25"/>
  <c r="F61" i="25"/>
  <c r="H61" i="25" s="1"/>
  <c r="F59" i="25"/>
  <c r="H59" i="25" s="1"/>
  <c r="F58" i="25"/>
  <c r="H58" i="25" s="1"/>
  <c r="F57" i="25"/>
  <c r="G57" i="25" s="1"/>
  <c r="F56" i="25"/>
  <c r="F55" i="25"/>
  <c r="H55" i="25" s="1"/>
  <c r="F54" i="25"/>
  <c r="F53" i="25"/>
  <c r="G53" i="25" s="1"/>
  <c r="F52" i="25"/>
  <c r="H52" i="25" s="1"/>
  <c r="F51" i="25"/>
  <c r="H51" i="25" s="1"/>
  <c r="F50" i="25"/>
  <c r="F49" i="25"/>
  <c r="H49" i="25" s="1"/>
  <c r="F48" i="25"/>
  <c r="H48" i="25" s="1"/>
  <c r="F47" i="25"/>
  <c r="H47" i="25" s="1"/>
  <c r="F45" i="25"/>
  <c r="H45" i="25" s="1"/>
  <c r="F44" i="25"/>
  <c r="F43" i="25"/>
  <c r="G43" i="25" s="1"/>
  <c r="F42" i="25"/>
  <c r="F41" i="25"/>
  <c r="H41" i="25" s="1"/>
  <c r="F40" i="25"/>
  <c r="F39" i="25"/>
  <c r="H39" i="25" s="1"/>
  <c r="F38" i="25"/>
  <c r="F37" i="25"/>
  <c r="H37" i="25" s="1"/>
  <c r="F36" i="25"/>
  <c r="H36" i="25" s="1"/>
  <c r="F35" i="25"/>
  <c r="H35" i="25" s="1"/>
  <c r="F33" i="25"/>
  <c r="G33" i="25" s="1"/>
  <c r="F32" i="25"/>
  <c r="F31" i="25"/>
  <c r="H31" i="25" s="1"/>
  <c r="F30" i="25"/>
  <c r="F29" i="25"/>
  <c r="H29" i="25" s="1"/>
  <c r="F28" i="25"/>
  <c r="H28" i="25" s="1"/>
  <c r="F27" i="25"/>
  <c r="H27" i="25" s="1"/>
  <c r="F26" i="25"/>
  <c r="F25" i="25"/>
  <c r="H25" i="25" s="1"/>
  <c r="F24" i="25"/>
  <c r="H24" i="25" s="1"/>
  <c r="F23" i="25"/>
  <c r="H23" i="25" s="1"/>
  <c r="F22" i="25"/>
  <c r="F21" i="25"/>
  <c r="G21" i="25" s="1"/>
  <c r="F20" i="25"/>
  <c r="G20" i="25" s="1"/>
  <c r="F19" i="25"/>
  <c r="G19" i="25" s="1"/>
  <c r="F18" i="25"/>
  <c r="F17" i="25"/>
  <c r="H17" i="25" s="1"/>
  <c r="F16" i="25"/>
  <c r="F15" i="25"/>
  <c r="G15" i="25" s="1"/>
  <c r="F14" i="25"/>
  <c r="F13" i="25"/>
  <c r="H13" i="25" s="1"/>
  <c r="F12" i="25"/>
  <c r="H12" i="25" s="1"/>
  <c r="F11" i="25"/>
  <c r="H11" i="25" s="1"/>
  <c r="F10" i="25"/>
  <c r="H10" i="25" s="1"/>
  <c r="I9" i="25"/>
  <c r="F9" i="25"/>
  <c r="G9" i="25" s="1"/>
  <c r="F8" i="25"/>
  <c r="F7" i="25"/>
  <c r="H7" i="25" s="1"/>
  <c r="I6" i="25"/>
  <c r="F6" i="25"/>
  <c r="H6" i="25" s="1"/>
  <c r="F116" i="23"/>
  <c r="F112" i="23"/>
  <c r="H112" i="23" s="1"/>
  <c r="F108" i="23"/>
  <c r="H108" i="23" s="1"/>
  <c r="F100" i="23"/>
  <c r="F82" i="23"/>
  <c r="H82" i="23" s="1"/>
  <c r="F56" i="23"/>
  <c r="F44" i="23"/>
  <c r="E8" i="23"/>
  <c r="F8" i="23" s="1"/>
  <c r="F114" i="23"/>
  <c r="F106" i="23"/>
  <c r="F90" i="23"/>
  <c r="F46" i="23"/>
  <c r="H46" i="23" s="1"/>
  <c r="F120" i="23"/>
  <c r="H120" i="23" s="1"/>
  <c r="F119" i="23"/>
  <c r="H119" i="23" s="1"/>
  <c r="F118" i="23"/>
  <c r="F117" i="23"/>
  <c r="G117" i="23" s="1"/>
  <c r="F115" i="23"/>
  <c r="H115" i="23" s="1"/>
  <c r="F113" i="23"/>
  <c r="H113" i="23" s="1"/>
  <c r="F111" i="23"/>
  <c r="H111" i="23" s="1"/>
  <c r="F110" i="23"/>
  <c r="F109" i="23"/>
  <c r="H109" i="23" s="1"/>
  <c r="F107" i="23"/>
  <c r="H107" i="23" s="1"/>
  <c r="F105" i="23"/>
  <c r="G105" i="23" s="1"/>
  <c r="F104" i="23"/>
  <c r="F103" i="23"/>
  <c r="H103" i="23" s="1"/>
  <c r="F102" i="23"/>
  <c r="H102" i="23" s="1"/>
  <c r="F101" i="23"/>
  <c r="H101" i="23" s="1"/>
  <c r="F99" i="23"/>
  <c r="H99" i="23" s="1"/>
  <c r="F98" i="23"/>
  <c r="F97" i="23"/>
  <c r="H97" i="23" s="1"/>
  <c r="F96" i="23"/>
  <c r="H96" i="23" s="1"/>
  <c r="F95" i="23"/>
  <c r="H95" i="23" s="1"/>
  <c r="F94" i="23"/>
  <c r="F93" i="23"/>
  <c r="G93" i="23" s="1"/>
  <c r="F92" i="23"/>
  <c r="F91" i="23"/>
  <c r="H91" i="23" s="1"/>
  <c r="F89" i="23"/>
  <c r="H89" i="23" s="1"/>
  <c r="F88" i="23"/>
  <c r="H88" i="23" s="1"/>
  <c r="F87" i="23"/>
  <c r="H87" i="23" s="1"/>
  <c r="F86" i="23"/>
  <c r="F85" i="23"/>
  <c r="H85" i="23" s="1"/>
  <c r="F84" i="23"/>
  <c r="H84" i="23" s="1"/>
  <c r="F83" i="23"/>
  <c r="H83" i="23" s="1"/>
  <c r="F81" i="23"/>
  <c r="H81" i="23" s="1"/>
  <c r="F80" i="23"/>
  <c r="F79" i="23"/>
  <c r="G79" i="23" s="1"/>
  <c r="F78" i="23"/>
  <c r="F77" i="23"/>
  <c r="H77" i="23" s="1"/>
  <c r="F76" i="23"/>
  <c r="F75" i="23"/>
  <c r="G75" i="23" s="1"/>
  <c r="F74" i="23"/>
  <c r="F73" i="23"/>
  <c r="H73" i="23" s="1"/>
  <c r="F72" i="23"/>
  <c r="F71" i="23"/>
  <c r="H71" i="23" s="1"/>
  <c r="F70" i="23"/>
  <c r="H70" i="23" s="1"/>
  <c r="F69" i="23"/>
  <c r="H69" i="23" s="1"/>
  <c r="F68" i="23"/>
  <c r="F67" i="23"/>
  <c r="G67" i="23" s="1"/>
  <c r="F66" i="23"/>
  <c r="F65" i="23"/>
  <c r="H65" i="23" s="1"/>
  <c r="F64" i="23"/>
  <c r="F63" i="23"/>
  <c r="H63" i="23" s="1"/>
  <c r="F62" i="23"/>
  <c r="G62" i="23" s="1"/>
  <c r="F61" i="23"/>
  <c r="H61" i="23" s="1"/>
  <c r="F60" i="23"/>
  <c r="F59" i="23"/>
  <c r="H59" i="23" s="1"/>
  <c r="F58" i="23"/>
  <c r="H58" i="23" s="1"/>
  <c r="F57" i="23"/>
  <c r="H57" i="23" s="1"/>
  <c r="F55" i="23"/>
  <c r="G55" i="23" s="1"/>
  <c r="F54" i="23"/>
  <c r="F53" i="23"/>
  <c r="H53" i="23" s="1"/>
  <c r="F52" i="23"/>
  <c r="F51" i="23"/>
  <c r="G51" i="23" s="1"/>
  <c r="F50" i="23"/>
  <c r="F49" i="23"/>
  <c r="H49" i="23" s="1"/>
  <c r="F48" i="23"/>
  <c r="F47" i="23"/>
  <c r="H47" i="23" s="1"/>
  <c r="F45" i="23"/>
  <c r="H45" i="23" s="1"/>
  <c r="F43" i="23"/>
  <c r="G43" i="23" s="1"/>
  <c r="F42" i="23"/>
  <c r="F41" i="23"/>
  <c r="H41" i="23" s="1"/>
  <c r="F40" i="23"/>
  <c r="F39" i="23"/>
  <c r="H39" i="23" s="1"/>
  <c r="F38" i="23"/>
  <c r="G38" i="23" s="1"/>
  <c r="F37" i="23"/>
  <c r="H37" i="23" s="1"/>
  <c r="F36" i="23"/>
  <c r="F35" i="23"/>
  <c r="H35" i="23" s="1"/>
  <c r="F34" i="23"/>
  <c r="H34" i="23" s="1"/>
  <c r="F33" i="23"/>
  <c r="H33" i="23" s="1"/>
  <c r="F32" i="23"/>
  <c r="F31" i="23"/>
  <c r="G31" i="23" s="1"/>
  <c r="F30" i="23"/>
  <c r="F29" i="23"/>
  <c r="H29" i="23" s="1"/>
  <c r="F28" i="23"/>
  <c r="F27" i="23"/>
  <c r="G27" i="23" s="1"/>
  <c r="F26" i="23"/>
  <c r="F25" i="23"/>
  <c r="H25" i="23" s="1"/>
  <c r="F24" i="23"/>
  <c r="F23" i="23"/>
  <c r="H23" i="23" s="1"/>
  <c r="F22" i="23"/>
  <c r="H22" i="23" s="1"/>
  <c r="F21" i="23"/>
  <c r="H21" i="23" s="1"/>
  <c r="F20" i="23"/>
  <c r="F19" i="23"/>
  <c r="G19" i="23" s="1"/>
  <c r="F18" i="23"/>
  <c r="G18" i="23" s="1"/>
  <c r="F17" i="23"/>
  <c r="H17" i="23" s="1"/>
  <c r="F16" i="23"/>
  <c r="F15" i="23"/>
  <c r="H15" i="23" s="1"/>
  <c r="F14" i="23"/>
  <c r="F13" i="23"/>
  <c r="H13" i="23" s="1"/>
  <c r="F12" i="23"/>
  <c r="F11" i="23"/>
  <c r="H11" i="23" s="1"/>
  <c r="F10" i="23"/>
  <c r="H10" i="23" s="1"/>
  <c r="I9" i="23"/>
  <c r="F9" i="23"/>
  <c r="H9" i="23" s="1"/>
  <c r="J9" i="23" s="1"/>
  <c r="F7" i="23"/>
  <c r="H7" i="23" s="1"/>
  <c r="I6" i="23"/>
  <c r="E6" i="23"/>
  <c r="F6" i="23" s="1"/>
  <c r="E6" i="19"/>
  <c r="F100" i="21"/>
  <c r="H100" i="21" s="1"/>
  <c r="F99" i="21"/>
  <c r="H99" i="21" s="1"/>
  <c r="F98" i="21"/>
  <c r="G98" i="21" s="1"/>
  <c r="F97" i="21"/>
  <c r="H97" i="21" s="1"/>
  <c r="F96" i="21"/>
  <c r="F95" i="21"/>
  <c r="G95" i="21" s="1"/>
  <c r="F94" i="21"/>
  <c r="F93" i="21"/>
  <c r="H93" i="21" s="1"/>
  <c r="F92" i="21"/>
  <c r="H92" i="21" s="1"/>
  <c r="F91" i="21"/>
  <c r="F90" i="21"/>
  <c r="G90" i="21" s="1"/>
  <c r="F89" i="21"/>
  <c r="H89" i="21" s="1"/>
  <c r="F88" i="21"/>
  <c r="G88" i="21" s="1"/>
  <c r="F87" i="21"/>
  <c r="H87" i="21" s="1"/>
  <c r="F86" i="21"/>
  <c r="H86" i="21" s="1"/>
  <c r="F85" i="21"/>
  <c r="H85" i="21" s="1"/>
  <c r="F84" i="21"/>
  <c r="F83" i="21"/>
  <c r="F82" i="21"/>
  <c r="F81" i="21"/>
  <c r="H81" i="21" s="1"/>
  <c r="F80" i="21"/>
  <c r="F79" i="21"/>
  <c r="H79" i="21" s="1"/>
  <c r="F78" i="21"/>
  <c r="F77" i="21"/>
  <c r="H77" i="21" s="1"/>
  <c r="F76" i="21"/>
  <c r="H76" i="21" s="1"/>
  <c r="F75" i="21"/>
  <c r="H75" i="21" s="1"/>
  <c r="F74" i="21"/>
  <c r="G74" i="21" s="1"/>
  <c r="F73" i="21"/>
  <c r="H73" i="21" s="1"/>
  <c r="F72" i="21"/>
  <c r="F71" i="21"/>
  <c r="G71" i="21" s="1"/>
  <c r="F70" i="21"/>
  <c r="F69" i="21"/>
  <c r="H69" i="21" s="1"/>
  <c r="F68" i="21"/>
  <c r="H68" i="21" s="1"/>
  <c r="F67" i="21"/>
  <c r="F66" i="21"/>
  <c r="G66" i="21" s="1"/>
  <c r="F65" i="21"/>
  <c r="H65" i="21" s="1"/>
  <c r="F64" i="21"/>
  <c r="G64" i="21" s="1"/>
  <c r="F63" i="21"/>
  <c r="H63" i="21" s="1"/>
  <c r="F62" i="21"/>
  <c r="H62" i="21" s="1"/>
  <c r="F61" i="21"/>
  <c r="H61" i="21" s="1"/>
  <c r="F60" i="21"/>
  <c r="F59" i="21"/>
  <c r="F58" i="21"/>
  <c r="F57" i="21"/>
  <c r="H57" i="21" s="1"/>
  <c r="F56" i="21"/>
  <c r="F55" i="21"/>
  <c r="G55" i="21" s="1"/>
  <c r="F54" i="21"/>
  <c r="F53" i="21"/>
  <c r="H53" i="21" s="1"/>
  <c r="F52" i="21"/>
  <c r="H52" i="21" s="1"/>
  <c r="F51" i="21"/>
  <c r="H51" i="21" s="1"/>
  <c r="F50" i="21"/>
  <c r="G50" i="21" s="1"/>
  <c r="F49" i="21"/>
  <c r="G49" i="21" s="1"/>
  <c r="F48" i="21"/>
  <c r="F47" i="21"/>
  <c r="G47" i="21" s="1"/>
  <c r="F46" i="21"/>
  <c r="F45" i="21"/>
  <c r="H45" i="21" s="1"/>
  <c r="F44" i="21"/>
  <c r="H44" i="21" s="1"/>
  <c r="F43" i="21"/>
  <c r="F42" i="21"/>
  <c r="H42" i="21" s="1"/>
  <c r="F41" i="21"/>
  <c r="H41" i="21" s="1"/>
  <c r="F40" i="21"/>
  <c r="G40" i="21" s="1"/>
  <c r="F39" i="21"/>
  <c r="G39" i="21" s="1"/>
  <c r="F38" i="21"/>
  <c r="H38" i="21" s="1"/>
  <c r="F37" i="21"/>
  <c r="H37" i="21" s="1"/>
  <c r="F36" i="21"/>
  <c r="F35" i="21"/>
  <c r="F34" i="21"/>
  <c r="F33" i="21"/>
  <c r="H33" i="21" s="1"/>
  <c r="F32" i="21"/>
  <c r="F31" i="21"/>
  <c r="H31" i="21" s="1"/>
  <c r="F30" i="21"/>
  <c r="F29" i="21"/>
  <c r="H29" i="21" s="1"/>
  <c r="F28" i="21"/>
  <c r="H28" i="21" s="1"/>
  <c r="F27" i="21"/>
  <c r="G27" i="21" s="1"/>
  <c r="F26" i="21"/>
  <c r="G26" i="21" s="1"/>
  <c r="F25" i="21"/>
  <c r="H25" i="21" s="1"/>
  <c r="F24" i="21"/>
  <c r="F23" i="21"/>
  <c r="G23" i="21" s="1"/>
  <c r="F22" i="21"/>
  <c r="F21" i="21"/>
  <c r="H21" i="21" s="1"/>
  <c r="F20" i="21"/>
  <c r="H20" i="21" s="1"/>
  <c r="F19" i="21"/>
  <c r="F18" i="21"/>
  <c r="G18" i="21" s="1"/>
  <c r="F17" i="21"/>
  <c r="G17" i="21" s="1"/>
  <c r="F16" i="21"/>
  <c r="G16" i="21" s="1"/>
  <c r="F15" i="21"/>
  <c r="H15" i="21" s="1"/>
  <c r="F14" i="21"/>
  <c r="G14" i="21" s="1"/>
  <c r="F13" i="21"/>
  <c r="H13" i="21" s="1"/>
  <c r="F12" i="21"/>
  <c r="F11" i="21"/>
  <c r="F10" i="21"/>
  <c r="I9" i="21"/>
  <c r="F9" i="21"/>
  <c r="H9" i="21" s="1"/>
  <c r="J9" i="21" s="1"/>
  <c r="I11" i="21" s="1"/>
  <c r="E8" i="21"/>
  <c r="F8" i="21" s="1"/>
  <c r="F7" i="21"/>
  <c r="G7" i="21" s="1"/>
  <c r="I6" i="21"/>
  <c r="E6" i="21"/>
  <c r="F6" i="21" s="1"/>
  <c r="G87" i="21" l="1"/>
  <c r="H95" i="21"/>
  <c r="G79" i="21"/>
  <c r="H23" i="21"/>
  <c r="H90" i="21"/>
  <c r="G25" i="21"/>
  <c r="H39" i="21"/>
  <c r="H75" i="23"/>
  <c r="H71" i="21"/>
  <c r="G63" i="21"/>
  <c r="G31" i="21"/>
  <c r="G31" i="25"/>
  <c r="G52" i="21"/>
  <c r="G95" i="25"/>
  <c r="H47" i="21"/>
  <c r="K9" i="21"/>
  <c r="H17" i="21"/>
  <c r="G41" i="21"/>
  <c r="H49" i="21"/>
  <c r="H55" i="21"/>
  <c r="G73" i="21"/>
  <c r="G89" i="21"/>
  <c r="G65" i="21"/>
  <c r="G97" i="21"/>
  <c r="H27" i="21"/>
  <c r="G85" i="25"/>
  <c r="H63" i="25"/>
  <c r="G29" i="21"/>
  <c r="G77" i="21"/>
  <c r="G39" i="25"/>
  <c r="G15" i="21"/>
  <c r="G53" i="21"/>
  <c r="G28" i="21"/>
  <c r="H7" i="21"/>
  <c r="G45" i="25"/>
  <c r="G79" i="25"/>
  <c r="H15" i="25"/>
  <c r="J6" i="25"/>
  <c r="K6" i="25" s="1"/>
  <c r="H21" i="25"/>
  <c r="G71" i="25"/>
  <c r="H78" i="25"/>
  <c r="G91" i="25"/>
  <c r="H93" i="23"/>
  <c r="G76" i="21"/>
  <c r="G42" i="21"/>
  <c r="H26" i="21"/>
  <c r="H66" i="21"/>
  <c r="G20" i="21"/>
  <c r="H18" i="21"/>
  <c r="H14" i="21"/>
  <c r="H121" i="25"/>
  <c r="H123" i="25"/>
  <c r="H125" i="25"/>
  <c r="G122" i="25"/>
  <c r="G124" i="25"/>
  <c r="G126" i="25"/>
  <c r="G105" i="25"/>
  <c r="H9" i="25"/>
  <c r="J9" i="25" s="1"/>
  <c r="I11" i="25" s="1"/>
  <c r="G89" i="25"/>
  <c r="H57" i="25"/>
  <c r="G65" i="25"/>
  <c r="G82" i="25"/>
  <c r="G97" i="25"/>
  <c r="G115" i="25"/>
  <c r="H20" i="25"/>
  <c r="G58" i="25"/>
  <c r="G83" i="25"/>
  <c r="G108" i="25"/>
  <c r="G59" i="25"/>
  <c r="H77" i="25"/>
  <c r="G84" i="25"/>
  <c r="G109" i="25"/>
  <c r="H117" i="25"/>
  <c r="G69" i="25"/>
  <c r="H33" i="25"/>
  <c r="G52" i="25"/>
  <c r="H103" i="25"/>
  <c r="H111" i="25"/>
  <c r="G54" i="25"/>
  <c r="H54" i="25"/>
  <c r="G44" i="25"/>
  <c r="H44" i="25"/>
  <c r="G102" i="25"/>
  <c r="H102" i="25"/>
  <c r="H18" i="25"/>
  <c r="G18" i="25"/>
  <c r="G30" i="25"/>
  <c r="H30" i="25"/>
  <c r="H76" i="25"/>
  <c r="G76" i="25"/>
  <c r="G17" i="25"/>
  <c r="H81" i="25"/>
  <c r="G23" i="25"/>
  <c r="G113" i="25"/>
  <c r="G35" i="25"/>
  <c r="G28" i="25"/>
  <c r="H53" i="25"/>
  <c r="G29" i="25"/>
  <c r="G34" i="25"/>
  <c r="G41" i="25"/>
  <c r="G47" i="25"/>
  <c r="H67" i="25"/>
  <c r="H93" i="25"/>
  <c r="G106" i="25"/>
  <c r="G10" i="25"/>
  <c r="H43" i="25"/>
  <c r="G55" i="25"/>
  <c r="G119" i="25"/>
  <c r="G11" i="25"/>
  <c r="H19" i="25"/>
  <c r="H8" i="25"/>
  <c r="G8" i="25"/>
  <c r="H14" i="25"/>
  <c r="G14" i="25"/>
  <c r="H26" i="25"/>
  <c r="G26" i="25"/>
  <c r="H38" i="25"/>
  <c r="G38" i="25"/>
  <c r="H70" i="25"/>
  <c r="G70" i="25"/>
  <c r="H96" i="25"/>
  <c r="G96" i="25"/>
  <c r="H116" i="25"/>
  <c r="G116" i="25"/>
  <c r="H32" i="25"/>
  <c r="G32" i="25"/>
  <c r="H16" i="25"/>
  <c r="G16" i="25"/>
  <c r="H40" i="25"/>
  <c r="G40" i="25"/>
  <c r="H46" i="25"/>
  <c r="G46" i="25"/>
  <c r="H66" i="25"/>
  <c r="G66" i="25"/>
  <c r="H92" i="25"/>
  <c r="G92" i="25"/>
  <c r="H64" i="25"/>
  <c r="G64" i="25"/>
  <c r="H22" i="25"/>
  <c r="G22" i="25"/>
  <c r="H74" i="25"/>
  <c r="G74" i="25"/>
  <c r="H80" i="25"/>
  <c r="G80" i="25"/>
  <c r="H100" i="25"/>
  <c r="G100" i="25"/>
  <c r="H112" i="25"/>
  <c r="G112" i="25"/>
  <c r="H42" i="25"/>
  <c r="G42" i="25"/>
  <c r="H62" i="25"/>
  <c r="G62" i="25"/>
  <c r="H88" i="25"/>
  <c r="G88" i="25"/>
  <c r="G104" i="25"/>
  <c r="H104" i="25"/>
  <c r="H50" i="25"/>
  <c r="G50" i="25"/>
  <c r="H56" i="25"/>
  <c r="G56" i="25"/>
  <c r="H114" i="25"/>
  <c r="G114" i="25"/>
  <c r="H90" i="25"/>
  <c r="G90" i="25"/>
  <c r="H120" i="25"/>
  <c r="G120" i="25"/>
  <c r="G6" i="25"/>
  <c r="G12" i="25"/>
  <c r="G25" i="25"/>
  <c r="G36" i="25"/>
  <c r="G49" i="25"/>
  <c r="G60" i="25"/>
  <c r="G73" i="25"/>
  <c r="G86" i="25"/>
  <c r="G99" i="25"/>
  <c r="G110" i="25"/>
  <c r="G27" i="25"/>
  <c r="G51" i="25"/>
  <c r="G75" i="25"/>
  <c r="G101" i="25"/>
  <c r="G68" i="25"/>
  <c r="G94" i="25"/>
  <c r="G107" i="25"/>
  <c r="G118" i="25"/>
  <c r="G7" i="25"/>
  <c r="G13" i="25"/>
  <c r="G24" i="25"/>
  <c r="G37" i="25"/>
  <c r="G48" i="25"/>
  <c r="G61" i="25"/>
  <c r="G72" i="25"/>
  <c r="G87" i="25"/>
  <c r="G98" i="25"/>
  <c r="G95" i="23"/>
  <c r="G119" i="23"/>
  <c r="G9" i="23"/>
  <c r="H79" i="23"/>
  <c r="G25" i="23"/>
  <c r="G45" i="23"/>
  <c r="H117" i="23"/>
  <c r="G42" i="23"/>
  <c r="H42" i="23"/>
  <c r="G14" i="23"/>
  <c r="H14" i="23"/>
  <c r="H38" i="23"/>
  <c r="G77" i="23"/>
  <c r="H18" i="23"/>
  <c r="G33" i="23"/>
  <c r="H55" i="23"/>
  <c r="H62" i="23"/>
  <c r="H31" i="23"/>
  <c r="G69" i="23"/>
  <c r="H19" i="23"/>
  <c r="G49" i="23"/>
  <c r="H105" i="23"/>
  <c r="G53" i="23"/>
  <c r="H27" i="23"/>
  <c r="G57" i="23"/>
  <c r="G73" i="23"/>
  <c r="G113" i="23"/>
  <c r="G81" i="23"/>
  <c r="G21" i="23"/>
  <c r="H43" i="23"/>
  <c r="G99" i="23"/>
  <c r="G107" i="23"/>
  <c r="G29" i="23"/>
  <c r="H51" i="23"/>
  <c r="H67" i="23"/>
  <c r="H30" i="23"/>
  <c r="G30" i="23"/>
  <c r="H52" i="23"/>
  <c r="G52" i="23"/>
  <c r="G68" i="23"/>
  <c r="H68" i="23"/>
  <c r="H100" i="23"/>
  <c r="G100" i="23"/>
  <c r="K9" i="23"/>
  <c r="I11" i="23"/>
  <c r="H24" i="23"/>
  <c r="G24" i="23"/>
  <c r="G94" i="23"/>
  <c r="H94" i="23"/>
  <c r="G118" i="23"/>
  <c r="H118" i="23"/>
  <c r="H32" i="23"/>
  <c r="G32" i="23"/>
  <c r="H54" i="23"/>
  <c r="G54" i="23"/>
  <c r="H110" i="23"/>
  <c r="G110" i="23"/>
  <c r="H76" i="23"/>
  <c r="G76" i="23"/>
  <c r="H40" i="23"/>
  <c r="G40" i="23"/>
  <c r="H78" i="23"/>
  <c r="G78" i="23"/>
  <c r="H86" i="23"/>
  <c r="G86" i="23"/>
  <c r="H48" i="23"/>
  <c r="G48" i="23"/>
  <c r="H104" i="23"/>
  <c r="G104" i="23"/>
  <c r="H60" i="23"/>
  <c r="G60" i="23"/>
  <c r="H72" i="23"/>
  <c r="G72" i="23"/>
  <c r="H16" i="23"/>
  <c r="G16" i="23"/>
  <c r="H56" i="23"/>
  <c r="G56" i="23"/>
  <c r="H12" i="23"/>
  <c r="G12" i="23"/>
  <c r="H64" i="23"/>
  <c r="G64" i="23"/>
  <c r="H80" i="23"/>
  <c r="G80" i="23"/>
  <c r="G20" i="23"/>
  <c r="H20" i="23"/>
  <c r="H98" i="23"/>
  <c r="G98" i="23"/>
  <c r="H106" i="23"/>
  <c r="G106" i="23"/>
  <c r="J11" i="23"/>
  <c r="H50" i="23"/>
  <c r="G50" i="23"/>
  <c r="G66" i="23"/>
  <c r="H66" i="23"/>
  <c r="H90" i="23"/>
  <c r="G90" i="23"/>
  <c r="H114" i="23"/>
  <c r="G114" i="23"/>
  <c r="H26" i="23"/>
  <c r="G26" i="23"/>
  <c r="H6" i="23"/>
  <c r="J6" i="23" s="1"/>
  <c r="G6" i="23"/>
  <c r="H36" i="23"/>
  <c r="G36" i="23"/>
  <c r="H74" i="23"/>
  <c r="G74" i="23"/>
  <c r="H28" i="23"/>
  <c r="G28" i="23"/>
  <c r="G8" i="23"/>
  <c r="H8" i="23"/>
  <c r="G44" i="23"/>
  <c r="H44" i="23"/>
  <c r="G92" i="23"/>
  <c r="H92" i="23"/>
  <c r="G116" i="23"/>
  <c r="H116" i="23"/>
  <c r="G11" i="23"/>
  <c r="G22" i="23"/>
  <c r="G35" i="23"/>
  <c r="G46" i="23"/>
  <c r="G59" i="23"/>
  <c r="G70" i="23"/>
  <c r="G83" i="23"/>
  <c r="G85" i="23"/>
  <c r="G96" i="23"/>
  <c r="G109" i="23"/>
  <c r="G120" i="23"/>
  <c r="G7" i="23"/>
  <c r="G13" i="23"/>
  <c r="G37" i="23"/>
  <c r="G61" i="23"/>
  <c r="G87" i="23"/>
  <c r="G111" i="23"/>
  <c r="G15" i="23"/>
  <c r="G39" i="23"/>
  <c r="G63" i="23"/>
  <c r="G89" i="23"/>
  <c r="G17" i="23"/>
  <c r="G41" i="23"/>
  <c r="G65" i="23"/>
  <c r="G91" i="23"/>
  <c r="G102" i="23"/>
  <c r="G115" i="23"/>
  <c r="G10" i="23"/>
  <c r="G23" i="23"/>
  <c r="G34" i="23"/>
  <c r="G47" i="23"/>
  <c r="G58" i="23"/>
  <c r="G71" i="23"/>
  <c r="G82" i="23"/>
  <c r="G84" i="23"/>
  <c r="G97" i="23"/>
  <c r="G108" i="23"/>
  <c r="G88" i="23"/>
  <c r="G101" i="23"/>
  <c r="G112" i="23"/>
  <c r="G103" i="23"/>
  <c r="H70" i="21"/>
  <c r="G70" i="21"/>
  <c r="H96" i="21"/>
  <c r="G96" i="21"/>
  <c r="H35" i="21"/>
  <c r="G35" i="21"/>
  <c r="H43" i="21"/>
  <c r="G43" i="21"/>
  <c r="H48" i="21"/>
  <c r="G48" i="21"/>
  <c r="H82" i="21"/>
  <c r="G82" i="21"/>
  <c r="H36" i="21"/>
  <c r="G36" i="21"/>
  <c r="H11" i="21"/>
  <c r="J11" i="21" s="1"/>
  <c r="J13" i="21" s="1"/>
  <c r="G11" i="21"/>
  <c r="H40" i="21"/>
  <c r="G44" i="21"/>
  <c r="G57" i="21"/>
  <c r="H74" i="21"/>
  <c r="H30" i="21"/>
  <c r="G30" i="21"/>
  <c r="H24" i="21"/>
  <c r="G24" i="21"/>
  <c r="G78" i="21"/>
  <c r="H78" i="21"/>
  <c r="G84" i="21"/>
  <c r="H84" i="21"/>
  <c r="H12" i="21"/>
  <c r="G12" i="21"/>
  <c r="G58" i="21"/>
  <c r="H58" i="21"/>
  <c r="H88" i="21"/>
  <c r="G92" i="21"/>
  <c r="G19" i="21"/>
  <c r="H19" i="21"/>
  <c r="H32" i="21"/>
  <c r="G32" i="21"/>
  <c r="G10" i="21"/>
  <c r="H10" i="21"/>
  <c r="H56" i="21"/>
  <c r="G56" i="21"/>
  <c r="G91" i="21"/>
  <c r="H91" i="21"/>
  <c r="H46" i="21"/>
  <c r="G46" i="21"/>
  <c r="H59" i="21"/>
  <c r="G59" i="21"/>
  <c r="H67" i="21"/>
  <c r="G67" i="21"/>
  <c r="H72" i="21"/>
  <c r="G72" i="21"/>
  <c r="H16" i="21"/>
  <c r="G33" i="21"/>
  <c r="H50" i="21"/>
  <c r="H80" i="21"/>
  <c r="G80" i="21"/>
  <c r="H98" i="21"/>
  <c r="H8" i="21"/>
  <c r="G8" i="21"/>
  <c r="H54" i="21"/>
  <c r="G54" i="21"/>
  <c r="H94" i="21"/>
  <c r="G94" i="21"/>
  <c r="H6" i="21"/>
  <c r="J6" i="21" s="1"/>
  <c r="G6" i="21"/>
  <c r="H83" i="21"/>
  <c r="G83" i="21"/>
  <c r="G60" i="21"/>
  <c r="H60" i="21"/>
  <c r="G9" i="21"/>
  <c r="G34" i="21"/>
  <c r="H34" i="21"/>
  <c r="H64" i="21"/>
  <c r="G68" i="21"/>
  <c r="G81" i="21"/>
  <c r="H22" i="21"/>
  <c r="G22" i="21"/>
  <c r="G100" i="21"/>
  <c r="G38" i="21"/>
  <c r="G51" i="21"/>
  <c r="G62" i="21"/>
  <c r="G75" i="21"/>
  <c r="G86" i="21"/>
  <c r="G99" i="21"/>
  <c r="G13" i="21"/>
  <c r="G37" i="21"/>
  <c r="G61" i="21"/>
  <c r="G85" i="21"/>
  <c r="G21" i="21"/>
  <c r="G69" i="21"/>
  <c r="G93" i="21"/>
  <c r="G45" i="21"/>
  <c r="J8" i="25" l="1"/>
  <c r="J11" i="25"/>
  <c r="J13" i="25" s="1"/>
  <c r="K9" i="25"/>
  <c r="I8" i="25"/>
  <c r="J10" i="25" s="1"/>
  <c r="K10" i="25" s="1"/>
  <c r="K8" i="25"/>
  <c r="I10" i="25"/>
  <c r="J8" i="23"/>
  <c r="I10" i="23" s="1"/>
  <c r="J13" i="23"/>
  <c r="K13" i="23" s="1"/>
  <c r="K11" i="23"/>
  <c r="I13" i="23"/>
  <c r="I8" i="23"/>
  <c r="K6" i="23"/>
  <c r="I15" i="21"/>
  <c r="K13" i="21"/>
  <c r="K11" i="21"/>
  <c r="I13" i="21"/>
  <c r="J15" i="21" s="1"/>
  <c r="J8" i="21"/>
  <c r="I8" i="21"/>
  <c r="K6" i="21"/>
  <c r="K11" i="25" l="1"/>
  <c r="I13" i="25"/>
  <c r="J15" i="25" s="1"/>
  <c r="K15" i="25" s="1"/>
  <c r="J10" i="21"/>
  <c r="I12" i="21" s="1"/>
  <c r="I15" i="25"/>
  <c r="K13" i="25"/>
  <c r="I12" i="25"/>
  <c r="J10" i="23"/>
  <c r="K10" i="23" s="1"/>
  <c r="J15" i="23"/>
  <c r="I15" i="23"/>
  <c r="J12" i="25"/>
  <c r="K8" i="23"/>
  <c r="K8" i="21"/>
  <c r="I10" i="21"/>
  <c r="K15" i="21"/>
  <c r="I17" i="21"/>
  <c r="J17" i="21"/>
  <c r="J14" i="25" l="1"/>
  <c r="J12" i="21"/>
  <c r="I14" i="21" s="1"/>
  <c r="K10" i="21"/>
  <c r="J17" i="25"/>
  <c r="I19" i="25" s="1"/>
  <c r="I14" i="25"/>
  <c r="J16" i="25" s="1"/>
  <c r="K12" i="25"/>
  <c r="I17" i="25"/>
  <c r="J17" i="23"/>
  <c r="K17" i="23" s="1"/>
  <c r="I17" i="23"/>
  <c r="K15" i="23"/>
  <c r="J12" i="23"/>
  <c r="I12" i="23"/>
  <c r="K14" i="25"/>
  <c r="I16" i="25"/>
  <c r="J19" i="21"/>
  <c r="K17" i="21"/>
  <c r="I19" i="21"/>
  <c r="K12" i="21"/>
  <c r="J14" i="21"/>
  <c r="J19" i="23" l="1"/>
  <c r="K19" i="23" s="1"/>
  <c r="K17" i="25"/>
  <c r="J19" i="25"/>
  <c r="I21" i="25" s="1"/>
  <c r="I19" i="23"/>
  <c r="J21" i="23" s="1"/>
  <c r="K21" i="23" s="1"/>
  <c r="J14" i="23"/>
  <c r="I16" i="23" s="1"/>
  <c r="K12" i="23"/>
  <c r="I14" i="23"/>
  <c r="I21" i="23"/>
  <c r="J21" i="21"/>
  <c r="K21" i="21" s="1"/>
  <c r="J21" i="25"/>
  <c r="K21" i="25" s="1"/>
  <c r="K16" i="25"/>
  <c r="I18" i="25"/>
  <c r="J18" i="25"/>
  <c r="K14" i="21"/>
  <c r="I16" i="21"/>
  <c r="J16" i="21"/>
  <c r="I21" i="21"/>
  <c r="K19" i="21"/>
  <c r="K19" i="25" l="1"/>
  <c r="K14" i="23"/>
  <c r="J23" i="23"/>
  <c r="K23" i="23" s="1"/>
  <c r="J16" i="23"/>
  <c r="J18" i="23" s="1"/>
  <c r="J23" i="25"/>
  <c r="K23" i="25" s="1"/>
  <c r="I23" i="21"/>
  <c r="I23" i="23"/>
  <c r="J25" i="23" s="1"/>
  <c r="K25" i="23" s="1"/>
  <c r="I25" i="23"/>
  <c r="I23" i="25"/>
  <c r="J23" i="21"/>
  <c r="I25" i="21" s="1"/>
  <c r="K18" i="25"/>
  <c r="I20" i="25"/>
  <c r="J20" i="25"/>
  <c r="K16" i="21"/>
  <c r="I18" i="21"/>
  <c r="J18" i="21"/>
  <c r="K16" i="23" l="1"/>
  <c r="I18" i="23"/>
  <c r="I25" i="25"/>
  <c r="J25" i="25"/>
  <c r="J25" i="21"/>
  <c r="K25" i="21" s="1"/>
  <c r="K23" i="21"/>
  <c r="I27" i="23"/>
  <c r="J27" i="23"/>
  <c r="I29" i="23" s="1"/>
  <c r="J22" i="25"/>
  <c r="K22" i="25" s="1"/>
  <c r="K20" i="25"/>
  <c r="I22" i="25"/>
  <c r="J20" i="23"/>
  <c r="K18" i="23"/>
  <c r="I20" i="23"/>
  <c r="K18" i="21"/>
  <c r="I20" i="21"/>
  <c r="J20" i="21"/>
  <c r="J27" i="21" l="1"/>
  <c r="I27" i="21"/>
  <c r="J29" i="23"/>
  <c r="J31" i="23" s="1"/>
  <c r="K31" i="23" s="1"/>
  <c r="K27" i="23"/>
  <c r="I27" i="25"/>
  <c r="K25" i="25"/>
  <c r="J27" i="25"/>
  <c r="J22" i="23"/>
  <c r="I24" i="23" s="1"/>
  <c r="J24" i="25"/>
  <c r="I26" i="25" s="1"/>
  <c r="I24" i="25"/>
  <c r="K20" i="23"/>
  <c r="I22" i="23"/>
  <c r="I22" i="21"/>
  <c r="K20" i="21"/>
  <c r="K27" i="21"/>
  <c r="I29" i="21"/>
  <c r="J29" i="21"/>
  <c r="J22" i="21"/>
  <c r="I33" i="23" l="1"/>
  <c r="K29" i="23"/>
  <c r="I31" i="23"/>
  <c r="J33" i="23" s="1"/>
  <c r="K27" i="25"/>
  <c r="J29" i="25"/>
  <c r="I29" i="25"/>
  <c r="K22" i="23"/>
  <c r="J26" i="25"/>
  <c r="I28" i="25" s="1"/>
  <c r="J24" i="23"/>
  <c r="J26" i="23" s="1"/>
  <c r="K24" i="25"/>
  <c r="K22" i="21"/>
  <c r="I24" i="21"/>
  <c r="K29" i="21"/>
  <c r="I31" i="21"/>
  <c r="J31" i="21"/>
  <c r="J24" i="21"/>
  <c r="K33" i="23" l="1"/>
  <c r="J35" i="23"/>
  <c r="K35" i="23" s="1"/>
  <c r="I35" i="23"/>
  <c r="I31" i="25"/>
  <c r="J31" i="25"/>
  <c r="K29" i="25"/>
  <c r="J33" i="21"/>
  <c r="I35" i="21" s="1"/>
  <c r="K26" i="25"/>
  <c r="J28" i="25"/>
  <c r="I30" i="25" s="1"/>
  <c r="K24" i="23"/>
  <c r="I26" i="23"/>
  <c r="J28" i="23" s="1"/>
  <c r="K26" i="23"/>
  <c r="I28" i="23"/>
  <c r="I26" i="21"/>
  <c r="K24" i="21"/>
  <c r="J26" i="21"/>
  <c r="K31" i="21"/>
  <c r="I33" i="21"/>
  <c r="J37" i="23" l="1"/>
  <c r="K37" i="23" s="1"/>
  <c r="I37" i="23"/>
  <c r="J39" i="23" s="1"/>
  <c r="K39" i="23" s="1"/>
  <c r="K33" i="21"/>
  <c r="I39" i="23"/>
  <c r="K31" i="25"/>
  <c r="J33" i="25"/>
  <c r="I33" i="25"/>
  <c r="J35" i="21"/>
  <c r="I37" i="21" s="1"/>
  <c r="K28" i="25"/>
  <c r="J30" i="25"/>
  <c r="K28" i="23"/>
  <c r="I30" i="23"/>
  <c r="J30" i="23"/>
  <c r="K26" i="21"/>
  <c r="I28" i="21"/>
  <c r="J28" i="21"/>
  <c r="J41" i="23" l="1"/>
  <c r="K41" i="23" s="1"/>
  <c r="J37" i="21"/>
  <c r="K35" i="21"/>
  <c r="I41" i="23"/>
  <c r="J35" i="25"/>
  <c r="K33" i="25"/>
  <c r="I35" i="25"/>
  <c r="J43" i="23"/>
  <c r="K43" i="23" s="1"/>
  <c r="K30" i="25"/>
  <c r="I32" i="25"/>
  <c r="J32" i="25"/>
  <c r="K32" i="25" s="1"/>
  <c r="K30" i="23"/>
  <c r="I32" i="23"/>
  <c r="J32" i="23"/>
  <c r="J30" i="21"/>
  <c r="K28" i="21"/>
  <c r="I30" i="21"/>
  <c r="J39" i="21"/>
  <c r="K37" i="21"/>
  <c r="I39" i="21"/>
  <c r="J41" i="21" s="1"/>
  <c r="I43" i="23" l="1"/>
  <c r="J45" i="23" s="1"/>
  <c r="I45" i="23"/>
  <c r="J37" i="25"/>
  <c r="I37" i="25"/>
  <c r="K35" i="25"/>
  <c r="J34" i="25"/>
  <c r="I34" i="25"/>
  <c r="J32" i="21"/>
  <c r="K32" i="21" s="1"/>
  <c r="K32" i="23"/>
  <c r="I34" i="23"/>
  <c r="J34" i="23"/>
  <c r="K41" i="21"/>
  <c r="I43" i="21"/>
  <c r="K39" i="21"/>
  <c r="I41" i="21"/>
  <c r="J43" i="21" s="1"/>
  <c r="I32" i="21"/>
  <c r="K30" i="21"/>
  <c r="I47" i="23" l="1"/>
  <c r="K45" i="23"/>
  <c r="J47" i="23"/>
  <c r="J49" i="23" s="1"/>
  <c r="K37" i="25"/>
  <c r="I39" i="25"/>
  <c r="J39" i="25"/>
  <c r="J36" i="25"/>
  <c r="K34" i="25"/>
  <c r="I36" i="25"/>
  <c r="I34" i="21"/>
  <c r="J34" i="21"/>
  <c r="K34" i="21" s="1"/>
  <c r="K47" i="23"/>
  <c r="K34" i="23"/>
  <c r="I36" i="23"/>
  <c r="J36" i="23"/>
  <c r="J45" i="21"/>
  <c r="I45" i="21"/>
  <c r="K43" i="21"/>
  <c r="I49" i="23" l="1"/>
  <c r="J41" i="25"/>
  <c r="K39" i="25"/>
  <c r="I41" i="25"/>
  <c r="J47" i="21"/>
  <c r="I49" i="21" s="1"/>
  <c r="J38" i="25"/>
  <c r="I38" i="25"/>
  <c r="K36" i="25"/>
  <c r="I36" i="21"/>
  <c r="J36" i="21"/>
  <c r="K36" i="21" s="1"/>
  <c r="I51" i="23"/>
  <c r="K49" i="23"/>
  <c r="I38" i="23"/>
  <c r="K36" i="23"/>
  <c r="J38" i="23"/>
  <c r="J51" i="23"/>
  <c r="K45" i="21"/>
  <c r="I47" i="21"/>
  <c r="J49" i="21" l="1"/>
  <c r="K47" i="21"/>
  <c r="I43" i="25"/>
  <c r="K41" i="25"/>
  <c r="J43" i="25"/>
  <c r="J40" i="25"/>
  <c r="I40" i="25"/>
  <c r="K38" i="25"/>
  <c r="J38" i="21"/>
  <c r="I40" i="21" s="1"/>
  <c r="I38" i="21"/>
  <c r="I53" i="23"/>
  <c r="K51" i="23"/>
  <c r="I40" i="23"/>
  <c r="K38" i="23"/>
  <c r="J40" i="23"/>
  <c r="J53" i="23"/>
  <c r="I51" i="21"/>
  <c r="K49" i="21"/>
  <c r="J51" i="21"/>
  <c r="I45" i="25" l="1"/>
  <c r="K43" i="25"/>
  <c r="J45" i="25"/>
  <c r="I42" i="25"/>
  <c r="K40" i="25"/>
  <c r="J42" i="25"/>
  <c r="J40" i="21"/>
  <c r="I42" i="21" s="1"/>
  <c r="K38" i="21"/>
  <c r="K40" i="23"/>
  <c r="I42" i="23"/>
  <c r="K53" i="23"/>
  <c r="I55" i="23"/>
  <c r="J42" i="23"/>
  <c r="J55" i="23"/>
  <c r="K51" i="21"/>
  <c r="I53" i="21"/>
  <c r="J53" i="21"/>
  <c r="K45" i="25" l="1"/>
  <c r="I47" i="25"/>
  <c r="J47" i="25"/>
  <c r="J44" i="25"/>
  <c r="K44" i="25" s="1"/>
  <c r="K42" i="25"/>
  <c r="I44" i="25"/>
  <c r="J42" i="21"/>
  <c r="J44" i="21" s="1"/>
  <c r="K40" i="21"/>
  <c r="J57" i="23"/>
  <c r="K57" i="23" s="1"/>
  <c r="K42" i="23"/>
  <c r="I44" i="23"/>
  <c r="K55" i="23"/>
  <c r="I57" i="23"/>
  <c r="J44" i="23"/>
  <c r="J55" i="21"/>
  <c r="K53" i="21"/>
  <c r="I55" i="21"/>
  <c r="J49" i="25" l="1"/>
  <c r="K47" i="25"/>
  <c r="I49" i="25"/>
  <c r="J57" i="21"/>
  <c r="I59" i="21" s="1"/>
  <c r="J59" i="23"/>
  <c r="I61" i="23" s="1"/>
  <c r="I59" i="23"/>
  <c r="J46" i="25"/>
  <c r="I48" i="25" s="1"/>
  <c r="I46" i="25"/>
  <c r="I46" i="21"/>
  <c r="I44" i="21"/>
  <c r="J46" i="21" s="1"/>
  <c r="I48" i="21" s="1"/>
  <c r="K42" i="21"/>
  <c r="K44" i="21"/>
  <c r="K44" i="23"/>
  <c r="I46" i="23"/>
  <c r="J46" i="23"/>
  <c r="K55" i="21"/>
  <c r="I57" i="21"/>
  <c r="J59" i="21" l="1"/>
  <c r="K57" i="21"/>
  <c r="K49" i="25"/>
  <c r="J51" i="25"/>
  <c r="I51" i="25"/>
  <c r="K59" i="23"/>
  <c r="J61" i="23"/>
  <c r="I63" i="23" s="1"/>
  <c r="K46" i="25"/>
  <c r="J48" i="25"/>
  <c r="I50" i="25" s="1"/>
  <c r="J48" i="21"/>
  <c r="J50" i="21" s="1"/>
  <c r="K46" i="21"/>
  <c r="K46" i="23"/>
  <c r="I48" i="23"/>
  <c r="J48" i="23"/>
  <c r="J61" i="21"/>
  <c r="K59" i="21"/>
  <c r="I61" i="21"/>
  <c r="J63" i="21" l="1"/>
  <c r="I53" i="25"/>
  <c r="K51" i="25"/>
  <c r="J53" i="25"/>
  <c r="K61" i="23"/>
  <c r="J63" i="23"/>
  <c r="I65" i="23" s="1"/>
  <c r="K48" i="25"/>
  <c r="J50" i="25"/>
  <c r="J52" i="25" s="1"/>
  <c r="K48" i="21"/>
  <c r="I50" i="21"/>
  <c r="J52" i="21" s="1"/>
  <c r="K52" i="21" s="1"/>
  <c r="K48" i="23"/>
  <c r="I50" i="23"/>
  <c r="J50" i="23"/>
  <c r="K50" i="21"/>
  <c r="I52" i="21"/>
  <c r="K63" i="21"/>
  <c r="I65" i="21"/>
  <c r="I63" i="21"/>
  <c r="J65" i="21" s="1"/>
  <c r="K61" i="21"/>
  <c r="J65" i="23" l="1"/>
  <c r="K63" i="23"/>
  <c r="J55" i="25"/>
  <c r="K53" i="25"/>
  <c r="I55" i="25"/>
  <c r="K50" i="25"/>
  <c r="I52" i="25"/>
  <c r="J54" i="25" s="1"/>
  <c r="K54" i="25" s="1"/>
  <c r="K52" i="25"/>
  <c r="I54" i="25"/>
  <c r="J54" i="21"/>
  <c r="I54" i="21"/>
  <c r="K50" i="23"/>
  <c r="I52" i="23"/>
  <c r="K65" i="23"/>
  <c r="I67" i="23"/>
  <c r="J52" i="23"/>
  <c r="J67" i="23"/>
  <c r="K65" i="21"/>
  <c r="I67" i="21"/>
  <c r="J67" i="21"/>
  <c r="J57" i="25" l="1"/>
  <c r="I59" i="25" s="1"/>
  <c r="K57" i="25"/>
  <c r="I57" i="25"/>
  <c r="J59" i="25" s="1"/>
  <c r="K55" i="25"/>
  <c r="J56" i="25"/>
  <c r="K56" i="25" s="1"/>
  <c r="I56" i="25"/>
  <c r="J56" i="21"/>
  <c r="I58" i="21" s="1"/>
  <c r="I56" i="21"/>
  <c r="K54" i="21"/>
  <c r="J69" i="23"/>
  <c r="K67" i="23"/>
  <c r="I69" i="23"/>
  <c r="K52" i="23"/>
  <c r="I54" i="23"/>
  <c r="J54" i="23"/>
  <c r="I69" i="21"/>
  <c r="K67" i="21"/>
  <c r="J69" i="21"/>
  <c r="J61" i="25" l="1"/>
  <c r="I61" i="25"/>
  <c r="K59" i="25"/>
  <c r="J71" i="23"/>
  <c r="K71" i="23" s="1"/>
  <c r="I58" i="25"/>
  <c r="J58" i="25"/>
  <c r="I60" i="25" s="1"/>
  <c r="J58" i="21"/>
  <c r="J60" i="21" s="1"/>
  <c r="I62" i="21" s="1"/>
  <c r="K56" i="21"/>
  <c r="J56" i="23"/>
  <c r="K54" i="23"/>
  <c r="I56" i="23"/>
  <c r="K69" i="23"/>
  <c r="I71" i="23"/>
  <c r="K69" i="21"/>
  <c r="I71" i="21"/>
  <c r="J71" i="21"/>
  <c r="J63" i="25" l="1"/>
  <c r="K63" i="25" s="1"/>
  <c r="J73" i="23"/>
  <c r="I75" i="23" s="1"/>
  <c r="I65" i="25"/>
  <c r="I73" i="23"/>
  <c r="J75" i="23" s="1"/>
  <c r="K61" i="25"/>
  <c r="I63" i="25"/>
  <c r="J65" i="25" s="1"/>
  <c r="K58" i="25"/>
  <c r="J60" i="25"/>
  <c r="J62" i="25" s="1"/>
  <c r="I64" i="25" s="1"/>
  <c r="K58" i="21"/>
  <c r="I60" i="21"/>
  <c r="J62" i="21" s="1"/>
  <c r="K62" i="21" s="1"/>
  <c r="K60" i="21"/>
  <c r="J58" i="23"/>
  <c r="K58" i="23" s="1"/>
  <c r="K56" i="23"/>
  <c r="I58" i="23"/>
  <c r="I73" i="21"/>
  <c r="K71" i="21"/>
  <c r="J73" i="21"/>
  <c r="K73" i="23" l="1"/>
  <c r="I67" i="25"/>
  <c r="J67" i="25"/>
  <c r="K65" i="25"/>
  <c r="K62" i="25"/>
  <c r="K60" i="25"/>
  <c r="I62" i="25"/>
  <c r="J64" i="25" s="1"/>
  <c r="J66" i="25" s="1"/>
  <c r="K66" i="25" s="1"/>
  <c r="J64" i="21"/>
  <c r="K64" i="21" s="1"/>
  <c r="I64" i="21"/>
  <c r="J60" i="23"/>
  <c r="K60" i="23" s="1"/>
  <c r="I60" i="23"/>
  <c r="I77" i="23"/>
  <c r="K75" i="23"/>
  <c r="J77" i="23"/>
  <c r="K73" i="21"/>
  <c r="I75" i="21"/>
  <c r="J75" i="21"/>
  <c r="K67" i="25" l="1"/>
  <c r="I69" i="25"/>
  <c r="J69" i="25"/>
  <c r="I66" i="25"/>
  <c r="J68" i="25" s="1"/>
  <c r="K68" i="25" s="1"/>
  <c r="K64" i="25"/>
  <c r="I68" i="25"/>
  <c r="I62" i="23"/>
  <c r="J62" i="23"/>
  <c r="K62" i="23" s="1"/>
  <c r="I66" i="21"/>
  <c r="J66" i="21"/>
  <c r="K66" i="21" s="1"/>
  <c r="K77" i="23"/>
  <c r="I79" i="23"/>
  <c r="J79" i="23"/>
  <c r="K75" i="21"/>
  <c r="I77" i="21"/>
  <c r="J77" i="21"/>
  <c r="J71" i="25" l="1"/>
  <c r="K69" i="25"/>
  <c r="I71" i="25"/>
  <c r="J79" i="21"/>
  <c r="K79" i="21" s="1"/>
  <c r="I70" i="25"/>
  <c r="J70" i="25"/>
  <c r="I72" i="25" s="1"/>
  <c r="J64" i="23"/>
  <c r="I66" i="23" s="1"/>
  <c r="I64" i="23"/>
  <c r="I68" i="21"/>
  <c r="J68" i="21"/>
  <c r="I70" i="21" s="1"/>
  <c r="J81" i="23"/>
  <c r="K79" i="23"/>
  <c r="I81" i="23"/>
  <c r="K77" i="21"/>
  <c r="I79" i="21"/>
  <c r="J73" i="25" l="1"/>
  <c r="K73" i="25" s="1"/>
  <c r="I81" i="21"/>
  <c r="I73" i="25"/>
  <c r="J75" i="25" s="1"/>
  <c r="K71" i="25"/>
  <c r="J81" i="21"/>
  <c r="J83" i="23"/>
  <c r="K83" i="23" s="1"/>
  <c r="J72" i="25"/>
  <c r="K72" i="25" s="1"/>
  <c r="K70" i="25"/>
  <c r="J66" i="23"/>
  <c r="I68" i="23" s="1"/>
  <c r="K64" i="23"/>
  <c r="K68" i="21"/>
  <c r="J70" i="21"/>
  <c r="I72" i="21" s="1"/>
  <c r="K81" i="23"/>
  <c r="I83" i="23"/>
  <c r="J83" i="21" l="1"/>
  <c r="I75" i="25"/>
  <c r="I83" i="21"/>
  <c r="J85" i="21" s="1"/>
  <c r="K81" i="21"/>
  <c r="J85" i="23"/>
  <c r="K85" i="23" s="1"/>
  <c r="K75" i="25"/>
  <c r="J77" i="25"/>
  <c r="I77" i="25"/>
  <c r="K83" i="21"/>
  <c r="I85" i="21"/>
  <c r="I85" i="23"/>
  <c r="J74" i="25"/>
  <c r="K74" i="25" s="1"/>
  <c r="I74" i="25"/>
  <c r="J68" i="23"/>
  <c r="I70" i="23" s="1"/>
  <c r="K66" i="23"/>
  <c r="K70" i="21"/>
  <c r="J72" i="21"/>
  <c r="I74" i="21" s="1"/>
  <c r="J87" i="21" l="1"/>
  <c r="K87" i="21" s="1"/>
  <c r="I87" i="21"/>
  <c r="K85" i="21"/>
  <c r="I87" i="23"/>
  <c r="J87" i="23"/>
  <c r="K87" i="23" s="1"/>
  <c r="K77" i="25"/>
  <c r="I79" i="25"/>
  <c r="J79" i="25"/>
  <c r="I89" i="21"/>
  <c r="I76" i="25"/>
  <c r="J76" i="25"/>
  <c r="K76" i="25" s="1"/>
  <c r="K68" i="23"/>
  <c r="J70" i="23"/>
  <c r="K70" i="23" s="1"/>
  <c r="J74" i="21"/>
  <c r="J76" i="21" s="1"/>
  <c r="I78" i="21" s="1"/>
  <c r="K72" i="21"/>
  <c r="J89" i="21" l="1"/>
  <c r="K89" i="21" s="1"/>
  <c r="J89" i="23"/>
  <c r="I91" i="23" s="1"/>
  <c r="I89" i="23"/>
  <c r="J81" i="25"/>
  <c r="I81" i="25"/>
  <c r="K79" i="25"/>
  <c r="J78" i="25"/>
  <c r="K78" i="25" s="1"/>
  <c r="I78" i="25"/>
  <c r="J72" i="23"/>
  <c r="I72" i="23"/>
  <c r="K76" i="21"/>
  <c r="K74" i="21"/>
  <c r="I76" i="21"/>
  <c r="J78" i="21" s="1"/>
  <c r="J80" i="21" s="1"/>
  <c r="I91" i="21" l="1"/>
  <c r="K89" i="23"/>
  <c r="J91" i="21"/>
  <c r="J91" i="23"/>
  <c r="J93" i="23" s="1"/>
  <c r="I83" i="25"/>
  <c r="J83" i="25"/>
  <c r="K81" i="25"/>
  <c r="J80" i="25"/>
  <c r="I80" i="25"/>
  <c r="J74" i="23"/>
  <c r="K74" i="23" s="1"/>
  <c r="I74" i="23"/>
  <c r="K72" i="23"/>
  <c r="I80" i="21"/>
  <c r="J82" i="21" s="1"/>
  <c r="I84" i="21" s="1"/>
  <c r="K78" i="21"/>
  <c r="K80" i="21"/>
  <c r="I82" i="21"/>
  <c r="I93" i="23" l="1"/>
  <c r="K91" i="23"/>
  <c r="K91" i="21"/>
  <c r="I93" i="21"/>
  <c r="J93" i="21"/>
  <c r="I85" i="25"/>
  <c r="J85" i="25"/>
  <c r="K83" i="25"/>
  <c r="I82" i="25"/>
  <c r="J82" i="25"/>
  <c r="K80" i="25"/>
  <c r="I76" i="23"/>
  <c r="J76" i="23"/>
  <c r="K76" i="23" s="1"/>
  <c r="K82" i="21"/>
  <c r="J84" i="21"/>
  <c r="K84" i="21" s="1"/>
  <c r="K93" i="23"/>
  <c r="I95" i="23"/>
  <c r="J95" i="23"/>
  <c r="K93" i="21" l="1"/>
  <c r="I95" i="21"/>
  <c r="J95" i="21"/>
  <c r="K85" i="25"/>
  <c r="I87" i="25"/>
  <c r="J87" i="25"/>
  <c r="K82" i="25"/>
  <c r="I84" i="25"/>
  <c r="J84" i="25"/>
  <c r="J78" i="23"/>
  <c r="I80" i="23" s="1"/>
  <c r="I78" i="23"/>
  <c r="I86" i="21"/>
  <c r="J86" i="21"/>
  <c r="I88" i="21" s="1"/>
  <c r="K95" i="23"/>
  <c r="I97" i="23"/>
  <c r="J97" i="23"/>
  <c r="K95" i="21" l="1"/>
  <c r="J97" i="21"/>
  <c r="I97" i="21"/>
  <c r="K87" i="25"/>
  <c r="J89" i="25"/>
  <c r="I89" i="25"/>
  <c r="K84" i="25"/>
  <c r="J86" i="25"/>
  <c r="I86" i="25"/>
  <c r="K78" i="23"/>
  <c r="J80" i="23"/>
  <c r="I82" i="23" s="1"/>
  <c r="J88" i="21"/>
  <c r="K86" i="21"/>
  <c r="K97" i="23"/>
  <c r="I99" i="23"/>
  <c r="J99" i="23"/>
  <c r="I99" i="21" l="1"/>
  <c r="J99" i="21"/>
  <c r="K99" i="21" s="1"/>
  <c r="K97" i="21"/>
  <c r="I91" i="25"/>
  <c r="K89" i="25"/>
  <c r="J91" i="25"/>
  <c r="I88" i="25"/>
  <c r="K86" i="25"/>
  <c r="J88" i="25"/>
  <c r="K80" i="23"/>
  <c r="J82" i="23"/>
  <c r="I84" i="23" s="1"/>
  <c r="K88" i="21"/>
  <c r="I90" i="21"/>
  <c r="J90" i="21"/>
  <c r="K90" i="21" s="1"/>
  <c r="I101" i="23"/>
  <c r="K99" i="23"/>
  <c r="J101" i="23"/>
  <c r="K91" i="25" l="1"/>
  <c r="I93" i="25"/>
  <c r="J93" i="25"/>
  <c r="J90" i="25"/>
  <c r="K88" i="25"/>
  <c r="I90" i="25"/>
  <c r="K82" i="23"/>
  <c r="J84" i="23"/>
  <c r="I86" i="23" s="1"/>
  <c r="I92" i="21"/>
  <c r="J92" i="21"/>
  <c r="I103" i="23"/>
  <c r="K101" i="23"/>
  <c r="J103" i="23"/>
  <c r="J95" i="25" l="1"/>
  <c r="I95" i="25"/>
  <c r="K93" i="25"/>
  <c r="I92" i="25"/>
  <c r="K90" i="25"/>
  <c r="J92" i="25"/>
  <c r="K84" i="23"/>
  <c r="J86" i="23"/>
  <c r="K86" i="23" s="1"/>
  <c r="J94" i="21"/>
  <c r="K94" i="21" s="1"/>
  <c r="K92" i="21"/>
  <c r="I94" i="21"/>
  <c r="K103" i="23"/>
  <c r="I105" i="23"/>
  <c r="J105" i="23"/>
  <c r="K95" i="25" l="1"/>
  <c r="I97" i="25"/>
  <c r="J97" i="25"/>
  <c r="J94" i="25"/>
  <c r="K92" i="25"/>
  <c r="I94" i="25"/>
  <c r="I88" i="23"/>
  <c r="J88" i="23"/>
  <c r="K88" i="23" s="1"/>
  <c r="J96" i="21"/>
  <c r="K96" i="21" s="1"/>
  <c r="I96" i="21"/>
  <c r="K105" i="23"/>
  <c r="I107" i="23"/>
  <c r="J107" i="23"/>
  <c r="F132" i="19"/>
  <c r="F131" i="19"/>
  <c r="H131" i="19" s="1"/>
  <c r="F130" i="19"/>
  <c r="F129" i="19"/>
  <c r="H129" i="19" s="1"/>
  <c r="F128" i="19"/>
  <c r="F127" i="19"/>
  <c r="G127" i="19" s="1"/>
  <c r="F126" i="19"/>
  <c r="H126" i="19" s="1"/>
  <c r="F125" i="19"/>
  <c r="H125" i="19" s="1"/>
  <c r="F124" i="19"/>
  <c r="F123" i="19"/>
  <c r="H123" i="19" s="1"/>
  <c r="F122" i="19"/>
  <c r="H122" i="19" s="1"/>
  <c r="F121" i="19"/>
  <c r="G121" i="19" s="1"/>
  <c r="F120" i="19"/>
  <c r="F119" i="19"/>
  <c r="H119" i="19" s="1"/>
  <c r="F118" i="19"/>
  <c r="H118" i="19" s="1"/>
  <c r="F117" i="19"/>
  <c r="H117" i="19" s="1"/>
  <c r="F116" i="19"/>
  <c r="F115" i="19"/>
  <c r="H115" i="19" s="1"/>
  <c r="F114" i="19"/>
  <c r="F113" i="19"/>
  <c r="G113" i="19" s="1"/>
  <c r="F112" i="19"/>
  <c r="F111" i="19"/>
  <c r="H111" i="19" s="1"/>
  <c r="F110" i="19"/>
  <c r="H110" i="19" s="1"/>
  <c r="F109" i="19"/>
  <c r="H109" i="19" s="1"/>
  <c r="F108" i="19"/>
  <c r="G108" i="19" s="1"/>
  <c r="F107" i="19"/>
  <c r="H107" i="19" s="1"/>
  <c r="F106" i="19"/>
  <c r="F105" i="19"/>
  <c r="H105" i="19" s="1"/>
  <c r="F104" i="19"/>
  <c r="F103" i="19"/>
  <c r="G103" i="19" s="1"/>
  <c r="F102" i="19"/>
  <c r="H102" i="19" s="1"/>
  <c r="F101" i="19"/>
  <c r="H101" i="19" s="1"/>
  <c r="F100" i="19"/>
  <c r="F99" i="19"/>
  <c r="H99" i="19" s="1"/>
  <c r="F98" i="19"/>
  <c r="H98" i="19" s="1"/>
  <c r="F97" i="19"/>
  <c r="H97" i="19" s="1"/>
  <c r="F96" i="19"/>
  <c r="F95" i="19"/>
  <c r="H95" i="19" s="1"/>
  <c r="F94" i="19"/>
  <c r="H94" i="19" s="1"/>
  <c r="F93" i="19"/>
  <c r="G93" i="19" s="1"/>
  <c r="F92" i="19"/>
  <c r="F91" i="19"/>
  <c r="H91" i="19" s="1"/>
  <c r="F90" i="19"/>
  <c r="F89" i="19"/>
  <c r="G89" i="19" s="1"/>
  <c r="F88" i="19"/>
  <c r="F87" i="19"/>
  <c r="H87" i="19" s="1"/>
  <c r="F86" i="19"/>
  <c r="H86" i="19" s="1"/>
  <c r="F85" i="19"/>
  <c r="H85" i="19" s="1"/>
  <c r="F84" i="19"/>
  <c r="H84" i="19" s="1"/>
  <c r="F83" i="19"/>
  <c r="H83" i="19" s="1"/>
  <c r="F82" i="19"/>
  <c r="F81" i="19"/>
  <c r="H81" i="19" s="1"/>
  <c r="F80" i="19"/>
  <c r="F79" i="19"/>
  <c r="H79" i="19" s="1"/>
  <c r="F78" i="19"/>
  <c r="F77" i="19"/>
  <c r="G77" i="19" s="1"/>
  <c r="F76" i="19"/>
  <c r="H76" i="19" s="1"/>
  <c r="F75" i="19"/>
  <c r="H75" i="19" s="1"/>
  <c r="F74" i="19"/>
  <c r="F73" i="19"/>
  <c r="H73" i="19" s="1"/>
  <c r="F72" i="19"/>
  <c r="H72" i="19" s="1"/>
  <c r="F71" i="19"/>
  <c r="H71" i="19" s="1"/>
  <c r="F70" i="19"/>
  <c r="F69" i="19"/>
  <c r="G69" i="19" s="1"/>
  <c r="F68" i="19"/>
  <c r="H68" i="19" s="1"/>
  <c r="F67" i="19"/>
  <c r="H67" i="19" s="1"/>
  <c r="F66" i="19"/>
  <c r="F65" i="19"/>
  <c r="H65" i="19" s="1"/>
  <c r="F64" i="19"/>
  <c r="F63" i="19"/>
  <c r="H63" i="19" s="1"/>
  <c r="F62" i="19"/>
  <c r="F61" i="19"/>
  <c r="H61" i="19" s="1"/>
  <c r="F60" i="19"/>
  <c r="H60" i="19" s="1"/>
  <c r="F59" i="19"/>
  <c r="H59" i="19" s="1"/>
  <c r="F58" i="19"/>
  <c r="F57" i="19"/>
  <c r="H57" i="19" s="1"/>
  <c r="F56" i="19"/>
  <c r="H56" i="19" s="1"/>
  <c r="F55" i="19"/>
  <c r="H55" i="19" s="1"/>
  <c r="F54" i="19"/>
  <c r="F53" i="19"/>
  <c r="G53" i="19" s="1"/>
  <c r="F52" i="19"/>
  <c r="H52" i="19" s="1"/>
  <c r="F51" i="19"/>
  <c r="H51" i="19" s="1"/>
  <c r="F50" i="19"/>
  <c r="F49" i="19"/>
  <c r="H49" i="19" s="1"/>
  <c r="F48" i="19"/>
  <c r="H48" i="19" s="1"/>
  <c r="F47" i="19"/>
  <c r="H47" i="19" s="1"/>
  <c r="F46" i="19"/>
  <c r="F45" i="19"/>
  <c r="H45" i="19" s="1"/>
  <c r="F44" i="19"/>
  <c r="H44" i="19" s="1"/>
  <c r="F43" i="19"/>
  <c r="H43" i="19" s="1"/>
  <c r="F42" i="19"/>
  <c r="F41" i="19"/>
  <c r="H41" i="19" s="1"/>
  <c r="F40" i="19"/>
  <c r="F39" i="19"/>
  <c r="H39" i="19" s="1"/>
  <c r="F38" i="19"/>
  <c r="F37" i="19"/>
  <c r="H37" i="19" s="1"/>
  <c r="F36" i="19"/>
  <c r="H36" i="19" s="1"/>
  <c r="F35" i="19"/>
  <c r="H35" i="19" s="1"/>
  <c r="F34" i="19"/>
  <c r="F33" i="19"/>
  <c r="H33" i="19" s="1"/>
  <c r="F32" i="19"/>
  <c r="F31" i="19"/>
  <c r="H31" i="19" s="1"/>
  <c r="F30" i="19"/>
  <c r="F29" i="19"/>
  <c r="G29" i="19" s="1"/>
  <c r="F28" i="19"/>
  <c r="H28" i="19" s="1"/>
  <c r="F27" i="19"/>
  <c r="H27" i="19" s="1"/>
  <c r="F26" i="19"/>
  <c r="F25" i="19"/>
  <c r="H25" i="19" s="1"/>
  <c r="F24" i="19"/>
  <c r="H24" i="19" s="1"/>
  <c r="F23" i="19"/>
  <c r="H23" i="19" s="1"/>
  <c r="F22" i="19"/>
  <c r="F21" i="19"/>
  <c r="H21" i="19" s="1"/>
  <c r="F20" i="19"/>
  <c r="H20" i="19" s="1"/>
  <c r="F19" i="19"/>
  <c r="G19" i="19" s="1"/>
  <c r="F18" i="19"/>
  <c r="F17" i="19"/>
  <c r="H17" i="19" s="1"/>
  <c r="F16" i="19"/>
  <c r="F15" i="19"/>
  <c r="H15" i="19" s="1"/>
  <c r="F14" i="19"/>
  <c r="F13" i="19"/>
  <c r="H13" i="19" s="1"/>
  <c r="F12" i="19"/>
  <c r="H12" i="19" s="1"/>
  <c r="F11" i="19"/>
  <c r="H11" i="19" s="1"/>
  <c r="E10" i="19"/>
  <c r="F10" i="19" s="1"/>
  <c r="I9" i="19"/>
  <c r="F9" i="19"/>
  <c r="H9" i="19" s="1"/>
  <c r="J9" i="19" s="1"/>
  <c r="F8" i="19"/>
  <c r="F7" i="19"/>
  <c r="H7" i="19" s="1"/>
  <c r="I6" i="19"/>
  <c r="F6" i="19"/>
  <c r="H6" i="19" s="1"/>
  <c r="F46" i="17"/>
  <c r="F92" i="17"/>
  <c r="F80" i="17"/>
  <c r="F56" i="17"/>
  <c r="F26" i="17"/>
  <c r="F24" i="17"/>
  <c r="H24" i="17" s="1"/>
  <c r="E6" i="17"/>
  <c r="F6" i="17" s="1"/>
  <c r="G6" i="17" s="1"/>
  <c r="F100" i="17"/>
  <c r="F99" i="17"/>
  <c r="G99" i="17" s="1"/>
  <c r="F98" i="17"/>
  <c r="H98" i="17" s="1"/>
  <c r="F97" i="17"/>
  <c r="H97" i="17" s="1"/>
  <c r="F96" i="17"/>
  <c r="F95" i="17"/>
  <c r="H95" i="17" s="1"/>
  <c r="F94" i="17"/>
  <c r="F93" i="17"/>
  <c r="H93" i="17" s="1"/>
  <c r="F91" i="17"/>
  <c r="H91" i="17" s="1"/>
  <c r="F90" i="17"/>
  <c r="F89" i="17"/>
  <c r="H89" i="17" s="1"/>
  <c r="F88" i="17"/>
  <c r="H88" i="17" s="1"/>
  <c r="F87" i="17"/>
  <c r="H87" i="17" s="1"/>
  <c r="F86" i="17"/>
  <c r="G86" i="17" s="1"/>
  <c r="F85" i="17"/>
  <c r="H85" i="17" s="1"/>
  <c r="F84" i="17"/>
  <c r="H84" i="17" s="1"/>
  <c r="F83" i="17"/>
  <c r="H83" i="17" s="1"/>
  <c r="F82" i="17"/>
  <c r="H82" i="17" s="1"/>
  <c r="F81" i="17"/>
  <c r="G81" i="17" s="1"/>
  <c r="F79" i="17"/>
  <c r="H79" i="17" s="1"/>
  <c r="F78" i="17"/>
  <c r="F77" i="17"/>
  <c r="F76" i="17"/>
  <c r="F75" i="17"/>
  <c r="H75" i="17" s="1"/>
  <c r="F74" i="17"/>
  <c r="F73" i="17"/>
  <c r="G73" i="17" s="1"/>
  <c r="F72" i="17"/>
  <c r="H72" i="17" s="1"/>
  <c r="F71" i="17"/>
  <c r="H71" i="17" s="1"/>
  <c r="F70" i="17"/>
  <c r="F69" i="17"/>
  <c r="H69" i="17" s="1"/>
  <c r="F68" i="17"/>
  <c r="F67" i="17"/>
  <c r="G67" i="17" s="1"/>
  <c r="F66" i="17"/>
  <c r="F65" i="17"/>
  <c r="H65" i="17" s="1"/>
  <c r="F64" i="17"/>
  <c r="F63" i="17"/>
  <c r="H63" i="17" s="1"/>
  <c r="F62" i="17"/>
  <c r="H62" i="17" s="1"/>
  <c r="F61" i="17"/>
  <c r="H61" i="17" s="1"/>
  <c r="F60" i="17"/>
  <c r="G60" i="17" s="1"/>
  <c r="F59" i="17"/>
  <c r="H59" i="17" s="1"/>
  <c r="F58" i="17"/>
  <c r="H58" i="17" s="1"/>
  <c r="F57" i="17"/>
  <c r="G57" i="17" s="1"/>
  <c r="F55" i="17"/>
  <c r="H55" i="17" s="1"/>
  <c r="F54" i="17"/>
  <c r="F53" i="17"/>
  <c r="F52" i="17"/>
  <c r="F51" i="17"/>
  <c r="H51" i="17" s="1"/>
  <c r="F50" i="17"/>
  <c r="F49" i="17"/>
  <c r="G49" i="17" s="1"/>
  <c r="F48" i="17"/>
  <c r="H48" i="17" s="1"/>
  <c r="F47" i="17"/>
  <c r="H47" i="17" s="1"/>
  <c r="F45" i="17"/>
  <c r="H45" i="17" s="1"/>
  <c r="F44" i="17"/>
  <c r="F43" i="17"/>
  <c r="G43" i="17" s="1"/>
  <c r="F42" i="17"/>
  <c r="F41" i="17"/>
  <c r="H41" i="17" s="1"/>
  <c r="F40" i="17"/>
  <c r="F39" i="17"/>
  <c r="H39" i="17" s="1"/>
  <c r="F38" i="17"/>
  <c r="H38" i="17" s="1"/>
  <c r="F37" i="17"/>
  <c r="H37" i="17" s="1"/>
  <c r="F36" i="17"/>
  <c r="G36" i="17" s="1"/>
  <c r="F35" i="17"/>
  <c r="H35" i="17" s="1"/>
  <c r="F34" i="17"/>
  <c r="H34" i="17" s="1"/>
  <c r="F33" i="17"/>
  <c r="G33" i="17" s="1"/>
  <c r="F32" i="17"/>
  <c r="F31" i="17"/>
  <c r="F30" i="17"/>
  <c r="F29" i="17"/>
  <c r="H29" i="17" s="1"/>
  <c r="F28" i="17"/>
  <c r="F27" i="17"/>
  <c r="H27" i="17" s="1"/>
  <c r="F25" i="17"/>
  <c r="G25" i="17" s="1"/>
  <c r="F23" i="17"/>
  <c r="F22" i="17"/>
  <c r="F21" i="17"/>
  <c r="H21" i="17" s="1"/>
  <c r="F20" i="17"/>
  <c r="F19" i="17"/>
  <c r="G19" i="17" s="1"/>
  <c r="F18" i="17"/>
  <c r="F17" i="17"/>
  <c r="H17" i="17" s="1"/>
  <c r="F16" i="17"/>
  <c r="H16" i="17" s="1"/>
  <c r="F15" i="17"/>
  <c r="G15" i="17" s="1"/>
  <c r="F14" i="17"/>
  <c r="H14" i="17" s="1"/>
  <c r="F13" i="17"/>
  <c r="H13" i="17" s="1"/>
  <c r="F12" i="17"/>
  <c r="G12" i="17" s="1"/>
  <c r="F11" i="17"/>
  <c r="H11" i="17" s="1"/>
  <c r="E10" i="17"/>
  <c r="F10" i="17" s="1"/>
  <c r="I9" i="17"/>
  <c r="F9" i="17"/>
  <c r="G9" i="17" s="1"/>
  <c r="F8" i="17"/>
  <c r="H8" i="17" s="1"/>
  <c r="F7" i="17"/>
  <c r="H7" i="17" s="1"/>
  <c r="I6" i="17"/>
  <c r="E8" i="15"/>
  <c r="F8" i="15" s="1"/>
  <c r="E6" i="15"/>
  <c r="F6" i="15" s="1"/>
  <c r="F98" i="15"/>
  <c r="F97" i="15"/>
  <c r="H97" i="15" s="1"/>
  <c r="F96" i="15"/>
  <c r="F95" i="15"/>
  <c r="H95" i="15" s="1"/>
  <c r="F94" i="15"/>
  <c r="F93" i="15"/>
  <c r="H93" i="15" s="1"/>
  <c r="F92" i="15"/>
  <c r="F91" i="15"/>
  <c r="H91" i="15" s="1"/>
  <c r="F90" i="15"/>
  <c r="F89" i="15"/>
  <c r="H89" i="15" s="1"/>
  <c r="F88" i="15"/>
  <c r="F87" i="15"/>
  <c r="H87" i="15" s="1"/>
  <c r="F86" i="15"/>
  <c r="F85" i="15"/>
  <c r="H85" i="15" s="1"/>
  <c r="F84" i="15"/>
  <c r="H84" i="15" s="1"/>
  <c r="F83" i="15"/>
  <c r="H83" i="15" s="1"/>
  <c r="F82" i="15"/>
  <c r="H82" i="15" s="1"/>
  <c r="F81" i="15"/>
  <c r="G81" i="15" s="1"/>
  <c r="F80" i="15"/>
  <c r="F79" i="15"/>
  <c r="H79" i="15" s="1"/>
  <c r="F78" i="15"/>
  <c r="F77" i="15"/>
  <c r="H77" i="15" s="1"/>
  <c r="F76" i="15"/>
  <c r="F75" i="15"/>
  <c r="H75" i="15" s="1"/>
  <c r="F74" i="15"/>
  <c r="H74" i="15" s="1"/>
  <c r="F73" i="15"/>
  <c r="H73" i="15" s="1"/>
  <c r="F72" i="15"/>
  <c r="F71" i="15"/>
  <c r="H71" i="15" s="1"/>
  <c r="F70" i="15"/>
  <c r="F69" i="15"/>
  <c r="H69" i="15" s="1"/>
  <c r="F68" i="15"/>
  <c r="F67" i="15"/>
  <c r="H67" i="15" s="1"/>
  <c r="F66" i="15"/>
  <c r="F65" i="15"/>
  <c r="H65" i="15" s="1"/>
  <c r="F64" i="15"/>
  <c r="F63" i="15"/>
  <c r="H63" i="15" s="1"/>
  <c r="F62" i="15"/>
  <c r="F61" i="15"/>
  <c r="H61" i="15" s="1"/>
  <c r="F60" i="15"/>
  <c r="F59" i="15"/>
  <c r="H59" i="15" s="1"/>
  <c r="F58" i="15"/>
  <c r="H58" i="15" s="1"/>
  <c r="F57" i="15"/>
  <c r="G57" i="15" s="1"/>
  <c r="F56" i="15"/>
  <c r="F55" i="15"/>
  <c r="H55" i="15" s="1"/>
  <c r="F54" i="15"/>
  <c r="F53" i="15"/>
  <c r="H53" i="15" s="1"/>
  <c r="F52" i="15"/>
  <c r="F51" i="15"/>
  <c r="H51" i="15" s="1"/>
  <c r="F50" i="15"/>
  <c r="H50" i="15" s="1"/>
  <c r="F49" i="15"/>
  <c r="H49" i="15" s="1"/>
  <c r="F48" i="15"/>
  <c r="H48" i="15" s="1"/>
  <c r="F47" i="15"/>
  <c r="H47" i="15" s="1"/>
  <c r="F46" i="15"/>
  <c r="F45" i="15"/>
  <c r="H45" i="15" s="1"/>
  <c r="F44" i="15"/>
  <c r="F43" i="15"/>
  <c r="H43" i="15" s="1"/>
  <c r="F42" i="15"/>
  <c r="F41" i="15"/>
  <c r="H41" i="15" s="1"/>
  <c r="F40" i="15"/>
  <c r="F39" i="15"/>
  <c r="H39" i="15" s="1"/>
  <c r="F38" i="15"/>
  <c r="F37" i="15"/>
  <c r="H37" i="15" s="1"/>
  <c r="F36" i="15"/>
  <c r="F35" i="15"/>
  <c r="H35" i="15" s="1"/>
  <c r="F34" i="15"/>
  <c r="H34" i="15" s="1"/>
  <c r="F33" i="15"/>
  <c r="G33" i="15" s="1"/>
  <c r="F32" i="15"/>
  <c r="H32" i="15" s="1"/>
  <c r="F31" i="15"/>
  <c r="H31" i="15" s="1"/>
  <c r="F30" i="15"/>
  <c r="F29" i="15"/>
  <c r="H29" i="15" s="1"/>
  <c r="F28" i="15"/>
  <c r="F27" i="15"/>
  <c r="H27" i="15" s="1"/>
  <c r="F26" i="15"/>
  <c r="H26" i="15" s="1"/>
  <c r="F25" i="15"/>
  <c r="H25" i="15" s="1"/>
  <c r="F24" i="15"/>
  <c r="H24" i="15" s="1"/>
  <c r="F23" i="15"/>
  <c r="H23" i="15" s="1"/>
  <c r="F22" i="15"/>
  <c r="F21" i="15"/>
  <c r="H21" i="15" s="1"/>
  <c r="F20" i="15"/>
  <c r="F19" i="15"/>
  <c r="H19" i="15" s="1"/>
  <c r="F18" i="15"/>
  <c r="F17" i="15"/>
  <c r="H17" i="15" s="1"/>
  <c r="F16" i="15"/>
  <c r="F15" i="15"/>
  <c r="H15" i="15" s="1"/>
  <c r="F14" i="15"/>
  <c r="F13" i="15"/>
  <c r="H13" i="15" s="1"/>
  <c r="F12" i="15"/>
  <c r="F11" i="15"/>
  <c r="H11" i="15" s="1"/>
  <c r="F10" i="15"/>
  <c r="H10" i="15" s="1"/>
  <c r="I9" i="15"/>
  <c r="F9" i="15"/>
  <c r="G9" i="15" s="1"/>
  <c r="F7" i="15"/>
  <c r="H7" i="15" s="1"/>
  <c r="I6" i="15"/>
  <c r="F117" i="11"/>
  <c r="H117" i="11" s="1"/>
  <c r="F118" i="11"/>
  <c r="H118" i="11" s="1"/>
  <c r="F94" i="11"/>
  <c r="H94" i="11" s="1"/>
  <c r="F40" i="11"/>
  <c r="F84" i="11"/>
  <c r="F82" i="11"/>
  <c r="H82" i="11" s="1"/>
  <c r="F72" i="11"/>
  <c r="F68" i="11"/>
  <c r="F52" i="11"/>
  <c r="F20" i="11"/>
  <c r="E6" i="11"/>
  <c r="F6" i="11" s="1"/>
  <c r="F116" i="11"/>
  <c r="F115" i="11"/>
  <c r="G115" i="11" s="1"/>
  <c r="F114" i="11"/>
  <c r="H114" i="11" s="1"/>
  <c r="F113" i="11"/>
  <c r="H113" i="11" s="1"/>
  <c r="F112" i="11"/>
  <c r="F111" i="11"/>
  <c r="H111" i="11" s="1"/>
  <c r="F110" i="11"/>
  <c r="F109" i="11"/>
  <c r="H109" i="11" s="1"/>
  <c r="F108" i="11"/>
  <c r="F107" i="11"/>
  <c r="G107" i="11" s="1"/>
  <c r="F106" i="11"/>
  <c r="H106" i="11" s="1"/>
  <c r="F105" i="11"/>
  <c r="H105" i="11" s="1"/>
  <c r="F104" i="11"/>
  <c r="F103" i="11"/>
  <c r="H103" i="11" s="1"/>
  <c r="F102" i="11"/>
  <c r="F101" i="11"/>
  <c r="H101" i="11" s="1"/>
  <c r="F100" i="11"/>
  <c r="F99" i="11"/>
  <c r="G99" i="11" s="1"/>
  <c r="F98" i="11"/>
  <c r="F97" i="11"/>
  <c r="H97" i="11" s="1"/>
  <c r="F96" i="11"/>
  <c r="F95" i="11"/>
  <c r="H95" i="11" s="1"/>
  <c r="F93" i="11"/>
  <c r="H93" i="11" s="1"/>
  <c r="F92" i="11"/>
  <c r="F91" i="11"/>
  <c r="G91" i="11" s="1"/>
  <c r="F90" i="11"/>
  <c r="H90" i="11" s="1"/>
  <c r="F89" i="11"/>
  <c r="G89" i="11" s="1"/>
  <c r="F88" i="11"/>
  <c r="F87" i="11"/>
  <c r="G87" i="11" s="1"/>
  <c r="F86" i="11"/>
  <c r="F85" i="11"/>
  <c r="H85" i="11" s="1"/>
  <c r="F83" i="11"/>
  <c r="H83" i="11" s="1"/>
  <c r="F81" i="11"/>
  <c r="H81" i="11" s="1"/>
  <c r="F80" i="11"/>
  <c r="F79" i="11"/>
  <c r="H79" i="11" s="1"/>
  <c r="F78" i="11"/>
  <c r="G78" i="11" s="1"/>
  <c r="F77" i="11"/>
  <c r="H77" i="11" s="1"/>
  <c r="F76" i="11"/>
  <c r="F75" i="11"/>
  <c r="H75" i="11" s="1"/>
  <c r="F74" i="11"/>
  <c r="G74" i="11" s="1"/>
  <c r="F73" i="11"/>
  <c r="G73" i="11" s="1"/>
  <c r="F71" i="11"/>
  <c r="H71" i="11" s="1"/>
  <c r="F70" i="11"/>
  <c r="H70" i="11" s="1"/>
  <c r="F69" i="11"/>
  <c r="H69" i="11" s="1"/>
  <c r="F67" i="11"/>
  <c r="G67" i="11" s="1"/>
  <c r="F66" i="11"/>
  <c r="H66" i="11" s="1"/>
  <c r="F65" i="11"/>
  <c r="H65" i="11" s="1"/>
  <c r="F64" i="11"/>
  <c r="F63" i="11"/>
  <c r="G63" i="11" s="1"/>
  <c r="F62" i="11"/>
  <c r="F61" i="11"/>
  <c r="H61" i="11" s="1"/>
  <c r="F60" i="11"/>
  <c r="F59" i="11"/>
  <c r="H59" i="11" s="1"/>
  <c r="F58" i="11"/>
  <c r="H58" i="11" s="1"/>
  <c r="F57" i="11"/>
  <c r="H57" i="11" s="1"/>
  <c r="F56" i="11"/>
  <c r="F55" i="11"/>
  <c r="H55" i="11" s="1"/>
  <c r="F54" i="11"/>
  <c r="F53" i="11"/>
  <c r="H53" i="11" s="1"/>
  <c r="F51" i="11"/>
  <c r="H51" i="11" s="1"/>
  <c r="F50" i="11"/>
  <c r="G50" i="11" s="1"/>
  <c r="F49" i="11"/>
  <c r="G49" i="11" s="1"/>
  <c r="F48" i="11"/>
  <c r="F47" i="11"/>
  <c r="H47" i="11" s="1"/>
  <c r="F46" i="11"/>
  <c r="H46" i="11" s="1"/>
  <c r="F45" i="11"/>
  <c r="H45" i="11" s="1"/>
  <c r="F44" i="11"/>
  <c r="F43" i="11"/>
  <c r="G43" i="11" s="1"/>
  <c r="F42" i="11"/>
  <c r="H42" i="11" s="1"/>
  <c r="F41" i="11"/>
  <c r="G41" i="11" s="1"/>
  <c r="F39" i="11"/>
  <c r="G39" i="11" s="1"/>
  <c r="F38" i="11"/>
  <c r="F37" i="11"/>
  <c r="H37" i="11" s="1"/>
  <c r="F36" i="11"/>
  <c r="F35" i="11"/>
  <c r="H35" i="11" s="1"/>
  <c r="F34" i="11"/>
  <c r="H34" i="11" s="1"/>
  <c r="F33" i="11"/>
  <c r="H33" i="11" s="1"/>
  <c r="F32" i="11"/>
  <c r="F31" i="11"/>
  <c r="H31" i="11" s="1"/>
  <c r="F30" i="11"/>
  <c r="G30" i="11" s="1"/>
  <c r="F29" i="11"/>
  <c r="H29" i="11" s="1"/>
  <c r="F28" i="11"/>
  <c r="F27" i="11"/>
  <c r="G27" i="11" s="1"/>
  <c r="F26" i="11"/>
  <c r="G26" i="11" s="1"/>
  <c r="F25" i="11"/>
  <c r="H25" i="11" s="1"/>
  <c r="F24" i="11"/>
  <c r="F23" i="11"/>
  <c r="H23" i="11" s="1"/>
  <c r="F22" i="11"/>
  <c r="H22" i="11" s="1"/>
  <c r="F21" i="11"/>
  <c r="H21" i="11" s="1"/>
  <c r="F19" i="11"/>
  <c r="G19" i="11" s="1"/>
  <c r="F18" i="11"/>
  <c r="F17" i="11"/>
  <c r="G17" i="11" s="1"/>
  <c r="F16" i="11"/>
  <c r="H16" i="11" s="1"/>
  <c r="F15" i="11"/>
  <c r="G15" i="11" s="1"/>
  <c r="F14" i="11"/>
  <c r="H14" i="11" s="1"/>
  <c r="F13" i="11"/>
  <c r="H13" i="11" s="1"/>
  <c r="F12" i="11"/>
  <c r="F11" i="11"/>
  <c r="H11" i="11" s="1"/>
  <c r="E10" i="11"/>
  <c r="F10" i="11" s="1"/>
  <c r="H10" i="11" s="1"/>
  <c r="I9" i="11"/>
  <c r="F9" i="11"/>
  <c r="H9" i="11" s="1"/>
  <c r="J9" i="11" s="1"/>
  <c r="F8" i="11"/>
  <c r="F7" i="11"/>
  <c r="H7" i="11" s="1"/>
  <c r="I6" i="11"/>
  <c r="K97" i="25" l="1"/>
  <c r="J99" i="25"/>
  <c r="I99" i="25"/>
  <c r="G87" i="15"/>
  <c r="G111" i="11"/>
  <c r="H27" i="11"/>
  <c r="G13" i="11"/>
  <c r="H15" i="11"/>
  <c r="G85" i="17"/>
  <c r="H43" i="17"/>
  <c r="G9" i="11"/>
  <c r="G57" i="11"/>
  <c r="G95" i="19"/>
  <c r="K94" i="25"/>
  <c r="I96" i="25"/>
  <c r="J96" i="25"/>
  <c r="I90" i="23"/>
  <c r="J90" i="23"/>
  <c r="I92" i="23" s="1"/>
  <c r="H19" i="19"/>
  <c r="J98" i="21"/>
  <c r="I100" i="21" s="1"/>
  <c r="I98" i="21"/>
  <c r="G45" i="11"/>
  <c r="G77" i="11"/>
  <c r="H17" i="11"/>
  <c r="H41" i="11"/>
  <c r="G117" i="11"/>
  <c r="G53" i="11"/>
  <c r="H63" i="11"/>
  <c r="H87" i="11"/>
  <c r="G101" i="11"/>
  <c r="K107" i="23"/>
  <c r="I109" i="23"/>
  <c r="J109" i="23"/>
  <c r="G10" i="19"/>
  <c r="H10" i="19"/>
  <c r="H93" i="19"/>
  <c r="H113" i="19"/>
  <c r="G63" i="19"/>
  <c r="G43" i="19"/>
  <c r="H53" i="19"/>
  <c r="J6" i="19"/>
  <c r="K6" i="19" s="1"/>
  <c r="H32" i="19"/>
  <c r="G32" i="19"/>
  <c r="H127" i="19"/>
  <c r="H77" i="19"/>
  <c r="G23" i="19"/>
  <c r="G11" i="19"/>
  <c r="H69" i="19"/>
  <c r="G79" i="19"/>
  <c r="G35" i="19"/>
  <c r="H58" i="19"/>
  <c r="G58" i="19"/>
  <c r="H106" i="19"/>
  <c r="G106" i="19"/>
  <c r="H8" i="19"/>
  <c r="G8" i="19"/>
  <c r="H130" i="19"/>
  <c r="G130" i="19"/>
  <c r="H80" i="19"/>
  <c r="G80" i="19"/>
  <c r="G132" i="19"/>
  <c r="H132" i="19"/>
  <c r="H34" i="19"/>
  <c r="G34" i="19"/>
  <c r="H82" i="19"/>
  <c r="G82" i="19"/>
  <c r="G45" i="19"/>
  <c r="G39" i="19"/>
  <c r="G71" i="19"/>
  <c r="G83" i="19"/>
  <c r="H89" i="19"/>
  <c r="H103" i="19"/>
  <c r="H108" i="19"/>
  <c r="H121" i="19"/>
  <c r="G129" i="19"/>
  <c r="G21" i="19"/>
  <c r="G84" i="19"/>
  <c r="G97" i="19"/>
  <c r="G109" i="19"/>
  <c r="G117" i="19"/>
  <c r="G15" i="19"/>
  <c r="G47" i="19"/>
  <c r="G59" i="19"/>
  <c r="G67" i="19"/>
  <c r="G105" i="19"/>
  <c r="H29" i="19"/>
  <c r="G55" i="19"/>
  <c r="G85" i="19"/>
  <c r="G31" i="19"/>
  <c r="G56" i="19"/>
  <c r="G119" i="19"/>
  <c r="H38" i="19"/>
  <c r="G38" i="19"/>
  <c r="H70" i="19"/>
  <c r="G70" i="19"/>
  <c r="H114" i="19"/>
  <c r="G114" i="19"/>
  <c r="G128" i="19"/>
  <c r="H128" i="19"/>
  <c r="H26" i="19"/>
  <c r="G26" i="19"/>
  <c r="H64" i="19"/>
  <c r="G64" i="19"/>
  <c r="G78" i="19"/>
  <c r="H78" i="19"/>
  <c r="H96" i="19"/>
  <c r="G96" i="19"/>
  <c r="H116" i="19"/>
  <c r="G116" i="19"/>
  <c r="H120" i="19"/>
  <c r="G120" i="19"/>
  <c r="H14" i="19"/>
  <c r="G14" i="19"/>
  <c r="H46" i="19"/>
  <c r="G46" i="19"/>
  <c r="H66" i="19"/>
  <c r="G66" i="19"/>
  <c r="H90" i="19"/>
  <c r="G90" i="19"/>
  <c r="G104" i="19"/>
  <c r="H104" i="19"/>
  <c r="K9" i="19"/>
  <c r="I11" i="19"/>
  <c r="H40" i="19"/>
  <c r="G40" i="19"/>
  <c r="G54" i="19"/>
  <c r="H54" i="19"/>
  <c r="H92" i="19"/>
  <c r="G92" i="19"/>
  <c r="H88" i="19"/>
  <c r="G88" i="19"/>
  <c r="H42" i="19"/>
  <c r="G42" i="19"/>
  <c r="H124" i="19"/>
  <c r="G124" i="19"/>
  <c r="H22" i="19"/>
  <c r="G22" i="19"/>
  <c r="H16" i="19"/>
  <c r="G16" i="19"/>
  <c r="G30" i="19"/>
  <c r="H30" i="19"/>
  <c r="H74" i="19"/>
  <c r="G74" i="19"/>
  <c r="H112" i="19"/>
  <c r="G112" i="19"/>
  <c r="H18" i="19"/>
  <c r="G18" i="19"/>
  <c r="H62" i="19"/>
  <c r="G62" i="19"/>
  <c r="H100" i="19"/>
  <c r="G100" i="19"/>
  <c r="J11" i="19"/>
  <c r="H50" i="19"/>
  <c r="G50" i="19"/>
  <c r="G6" i="19"/>
  <c r="G12" i="19"/>
  <c r="G25" i="19"/>
  <c r="G36" i="19"/>
  <c r="G49" i="19"/>
  <c r="G60" i="19"/>
  <c r="G73" i="19"/>
  <c r="G86" i="19"/>
  <c r="G99" i="19"/>
  <c r="G110" i="19"/>
  <c r="G123" i="19"/>
  <c r="G27" i="19"/>
  <c r="G51" i="19"/>
  <c r="G75" i="19"/>
  <c r="G101" i="19"/>
  <c r="G125" i="19"/>
  <c r="G9" i="19"/>
  <c r="G20" i="19"/>
  <c r="G33" i="19"/>
  <c r="G44" i="19"/>
  <c r="G57" i="19"/>
  <c r="G68" i="19"/>
  <c r="G81" i="19"/>
  <c r="G94" i="19"/>
  <c r="G107" i="19"/>
  <c r="G118" i="19"/>
  <c r="G131" i="19"/>
  <c r="G7" i="19"/>
  <c r="G13" i="19"/>
  <c r="G24" i="19"/>
  <c r="G37" i="19"/>
  <c r="G48" i="19"/>
  <c r="G61" i="19"/>
  <c r="G72" i="19"/>
  <c r="G87" i="19"/>
  <c r="G98" i="19"/>
  <c r="G111" i="19"/>
  <c r="G122" i="19"/>
  <c r="G17" i="19"/>
  <c r="G28" i="19"/>
  <c r="G41" i="19"/>
  <c r="G52" i="19"/>
  <c r="G65" i="19"/>
  <c r="G76" i="19"/>
  <c r="G91" i="19"/>
  <c r="G102" i="19"/>
  <c r="G115" i="19"/>
  <c r="G126" i="19"/>
  <c r="G17" i="17"/>
  <c r="G41" i="17"/>
  <c r="H73" i="17"/>
  <c r="G11" i="17"/>
  <c r="H99" i="17"/>
  <c r="G69" i="17"/>
  <c r="G8" i="17"/>
  <c r="G27" i="17"/>
  <c r="G95" i="17"/>
  <c r="H49" i="17"/>
  <c r="H33" i="17"/>
  <c r="G93" i="17"/>
  <c r="G30" i="17"/>
  <c r="H30" i="17"/>
  <c r="G54" i="17"/>
  <c r="H54" i="17"/>
  <c r="G21" i="17"/>
  <c r="G35" i="17"/>
  <c r="H57" i="17"/>
  <c r="H81" i="17"/>
  <c r="H15" i="17"/>
  <c r="G51" i="17"/>
  <c r="H9" i="17"/>
  <c r="J9" i="17" s="1"/>
  <c r="K9" i="17" s="1"/>
  <c r="H36" i="17"/>
  <c r="H67" i="17"/>
  <c r="G45" i="17"/>
  <c r="G59" i="17"/>
  <c r="G75" i="17"/>
  <c r="G83" i="17"/>
  <c r="H25" i="17"/>
  <c r="H19" i="17"/>
  <c r="H18" i="17"/>
  <c r="G18" i="17"/>
  <c r="H66" i="17"/>
  <c r="G66" i="17"/>
  <c r="H31" i="17"/>
  <c r="G31" i="17"/>
  <c r="G80" i="17"/>
  <c r="H80" i="17"/>
  <c r="H92" i="17"/>
  <c r="G92" i="17"/>
  <c r="H12" i="17"/>
  <c r="G16" i="17"/>
  <c r="H26" i="17"/>
  <c r="G26" i="17"/>
  <c r="G32" i="17"/>
  <c r="H32" i="17"/>
  <c r="H42" i="17"/>
  <c r="G42" i="17"/>
  <c r="H60" i="17"/>
  <c r="H68" i="17"/>
  <c r="G68" i="17"/>
  <c r="H74" i="17"/>
  <c r="G74" i="17"/>
  <c r="G22" i="17"/>
  <c r="H22" i="17"/>
  <c r="H56" i="17"/>
  <c r="G56" i="17"/>
  <c r="H86" i="17"/>
  <c r="H23" i="17"/>
  <c r="G23" i="17"/>
  <c r="H28" i="17"/>
  <c r="G28" i="17"/>
  <c r="H44" i="17"/>
  <c r="G44" i="17"/>
  <c r="H50" i="17"/>
  <c r="G50" i="17"/>
  <c r="H94" i="17"/>
  <c r="G94" i="17"/>
  <c r="H100" i="17"/>
  <c r="G100" i="17"/>
  <c r="H10" i="17"/>
  <c r="G10" i="17"/>
  <c r="G14" i="17"/>
  <c r="G38" i="17"/>
  <c r="G62" i="17"/>
  <c r="H6" i="17"/>
  <c r="J6" i="17" s="1"/>
  <c r="G29" i="17"/>
  <c r="H76" i="17"/>
  <c r="G76" i="17"/>
  <c r="G88" i="17"/>
  <c r="H70" i="17"/>
  <c r="G70" i="17"/>
  <c r="G77" i="17"/>
  <c r="H77" i="17"/>
  <c r="H52" i="17"/>
  <c r="G52" i="17"/>
  <c r="H64" i="17"/>
  <c r="G64" i="17"/>
  <c r="G78" i="17"/>
  <c r="H78" i="17"/>
  <c r="H20" i="17"/>
  <c r="G20" i="17"/>
  <c r="G40" i="17"/>
  <c r="H40" i="17"/>
  <c r="G46" i="17"/>
  <c r="H46" i="17"/>
  <c r="G53" i="17"/>
  <c r="H53" i="17"/>
  <c r="H90" i="17"/>
  <c r="G90" i="17"/>
  <c r="G96" i="17"/>
  <c r="H96" i="17"/>
  <c r="G34" i="17"/>
  <c r="G47" i="17"/>
  <c r="G58" i="17"/>
  <c r="G71" i="17"/>
  <c r="G82" i="17"/>
  <c r="G84" i="17"/>
  <c r="G97" i="17"/>
  <c r="G55" i="17"/>
  <c r="G79" i="17"/>
  <c r="G7" i="17"/>
  <c r="G13" i="17"/>
  <c r="G24" i="17"/>
  <c r="G37" i="17"/>
  <c r="G48" i="17"/>
  <c r="G61" i="17"/>
  <c r="G72" i="17"/>
  <c r="G87" i="17"/>
  <c r="G98" i="17"/>
  <c r="G39" i="17"/>
  <c r="G63" i="17"/>
  <c r="G89" i="17"/>
  <c r="G65" i="17"/>
  <c r="G91" i="17"/>
  <c r="G35" i="15"/>
  <c r="G48" i="15"/>
  <c r="G7" i="15"/>
  <c r="G83" i="15"/>
  <c r="G95" i="15"/>
  <c r="H33" i="15"/>
  <c r="H8" i="15"/>
  <c r="G8" i="15"/>
  <c r="G56" i="15"/>
  <c r="H56" i="15"/>
  <c r="H98" i="15"/>
  <c r="G98" i="15"/>
  <c r="H57" i="15"/>
  <c r="G11" i="15"/>
  <c r="G19" i="15"/>
  <c r="G43" i="15"/>
  <c r="G69" i="15"/>
  <c r="G13" i="15"/>
  <c r="G21" i="15"/>
  <c r="G45" i="15"/>
  <c r="G61" i="15"/>
  <c r="G37" i="15"/>
  <c r="H81" i="15"/>
  <c r="H80" i="15"/>
  <c r="G80" i="15"/>
  <c r="H72" i="15"/>
  <c r="G72" i="15"/>
  <c r="G85" i="15"/>
  <c r="G93" i="15"/>
  <c r="H9" i="15"/>
  <c r="J9" i="15" s="1"/>
  <c r="K9" i="15" s="1"/>
  <c r="G24" i="15"/>
  <c r="G32" i="15"/>
  <c r="G59" i="15"/>
  <c r="G67" i="15"/>
  <c r="H60" i="15"/>
  <c r="G60" i="15"/>
  <c r="H68" i="15"/>
  <c r="G68" i="15"/>
  <c r="H40" i="15"/>
  <c r="G40" i="15"/>
  <c r="H12" i="15"/>
  <c r="G12" i="15"/>
  <c r="H20" i="15"/>
  <c r="G20" i="15"/>
  <c r="H76" i="15"/>
  <c r="G76" i="15"/>
  <c r="H42" i="15"/>
  <c r="G42" i="15"/>
  <c r="H90" i="15"/>
  <c r="G90" i="15"/>
  <c r="H28" i="15"/>
  <c r="G28" i="15"/>
  <c r="H62" i="15"/>
  <c r="G62" i="15"/>
  <c r="H70" i="15"/>
  <c r="G70" i="15"/>
  <c r="G78" i="15"/>
  <c r="H78" i="15"/>
  <c r="H96" i="15"/>
  <c r="G96" i="15"/>
  <c r="H92" i="15"/>
  <c r="G92" i="15"/>
  <c r="H14" i="15"/>
  <c r="G14" i="15"/>
  <c r="H22" i="15"/>
  <c r="G22" i="15"/>
  <c r="G30" i="15"/>
  <c r="H30" i="15"/>
  <c r="H64" i="15"/>
  <c r="G64" i="15"/>
  <c r="H36" i="15"/>
  <c r="G36" i="15"/>
  <c r="H44" i="15"/>
  <c r="G44" i="15"/>
  <c r="H16" i="15"/>
  <c r="G16" i="15"/>
  <c r="H66" i="15"/>
  <c r="G66" i="15"/>
  <c r="H52" i="15"/>
  <c r="G52" i="15"/>
  <c r="H86" i="15"/>
  <c r="G86" i="15"/>
  <c r="H94" i="15"/>
  <c r="G94" i="15"/>
  <c r="H88" i="15"/>
  <c r="G88" i="15"/>
  <c r="H6" i="15"/>
  <c r="J6" i="15" s="1"/>
  <c r="G6" i="15"/>
  <c r="H18" i="15"/>
  <c r="G18" i="15"/>
  <c r="H38" i="15"/>
  <c r="G38" i="15"/>
  <c r="H46" i="15"/>
  <c r="G46" i="15"/>
  <c r="G54" i="15"/>
  <c r="H54" i="15"/>
  <c r="G10" i="15"/>
  <c r="G23" i="15"/>
  <c r="G34" i="15"/>
  <c r="G47" i="15"/>
  <c r="G58" i="15"/>
  <c r="G71" i="15"/>
  <c r="G82" i="15"/>
  <c r="G84" i="15"/>
  <c r="G97" i="15"/>
  <c r="G25" i="15"/>
  <c r="G49" i="15"/>
  <c r="G73" i="15"/>
  <c r="G27" i="15"/>
  <c r="G51" i="15"/>
  <c r="G75" i="15"/>
  <c r="G29" i="15"/>
  <c r="G53" i="15"/>
  <c r="G77" i="15"/>
  <c r="G31" i="15"/>
  <c r="G55" i="15"/>
  <c r="G79" i="15"/>
  <c r="G15" i="15"/>
  <c r="G26" i="15"/>
  <c r="G39" i="15"/>
  <c r="G50" i="15"/>
  <c r="G63" i="15"/>
  <c r="G74" i="15"/>
  <c r="G89" i="15"/>
  <c r="G17" i="15"/>
  <c r="G41" i="15"/>
  <c r="G65" i="15"/>
  <c r="G91" i="15"/>
  <c r="G118" i="11"/>
  <c r="H30" i="11"/>
  <c r="J11" i="11"/>
  <c r="I13" i="11" s="1"/>
  <c r="H88" i="11"/>
  <c r="G88" i="11"/>
  <c r="G98" i="11"/>
  <c r="H98" i="11"/>
  <c r="H62" i="11"/>
  <c r="G62" i="11"/>
  <c r="G21" i="11"/>
  <c r="G85" i="11"/>
  <c r="H99" i="11"/>
  <c r="G7" i="11"/>
  <c r="G51" i="11"/>
  <c r="G25" i="11"/>
  <c r="G65" i="11"/>
  <c r="G113" i="11"/>
  <c r="H43" i="11"/>
  <c r="H19" i="11"/>
  <c r="G61" i="11"/>
  <c r="G75" i="11"/>
  <c r="H89" i="11"/>
  <c r="G81" i="11"/>
  <c r="G105" i="11"/>
  <c r="G102" i="11"/>
  <c r="H102" i="11"/>
  <c r="G54" i="11"/>
  <c r="H54" i="11"/>
  <c r="H64" i="11"/>
  <c r="G64" i="11"/>
  <c r="G38" i="11"/>
  <c r="H38" i="11"/>
  <c r="G29" i="11"/>
  <c r="G37" i="11"/>
  <c r="H49" i="11"/>
  <c r="H73" i="11"/>
  <c r="H78" i="11"/>
  <c r="H91" i="11"/>
  <c r="H50" i="11"/>
  <c r="H67" i="11"/>
  <c r="H74" i="11"/>
  <c r="G93" i="11"/>
  <c r="H107" i="11"/>
  <c r="H26" i="11"/>
  <c r="G33" i="11"/>
  <c r="H39" i="11"/>
  <c r="G69" i="11"/>
  <c r="G109" i="11"/>
  <c r="H115" i="11"/>
  <c r="H36" i="11"/>
  <c r="G36" i="11"/>
  <c r="H72" i="11"/>
  <c r="G72" i="11"/>
  <c r="G28" i="11"/>
  <c r="H28" i="11"/>
  <c r="H24" i="11"/>
  <c r="G24" i="11"/>
  <c r="H86" i="11"/>
  <c r="G86" i="11"/>
  <c r="H112" i="11"/>
  <c r="G112" i="11"/>
  <c r="H48" i="11"/>
  <c r="G48" i="11"/>
  <c r="H92" i="11"/>
  <c r="G92" i="11"/>
  <c r="H6" i="11"/>
  <c r="J6" i="11" s="1"/>
  <c r="G6" i="11"/>
  <c r="H12" i="11"/>
  <c r="G12" i="11"/>
  <c r="H56" i="11"/>
  <c r="G56" i="11"/>
  <c r="H80" i="11"/>
  <c r="G80" i="11"/>
  <c r="G100" i="11"/>
  <c r="H100" i="11"/>
  <c r="H18" i="11"/>
  <c r="G18" i="11"/>
  <c r="H44" i="11"/>
  <c r="G44" i="11"/>
  <c r="G32" i="11"/>
  <c r="H32" i="11"/>
  <c r="H68" i="11"/>
  <c r="G68" i="11"/>
  <c r="H108" i="11"/>
  <c r="G108" i="11"/>
  <c r="G104" i="11"/>
  <c r="H104" i="11"/>
  <c r="H20" i="11"/>
  <c r="G20" i="11"/>
  <c r="H8" i="11"/>
  <c r="G8" i="11"/>
  <c r="H40" i="11"/>
  <c r="G40" i="11"/>
  <c r="G52" i="11"/>
  <c r="H52" i="11"/>
  <c r="G76" i="11"/>
  <c r="H76" i="11"/>
  <c r="H96" i="11"/>
  <c r="G96" i="11"/>
  <c r="K9" i="11"/>
  <c r="I11" i="11"/>
  <c r="H60" i="11"/>
  <c r="G60" i="11"/>
  <c r="H84" i="11"/>
  <c r="G84" i="11"/>
  <c r="H110" i="11"/>
  <c r="G110" i="11"/>
  <c r="H116" i="11"/>
  <c r="G116" i="11"/>
  <c r="G10" i="11"/>
  <c r="G23" i="11"/>
  <c r="G34" i="11"/>
  <c r="G47" i="11"/>
  <c r="G58" i="11"/>
  <c r="G71" i="11"/>
  <c r="G82" i="11"/>
  <c r="G95" i="11"/>
  <c r="G106" i="11"/>
  <c r="G97" i="11"/>
  <c r="G14" i="11"/>
  <c r="G16" i="11"/>
  <c r="G31" i="11"/>
  <c r="G42" i="11"/>
  <c r="G55" i="11"/>
  <c r="G66" i="11"/>
  <c r="G79" i="11"/>
  <c r="G90" i="11"/>
  <c r="G103" i="11"/>
  <c r="G114" i="11"/>
  <c r="G11" i="11"/>
  <c r="G22" i="11"/>
  <c r="G35" i="11"/>
  <c r="G46" i="11"/>
  <c r="G59" i="11"/>
  <c r="G70" i="11"/>
  <c r="G83" i="11"/>
  <c r="G94" i="11"/>
  <c r="F122" i="4"/>
  <c r="G122" i="4" s="1"/>
  <c r="F116" i="4"/>
  <c r="G116" i="4" s="1"/>
  <c r="E8" i="4"/>
  <c r="F123" i="4"/>
  <c r="G123" i="4" s="1"/>
  <c r="F121" i="4"/>
  <c r="H121" i="4" s="1"/>
  <c r="F120" i="4"/>
  <c r="H120" i="4" s="1"/>
  <c r="F119" i="4"/>
  <c r="H119" i="4" s="1"/>
  <c r="F117" i="4"/>
  <c r="H117" i="4" s="1"/>
  <c r="F115" i="4"/>
  <c r="G115" i="4" s="1"/>
  <c r="F124" i="4"/>
  <c r="H124" i="4" s="1"/>
  <c r="F118" i="4"/>
  <c r="H118" i="4" s="1"/>
  <c r="E6" i="4"/>
  <c r="J8" i="19" l="1"/>
  <c r="K99" i="25"/>
  <c r="J101" i="25"/>
  <c r="I101" i="25"/>
  <c r="J13" i="11"/>
  <c r="J15" i="11" s="1"/>
  <c r="K15" i="11" s="1"/>
  <c r="I8" i="19"/>
  <c r="J10" i="19" s="1"/>
  <c r="K10" i="19" s="1"/>
  <c r="J8" i="11"/>
  <c r="K8" i="11" s="1"/>
  <c r="K11" i="11"/>
  <c r="I11" i="15"/>
  <c r="K96" i="25"/>
  <c r="I98" i="25"/>
  <c r="J98" i="25"/>
  <c r="K90" i="23"/>
  <c r="J92" i="23"/>
  <c r="I94" i="23" s="1"/>
  <c r="J13" i="19"/>
  <c r="I15" i="19" s="1"/>
  <c r="J100" i="21"/>
  <c r="K100" i="21" s="1"/>
  <c r="K98" i="21"/>
  <c r="K109" i="23"/>
  <c r="I111" i="23"/>
  <c r="J111" i="23"/>
  <c r="K8" i="19"/>
  <c r="I10" i="19"/>
  <c r="K11" i="19"/>
  <c r="I13" i="19"/>
  <c r="J11" i="17"/>
  <c r="I13" i="17" s="1"/>
  <c r="I11" i="17"/>
  <c r="K6" i="17"/>
  <c r="I8" i="17"/>
  <c r="J8" i="17"/>
  <c r="J8" i="15"/>
  <c r="K8" i="15" s="1"/>
  <c r="J11" i="15"/>
  <c r="K6" i="15"/>
  <c r="I8" i="15"/>
  <c r="K6" i="11"/>
  <c r="I8" i="11"/>
  <c r="G119" i="4"/>
  <c r="H123" i="4"/>
  <c r="G117" i="4"/>
  <c r="H115" i="4"/>
  <c r="G121" i="4"/>
  <c r="G118" i="4"/>
  <c r="G124" i="4"/>
  <c r="G120" i="4"/>
  <c r="H116" i="4"/>
  <c r="H122" i="4"/>
  <c r="K13" i="11" l="1"/>
  <c r="J10" i="11"/>
  <c r="J103" i="25"/>
  <c r="I103" i="25"/>
  <c r="K101" i="25"/>
  <c r="J13" i="15"/>
  <c r="I15" i="11"/>
  <c r="J17" i="11" s="1"/>
  <c r="I10" i="11"/>
  <c r="J12" i="11" s="1"/>
  <c r="K12" i="11" s="1"/>
  <c r="I17" i="11"/>
  <c r="K13" i="19"/>
  <c r="K11" i="17"/>
  <c r="J10" i="15"/>
  <c r="K10" i="15" s="1"/>
  <c r="I12" i="19"/>
  <c r="I10" i="15"/>
  <c r="J15" i="19"/>
  <c r="K15" i="19" s="1"/>
  <c r="J12" i="19"/>
  <c r="K12" i="19" s="1"/>
  <c r="K103" i="21"/>
  <c r="J100" i="25"/>
  <c r="K98" i="25"/>
  <c r="I100" i="25"/>
  <c r="K92" i="23"/>
  <c r="J94" i="23"/>
  <c r="K94" i="23" s="1"/>
  <c r="K111" i="23"/>
  <c r="I113" i="23"/>
  <c r="J113" i="23"/>
  <c r="J13" i="17"/>
  <c r="J10" i="17"/>
  <c r="K10" i="17" s="1"/>
  <c r="I10" i="17"/>
  <c r="K8" i="17"/>
  <c r="I15" i="15"/>
  <c r="K13" i="15"/>
  <c r="K11" i="15"/>
  <c r="I13" i="15"/>
  <c r="K10" i="11"/>
  <c r="I12" i="11"/>
  <c r="F114" i="4"/>
  <c r="F112" i="4"/>
  <c r="F106" i="4"/>
  <c r="F102" i="4"/>
  <c r="H102" i="4" s="1"/>
  <c r="F76" i="4"/>
  <c r="H76" i="4" s="1"/>
  <c r="F66" i="4"/>
  <c r="F62" i="4"/>
  <c r="H62" i="4" s="1"/>
  <c r="F58" i="4"/>
  <c r="F54" i="4"/>
  <c r="F38" i="4"/>
  <c r="F34" i="4"/>
  <c r="G34" i="4" s="1"/>
  <c r="F18" i="4"/>
  <c r="G18" i="4" s="1"/>
  <c r="F98" i="4"/>
  <c r="F92" i="4"/>
  <c r="F84" i="4"/>
  <c r="F82" i="4"/>
  <c r="F78" i="4"/>
  <c r="H78" i="4" s="1"/>
  <c r="F74" i="4"/>
  <c r="F68" i="4"/>
  <c r="F52" i="4"/>
  <c r="H52" i="4" s="1"/>
  <c r="F48" i="4"/>
  <c r="H48" i="4" s="1"/>
  <c r="F40" i="4"/>
  <c r="H40" i="4" s="1"/>
  <c r="F22" i="4"/>
  <c r="F10" i="4"/>
  <c r="G10" i="4" s="1"/>
  <c r="F8" i="4"/>
  <c r="F110" i="4"/>
  <c r="H110" i="4" s="1"/>
  <c r="F70" i="4"/>
  <c r="H70" i="4" s="1"/>
  <c r="F60" i="4"/>
  <c r="F50" i="4"/>
  <c r="G50" i="4" s="1"/>
  <c r="F44" i="4"/>
  <c r="H44" i="4" s="1"/>
  <c r="F42" i="4"/>
  <c r="F30" i="4"/>
  <c r="G30" i="4" s="1"/>
  <c r="F26" i="4"/>
  <c r="G26" i="4" s="1"/>
  <c r="F24" i="4"/>
  <c r="F20" i="4"/>
  <c r="F16" i="4"/>
  <c r="F108" i="4"/>
  <c r="F96" i="4"/>
  <c r="F88" i="4"/>
  <c r="F80" i="4"/>
  <c r="F56" i="4"/>
  <c r="H56" i="4" s="1"/>
  <c r="F46" i="4"/>
  <c r="G46" i="4" s="1"/>
  <c r="F12" i="4"/>
  <c r="F94" i="4"/>
  <c r="H94" i="4" s="1"/>
  <c r="F72" i="4"/>
  <c r="F64" i="4"/>
  <c r="F104" i="4"/>
  <c r="F100" i="4"/>
  <c r="F86" i="4"/>
  <c r="H86" i="4" s="1"/>
  <c r="F28" i="4"/>
  <c r="F59" i="4"/>
  <c r="H59" i="4" s="1"/>
  <c r="F61" i="4"/>
  <c r="H61" i="4" s="1"/>
  <c r="F63" i="4"/>
  <c r="G63" i="4" s="1"/>
  <c r="F65" i="4"/>
  <c r="H65" i="4" s="1"/>
  <c r="F67" i="4"/>
  <c r="H67" i="4" s="1"/>
  <c r="F69" i="4"/>
  <c r="H69" i="4" s="1"/>
  <c r="F71" i="4"/>
  <c r="G71" i="4" s="1"/>
  <c r="F73" i="4"/>
  <c r="H73" i="4" s="1"/>
  <c r="F75" i="4"/>
  <c r="H75" i="4" s="1"/>
  <c r="F77" i="4"/>
  <c r="H77" i="4" s="1"/>
  <c r="F79" i="4"/>
  <c r="G79" i="4" s="1"/>
  <c r="F81" i="4"/>
  <c r="H81" i="4" s="1"/>
  <c r="F83" i="4"/>
  <c r="H83" i="4" s="1"/>
  <c r="F85" i="4"/>
  <c r="H85" i="4" s="1"/>
  <c r="F87" i="4"/>
  <c r="G87" i="4" s="1"/>
  <c r="F89" i="4"/>
  <c r="G89" i="4" s="1"/>
  <c r="F90" i="4"/>
  <c r="F91" i="4"/>
  <c r="H91" i="4" s="1"/>
  <c r="F93" i="4"/>
  <c r="H93" i="4" s="1"/>
  <c r="F95" i="4"/>
  <c r="G95" i="4" s="1"/>
  <c r="F97" i="4"/>
  <c r="H97" i="4" s="1"/>
  <c r="F99" i="4"/>
  <c r="H99" i="4" s="1"/>
  <c r="F101" i="4"/>
  <c r="H101" i="4" s="1"/>
  <c r="F103" i="4"/>
  <c r="G103" i="4" s="1"/>
  <c r="F105" i="4"/>
  <c r="H105" i="4" s="1"/>
  <c r="F107" i="4"/>
  <c r="H107" i="4" s="1"/>
  <c r="F109" i="4"/>
  <c r="G109" i="4" s="1"/>
  <c r="F111" i="4"/>
  <c r="G111" i="4" s="1"/>
  <c r="F113" i="4"/>
  <c r="H113" i="4" s="1"/>
  <c r="F36" i="4"/>
  <c r="H36" i="4" s="1"/>
  <c r="F14" i="4"/>
  <c r="G14" i="4" s="1"/>
  <c r="F57" i="4"/>
  <c r="G57" i="4" s="1"/>
  <c r="F55" i="4"/>
  <c r="G55" i="4" s="1"/>
  <c r="F53" i="4"/>
  <c r="H53" i="4" s="1"/>
  <c r="F51" i="4"/>
  <c r="G51" i="4" s="1"/>
  <c r="F49" i="4"/>
  <c r="G49" i="4" s="1"/>
  <c r="F47" i="4"/>
  <c r="G47" i="4" s="1"/>
  <c r="F45" i="4"/>
  <c r="H45" i="4" s="1"/>
  <c r="F43" i="4"/>
  <c r="G43" i="4" s="1"/>
  <c r="F41" i="4"/>
  <c r="G41" i="4" s="1"/>
  <c r="F39" i="4"/>
  <c r="G39" i="4" s="1"/>
  <c r="F37" i="4"/>
  <c r="H37" i="4" s="1"/>
  <c r="F35" i="4"/>
  <c r="G35" i="4" s="1"/>
  <c r="F33" i="4"/>
  <c r="G33" i="4" s="1"/>
  <c r="F32" i="4"/>
  <c r="H32" i="4" s="1"/>
  <c r="F31" i="4"/>
  <c r="G31" i="4" s="1"/>
  <c r="F29" i="4"/>
  <c r="H29" i="4" s="1"/>
  <c r="F27" i="4"/>
  <c r="G27" i="4" s="1"/>
  <c r="F25" i="4"/>
  <c r="H25" i="4" s="1"/>
  <c r="F23" i="4"/>
  <c r="G23" i="4" s="1"/>
  <c r="F21" i="4"/>
  <c r="H21" i="4" s="1"/>
  <c r="F19" i="4"/>
  <c r="G19" i="4" s="1"/>
  <c r="F17" i="4"/>
  <c r="H17" i="4" s="1"/>
  <c r="F15" i="4"/>
  <c r="G15" i="4" s="1"/>
  <c r="F13" i="4"/>
  <c r="H13" i="4" s="1"/>
  <c r="F11" i="4"/>
  <c r="G11" i="4" s="1"/>
  <c r="I9" i="4"/>
  <c r="F9" i="4"/>
  <c r="H9" i="4" s="1"/>
  <c r="J9" i="4" s="1"/>
  <c r="F7" i="4"/>
  <c r="H7" i="4" s="1"/>
  <c r="I6" i="4"/>
  <c r="F6" i="4"/>
  <c r="K17" i="11" l="1"/>
  <c r="I19" i="11"/>
  <c r="J19" i="11"/>
  <c r="J105" i="25"/>
  <c r="I105" i="25"/>
  <c r="K103" i="25"/>
  <c r="J15" i="15"/>
  <c r="I17" i="15" s="1"/>
  <c r="I14" i="11"/>
  <c r="I12" i="15"/>
  <c r="J17" i="19"/>
  <c r="K17" i="19" s="1"/>
  <c r="J14" i="11"/>
  <c r="K14" i="11" s="1"/>
  <c r="J12" i="17"/>
  <c r="I14" i="17" s="1"/>
  <c r="I17" i="19"/>
  <c r="J14" i="19"/>
  <c r="I14" i="19"/>
  <c r="J12" i="15"/>
  <c r="J102" i="25"/>
  <c r="K100" i="25"/>
  <c r="I102" i="25"/>
  <c r="J96" i="23"/>
  <c r="I98" i="23" s="1"/>
  <c r="I96" i="23"/>
  <c r="K113" i="23"/>
  <c r="I115" i="23"/>
  <c r="J115" i="23"/>
  <c r="I15" i="17"/>
  <c r="K13" i="17"/>
  <c r="J15" i="17"/>
  <c r="I12" i="17"/>
  <c r="K19" i="11"/>
  <c r="I21" i="11"/>
  <c r="J21" i="11"/>
  <c r="H109" i="4"/>
  <c r="G93" i="4"/>
  <c r="H89" i="4"/>
  <c r="G97" i="4"/>
  <c r="G105" i="4"/>
  <c r="H63" i="4"/>
  <c r="H111" i="4"/>
  <c r="H95" i="4"/>
  <c r="G81" i="4"/>
  <c r="H71" i="4"/>
  <c r="G53" i="4"/>
  <c r="H87" i="4"/>
  <c r="G73" i="4"/>
  <c r="H103" i="4"/>
  <c r="H79" i="4"/>
  <c r="G59" i="4"/>
  <c r="G113" i="4"/>
  <c r="G69" i="4"/>
  <c r="G65" i="4"/>
  <c r="G76" i="4"/>
  <c r="H112" i="4"/>
  <c r="G112" i="4"/>
  <c r="H108" i="4"/>
  <c r="G108" i="4"/>
  <c r="H96" i="4"/>
  <c r="G96" i="4"/>
  <c r="G74" i="4"/>
  <c r="H74" i="4"/>
  <c r="H72" i="4"/>
  <c r="G72" i="4"/>
  <c r="H68" i="4"/>
  <c r="G68" i="4"/>
  <c r="H100" i="4"/>
  <c r="G100" i="4"/>
  <c r="H92" i="4"/>
  <c r="G92" i="4"/>
  <c r="H84" i="4"/>
  <c r="G84" i="4"/>
  <c r="G106" i="4"/>
  <c r="H106" i="4"/>
  <c r="G66" i="4"/>
  <c r="H66" i="4"/>
  <c r="H64" i="4"/>
  <c r="G64" i="4"/>
  <c r="G114" i="4"/>
  <c r="H114" i="4"/>
  <c r="H104" i="4"/>
  <c r="G104" i="4"/>
  <c r="G98" i="4"/>
  <c r="H98" i="4"/>
  <c r="G90" i="4"/>
  <c r="H90" i="4"/>
  <c r="H88" i="4"/>
  <c r="G88" i="4"/>
  <c r="G82" i="4"/>
  <c r="H82" i="4"/>
  <c r="H80" i="4"/>
  <c r="G80" i="4"/>
  <c r="H60" i="4"/>
  <c r="G60" i="4"/>
  <c r="G110" i="4"/>
  <c r="G107" i="4"/>
  <c r="G102" i="4"/>
  <c r="G99" i="4"/>
  <c r="G94" i="4"/>
  <c r="G91" i="4"/>
  <c r="G86" i="4"/>
  <c r="G83" i="4"/>
  <c r="G78" i="4"/>
  <c r="G75" i="4"/>
  <c r="G70" i="4"/>
  <c r="G67" i="4"/>
  <c r="G62" i="4"/>
  <c r="G101" i="4"/>
  <c r="G85" i="4"/>
  <c r="G77" i="4"/>
  <c r="G61" i="4"/>
  <c r="G37" i="4"/>
  <c r="H49" i="4"/>
  <c r="H51" i="4"/>
  <c r="H57" i="4"/>
  <c r="G21" i="4"/>
  <c r="H41" i="4"/>
  <c r="G38" i="4"/>
  <c r="H38" i="4"/>
  <c r="G58" i="4"/>
  <c r="H58" i="4"/>
  <c r="G22" i="4"/>
  <c r="H22" i="4"/>
  <c r="G42" i="4"/>
  <c r="H42" i="4"/>
  <c r="G54" i="4"/>
  <c r="H54" i="4"/>
  <c r="G9" i="4"/>
  <c r="G13" i="4"/>
  <c r="G29" i="4"/>
  <c r="H31" i="4"/>
  <c r="H33" i="4"/>
  <c r="H35" i="4"/>
  <c r="G45" i="4"/>
  <c r="H47" i="4"/>
  <c r="G17" i="4"/>
  <c r="H19" i="4"/>
  <c r="G44" i="4"/>
  <c r="G7" i="4"/>
  <c r="H11" i="4"/>
  <c r="J11" i="4" s="1"/>
  <c r="G25" i="4"/>
  <c r="H27" i="4"/>
  <c r="G40" i="4"/>
  <c r="G56" i="4"/>
  <c r="H16" i="4"/>
  <c r="G16" i="4"/>
  <c r="G20" i="4"/>
  <c r="H20" i="4"/>
  <c r="I11" i="4"/>
  <c r="K9" i="4"/>
  <c r="H24" i="4"/>
  <c r="G24" i="4"/>
  <c r="G6" i="4"/>
  <c r="H6" i="4"/>
  <c r="H8" i="4"/>
  <c r="G8" i="4"/>
  <c r="G12" i="4"/>
  <c r="H12" i="4"/>
  <c r="G28" i="4"/>
  <c r="H28" i="4"/>
  <c r="G32" i="4"/>
  <c r="G36" i="4"/>
  <c r="H39" i="4"/>
  <c r="H43" i="4"/>
  <c r="H46" i="4"/>
  <c r="H50" i="4"/>
  <c r="H23" i="4"/>
  <c r="H26" i="4"/>
  <c r="H10" i="4"/>
  <c r="H15" i="4"/>
  <c r="H18" i="4"/>
  <c r="H30" i="4"/>
  <c r="H34" i="4"/>
  <c r="G48" i="4"/>
  <c r="G52" i="4"/>
  <c r="H55" i="4"/>
  <c r="K15" i="15" l="1"/>
  <c r="J107" i="25"/>
  <c r="J16" i="11"/>
  <c r="K16" i="11" s="1"/>
  <c r="I19" i="19"/>
  <c r="J17" i="15"/>
  <c r="I19" i="15" s="1"/>
  <c r="I109" i="25"/>
  <c r="K107" i="25"/>
  <c r="I107" i="25"/>
  <c r="J109" i="25" s="1"/>
  <c r="K105" i="25"/>
  <c r="J19" i="19"/>
  <c r="I21" i="19" s="1"/>
  <c r="J14" i="17"/>
  <c r="J16" i="17" s="1"/>
  <c r="I16" i="11"/>
  <c r="J18" i="11" s="1"/>
  <c r="K12" i="17"/>
  <c r="J16" i="19"/>
  <c r="K16" i="19" s="1"/>
  <c r="K12" i="15"/>
  <c r="I14" i="15"/>
  <c r="I16" i="19"/>
  <c r="K14" i="19"/>
  <c r="J14" i="15"/>
  <c r="J104" i="25"/>
  <c r="I104" i="25"/>
  <c r="K102" i="25"/>
  <c r="K96" i="23"/>
  <c r="J98" i="23"/>
  <c r="I100" i="23" s="1"/>
  <c r="K115" i="23"/>
  <c r="I117" i="23"/>
  <c r="J117" i="23"/>
  <c r="K15" i="17"/>
  <c r="J17" i="17"/>
  <c r="I17" i="17"/>
  <c r="K21" i="11"/>
  <c r="I23" i="11"/>
  <c r="J23" i="11"/>
  <c r="J13" i="4"/>
  <c r="I15" i="4" s="1"/>
  <c r="I13" i="4"/>
  <c r="K11" i="4"/>
  <c r="K6" i="4"/>
  <c r="I8" i="4"/>
  <c r="J8" i="4"/>
  <c r="I18" i="11" l="1"/>
  <c r="I16" i="17"/>
  <c r="K14" i="17"/>
  <c r="J19" i="15"/>
  <c r="K19" i="15" s="1"/>
  <c r="K17" i="15"/>
  <c r="I111" i="25"/>
  <c r="K109" i="25"/>
  <c r="J111" i="25"/>
  <c r="I18" i="19"/>
  <c r="K19" i="19"/>
  <c r="J18" i="19"/>
  <c r="K18" i="19" s="1"/>
  <c r="J21" i="19"/>
  <c r="I23" i="19" s="1"/>
  <c r="K14" i="15"/>
  <c r="I16" i="15"/>
  <c r="J16" i="15"/>
  <c r="K104" i="25"/>
  <c r="I106" i="25"/>
  <c r="J106" i="25"/>
  <c r="J100" i="23"/>
  <c r="I102" i="23" s="1"/>
  <c r="K98" i="23"/>
  <c r="J119" i="23"/>
  <c r="K117" i="23"/>
  <c r="I119" i="23"/>
  <c r="K17" i="17"/>
  <c r="I19" i="17"/>
  <c r="J19" i="17"/>
  <c r="K16" i="17"/>
  <c r="I18" i="17"/>
  <c r="J18" i="17"/>
  <c r="J25" i="11"/>
  <c r="K25" i="11" s="1"/>
  <c r="K23" i="11"/>
  <c r="I25" i="11"/>
  <c r="K18" i="11"/>
  <c r="I20" i="11"/>
  <c r="J20" i="11"/>
  <c r="K13" i="4"/>
  <c r="J15" i="4"/>
  <c r="J17" i="4" s="1"/>
  <c r="K8" i="4"/>
  <c r="I10" i="4"/>
  <c r="J10" i="4"/>
  <c r="I27" i="11" l="1"/>
  <c r="J21" i="15"/>
  <c r="I23" i="15" s="1"/>
  <c r="K21" i="19"/>
  <c r="I20" i="19"/>
  <c r="J20" i="19"/>
  <c r="K20" i="19" s="1"/>
  <c r="J23" i="19"/>
  <c r="K23" i="19" s="1"/>
  <c r="I21" i="15"/>
  <c r="J23" i="15" s="1"/>
  <c r="I22" i="19"/>
  <c r="J113" i="25"/>
  <c r="K111" i="25"/>
  <c r="I113" i="25"/>
  <c r="K16" i="15"/>
  <c r="I18" i="15"/>
  <c r="J18" i="15"/>
  <c r="J108" i="25"/>
  <c r="K106" i="25"/>
  <c r="I108" i="25"/>
  <c r="J102" i="23"/>
  <c r="K102" i="23" s="1"/>
  <c r="K100" i="23"/>
  <c r="J27" i="11"/>
  <c r="I29" i="11" s="1"/>
  <c r="K119" i="23"/>
  <c r="K19" i="17"/>
  <c r="I21" i="17"/>
  <c r="J21" i="17"/>
  <c r="J20" i="17"/>
  <c r="K18" i="17"/>
  <c r="I20" i="17"/>
  <c r="K20" i="11"/>
  <c r="I22" i="11"/>
  <c r="J22" i="11"/>
  <c r="K15" i="4"/>
  <c r="I17" i="4"/>
  <c r="J19" i="4" s="1"/>
  <c r="I19" i="4"/>
  <c r="K17" i="4"/>
  <c r="K10" i="4"/>
  <c r="I12" i="4"/>
  <c r="J12" i="4"/>
  <c r="K21" i="15" l="1"/>
  <c r="J22" i="19"/>
  <c r="J25" i="15"/>
  <c r="K23" i="15"/>
  <c r="I25" i="15"/>
  <c r="J27" i="15" s="1"/>
  <c r="K27" i="15" s="1"/>
  <c r="I24" i="19"/>
  <c r="I25" i="19"/>
  <c r="J25" i="19"/>
  <c r="J115" i="25"/>
  <c r="K113" i="25"/>
  <c r="I115" i="25"/>
  <c r="J29" i="11"/>
  <c r="K29" i="11" s="1"/>
  <c r="K27" i="11"/>
  <c r="I20" i="15"/>
  <c r="K18" i="15"/>
  <c r="J20" i="15"/>
  <c r="J110" i="25"/>
  <c r="I110" i="25"/>
  <c r="K108" i="25"/>
  <c r="I104" i="23"/>
  <c r="J104" i="23"/>
  <c r="K104" i="23" s="1"/>
  <c r="J22" i="17"/>
  <c r="K22" i="17" s="1"/>
  <c r="K21" i="17"/>
  <c r="J23" i="17"/>
  <c r="I23" i="17"/>
  <c r="K20" i="17"/>
  <c r="I22" i="17"/>
  <c r="I24" i="11"/>
  <c r="K22" i="11"/>
  <c r="J24" i="11"/>
  <c r="I14" i="4"/>
  <c r="K12" i="4"/>
  <c r="J14" i="4"/>
  <c r="I21" i="4"/>
  <c r="K19" i="4"/>
  <c r="I29" i="15" l="1"/>
  <c r="K22" i="19"/>
  <c r="J24" i="19"/>
  <c r="J27" i="19"/>
  <c r="K25" i="19"/>
  <c r="I27" i="19"/>
  <c r="J31" i="11"/>
  <c r="K31" i="11" s="1"/>
  <c r="K25" i="15"/>
  <c r="I27" i="15"/>
  <c r="J29" i="15" s="1"/>
  <c r="K29" i="15" s="1"/>
  <c r="J117" i="25"/>
  <c r="I117" i="25"/>
  <c r="K115" i="25"/>
  <c r="I31" i="11"/>
  <c r="K20" i="15"/>
  <c r="I22" i="15"/>
  <c r="J22" i="15"/>
  <c r="I112" i="25"/>
  <c r="J112" i="25"/>
  <c r="K110" i="25"/>
  <c r="J106" i="23"/>
  <c r="K106" i="23" s="1"/>
  <c r="I106" i="23"/>
  <c r="J24" i="17"/>
  <c r="I26" i="17" s="1"/>
  <c r="I24" i="17"/>
  <c r="J25" i="17"/>
  <c r="K23" i="17"/>
  <c r="I25" i="17"/>
  <c r="K24" i="11"/>
  <c r="I26" i="11"/>
  <c r="J26" i="11"/>
  <c r="K21" i="4"/>
  <c r="I23" i="4"/>
  <c r="J23" i="4"/>
  <c r="I16" i="4"/>
  <c r="K14" i="4"/>
  <c r="J16" i="4"/>
  <c r="J29" i="19" l="1"/>
  <c r="J33" i="11"/>
  <c r="K33" i="11" s="1"/>
  <c r="K24" i="19"/>
  <c r="I26" i="19"/>
  <c r="J26" i="19"/>
  <c r="I33" i="11"/>
  <c r="J35" i="11" s="1"/>
  <c r="K35" i="11" s="1"/>
  <c r="J31" i="15"/>
  <c r="K31" i="15" s="1"/>
  <c r="I31" i="15"/>
  <c r="I31" i="19"/>
  <c r="K29" i="19"/>
  <c r="K27" i="19"/>
  <c r="I29" i="19"/>
  <c r="J31" i="19" s="1"/>
  <c r="K117" i="25"/>
  <c r="I119" i="25"/>
  <c r="J119" i="25"/>
  <c r="I35" i="11"/>
  <c r="J24" i="15"/>
  <c r="I26" i="15" s="1"/>
  <c r="K22" i="15"/>
  <c r="I24" i="15"/>
  <c r="J114" i="25"/>
  <c r="K114" i="25" s="1"/>
  <c r="K112" i="25"/>
  <c r="I114" i="25"/>
  <c r="J108" i="23"/>
  <c r="K108" i="23" s="1"/>
  <c r="I108" i="23"/>
  <c r="J26" i="17"/>
  <c r="J28" i="17" s="1"/>
  <c r="K24" i="17"/>
  <c r="J27" i="17"/>
  <c r="I27" i="17"/>
  <c r="K25" i="17"/>
  <c r="K26" i="11"/>
  <c r="I28" i="11"/>
  <c r="J28" i="11"/>
  <c r="I18" i="4"/>
  <c r="K16" i="4"/>
  <c r="J18" i="4"/>
  <c r="K23" i="4"/>
  <c r="I25" i="4"/>
  <c r="J25" i="4"/>
  <c r="J33" i="15" l="1"/>
  <c r="I33" i="15"/>
  <c r="I28" i="19"/>
  <c r="K26" i="19"/>
  <c r="J28" i="19"/>
  <c r="J29" i="17"/>
  <c r="I31" i="17" s="1"/>
  <c r="J37" i="11"/>
  <c r="K37" i="11" s="1"/>
  <c r="K31" i="19"/>
  <c r="I33" i="19"/>
  <c r="J33" i="19"/>
  <c r="K24" i="15"/>
  <c r="I37" i="11"/>
  <c r="J39" i="11" s="1"/>
  <c r="K39" i="11" s="1"/>
  <c r="J26" i="15"/>
  <c r="J28" i="15" s="1"/>
  <c r="K28" i="15" s="1"/>
  <c r="J121" i="25"/>
  <c r="K119" i="25"/>
  <c r="I121" i="25"/>
  <c r="J116" i="25"/>
  <c r="I118" i="25" s="1"/>
  <c r="I116" i="25"/>
  <c r="I110" i="23"/>
  <c r="J110" i="23"/>
  <c r="K110" i="23" s="1"/>
  <c r="I28" i="17"/>
  <c r="J30" i="17" s="1"/>
  <c r="K26" i="17"/>
  <c r="K29" i="17"/>
  <c r="I29" i="17"/>
  <c r="K27" i="17"/>
  <c r="K28" i="17"/>
  <c r="I30" i="17"/>
  <c r="K33" i="15"/>
  <c r="I35" i="15"/>
  <c r="J35" i="15"/>
  <c r="K28" i="11"/>
  <c r="I30" i="11"/>
  <c r="J30" i="11"/>
  <c r="I27" i="4"/>
  <c r="K25" i="4"/>
  <c r="J27" i="4"/>
  <c r="I20" i="4"/>
  <c r="K18" i="4"/>
  <c r="J20" i="4"/>
  <c r="I39" i="11" l="1"/>
  <c r="I30" i="19"/>
  <c r="J30" i="19"/>
  <c r="K28" i="19"/>
  <c r="J31" i="17"/>
  <c r="J33" i="17" s="1"/>
  <c r="I41" i="11"/>
  <c r="K26" i="15"/>
  <c r="J41" i="11"/>
  <c r="J43" i="11" s="1"/>
  <c r="I30" i="15"/>
  <c r="I35" i="19"/>
  <c r="K33" i="19"/>
  <c r="J35" i="19"/>
  <c r="I28" i="15"/>
  <c r="J30" i="15" s="1"/>
  <c r="K30" i="15" s="1"/>
  <c r="K121" i="25"/>
  <c r="I123" i="25"/>
  <c r="J123" i="25"/>
  <c r="J118" i="25"/>
  <c r="J120" i="25" s="1"/>
  <c r="K116" i="25"/>
  <c r="J112" i="23"/>
  <c r="K112" i="23" s="1"/>
  <c r="I112" i="23"/>
  <c r="K31" i="17"/>
  <c r="I33" i="17"/>
  <c r="I32" i="17"/>
  <c r="K30" i="17"/>
  <c r="J32" i="17"/>
  <c r="K35" i="15"/>
  <c r="I37" i="15"/>
  <c r="J37" i="15"/>
  <c r="J32" i="11"/>
  <c r="K32" i="11" s="1"/>
  <c r="K30" i="11"/>
  <c r="I32" i="11"/>
  <c r="I22" i="4"/>
  <c r="K20" i="4"/>
  <c r="J22" i="4"/>
  <c r="I29" i="4"/>
  <c r="K27" i="4"/>
  <c r="J29" i="4"/>
  <c r="I43" i="11" l="1"/>
  <c r="K41" i="11"/>
  <c r="J32" i="15"/>
  <c r="I34" i="15" s="1"/>
  <c r="I32" i="19"/>
  <c r="J32" i="19"/>
  <c r="K30" i="19"/>
  <c r="I32" i="15"/>
  <c r="J34" i="15" s="1"/>
  <c r="K34" i="15" s="1"/>
  <c r="K35" i="19"/>
  <c r="J37" i="19"/>
  <c r="I37" i="19"/>
  <c r="K123" i="25"/>
  <c r="I125" i="25"/>
  <c r="J125" i="25"/>
  <c r="K125" i="25" s="1"/>
  <c r="K118" i="25"/>
  <c r="I120" i="25"/>
  <c r="J122" i="25" s="1"/>
  <c r="I122" i="25"/>
  <c r="K120" i="25"/>
  <c r="J114" i="23"/>
  <c r="K114" i="23" s="1"/>
  <c r="I114" i="23"/>
  <c r="I34" i="11"/>
  <c r="J34" i="11"/>
  <c r="I36" i="11" s="1"/>
  <c r="J35" i="17"/>
  <c r="I35" i="17"/>
  <c r="K33" i="17"/>
  <c r="I34" i="17"/>
  <c r="K32" i="17"/>
  <c r="J34" i="17"/>
  <c r="I39" i="15"/>
  <c r="K37" i="15"/>
  <c r="J39" i="15"/>
  <c r="K43" i="11"/>
  <c r="I45" i="11"/>
  <c r="J45" i="11"/>
  <c r="I31" i="4"/>
  <c r="K29" i="4"/>
  <c r="J31" i="4"/>
  <c r="I24" i="4"/>
  <c r="K22" i="4"/>
  <c r="J24" i="4"/>
  <c r="K32" i="15" l="1"/>
  <c r="K32" i="19"/>
  <c r="J34" i="19"/>
  <c r="I34" i="19"/>
  <c r="J37" i="17"/>
  <c r="I39" i="17" s="1"/>
  <c r="J36" i="15"/>
  <c r="K36" i="15" s="1"/>
  <c r="I36" i="15"/>
  <c r="I39" i="19"/>
  <c r="K37" i="19"/>
  <c r="J39" i="19"/>
  <c r="I124" i="25"/>
  <c r="J124" i="25"/>
  <c r="K122" i="25"/>
  <c r="J116" i="23"/>
  <c r="K116" i="23" s="1"/>
  <c r="I116" i="23"/>
  <c r="J36" i="11"/>
  <c r="K36" i="11" s="1"/>
  <c r="K34" i="11"/>
  <c r="I37" i="17"/>
  <c r="K35" i="17"/>
  <c r="K34" i="17"/>
  <c r="I36" i="17"/>
  <c r="J36" i="17"/>
  <c r="I41" i="15"/>
  <c r="K39" i="15"/>
  <c r="J41" i="15"/>
  <c r="K45" i="11"/>
  <c r="I47" i="11"/>
  <c r="J47" i="11"/>
  <c r="K24" i="4"/>
  <c r="I26" i="4"/>
  <c r="J26" i="4"/>
  <c r="K31" i="4"/>
  <c r="I33" i="4"/>
  <c r="J33" i="4"/>
  <c r="J39" i="17" l="1"/>
  <c r="K37" i="17"/>
  <c r="I38" i="15"/>
  <c r="J36" i="19"/>
  <c r="K34" i="19"/>
  <c r="I36" i="19"/>
  <c r="J38" i="15"/>
  <c r="K38" i="15" s="1"/>
  <c r="K39" i="19"/>
  <c r="J41" i="19"/>
  <c r="I41" i="19"/>
  <c r="J126" i="25"/>
  <c r="K126" i="25" s="1"/>
  <c r="K124" i="25"/>
  <c r="I126" i="25"/>
  <c r="J118" i="23"/>
  <c r="K118" i="23" s="1"/>
  <c r="I118" i="23"/>
  <c r="J38" i="11"/>
  <c r="K38" i="11" s="1"/>
  <c r="I38" i="11"/>
  <c r="I41" i="17"/>
  <c r="J41" i="17"/>
  <c r="K39" i="17"/>
  <c r="K36" i="17"/>
  <c r="I38" i="17"/>
  <c r="J38" i="17"/>
  <c r="K41" i="15"/>
  <c r="I43" i="15"/>
  <c r="J43" i="15"/>
  <c r="J49" i="11"/>
  <c r="K49" i="11" s="1"/>
  <c r="K47" i="11"/>
  <c r="I49" i="11"/>
  <c r="I35" i="4"/>
  <c r="K33" i="4"/>
  <c r="J35" i="4"/>
  <c r="K26" i="4"/>
  <c r="I28" i="4"/>
  <c r="J28" i="4"/>
  <c r="J40" i="15" l="1"/>
  <c r="I42" i="15" s="1"/>
  <c r="I40" i="15"/>
  <c r="K36" i="19"/>
  <c r="J38" i="19"/>
  <c r="I38" i="19"/>
  <c r="J43" i="19"/>
  <c r="K41" i="19"/>
  <c r="I43" i="19"/>
  <c r="J51" i="11"/>
  <c r="K51" i="11" s="1"/>
  <c r="K130" i="25"/>
  <c r="J120" i="23"/>
  <c r="K120" i="23" s="1"/>
  <c r="K123" i="23" s="1"/>
  <c r="I120" i="23"/>
  <c r="K40" i="15"/>
  <c r="I40" i="11"/>
  <c r="J40" i="11"/>
  <c r="K40" i="11" s="1"/>
  <c r="K41" i="17"/>
  <c r="I43" i="17"/>
  <c r="J43" i="17"/>
  <c r="J40" i="17"/>
  <c r="K38" i="17"/>
  <c r="I40" i="17"/>
  <c r="K43" i="15"/>
  <c r="I45" i="15"/>
  <c r="J45" i="15"/>
  <c r="I51" i="11"/>
  <c r="I30" i="4"/>
  <c r="K28" i="4"/>
  <c r="J30" i="4"/>
  <c r="K35" i="4"/>
  <c r="I37" i="4"/>
  <c r="J37" i="4"/>
  <c r="J42" i="15" l="1"/>
  <c r="I44" i="15" s="1"/>
  <c r="I40" i="19"/>
  <c r="K38" i="19"/>
  <c r="J40" i="19"/>
  <c r="I53" i="11"/>
  <c r="J53" i="11"/>
  <c r="K53" i="11" s="1"/>
  <c r="I45" i="19"/>
  <c r="K43" i="19"/>
  <c r="J45" i="19"/>
  <c r="J42" i="17"/>
  <c r="I44" i="17" s="1"/>
  <c r="K42" i="15"/>
  <c r="J44" i="15"/>
  <c r="K44" i="15" s="1"/>
  <c r="J42" i="11"/>
  <c r="K42" i="11" s="1"/>
  <c r="I42" i="11"/>
  <c r="J45" i="17"/>
  <c r="I45" i="17"/>
  <c r="K43" i="17"/>
  <c r="I42" i="17"/>
  <c r="K40" i="17"/>
  <c r="K45" i="15"/>
  <c r="I47" i="15"/>
  <c r="J47" i="15"/>
  <c r="I39" i="4"/>
  <c r="K37" i="4"/>
  <c r="J39" i="4"/>
  <c r="K30" i="4"/>
  <c r="I32" i="4"/>
  <c r="J32" i="4"/>
  <c r="I55" i="11" l="1"/>
  <c r="J42" i="19"/>
  <c r="K40" i="19"/>
  <c r="I42" i="19"/>
  <c r="J55" i="11"/>
  <c r="K55" i="11" s="1"/>
  <c r="K45" i="19"/>
  <c r="I47" i="19"/>
  <c r="J47" i="19"/>
  <c r="J57" i="11"/>
  <c r="I59" i="11" s="1"/>
  <c r="J47" i="17"/>
  <c r="K47" i="17" s="1"/>
  <c r="K42" i="17"/>
  <c r="J44" i="17"/>
  <c r="J46" i="17" s="1"/>
  <c r="J46" i="15"/>
  <c r="K46" i="15" s="1"/>
  <c r="I46" i="15"/>
  <c r="I44" i="11"/>
  <c r="J44" i="11"/>
  <c r="K44" i="11" s="1"/>
  <c r="I47" i="17"/>
  <c r="K45" i="17"/>
  <c r="K47" i="15"/>
  <c r="I49" i="15"/>
  <c r="J49" i="15"/>
  <c r="I34" i="4"/>
  <c r="K32" i="4"/>
  <c r="J34" i="4"/>
  <c r="K39" i="4"/>
  <c r="I41" i="4"/>
  <c r="J41" i="4"/>
  <c r="I57" i="11" l="1"/>
  <c r="K42" i="19"/>
  <c r="I44" i="19"/>
  <c r="J44" i="19"/>
  <c r="K57" i="11"/>
  <c r="J49" i="17"/>
  <c r="I51" i="17" s="1"/>
  <c r="I49" i="19"/>
  <c r="J49" i="19"/>
  <c r="K47" i="19"/>
  <c r="J59" i="11"/>
  <c r="J61" i="11" s="1"/>
  <c r="K61" i="11" s="1"/>
  <c r="I49" i="17"/>
  <c r="K44" i="17"/>
  <c r="I46" i="17"/>
  <c r="J48" i="17" s="1"/>
  <c r="J48" i="15"/>
  <c r="K48" i="15" s="1"/>
  <c r="I48" i="15"/>
  <c r="J46" i="11"/>
  <c r="K46" i="11" s="1"/>
  <c r="I46" i="11"/>
  <c r="K46" i="17"/>
  <c r="I48" i="17"/>
  <c r="K49" i="15"/>
  <c r="I51" i="15"/>
  <c r="J51" i="15"/>
  <c r="I43" i="4"/>
  <c r="K41" i="4"/>
  <c r="J43" i="4"/>
  <c r="K34" i="4"/>
  <c r="I36" i="4"/>
  <c r="J36" i="4"/>
  <c r="J51" i="17" l="1"/>
  <c r="K49" i="17"/>
  <c r="K44" i="19"/>
  <c r="J46" i="19"/>
  <c r="I46" i="19"/>
  <c r="K59" i="11"/>
  <c r="I61" i="11"/>
  <c r="J63" i="11" s="1"/>
  <c r="J51" i="19"/>
  <c r="I51" i="19"/>
  <c r="K49" i="19"/>
  <c r="I63" i="11"/>
  <c r="I50" i="15"/>
  <c r="J50" i="15"/>
  <c r="K50" i="15" s="1"/>
  <c r="I48" i="11"/>
  <c r="J48" i="11"/>
  <c r="I50" i="11" s="1"/>
  <c r="K51" i="17"/>
  <c r="J53" i="17"/>
  <c r="I53" i="17"/>
  <c r="I50" i="17"/>
  <c r="K48" i="17"/>
  <c r="J50" i="17"/>
  <c r="K51" i="15"/>
  <c r="I53" i="15"/>
  <c r="J53" i="15"/>
  <c r="I38" i="4"/>
  <c r="K36" i="4"/>
  <c r="J38" i="4"/>
  <c r="K43" i="4"/>
  <c r="I45" i="4"/>
  <c r="J45" i="4"/>
  <c r="J48" i="19" l="1"/>
  <c r="I48" i="19"/>
  <c r="K46" i="19"/>
  <c r="J65" i="11"/>
  <c r="I67" i="11" s="1"/>
  <c r="I65" i="11"/>
  <c r="J67" i="11" s="1"/>
  <c r="K67" i="11" s="1"/>
  <c r="K51" i="19"/>
  <c r="I53" i="19"/>
  <c r="J53" i="19"/>
  <c r="K63" i="11"/>
  <c r="J55" i="17"/>
  <c r="K55" i="17" s="1"/>
  <c r="J52" i="15"/>
  <c r="I52" i="15"/>
  <c r="J50" i="11"/>
  <c r="I52" i="11" s="1"/>
  <c r="K48" i="11"/>
  <c r="K53" i="17"/>
  <c r="I55" i="17"/>
  <c r="I52" i="17"/>
  <c r="K50" i="17"/>
  <c r="J52" i="17"/>
  <c r="K53" i="15"/>
  <c r="I55" i="15"/>
  <c r="J55" i="15"/>
  <c r="I47" i="4"/>
  <c r="K45" i="4"/>
  <c r="J47" i="4"/>
  <c r="K38" i="4"/>
  <c r="I40" i="4"/>
  <c r="J40" i="4"/>
  <c r="K65" i="11" l="1"/>
  <c r="I50" i="19"/>
  <c r="K48" i="19"/>
  <c r="J50" i="19"/>
  <c r="I57" i="17"/>
  <c r="J55" i="19"/>
  <c r="K53" i="19"/>
  <c r="I55" i="19"/>
  <c r="J69" i="11"/>
  <c r="K69" i="11" s="1"/>
  <c r="I69" i="11"/>
  <c r="J57" i="17"/>
  <c r="K57" i="17" s="1"/>
  <c r="J54" i="15"/>
  <c r="I56" i="15" s="1"/>
  <c r="I54" i="15"/>
  <c r="K52" i="15"/>
  <c r="K50" i="11"/>
  <c r="J52" i="11"/>
  <c r="K52" i="11" s="1"/>
  <c r="K52" i="17"/>
  <c r="I54" i="17"/>
  <c r="J54" i="17"/>
  <c r="J57" i="15"/>
  <c r="K57" i="15" s="1"/>
  <c r="K55" i="15"/>
  <c r="I57" i="15"/>
  <c r="I42" i="4"/>
  <c r="K40" i="4"/>
  <c r="J42" i="4"/>
  <c r="K47" i="4"/>
  <c r="I49" i="4"/>
  <c r="J49" i="4"/>
  <c r="I71" i="11" l="1"/>
  <c r="K50" i="19"/>
  <c r="I52" i="19"/>
  <c r="J52" i="19"/>
  <c r="J71" i="11"/>
  <c r="J73" i="11" s="1"/>
  <c r="K73" i="11" s="1"/>
  <c r="J59" i="17"/>
  <c r="I59" i="17"/>
  <c r="J56" i="15"/>
  <c r="I58" i="15" s="1"/>
  <c r="K54" i="15"/>
  <c r="I57" i="19"/>
  <c r="K55" i="19"/>
  <c r="J57" i="19"/>
  <c r="J59" i="15"/>
  <c r="I61" i="15" s="1"/>
  <c r="I59" i="15"/>
  <c r="I54" i="11"/>
  <c r="J54" i="11"/>
  <c r="K54" i="11" s="1"/>
  <c r="J56" i="17"/>
  <c r="I56" i="17"/>
  <c r="K54" i="17"/>
  <c r="I51" i="4"/>
  <c r="K49" i="4"/>
  <c r="J51" i="4"/>
  <c r="K42" i="4"/>
  <c r="I44" i="4"/>
  <c r="J44" i="4"/>
  <c r="J61" i="17" l="1"/>
  <c r="K59" i="17"/>
  <c r="I61" i="17"/>
  <c r="J63" i="17" s="1"/>
  <c r="K63" i="17" s="1"/>
  <c r="I54" i="19"/>
  <c r="K52" i="19"/>
  <c r="J54" i="19"/>
  <c r="J58" i="15"/>
  <c r="J60" i="15" s="1"/>
  <c r="I62" i="15" s="1"/>
  <c r="I73" i="11"/>
  <c r="J75" i="11" s="1"/>
  <c r="K71" i="11"/>
  <c r="K59" i="15"/>
  <c r="K56" i="15"/>
  <c r="I59" i="19"/>
  <c r="K57" i="19"/>
  <c r="J59" i="19"/>
  <c r="J61" i="15"/>
  <c r="J63" i="15" s="1"/>
  <c r="I75" i="11"/>
  <c r="I56" i="11"/>
  <c r="J56" i="11"/>
  <c r="I63" i="17"/>
  <c r="K61" i="17"/>
  <c r="J58" i="17"/>
  <c r="K58" i="17" s="1"/>
  <c r="K56" i="17"/>
  <c r="I58" i="17"/>
  <c r="I46" i="4"/>
  <c r="K44" i="4"/>
  <c r="J46" i="4"/>
  <c r="K51" i="4"/>
  <c r="I53" i="4"/>
  <c r="J53" i="4"/>
  <c r="K58" i="15" l="1"/>
  <c r="I60" i="15"/>
  <c r="K60" i="15"/>
  <c r="J62" i="15"/>
  <c r="J64" i="15" s="1"/>
  <c r="K61" i="15"/>
  <c r="K54" i="19"/>
  <c r="J56" i="19"/>
  <c r="I56" i="19"/>
  <c r="I63" i="15"/>
  <c r="J65" i="15" s="1"/>
  <c r="J61" i="19"/>
  <c r="I61" i="19"/>
  <c r="K59" i="19"/>
  <c r="J77" i="11"/>
  <c r="I79" i="11" s="1"/>
  <c r="J65" i="17"/>
  <c r="K65" i="17" s="1"/>
  <c r="I65" i="17"/>
  <c r="K75" i="11"/>
  <c r="I77" i="11"/>
  <c r="J60" i="17"/>
  <c r="K62" i="15"/>
  <c r="J58" i="11"/>
  <c r="I60" i="11" s="1"/>
  <c r="I58" i="11"/>
  <c r="K56" i="11"/>
  <c r="K77" i="11"/>
  <c r="I60" i="17"/>
  <c r="I65" i="15"/>
  <c r="K63" i="15"/>
  <c r="I55" i="4"/>
  <c r="K53" i="4"/>
  <c r="J55" i="4"/>
  <c r="K46" i="4"/>
  <c r="I48" i="4"/>
  <c r="J48" i="4"/>
  <c r="I64" i="15" l="1"/>
  <c r="J63" i="19"/>
  <c r="K63" i="19" s="1"/>
  <c r="I58" i="19"/>
  <c r="K56" i="19"/>
  <c r="J58" i="19"/>
  <c r="J67" i="17"/>
  <c r="I69" i="17" s="1"/>
  <c r="J79" i="11"/>
  <c r="J81" i="11" s="1"/>
  <c r="K81" i="11" s="1"/>
  <c r="I67" i="17"/>
  <c r="K61" i="19"/>
  <c r="I63" i="19"/>
  <c r="J65" i="19" s="1"/>
  <c r="J67" i="15"/>
  <c r="K67" i="15" s="1"/>
  <c r="J66" i="15"/>
  <c r="I68" i="15" s="1"/>
  <c r="J62" i="17"/>
  <c r="K62" i="17" s="1"/>
  <c r="I62" i="17"/>
  <c r="K60" i="17"/>
  <c r="I66" i="15"/>
  <c r="K64" i="15"/>
  <c r="K58" i="11"/>
  <c r="J60" i="11"/>
  <c r="K60" i="11" s="1"/>
  <c r="K65" i="15"/>
  <c r="I67" i="15"/>
  <c r="I50" i="4"/>
  <c r="K48" i="4"/>
  <c r="J50" i="4"/>
  <c r="K55" i="4"/>
  <c r="I57" i="4"/>
  <c r="J57" i="4"/>
  <c r="I65" i="19" l="1"/>
  <c r="I81" i="11"/>
  <c r="K79" i="11"/>
  <c r="J69" i="17"/>
  <c r="K69" i="17" s="1"/>
  <c r="I60" i="19"/>
  <c r="K58" i="19"/>
  <c r="J60" i="19"/>
  <c r="K67" i="17"/>
  <c r="K65" i="19"/>
  <c r="I67" i="19"/>
  <c r="I69" i="15"/>
  <c r="K66" i="15"/>
  <c r="J67" i="19"/>
  <c r="J68" i="15"/>
  <c r="J70" i="15" s="1"/>
  <c r="J83" i="11"/>
  <c r="I85" i="11" s="1"/>
  <c r="I83" i="11"/>
  <c r="J69" i="15"/>
  <c r="K69" i="15" s="1"/>
  <c r="J64" i="17"/>
  <c r="I64" i="17"/>
  <c r="J62" i="11"/>
  <c r="I64" i="11" s="1"/>
  <c r="I62" i="11"/>
  <c r="J71" i="17"/>
  <c r="I59" i="4"/>
  <c r="J59" i="4"/>
  <c r="K57" i="4"/>
  <c r="K50" i="4"/>
  <c r="I52" i="4"/>
  <c r="J52" i="4"/>
  <c r="I71" i="17" l="1"/>
  <c r="I70" i="15"/>
  <c r="J72" i="15" s="1"/>
  <c r="K60" i="19"/>
  <c r="J62" i="19"/>
  <c r="I62" i="19"/>
  <c r="K68" i="15"/>
  <c r="J69" i="19"/>
  <c r="K67" i="19"/>
  <c r="I69" i="19"/>
  <c r="I71" i="15"/>
  <c r="J71" i="15"/>
  <c r="K71" i="15" s="1"/>
  <c r="K83" i="11"/>
  <c r="J85" i="11"/>
  <c r="I87" i="11" s="1"/>
  <c r="J66" i="17"/>
  <c r="I68" i="17" s="1"/>
  <c r="I66" i="17"/>
  <c r="K64" i="17"/>
  <c r="J64" i="11"/>
  <c r="K64" i="11" s="1"/>
  <c r="K62" i="11"/>
  <c r="I73" i="17"/>
  <c r="K71" i="17"/>
  <c r="J73" i="17"/>
  <c r="K70" i="15"/>
  <c r="I72" i="15"/>
  <c r="I61" i="4"/>
  <c r="K59" i="4"/>
  <c r="J61" i="4"/>
  <c r="I54" i="4"/>
  <c r="K52" i="4"/>
  <c r="J54" i="4"/>
  <c r="J68" i="17" l="1"/>
  <c r="I64" i="19"/>
  <c r="J64" i="19"/>
  <c r="K62" i="19"/>
  <c r="K66" i="17"/>
  <c r="K85" i="11"/>
  <c r="J73" i="15"/>
  <c r="I75" i="15" s="1"/>
  <c r="I73" i="15"/>
  <c r="I71" i="19"/>
  <c r="K69" i="19"/>
  <c r="J71" i="19"/>
  <c r="J87" i="11"/>
  <c r="K87" i="11" s="1"/>
  <c r="I66" i="11"/>
  <c r="J66" i="11"/>
  <c r="K66" i="11" s="1"/>
  <c r="K73" i="17"/>
  <c r="I75" i="17"/>
  <c r="J75" i="17"/>
  <c r="K68" i="17"/>
  <c r="I70" i="17"/>
  <c r="J70" i="17"/>
  <c r="J74" i="15"/>
  <c r="I76" i="15" s="1"/>
  <c r="I74" i="15"/>
  <c r="K72" i="15"/>
  <c r="I63" i="4"/>
  <c r="K61" i="4"/>
  <c r="J63" i="4"/>
  <c r="K54" i="4"/>
  <c r="I56" i="4"/>
  <c r="J56" i="4"/>
  <c r="K73" i="15" l="1"/>
  <c r="J66" i="19"/>
  <c r="I66" i="19"/>
  <c r="K64" i="19"/>
  <c r="J89" i="11"/>
  <c r="K89" i="11" s="1"/>
  <c r="J75" i="15"/>
  <c r="J77" i="15" s="1"/>
  <c r="I89" i="11"/>
  <c r="I73" i="19"/>
  <c r="K71" i="19"/>
  <c r="J73" i="19"/>
  <c r="J76" i="15"/>
  <c r="J78" i="15" s="1"/>
  <c r="K74" i="15"/>
  <c r="I68" i="11"/>
  <c r="J68" i="11"/>
  <c r="I70" i="11" s="1"/>
  <c r="K75" i="17"/>
  <c r="I77" i="17"/>
  <c r="J77" i="17"/>
  <c r="K70" i="17"/>
  <c r="I72" i="17"/>
  <c r="J72" i="17"/>
  <c r="I77" i="15"/>
  <c r="J65" i="4"/>
  <c r="I65" i="4"/>
  <c r="K63" i="4"/>
  <c r="I58" i="4"/>
  <c r="K56" i="4"/>
  <c r="J58" i="4"/>
  <c r="J68" i="19" l="1"/>
  <c r="I70" i="19" s="1"/>
  <c r="K75" i="15"/>
  <c r="J91" i="11"/>
  <c r="K91" i="11" s="1"/>
  <c r="K68" i="19"/>
  <c r="I91" i="11"/>
  <c r="K66" i="19"/>
  <c r="I68" i="19"/>
  <c r="J70" i="19" s="1"/>
  <c r="K73" i="19"/>
  <c r="I75" i="19"/>
  <c r="J75" i="19"/>
  <c r="K76" i="15"/>
  <c r="I78" i="15"/>
  <c r="J80" i="15" s="1"/>
  <c r="J70" i="11"/>
  <c r="J72" i="11" s="1"/>
  <c r="K68" i="11"/>
  <c r="I79" i="17"/>
  <c r="K77" i="17"/>
  <c r="J79" i="17"/>
  <c r="I74" i="17"/>
  <c r="K72" i="17"/>
  <c r="J74" i="17"/>
  <c r="I80" i="15"/>
  <c r="K78" i="15"/>
  <c r="J79" i="15"/>
  <c r="K77" i="15"/>
  <c r="I79" i="15"/>
  <c r="J67" i="4"/>
  <c r="I69" i="4" s="1"/>
  <c r="K65" i="4"/>
  <c r="I67" i="4"/>
  <c r="I60" i="4"/>
  <c r="J60" i="4"/>
  <c r="K58" i="4"/>
  <c r="J93" i="11" l="1"/>
  <c r="K93" i="11" s="1"/>
  <c r="I93" i="11"/>
  <c r="J81" i="15"/>
  <c r="I83" i="15" s="1"/>
  <c r="J72" i="19"/>
  <c r="I72" i="19"/>
  <c r="K70" i="19"/>
  <c r="J77" i="19"/>
  <c r="I77" i="19"/>
  <c r="K75" i="19"/>
  <c r="J95" i="11"/>
  <c r="K95" i="11" s="1"/>
  <c r="I95" i="11"/>
  <c r="I72" i="11"/>
  <c r="J74" i="11" s="1"/>
  <c r="K70" i="11"/>
  <c r="I74" i="11"/>
  <c r="K72" i="11"/>
  <c r="K79" i="17"/>
  <c r="I81" i="17"/>
  <c r="J81" i="17"/>
  <c r="K74" i="17"/>
  <c r="I76" i="17"/>
  <c r="J76" i="17"/>
  <c r="K80" i="15"/>
  <c r="I82" i="15"/>
  <c r="J82" i="15"/>
  <c r="K81" i="15"/>
  <c r="K79" i="15"/>
  <c r="I81" i="15"/>
  <c r="J83" i="15" s="1"/>
  <c r="J69" i="4"/>
  <c r="J71" i="4" s="1"/>
  <c r="K67" i="4"/>
  <c r="J62" i="4"/>
  <c r="I62" i="4"/>
  <c r="K60" i="4"/>
  <c r="J74" i="19" l="1"/>
  <c r="I76" i="19" s="1"/>
  <c r="I74" i="19"/>
  <c r="K72" i="19"/>
  <c r="I97" i="11"/>
  <c r="K77" i="19"/>
  <c r="J79" i="19"/>
  <c r="I79" i="19"/>
  <c r="J97" i="11"/>
  <c r="J99" i="11" s="1"/>
  <c r="K74" i="11"/>
  <c r="I76" i="11"/>
  <c r="J76" i="11"/>
  <c r="K81" i="17"/>
  <c r="I83" i="17"/>
  <c r="J83" i="17"/>
  <c r="K76" i="17"/>
  <c r="I78" i="17"/>
  <c r="J78" i="17"/>
  <c r="J84" i="15"/>
  <c r="K82" i="15"/>
  <c r="I84" i="15"/>
  <c r="J85" i="15"/>
  <c r="K83" i="15"/>
  <c r="I85" i="15"/>
  <c r="K69" i="4"/>
  <c r="I71" i="4"/>
  <c r="J73" i="4" s="1"/>
  <c r="K71" i="4"/>
  <c r="I73" i="4"/>
  <c r="K62" i="4"/>
  <c r="I64" i="4"/>
  <c r="J64" i="4"/>
  <c r="J76" i="19" l="1"/>
  <c r="I78" i="19" s="1"/>
  <c r="J81" i="19"/>
  <c r="K74" i="19"/>
  <c r="J87" i="15"/>
  <c r="I89" i="15" s="1"/>
  <c r="J78" i="19"/>
  <c r="K76" i="19"/>
  <c r="K81" i="19"/>
  <c r="I83" i="19"/>
  <c r="K79" i="19"/>
  <c r="I81" i="19"/>
  <c r="J83" i="19" s="1"/>
  <c r="K99" i="11"/>
  <c r="I101" i="11"/>
  <c r="K97" i="11"/>
  <c r="I99" i="11"/>
  <c r="J101" i="11" s="1"/>
  <c r="I103" i="11" s="1"/>
  <c r="K76" i="11"/>
  <c r="J78" i="11"/>
  <c r="I78" i="11"/>
  <c r="I85" i="17"/>
  <c r="J85" i="17"/>
  <c r="K83" i="17"/>
  <c r="J80" i="17"/>
  <c r="I80" i="17"/>
  <c r="K78" i="17"/>
  <c r="J86" i="15"/>
  <c r="K86" i="15" s="1"/>
  <c r="K84" i="15"/>
  <c r="I86" i="15"/>
  <c r="K85" i="15"/>
  <c r="I87" i="15"/>
  <c r="J89" i="15" s="1"/>
  <c r="J75" i="4"/>
  <c r="I75" i="4"/>
  <c r="K73" i="4"/>
  <c r="J66" i="4"/>
  <c r="I66" i="4"/>
  <c r="K64" i="4"/>
  <c r="J80" i="19" l="1"/>
  <c r="K87" i="15"/>
  <c r="I82" i="19"/>
  <c r="K80" i="19"/>
  <c r="I80" i="19"/>
  <c r="J82" i="19" s="1"/>
  <c r="K78" i="19"/>
  <c r="J85" i="19"/>
  <c r="K83" i="19"/>
  <c r="I85" i="19"/>
  <c r="K101" i="11"/>
  <c r="J103" i="11"/>
  <c r="J105" i="11" s="1"/>
  <c r="K105" i="11" s="1"/>
  <c r="J88" i="15"/>
  <c r="I90" i="15" s="1"/>
  <c r="K78" i="11"/>
  <c r="I80" i="11"/>
  <c r="J80" i="11"/>
  <c r="I87" i="17"/>
  <c r="K85" i="17"/>
  <c r="J87" i="17"/>
  <c r="J82" i="17"/>
  <c r="K82" i="17" s="1"/>
  <c r="K80" i="17"/>
  <c r="I82" i="17"/>
  <c r="I88" i="15"/>
  <c r="I91" i="15"/>
  <c r="K89" i="15"/>
  <c r="J91" i="15"/>
  <c r="J77" i="4"/>
  <c r="I77" i="4"/>
  <c r="K75" i="4"/>
  <c r="K66" i="4"/>
  <c r="I68" i="4"/>
  <c r="J68" i="4"/>
  <c r="I84" i="19" l="1"/>
  <c r="K82" i="19"/>
  <c r="J84" i="19"/>
  <c r="K103" i="11"/>
  <c r="I107" i="11"/>
  <c r="I105" i="11"/>
  <c r="J107" i="11" s="1"/>
  <c r="I109" i="11" s="1"/>
  <c r="I87" i="19"/>
  <c r="J87" i="19"/>
  <c r="K85" i="19"/>
  <c r="K88" i="15"/>
  <c r="J90" i="15"/>
  <c r="K90" i="15" s="1"/>
  <c r="J82" i="11"/>
  <c r="I82" i="11"/>
  <c r="K80" i="11"/>
  <c r="I89" i="17"/>
  <c r="J89" i="17"/>
  <c r="K87" i="17"/>
  <c r="J84" i="17"/>
  <c r="I84" i="17"/>
  <c r="K91" i="15"/>
  <c r="I93" i="15"/>
  <c r="J93" i="15"/>
  <c r="K77" i="4"/>
  <c r="J79" i="4"/>
  <c r="I79" i="4"/>
  <c r="J70" i="4"/>
  <c r="I70" i="4"/>
  <c r="K68" i="4"/>
  <c r="K107" i="11" l="1"/>
  <c r="J109" i="11"/>
  <c r="K109" i="11" s="1"/>
  <c r="K84" i="19"/>
  <c r="J86" i="19"/>
  <c r="I86" i="19"/>
  <c r="I111" i="11"/>
  <c r="K87" i="19"/>
  <c r="I89" i="19"/>
  <c r="J89" i="19"/>
  <c r="J86" i="17"/>
  <c r="K86" i="17" s="1"/>
  <c r="K84" i="17"/>
  <c r="I86" i="17"/>
  <c r="I92" i="15"/>
  <c r="J92" i="15"/>
  <c r="I94" i="15" s="1"/>
  <c r="K82" i="11"/>
  <c r="I84" i="11"/>
  <c r="J84" i="11"/>
  <c r="I91" i="17"/>
  <c r="K89" i="17"/>
  <c r="J91" i="17"/>
  <c r="K93" i="15"/>
  <c r="I95" i="15"/>
  <c r="J95" i="15"/>
  <c r="J81" i="4"/>
  <c r="I81" i="4"/>
  <c r="K79" i="4"/>
  <c r="K70" i="4"/>
  <c r="J72" i="4"/>
  <c r="I72" i="4"/>
  <c r="J111" i="11" l="1"/>
  <c r="I113" i="11" s="1"/>
  <c r="K111" i="11"/>
  <c r="I88" i="19"/>
  <c r="J88" i="19"/>
  <c r="K86" i="19"/>
  <c r="J113" i="11"/>
  <c r="J115" i="11" s="1"/>
  <c r="I91" i="19"/>
  <c r="J91" i="19"/>
  <c r="K89" i="19"/>
  <c r="I88" i="17"/>
  <c r="J88" i="17"/>
  <c r="K88" i="17" s="1"/>
  <c r="J94" i="15"/>
  <c r="K94" i="15" s="1"/>
  <c r="K92" i="15"/>
  <c r="J86" i="11"/>
  <c r="K84" i="11"/>
  <c r="I86" i="11"/>
  <c r="K91" i="17"/>
  <c r="I93" i="17"/>
  <c r="J93" i="17"/>
  <c r="K95" i="15"/>
  <c r="I97" i="15"/>
  <c r="J97" i="15"/>
  <c r="J83" i="4"/>
  <c r="K81" i="4"/>
  <c r="I83" i="4"/>
  <c r="J74" i="4"/>
  <c r="I74" i="4"/>
  <c r="K72" i="4"/>
  <c r="I90" i="19" l="1"/>
  <c r="J90" i="19"/>
  <c r="K88" i="19"/>
  <c r="I115" i="11"/>
  <c r="J117" i="11" s="1"/>
  <c r="K117" i="11" s="1"/>
  <c r="K113" i="11"/>
  <c r="K91" i="19"/>
  <c r="J93" i="19"/>
  <c r="I93" i="19"/>
  <c r="J90" i="17"/>
  <c r="I90" i="17"/>
  <c r="I96" i="15"/>
  <c r="J96" i="15"/>
  <c r="K96" i="15" s="1"/>
  <c r="I88" i="11"/>
  <c r="J88" i="11"/>
  <c r="K86" i="11"/>
  <c r="K115" i="11"/>
  <c r="I117" i="11"/>
  <c r="I95" i="17"/>
  <c r="K93" i="17"/>
  <c r="J95" i="17"/>
  <c r="K97" i="15"/>
  <c r="J85" i="4"/>
  <c r="I85" i="4"/>
  <c r="K83" i="4"/>
  <c r="K74" i="4"/>
  <c r="J76" i="4"/>
  <c r="I76" i="4"/>
  <c r="J92" i="19" l="1"/>
  <c r="K90" i="19"/>
  <c r="I92" i="19"/>
  <c r="I95" i="19"/>
  <c r="K93" i="19"/>
  <c r="J95" i="19"/>
  <c r="J92" i="17"/>
  <c r="I92" i="17"/>
  <c r="K90" i="17"/>
  <c r="J98" i="15"/>
  <c r="K98" i="15" s="1"/>
  <c r="K101" i="15" s="1"/>
  <c r="I98" i="15"/>
  <c r="K88" i="11"/>
  <c r="J90" i="11"/>
  <c r="I90" i="11"/>
  <c r="K95" i="17"/>
  <c r="I97" i="17"/>
  <c r="J97" i="17"/>
  <c r="J87" i="4"/>
  <c r="I87" i="4"/>
  <c r="K85" i="4"/>
  <c r="I78" i="4"/>
  <c r="K76" i="4"/>
  <c r="J78" i="4"/>
  <c r="J94" i="19" l="1"/>
  <c r="I96" i="19" s="1"/>
  <c r="K92" i="19"/>
  <c r="I94" i="19"/>
  <c r="J97" i="19"/>
  <c r="K95" i="19"/>
  <c r="I97" i="19"/>
  <c r="J94" i="17"/>
  <c r="I96" i="17" s="1"/>
  <c r="K92" i="17"/>
  <c r="I94" i="17"/>
  <c r="J92" i="11"/>
  <c r="K90" i="11"/>
  <c r="I92" i="11"/>
  <c r="I99" i="17"/>
  <c r="J99" i="17"/>
  <c r="K99" i="17" s="1"/>
  <c r="K97" i="17"/>
  <c r="K87" i="4"/>
  <c r="J89" i="4"/>
  <c r="I89" i="4"/>
  <c r="K78" i="4"/>
  <c r="J80" i="4"/>
  <c r="I80" i="4"/>
  <c r="J96" i="19" l="1"/>
  <c r="I98" i="19" s="1"/>
  <c r="K94" i="19"/>
  <c r="J99" i="19"/>
  <c r="K97" i="19"/>
  <c r="I99" i="19"/>
  <c r="J96" i="17"/>
  <c r="K96" i="17" s="1"/>
  <c r="K94" i="17"/>
  <c r="K92" i="11"/>
  <c r="I94" i="11"/>
  <c r="J94" i="11"/>
  <c r="I91" i="4"/>
  <c r="J91" i="4"/>
  <c r="K89" i="4"/>
  <c r="K80" i="4"/>
  <c r="I82" i="4"/>
  <c r="J82" i="4"/>
  <c r="K96" i="19" l="1"/>
  <c r="J98" i="19"/>
  <c r="K98" i="19" s="1"/>
  <c r="J100" i="19"/>
  <c r="I101" i="19"/>
  <c r="J101" i="19"/>
  <c r="K99" i="19"/>
  <c r="I98" i="17"/>
  <c r="J98" i="17"/>
  <c r="I100" i="17" s="1"/>
  <c r="J96" i="11"/>
  <c r="I96" i="11"/>
  <c r="K94" i="11"/>
  <c r="J93" i="4"/>
  <c r="K91" i="4"/>
  <c r="I93" i="4"/>
  <c r="J84" i="4"/>
  <c r="I84" i="4"/>
  <c r="K82" i="4"/>
  <c r="I100" i="19" l="1"/>
  <c r="I102" i="19"/>
  <c r="J102" i="19"/>
  <c r="K100" i="19"/>
  <c r="I103" i="19"/>
  <c r="K101" i="19"/>
  <c r="J103" i="19"/>
  <c r="K98" i="17"/>
  <c r="J100" i="17"/>
  <c r="K100" i="17" s="1"/>
  <c r="J98" i="11"/>
  <c r="I98" i="11"/>
  <c r="K96" i="11"/>
  <c r="K93" i="4"/>
  <c r="J95" i="4"/>
  <c r="I95" i="4"/>
  <c r="I86" i="4"/>
  <c r="K84" i="4"/>
  <c r="J86" i="4"/>
  <c r="J104" i="19" l="1"/>
  <c r="K102" i="19"/>
  <c r="I104" i="19"/>
  <c r="J106" i="19" s="1"/>
  <c r="K103" i="19"/>
  <c r="J105" i="19"/>
  <c r="I105" i="19"/>
  <c r="K104" i="17"/>
  <c r="K98" i="11"/>
  <c r="I100" i="11"/>
  <c r="J100" i="11"/>
  <c r="J97" i="4"/>
  <c r="I97" i="4"/>
  <c r="K95" i="4"/>
  <c r="J88" i="4"/>
  <c r="K86" i="4"/>
  <c r="I88" i="4"/>
  <c r="I108" i="19" l="1"/>
  <c r="K106" i="19"/>
  <c r="I106" i="19"/>
  <c r="J108" i="19" s="1"/>
  <c r="K104" i="19"/>
  <c r="K105" i="19"/>
  <c r="I107" i="19"/>
  <c r="J107" i="19"/>
  <c r="I102" i="11"/>
  <c r="J102" i="11"/>
  <c r="K100" i="11"/>
  <c r="J99" i="4"/>
  <c r="I99" i="4"/>
  <c r="K97" i="4"/>
  <c r="K88" i="4"/>
  <c r="J90" i="4"/>
  <c r="I90" i="4"/>
  <c r="K108" i="19" l="1"/>
  <c r="I110" i="19"/>
  <c r="J110" i="19"/>
  <c r="K107" i="19"/>
  <c r="J109" i="19"/>
  <c r="I109" i="19"/>
  <c r="J104" i="11"/>
  <c r="I104" i="11"/>
  <c r="K102" i="11"/>
  <c r="I101" i="4"/>
  <c r="K99" i="4"/>
  <c r="J101" i="4"/>
  <c r="K90" i="4"/>
  <c r="J92" i="4"/>
  <c r="I92" i="4"/>
  <c r="J111" i="19" l="1"/>
  <c r="K110" i="19"/>
  <c r="J112" i="19"/>
  <c r="I112" i="19"/>
  <c r="K111" i="19"/>
  <c r="I113" i="19"/>
  <c r="K109" i="19"/>
  <c r="I111" i="19"/>
  <c r="J113" i="19" s="1"/>
  <c r="I106" i="11"/>
  <c r="K104" i="11"/>
  <c r="J106" i="11"/>
  <c r="J103" i="4"/>
  <c r="I103" i="4"/>
  <c r="K101" i="4"/>
  <c r="I94" i="4"/>
  <c r="J94" i="4"/>
  <c r="K92" i="4"/>
  <c r="I114" i="19" l="1"/>
  <c r="K112" i="19"/>
  <c r="J114" i="19"/>
  <c r="K113" i="19"/>
  <c r="I115" i="19"/>
  <c r="J115" i="19"/>
  <c r="J108" i="11"/>
  <c r="K106" i="11"/>
  <c r="I108" i="11"/>
  <c r="J105" i="4"/>
  <c r="K103" i="4"/>
  <c r="I105" i="4"/>
  <c r="J96" i="4"/>
  <c r="I96" i="4"/>
  <c r="K94" i="4"/>
  <c r="I116" i="19" l="1"/>
  <c r="J116" i="19"/>
  <c r="K114" i="19"/>
  <c r="I117" i="19"/>
  <c r="K115" i="19"/>
  <c r="J117" i="19"/>
  <c r="J110" i="11"/>
  <c r="I110" i="11"/>
  <c r="K108" i="11"/>
  <c r="J107" i="4"/>
  <c r="K105" i="4"/>
  <c r="I107" i="4"/>
  <c r="J98" i="4"/>
  <c r="I98" i="4"/>
  <c r="K96" i="4"/>
  <c r="K116" i="19" l="1"/>
  <c r="J118" i="19"/>
  <c r="I118" i="19"/>
  <c r="J119" i="19"/>
  <c r="I119" i="19"/>
  <c r="K117" i="19"/>
  <c r="J112" i="11"/>
  <c r="I112" i="11"/>
  <c r="K110" i="11"/>
  <c r="J109" i="4"/>
  <c r="I109" i="4"/>
  <c r="K107" i="4"/>
  <c r="K98" i="4"/>
  <c r="I100" i="4"/>
  <c r="J100" i="4"/>
  <c r="I120" i="19" l="1"/>
  <c r="J120" i="19"/>
  <c r="K118" i="19"/>
  <c r="K119" i="19"/>
  <c r="J121" i="19"/>
  <c r="I121" i="19"/>
  <c r="J114" i="11"/>
  <c r="K112" i="11"/>
  <c r="I114" i="11"/>
  <c r="I111" i="4"/>
  <c r="K109" i="4"/>
  <c r="J111" i="4"/>
  <c r="J102" i="4"/>
  <c r="K100" i="4"/>
  <c r="I102" i="4"/>
  <c r="K120" i="19" l="1"/>
  <c r="I122" i="19"/>
  <c r="J122" i="19"/>
  <c r="K121" i="19"/>
  <c r="I123" i="19"/>
  <c r="J123" i="19"/>
  <c r="I116" i="11"/>
  <c r="K114" i="11"/>
  <c r="J116" i="11"/>
  <c r="K111" i="4"/>
  <c r="J113" i="4"/>
  <c r="I113" i="4"/>
  <c r="K102" i="4"/>
  <c r="J104" i="4"/>
  <c r="I104" i="4"/>
  <c r="I124" i="19" l="1"/>
  <c r="J124" i="19"/>
  <c r="K122" i="19"/>
  <c r="I125" i="19"/>
  <c r="J125" i="19"/>
  <c r="K123" i="19"/>
  <c r="K116" i="11"/>
  <c r="I118" i="11"/>
  <c r="J118" i="11"/>
  <c r="K118" i="11" s="1"/>
  <c r="I115" i="4"/>
  <c r="J115" i="4"/>
  <c r="K113" i="4"/>
  <c r="J106" i="4"/>
  <c r="I106" i="4"/>
  <c r="K104" i="4"/>
  <c r="K124" i="19" l="1"/>
  <c r="I126" i="19"/>
  <c r="J126" i="19"/>
  <c r="I127" i="19"/>
  <c r="K125" i="19"/>
  <c r="J127" i="19"/>
  <c r="K120" i="11"/>
  <c r="K115" i="4"/>
  <c r="I117" i="4"/>
  <c r="J117" i="4"/>
  <c r="K106" i="4"/>
  <c r="J108" i="4"/>
  <c r="I108" i="4"/>
  <c r="J128" i="19" l="1"/>
  <c r="I128" i="19"/>
  <c r="K126" i="19"/>
  <c r="K127" i="19"/>
  <c r="J129" i="19"/>
  <c r="I129" i="19"/>
  <c r="K117" i="4"/>
  <c r="I119" i="4"/>
  <c r="J119" i="4"/>
  <c r="I110" i="4"/>
  <c r="J110" i="4"/>
  <c r="K108" i="4"/>
  <c r="J131" i="19" l="1"/>
  <c r="K131" i="19" s="1"/>
  <c r="K128" i="19"/>
  <c r="J130" i="19"/>
  <c r="I130" i="19"/>
  <c r="I131" i="19"/>
  <c r="K129" i="19"/>
  <c r="K119" i="4"/>
  <c r="I121" i="4"/>
  <c r="J121" i="4"/>
  <c r="K110" i="4"/>
  <c r="J112" i="4"/>
  <c r="I112" i="4"/>
  <c r="I132" i="19" l="1"/>
  <c r="J132" i="19"/>
  <c r="K132" i="19" s="1"/>
  <c r="K130" i="19"/>
  <c r="K135" i="19" s="1"/>
  <c r="I123" i="4"/>
  <c r="K121" i="4"/>
  <c r="J123" i="4"/>
  <c r="J114" i="4"/>
  <c r="I114" i="4"/>
  <c r="K112" i="4"/>
  <c r="K123" i="4" l="1"/>
  <c r="I116" i="4"/>
  <c r="J116" i="4"/>
  <c r="K114" i="4"/>
  <c r="K116" i="4" l="1"/>
  <c r="I118" i="4"/>
  <c r="J118" i="4"/>
  <c r="K118" i="4" l="1"/>
  <c r="I120" i="4"/>
  <c r="J120" i="4"/>
  <c r="K120" i="4" l="1"/>
  <c r="I122" i="4"/>
  <c r="J122" i="4"/>
  <c r="J124" i="4" l="1"/>
  <c r="K122" i="4"/>
  <c r="I124" i="4"/>
  <c r="K124" i="4" l="1"/>
  <c r="K127" i="4" s="1"/>
</calcChain>
</file>

<file path=xl/sharedStrings.xml><?xml version="1.0" encoding="utf-8"?>
<sst xmlns="http://schemas.openxmlformats.org/spreadsheetml/2006/main" count="1716" uniqueCount="32">
  <si>
    <t>Trade #</t>
  </si>
  <si>
    <t>Type</t>
  </si>
  <si>
    <t>Date/Time</t>
  </si>
  <si>
    <t>Entry Long</t>
  </si>
  <si>
    <t>Exit Long</t>
  </si>
  <si>
    <t>Entry Short</t>
  </si>
  <si>
    <t>Exit Short</t>
  </si>
  <si>
    <t>Fixed TP:</t>
  </si>
  <si>
    <t>Stop Loss:</t>
  </si>
  <si>
    <t>Leverage Setting:</t>
  </si>
  <si>
    <t>Initial Capital:</t>
  </si>
  <si>
    <t>Candle Price</t>
  </si>
  <si>
    <t>Profit/Loss % with Leverage</t>
  </si>
  <si>
    <t>Trade Net Profit</t>
  </si>
  <si>
    <t>Profit/Loss $</t>
  </si>
  <si>
    <t>Profit/Loss % Raw</t>
  </si>
  <si>
    <t>Profit/Loss % Fixed</t>
  </si>
  <si>
    <t>Bybit Fee $</t>
  </si>
  <si>
    <t>Post Trade Account Balance $</t>
  </si>
  <si>
    <t>BTC 63 Min - Key6 - ATR 4- Smooth 4- DI Length64 -ADX Filter 16- -Range 1.6/1.9-look 2 - TP 21.5/42.5- SL 0.4/1.8 - TSL 2.8/8.3 - do buy 7.5 mill/-6.5 mill don’t buy 36.5 mill/-29.5 mill - 1.5/2.4</t>
  </si>
  <si>
    <t>BTC 68 Min - Key 6 - ATR 4- Smooth 16- DI Length 31 -ADX Filter 18- -Range 1.6/1.7-look 2 - TP 28.5/33- SL 0.5/1.7- TSL 2.7/6.7 - do buy 6 mill/-18 mill don’t buy 29 mill/-35 mill - 1/1.5</t>
  </si>
  <si>
    <t>BTC 134 Min - Key 4 - ATR 4- Smooth 3- DI Length 12 -ADX Filter 27- -Range 1.9/1.7-look 2 - TP 28.5/37- SL 0.5/2- TSL 1.5/7.9 - do buy 3mill/-27 mill don’t buy 45 mill/-37mill - 2.8/3.4</t>
  </si>
  <si>
    <t>BTC 136 Min - Key 4 - ATR 3- Smooth 6- DI Length 15 -ADX Filter 25- -Range 1.2/1.7-look 2 - TP 28.5/37- SL 0.5/2- TSL 1.5/7.6 - do buy 3 mill/-13 mill don’t buy 44.5 mill/-44.5 mill - 2.2/3.1</t>
  </si>
  <si>
    <t>BTC 137 Min - Key 4 - ATR 4- Smooth 3- DI Length 17-ADX Filter 21- -Range 1/1.6-look 2 - TP 28.5/37- SL 1/2 - TSL 1.5/7.9 - 3m/-28.5mill/44mill/-50mill profit lock 2.2/3.2</t>
  </si>
  <si>
    <t>BTC 244 Min - Key 3 - ATR 1- Smooth 1- DI Length 130 -ADX Filter 15- -Range 2.3/1.7-look 2 - TP 27.5/58- SL 1/1.8- TSL 1.4/8.1 - do buy 500k/-20.5 mill don’t buy 81 mill/-52.5 mill - 1/1.9</t>
  </si>
  <si>
    <t>BTC 245 Min - Key 3 - ATR 1- Smooth 1- DI Length 128 -ADX Filter 15- -Range 2/1.7-look 2 - TP 28/58- SL 1/2- TSL 1.4/8.1 - do buy 500k/-21.5 mill don’t buy 80.5 mill/-57 mill - 1.6/2</t>
  </si>
  <si>
    <t>BTC 247 Min - Key 3 - ATR 1- Smooth 1- DI Length 58 -ADX Filter 18- -Range 1.8/1.7-look 2 - TP 28/58- SL 0.5/1.9- TSL 1.5/8.1 - do buy 400k/-20.7 mill don’t buy 81 mill/-52.5mill - 1.5/2</t>
  </si>
  <si>
    <t>BTC Min - Key - ATR - Smooth - DI Length -ADX Filter - -Range /-look  - TP /- SL / - TSL / - do buy /- don’t buy -/- - 2nd fixed /</t>
  </si>
  <si>
    <t>BTC 116 Min - Key 4 - ATR 3- Smooth 2- DI Length 34-ADX Filter 17- -Range 1.5/1.9-look 2 - TP 28.5/58- SL 0.5/2.1 - TSL 2.2/8.1 - 500k/-20 mill/43mill/-51.5mill profit lock 1.8/1.9</t>
  </si>
  <si>
    <t>BTC 64 Min - Key 6 - ATR 4- Smooth 13- DI Length 20-ADX Filter 26 --Range 1.6/1.7/-look 2 - TP 28.5/38- SL 0.5/1.5 - TSL 1.4/6.6 - do buy 2 mill/-18 mill don’t buy 33 mill/-47 mill - 1.2/2.1</t>
  </si>
  <si>
    <t>BTC65 Min - Key - ATR - Smooth - DI Length -ADX Filter - -Range /-look  - TP /- SL / - TSL / - do buy /- don’t buy -/- - 2nd fixed /</t>
  </si>
  <si>
    <t>BTC 251 Min - Key 2 - ATR 5- Smooth 3- DI Length 290 -ADX Filter 14- -Range 3.7/3.7-look 2 - TP 27.5/38.2- SL 0.7/1.9- TSL 6.6/8.5 - do buy 500k/-13.5 mill don’t buy 81.5 mill/-38.5 mill - 2.2/2.7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</si>
</sst>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00000"/>
      <name val="Arial"/>
      <family val="2"/>
    </font>
    <font>
      <b/>
      <sz val="11"/>
      <color rgb="FF0070C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22" fontId="0" fillId="0" borderId="0" xfId="0" applyNumberForma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0" fontId="3" fillId="2" borderId="1" xfId="0" applyFont="1" applyFill="1" applyBorder="1" applyAlignment="1">
      <alignment horizontal="left" wrapText="1"/>
    </xf>
    <xf numFmtId="0" fontId="3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center" wrapText="1"/>
    </xf>
    <xf numFmtId="0" fontId="3" fillId="3" borderId="0" xfId="0" applyFont="1" applyFill="1" applyAlignment="1">
      <alignment horizontal="left" wrapText="1"/>
    </xf>
    <xf numFmtId="4" fontId="0" fillId="0" borderId="0" xfId="0" applyNumberFormat="1" applyAlignment="1">
      <alignment horizontal="left"/>
    </xf>
    <xf numFmtId="4" fontId="0" fillId="0" borderId="0" xfId="0" applyNumberFormat="1" applyAlignment="1">
      <alignment horizontal="left" wrapText="1"/>
    </xf>
    <xf numFmtId="0" fontId="0" fillId="0" borderId="0" xfId="0" applyAlignment="1">
      <alignment horizontal="left" wrapText="1"/>
    </xf>
    <xf numFmtId="0" fontId="0" fillId="2" borderId="7" xfId="0" applyFill="1" applyBorder="1" applyAlignment="1">
      <alignment horizontal="left" wrapText="1"/>
    </xf>
    <xf numFmtId="0" fontId="0" fillId="2" borderId="8" xfId="0" applyFill="1" applyBorder="1" applyAlignment="1">
      <alignment horizontal="left" wrapText="1"/>
    </xf>
    <xf numFmtId="0" fontId="0" fillId="2" borderId="9" xfId="0" applyFill="1" applyBorder="1" applyAlignment="1">
      <alignment horizontal="left" wrapText="1"/>
    </xf>
    <xf numFmtId="0" fontId="0" fillId="2" borderId="2" xfId="0" applyFill="1" applyBorder="1" applyAlignment="1">
      <alignment horizontal="left" wrapText="1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6" xfId="0" applyBorder="1" applyAlignment="1">
      <alignment horizontal="left"/>
    </xf>
    <xf numFmtId="4" fontId="0" fillId="0" borderId="5" xfId="0" applyNumberFormat="1" applyBorder="1" applyAlignment="1">
      <alignment horizontal="left"/>
    </xf>
    <xf numFmtId="0" fontId="4" fillId="0" borderId="5" xfId="0" applyFont="1" applyBorder="1" applyAlignment="1">
      <alignment horizontal="left"/>
    </xf>
    <xf numFmtId="4" fontId="5" fillId="0" borderId="5" xfId="0" applyNumberFormat="1" applyFont="1" applyBorder="1" applyAlignment="1">
      <alignment horizontal="left"/>
    </xf>
    <xf numFmtId="0" fontId="0" fillId="0" borderId="5" xfId="0" applyBorder="1"/>
    <xf numFmtId="22" fontId="0" fillId="0" borderId="5" xfId="0" applyNumberFormat="1" applyBorder="1"/>
  </cellXfs>
  <cellStyles count="1">
    <cellStyle name="Normal" xfId="0" builtinId="0"/>
  </cellStyles>
  <dxfs count="194"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27"/>
  <sheetViews>
    <sheetView workbookViewId="0">
      <selection activeCell="K5" sqref="K5"/>
    </sheetView>
  </sheetViews>
  <sheetFormatPr baseColWidth="10" defaultColWidth="9.1640625" defaultRowHeight="15" x14ac:dyDescent="0.2"/>
  <cols>
    <col min="1" max="1" width="27" style="2" customWidth="1"/>
    <col min="2" max="2" width="10.6640625" style="2" bestFit="1" customWidth="1"/>
    <col min="3" max="3" width="15.83203125" style="2" bestFit="1" customWidth="1"/>
    <col min="4" max="4" width="9.1640625" style="2"/>
    <col min="5" max="5" width="11.33203125" style="2" customWidth="1"/>
    <col min="6" max="6" width="7" style="2" customWidth="1"/>
    <col min="7" max="7" width="12.1640625" style="2" customWidth="1"/>
    <col min="8" max="8" width="14.6640625" style="2" bestFit="1" customWidth="1"/>
    <col min="9" max="9" width="13.33203125" style="2" customWidth="1"/>
    <col min="10" max="10" width="15.5" style="2" bestFit="1" customWidth="1"/>
    <col min="11" max="11" width="11.6640625" style="2" bestFit="1" customWidth="1"/>
    <col min="12" max="12" width="4.1640625" style="2" customWidth="1"/>
    <col min="13" max="16384" width="9.1640625" style="2"/>
  </cols>
  <sheetData>
    <row r="1" spans="1:12" ht="3.75" customHeight="1" thickBot="1" x14ac:dyDescent="0.25"/>
    <row r="2" spans="1:12" s="3" customFormat="1" ht="161" thickBot="1" x14ac:dyDescent="0.3">
      <c r="A2" s="5" t="s">
        <v>19</v>
      </c>
      <c r="C2" s="4"/>
      <c r="D2" s="5" t="s">
        <v>7</v>
      </c>
      <c r="E2" s="6"/>
      <c r="F2" s="5" t="s">
        <v>8</v>
      </c>
      <c r="G2" s="6"/>
      <c r="H2" s="5" t="s">
        <v>9</v>
      </c>
      <c r="I2" s="7">
        <v>2.75</v>
      </c>
      <c r="J2" s="5" t="s">
        <v>10</v>
      </c>
      <c r="K2" s="5">
        <v>1000</v>
      </c>
      <c r="L2" s="8"/>
    </row>
    <row r="3" spans="1:12" ht="16" thickBot="1" x14ac:dyDescent="0.25">
      <c r="L3" s="9"/>
    </row>
    <row r="4" spans="1:12" s="11" customFormat="1" ht="49" thickBot="1" x14ac:dyDescent="0.25">
      <c r="A4" s="12" t="s">
        <v>0</v>
      </c>
      <c r="B4" s="13" t="s">
        <v>1</v>
      </c>
      <c r="C4" s="13" t="s">
        <v>2</v>
      </c>
      <c r="D4" s="13" t="s">
        <v>11</v>
      </c>
      <c r="E4" s="14" t="s">
        <v>14</v>
      </c>
      <c r="F4" s="14" t="s">
        <v>15</v>
      </c>
      <c r="G4" s="14" t="s">
        <v>16</v>
      </c>
      <c r="H4" s="14" t="s">
        <v>12</v>
      </c>
      <c r="I4" s="14" t="s">
        <v>17</v>
      </c>
      <c r="J4" s="14" t="s">
        <v>18</v>
      </c>
      <c r="K4" s="15" t="s">
        <v>13</v>
      </c>
      <c r="L4" s="10"/>
    </row>
    <row r="5" spans="1:12" x14ac:dyDescent="0.2">
      <c r="A5" s="23">
        <v>1</v>
      </c>
      <c r="B5" s="23" t="s">
        <v>5</v>
      </c>
      <c r="C5" s="24">
        <v>43423.262499999997</v>
      </c>
      <c r="D5" s="23">
        <v>5430.5</v>
      </c>
      <c r="E5" s="16"/>
      <c r="F5" s="17"/>
      <c r="G5" s="17"/>
      <c r="H5" s="17"/>
      <c r="I5" s="17"/>
      <c r="J5" s="17"/>
      <c r="K5" s="18"/>
      <c r="L5" s="9"/>
    </row>
    <row r="6" spans="1:12" x14ac:dyDescent="0.2">
      <c r="A6" s="23"/>
      <c r="B6" s="23" t="s">
        <v>6</v>
      </c>
      <c r="C6" s="24">
        <v>43424.481249999997</v>
      </c>
      <c r="D6" s="23">
        <v>4547</v>
      </c>
      <c r="E6" s="19">
        <f>D5-D6</f>
        <v>883.5</v>
      </c>
      <c r="F6" s="20">
        <f t="shared" ref="F6:F58" si="0">E6/D5*100</f>
        <v>16.269220145474634</v>
      </c>
      <c r="G6" s="20">
        <f t="shared" ref="G6:G58" si="1">IF(F6&lt;($G$2*-1),($G$2*-1),F6)</f>
        <v>16.269220145474634</v>
      </c>
      <c r="H6" s="20">
        <f>$I$2*F6</f>
        <v>44.740355400055243</v>
      </c>
      <c r="I6" s="21">
        <f>0.00075*$I$2*$K$2*2</f>
        <v>4.125</v>
      </c>
      <c r="J6" s="22">
        <f>$K$2*(1+((H6)/100))-I6</f>
        <v>1443.2785540005525</v>
      </c>
      <c r="K6" s="20">
        <f>J6-K2</f>
        <v>443.2785540005525</v>
      </c>
      <c r="L6" s="9"/>
    </row>
    <row r="7" spans="1:12" x14ac:dyDescent="0.2">
      <c r="A7" s="23">
        <v>2</v>
      </c>
      <c r="B7" s="23" t="s">
        <v>3</v>
      </c>
      <c r="C7" s="24">
        <v>43479.65625</v>
      </c>
      <c r="D7" s="23">
        <v>3649.5</v>
      </c>
      <c r="E7" s="19"/>
      <c r="F7" s="20">
        <f t="shared" si="0"/>
        <v>0</v>
      </c>
      <c r="G7" s="20">
        <f t="shared" si="1"/>
        <v>0</v>
      </c>
      <c r="H7" s="20">
        <f t="shared" ref="H7:H58" si="2">$I$2*F7</f>
        <v>0</v>
      </c>
      <c r="I7" s="20"/>
      <c r="J7" s="22"/>
      <c r="K7" s="20"/>
      <c r="L7" s="9"/>
    </row>
    <row r="8" spans="1:12" x14ac:dyDescent="0.2">
      <c r="A8" s="23"/>
      <c r="B8" s="23" t="s">
        <v>4</v>
      </c>
      <c r="C8" s="24">
        <v>43480.831250000003</v>
      </c>
      <c r="D8" s="23">
        <v>3583.5</v>
      </c>
      <c r="E8" s="19">
        <f>D8-D7</f>
        <v>-66</v>
      </c>
      <c r="F8" s="20">
        <f t="shared" si="0"/>
        <v>-1.8084669132757913</v>
      </c>
      <c r="G8" s="20">
        <f t="shared" si="1"/>
        <v>0</v>
      </c>
      <c r="H8" s="20">
        <f t="shared" si="2"/>
        <v>-4.9732840115084258</v>
      </c>
      <c r="I8" s="20">
        <f t="shared" ref="I8:I58" si="3">0.00075*$I$2*J6*2</f>
        <v>5.9535240352522791</v>
      </c>
      <c r="J8" s="22">
        <f t="shared" ref="J8:J58" si="4">IF(H8&lt;0,J6-(J6*(H8*-1)/100),J6+(J6*(H8/100)))-I6</f>
        <v>1367.375212432913</v>
      </c>
      <c r="K8" s="20">
        <f t="shared" ref="K8:K58" si="5">J8-J6</f>
        <v>-75.903341567639472</v>
      </c>
      <c r="L8" s="9"/>
    </row>
    <row r="9" spans="1:12" x14ac:dyDescent="0.2">
      <c r="A9" s="23">
        <v>3</v>
      </c>
      <c r="B9" s="23" t="s">
        <v>5</v>
      </c>
      <c r="C9" s="24">
        <v>43493.087500000001</v>
      </c>
      <c r="D9" s="23">
        <v>3502</v>
      </c>
      <c r="E9" s="19"/>
      <c r="F9" s="20">
        <f t="shared" si="0"/>
        <v>0</v>
      </c>
      <c r="G9" s="20">
        <f t="shared" si="1"/>
        <v>0</v>
      </c>
      <c r="H9" s="20">
        <f t="shared" si="2"/>
        <v>0</v>
      </c>
      <c r="I9" s="20">
        <f t="shared" si="3"/>
        <v>0</v>
      </c>
      <c r="J9" s="22">
        <f t="shared" si="4"/>
        <v>0</v>
      </c>
      <c r="K9" s="20">
        <f t="shared" si="5"/>
        <v>0</v>
      </c>
      <c r="L9" s="9"/>
    </row>
    <row r="10" spans="1:12" x14ac:dyDescent="0.2">
      <c r="A10" s="23"/>
      <c r="B10" s="23" t="s">
        <v>6</v>
      </c>
      <c r="C10" s="24">
        <v>43493.35</v>
      </c>
      <c r="D10" s="23">
        <v>3411</v>
      </c>
      <c r="E10" s="19">
        <f>D9-D10</f>
        <v>91</v>
      </c>
      <c r="F10" s="20">
        <f t="shared" si="0"/>
        <v>2.5985151342090234</v>
      </c>
      <c r="G10" s="20">
        <f t="shared" si="1"/>
        <v>2.5985151342090234</v>
      </c>
      <c r="H10" s="20">
        <f t="shared" si="2"/>
        <v>7.1459166190748142</v>
      </c>
      <c r="I10" s="20">
        <f t="shared" si="3"/>
        <v>5.6404227512857661</v>
      </c>
      <c r="J10" s="22">
        <f t="shared" si="4"/>
        <v>1459.1331809480139</v>
      </c>
      <c r="K10" s="20">
        <f t="shared" si="5"/>
        <v>91.757968515100856</v>
      </c>
      <c r="L10" s="9"/>
    </row>
    <row r="11" spans="1:12" x14ac:dyDescent="0.2">
      <c r="A11" s="23">
        <v>4</v>
      </c>
      <c r="B11" s="23" t="s">
        <v>3</v>
      </c>
      <c r="C11" s="24">
        <v>43504.393750000003</v>
      </c>
      <c r="D11" s="23">
        <v>3386.5</v>
      </c>
      <c r="E11" s="19"/>
      <c r="F11" s="20">
        <f t="shared" si="0"/>
        <v>0</v>
      </c>
      <c r="G11" s="20">
        <f t="shared" si="1"/>
        <v>0</v>
      </c>
      <c r="H11" s="20">
        <f t="shared" si="2"/>
        <v>0</v>
      </c>
      <c r="I11" s="20">
        <f t="shared" si="3"/>
        <v>0</v>
      </c>
      <c r="J11" s="22">
        <f t="shared" si="4"/>
        <v>0</v>
      </c>
      <c r="K11" s="20">
        <f t="shared" si="5"/>
        <v>0</v>
      </c>
      <c r="L11" s="9"/>
    </row>
    <row r="12" spans="1:12" x14ac:dyDescent="0.2">
      <c r="A12" s="23"/>
      <c r="B12" s="23" t="s">
        <v>4</v>
      </c>
      <c r="C12" s="24">
        <v>43507.175000000003</v>
      </c>
      <c r="D12" s="23">
        <v>3588</v>
      </c>
      <c r="E12" s="19">
        <f>D12-D11</f>
        <v>201.5</v>
      </c>
      <c r="F12" s="20">
        <f t="shared" si="0"/>
        <v>5.9500959692898272</v>
      </c>
      <c r="G12" s="20">
        <f t="shared" si="1"/>
        <v>5.9500959692898272</v>
      </c>
      <c r="H12" s="20">
        <f t="shared" si="2"/>
        <v>16.362763915547024</v>
      </c>
      <c r="I12" s="20">
        <f t="shared" si="3"/>
        <v>6.0189243714105576</v>
      </c>
      <c r="J12" s="22">
        <f t="shared" si="4"/>
        <v>1692.2472758086633</v>
      </c>
      <c r="K12" s="20">
        <f t="shared" si="5"/>
        <v>233.1140948606494</v>
      </c>
      <c r="L12" s="9"/>
    </row>
    <row r="13" spans="1:12" x14ac:dyDescent="0.2">
      <c r="A13" s="23">
        <v>5</v>
      </c>
      <c r="B13" s="23" t="s">
        <v>5</v>
      </c>
      <c r="C13" s="24">
        <v>43507.175000000003</v>
      </c>
      <c r="D13" s="23">
        <v>3588</v>
      </c>
      <c r="E13" s="19"/>
      <c r="F13" s="20">
        <f t="shared" si="0"/>
        <v>0</v>
      </c>
      <c r="G13" s="20">
        <f t="shared" si="1"/>
        <v>0</v>
      </c>
      <c r="H13" s="20">
        <f t="shared" si="2"/>
        <v>0</v>
      </c>
      <c r="I13" s="20">
        <f t="shared" si="3"/>
        <v>0</v>
      </c>
      <c r="J13" s="22">
        <f t="shared" si="4"/>
        <v>0</v>
      </c>
      <c r="K13" s="20">
        <f t="shared" si="5"/>
        <v>0</v>
      </c>
      <c r="L13" s="9"/>
    </row>
    <row r="14" spans="1:12" x14ac:dyDescent="0.2">
      <c r="A14" s="23"/>
      <c r="B14" s="23" t="s">
        <v>6</v>
      </c>
      <c r="C14" s="24">
        <v>43508.743750000001</v>
      </c>
      <c r="D14" s="23">
        <v>3602.5</v>
      </c>
      <c r="E14" s="19">
        <f>D13-D14</f>
        <v>-14.5</v>
      </c>
      <c r="F14" s="20">
        <f t="shared" si="0"/>
        <v>-0.4041248606465998</v>
      </c>
      <c r="G14" s="20">
        <f t="shared" si="1"/>
        <v>0</v>
      </c>
      <c r="H14" s="20">
        <f>$I$2*F14</f>
        <v>-1.1113433667781494</v>
      </c>
      <c r="I14" s="20">
        <f t="shared" si="3"/>
        <v>6.9805200127107367</v>
      </c>
      <c r="J14" s="22">
        <f t="shared" si="4"/>
        <v>1667.4216735880693</v>
      </c>
      <c r="K14" s="20">
        <f t="shared" si="5"/>
        <v>-24.825602220593964</v>
      </c>
      <c r="L14" s="9"/>
    </row>
    <row r="15" spans="1:12" x14ac:dyDescent="0.2">
      <c r="A15" s="23">
        <v>6</v>
      </c>
      <c r="B15" s="23" t="s">
        <v>5</v>
      </c>
      <c r="C15" s="24">
        <v>43513.525000000001</v>
      </c>
      <c r="D15" s="23">
        <v>3569</v>
      </c>
      <c r="E15" s="19"/>
      <c r="F15" s="20">
        <f t="shared" si="0"/>
        <v>0</v>
      </c>
      <c r="G15" s="20">
        <f t="shared" si="1"/>
        <v>0</v>
      </c>
      <c r="H15" s="20">
        <f t="shared" si="2"/>
        <v>0</v>
      </c>
      <c r="I15" s="20">
        <f t="shared" si="3"/>
        <v>0</v>
      </c>
      <c r="J15" s="22">
        <f t="shared" si="4"/>
        <v>0</v>
      </c>
      <c r="K15" s="20">
        <f t="shared" si="5"/>
        <v>0</v>
      </c>
      <c r="L15" s="9"/>
    </row>
    <row r="16" spans="1:12" x14ac:dyDescent="0.2">
      <c r="A16" s="23"/>
      <c r="B16" s="23" t="s">
        <v>6</v>
      </c>
      <c r="C16" s="24">
        <v>43513.875</v>
      </c>
      <c r="D16" s="23">
        <v>3583.5</v>
      </c>
      <c r="E16" s="19">
        <f>D15-D16</f>
        <v>-14.5</v>
      </c>
      <c r="F16" s="20">
        <f t="shared" si="0"/>
        <v>-0.40627626786214632</v>
      </c>
      <c r="G16" s="20">
        <f t="shared" si="1"/>
        <v>0</v>
      </c>
      <c r="H16" s="20">
        <f t="shared" si="2"/>
        <v>-1.1172597366209023</v>
      </c>
      <c r="I16" s="20">
        <f t="shared" si="3"/>
        <v>6.8781144035507866</v>
      </c>
      <c r="J16" s="22">
        <f t="shared" si="4"/>
        <v>1641.8117225766687</v>
      </c>
      <c r="K16" s="20">
        <f t="shared" si="5"/>
        <v>-25.609951011400653</v>
      </c>
      <c r="L16" s="9"/>
    </row>
    <row r="17" spans="1:12" x14ac:dyDescent="0.2">
      <c r="A17" s="23">
        <v>7</v>
      </c>
      <c r="B17" s="23" t="s">
        <v>3</v>
      </c>
      <c r="C17" s="24">
        <v>43514</v>
      </c>
      <c r="D17" s="23">
        <v>3620</v>
      </c>
      <c r="E17" s="19"/>
      <c r="F17" s="20">
        <f t="shared" si="0"/>
        <v>0</v>
      </c>
      <c r="G17" s="20">
        <f t="shared" si="1"/>
        <v>0</v>
      </c>
      <c r="H17" s="20">
        <f t="shared" si="2"/>
        <v>0</v>
      </c>
      <c r="I17" s="20">
        <f t="shared" si="3"/>
        <v>0</v>
      </c>
      <c r="J17" s="22">
        <f t="shared" si="4"/>
        <v>0</v>
      </c>
      <c r="K17" s="20">
        <f t="shared" si="5"/>
        <v>0</v>
      </c>
      <c r="L17" s="9"/>
    </row>
    <row r="18" spans="1:12" ht="18.75" customHeight="1" x14ac:dyDescent="0.2">
      <c r="A18" s="23"/>
      <c r="B18" s="23" t="s">
        <v>4</v>
      </c>
      <c r="C18" s="24">
        <v>43520.568749999999</v>
      </c>
      <c r="D18" s="23">
        <v>3886.5</v>
      </c>
      <c r="E18" s="19">
        <f>D18-D17</f>
        <v>266.5</v>
      </c>
      <c r="F18" s="20">
        <f t="shared" si="0"/>
        <v>7.3618784530386741</v>
      </c>
      <c r="G18" s="20">
        <f t="shared" si="1"/>
        <v>7.3618784530386741</v>
      </c>
      <c r="H18" s="20">
        <f t="shared" si="2"/>
        <v>20.245165745856355</v>
      </c>
      <c r="I18" s="20">
        <f t="shared" si="3"/>
        <v>6.7724733556287582</v>
      </c>
      <c r="J18" s="22">
        <f t="shared" si="4"/>
        <v>1967.3211126436638</v>
      </c>
      <c r="K18" s="20">
        <f t="shared" si="5"/>
        <v>325.50939006699514</v>
      </c>
      <c r="L18" s="9"/>
    </row>
    <row r="19" spans="1:12" x14ac:dyDescent="0.2">
      <c r="A19" s="23">
        <v>8</v>
      </c>
      <c r="B19" s="23" t="s">
        <v>5</v>
      </c>
      <c r="C19" s="24">
        <v>43520.612500000003</v>
      </c>
      <c r="D19" s="23">
        <v>3809.5</v>
      </c>
      <c r="E19" s="19"/>
      <c r="F19" s="20">
        <f t="shared" si="0"/>
        <v>0</v>
      </c>
      <c r="G19" s="20">
        <f t="shared" si="1"/>
        <v>0</v>
      </c>
      <c r="H19" s="20">
        <f t="shared" si="2"/>
        <v>0</v>
      </c>
      <c r="I19" s="20">
        <f t="shared" si="3"/>
        <v>0</v>
      </c>
      <c r="J19" s="22">
        <f t="shared" si="4"/>
        <v>0</v>
      </c>
      <c r="K19" s="20">
        <f t="shared" si="5"/>
        <v>0</v>
      </c>
      <c r="L19" s="9"/>
    </row>
    <row r="20" spans="1:12" x14ac:dyDescent="0.2">
      <c r="A20" s="23"/>
      <c r="B20" s="23" t="s">
        <v>6</v>
      </c>
      <c r="C20" s="24">
        <v>43521.131249999999</v>
      </c>
      <c r="D20" s="23">
        <v>3777</v>
      </c>
      <c r="E20" s="19">
        <f>D19-D20</f>
        <v>32.5</v>
      </c>
      <c r="F20" s="20">
        <f t="shared" si="0"/>
        <v>0.85313033206457534</v>
      </c>
      <c r="G20" s="20">
        <f t="shared" si="1"/>
        <v>0.85313033206457534</v>
      </c>
      <c r="H20" s="20">
        <f t="shared" si="2"/>
        <v>2.346108413177582</v>
      </c>
      <c r="I20" s="20">
        <f t="shared" si="3"/>
        <v>8.1151995896551128</v>
      </c>
      <c r="J20" s="22">
        <f t="shared" si="4"/>
        <v>2006.7041254259868</v>
      </c>
      <c r="K20" s="20">
        <f t="shared" si="5"/>
        <v>39.383012782323021</v>
      </c>
      <c r="L20" s="9"/>
    </row>
    <row r="21" spans="1:12" x14ac:dyDescent="0.2">
      <c r="A21" s="23">
        <v>9</v>
      </c>
      <c r="B21" s="23" t="s">
        <v>3</v>
      </c>
      <c r="C21" s="24">
        <v>43529.568749999999</v>
      </c>
      <c r="D21" s="23">
        <v>3776</v>
      </c>
      <c r="E21" s="19"/>
      <c r="F21" s="20">
        <f t="shared" si="0"/>
        <v>0</v>
      </c>
      <c r="G21" s="20">
        <f t="shared" si="1"/>
        <v>0</v>
      </c>
      <c r="H21" s="20">
        <f t="shared" si="2"/>
        <v>0</v>
      </c>
      <c r="I21" s="20">
        <f t="shared" si="3"/>
        <v>0</v>
      </c>
      <c r="J21" s="22">
        <f>IF(H21&lt;0,J19-(J19*(H21*-1)/100),J19+(J19*(H21/100)))-I19</f>
        <v>0</v>
      </c>
      <c r="K21" s="20">
        <f t="shared" si="5"/>
        <v>0</v>
      </c>
      <c r="L21" s="9"/>
    </row>
    <row r="22" spans="1:12" x14ac:dyDescent="0.2">
      <c r="A22" s="23"/>
      <c r="B22" s="23" t="s">
        <v>4</v>
      </c>
      <c r="C22" s="24">
        <v>43549.481249999997</v>
      </c>
      <c r="D22" s="23">
        <v>3954.5</v>
      </c>
      <c r="E22" s="19">
        <f>D22-D21</f>
        <v>178.5</v>
      </c>
      <c r="F22" s="20">
        <f t="shared" si="0"/>
        <v>4.727224576271186</v>
      </c>
      <c r="G22" s="20">
        <f t="shared" si="1"/>
        <v>4.727224576271186</v>
      </c>
      <c r="H22" s="20">
        <f t="shared" si="2"/>
        <v>12.999867584745761</v>
      </c>
      <c r="I22" s="20">
        <f t="shared" si="3"/>
        <v>8.2776545173821958</v>
      </c>
      <c r="J22" s="22">
        <f t="shared" si="4"/>
        <v>2259.4578049593401</v>
      </c>
      <c r="K22" s="20">
        <f t="shared" si="5"/>
        <v>252.75367953335331</v>
      </c>
      <c r="L22" s="9"/>
    </row>
    <row r="23" spans="1:12" x14ac:dyDescent="0.2">
      <c r="A23" s="23">
        <v>10</v>
      </c>
      <c r="B23" s="23" t="s">
        <v>3</v>
      </c>
      <c r="C23" s="24">
        <v>43551.087500000001</v>
      </c>
      <c r="D23" s="23">
        <v>3964.5</v>
      </c>
      <c r="E23" s="19"/>
      <c r="F23" s="20">
        <f t="shared" si="0"/>
        <v>0</v>
      </c>
      <c r="G23" s="20">
        <f t="shared" si="1"/>
        <v>0</v>
      </c>
      <c r="H23" s="20">
        <f t="shared" si="2"/>
        <v>0</v>
      </c>
      <c r="I23" s="20">
        <f t="shared" si="3"/>
        <v>0</v>
      </c>
      <c r="J23" s="22">
        <f t="shared" si="4"/>
        <v>0</v>
      </c>
      <c r="K23" s="20">
        <f t="shared" si="5"/>
        <v>0</v>
      </c>
      <c r="L23" s="9"/>
    </row>
    <row r="24" spans="1:12" x14ac:dyDescent="0.2">
      <c r="A24" s="23"/>
      <c r="B24" s="23" t="s">
        <v>4</v>
      </c>
      <c r="C24" s="24">
        <v>43557.216666666667</v>
      </c>
      <c r="D24" s="23">
        <v>4817</v>
      </c>
      <c r="E24" s="19">
        <f>D24-D23</f>
        <v>852.5</v>
      </c>
      <c r="F24" s="20">
        <f t="shared" si="0"/>
        <v>21.503342161684955</v>
      </c>
      <c r="G24" s="20">
        <f t="shared" si="1"/>
        <v>21.503342161684955</v>
      </c>
      <c r="H24" s="20">
        <f t="shared" si="2"/>
        <v>59.13419094463363</v>
      </c>
      <c r="I24" s="20">
        <f t="shared" si="3"/>
        <v>9.3202634454572788</v>
      </c>
      <c r="J24" s="22">
        <f t="shared" si="4"/>
        <v>3587.2922431400416</v>
      </c>
      <c r="K24" s="20">
        <f t="shared" si="5"/>
        <v>1327.8344381807015</v>
      </c>
      <c r="L24" s="9"/>
    </row>
    <row r="25" spans="1:12" x14ac:dyDescent="0.2">
      <c r="A25" s="23">
        <v>11</v>
      </c>
      <c r="B25" s="23" t="s">
        <v>3</v>
      </c>
      <c r="C25" s="24">
        <v>43585.61041666667</v>
      </c>
      <c r="D25" s="23">
        <v>5233</v>
      </c>
      <c r="E25" s="19"/>
      <c r="F25" s="20">
        <f t="shared" si="0"/>
        <v>0</v>
      </c>
      <c r="G25" s="20">
        <f t="shared" si="1"/>
        <v>0</v>
      </c>
      <c r="H25" s="20">
        <f t="shared" si="2"/>
        <v>0</v>
      </c>
      <c r="I25" s="20">
        <f t="shared" si="3"/>
        <v>0</v>
      </c>
      <c r="J25" s="22">
        <f t="shared" si="4"/>
        <v>0</v>
      </c>
      <c r="K25" s="20">
        <f t="shared" si="5"/>
        <v>0</v>
      </c>
      <c r="L25" s="9"/>
    </row>
    <row r="26" spans="1:12" x14ac:dyDescent="0.2">
      <c r="A26" s="23"/>
      <c r="B26" s="23" t="s">
        <v>4</v>
      </c>
      <c r="C26" s="24">
        <v>43597.004166666666</v>
      </c>
      <c r="D26" s="23">
        <v>7457.5</v>
      </c>
      <c r="E26" s="19">
        <f>D26-D25</f>
        <v>2224.5</v>
      </c>
      <c r="F26" s="20">
        <f t="shared" si="0"/>
        <v>42.509077011274606</v>
      </c>
      <c r="G26" s="20">
        <f t="shared" si="1"/>
        <v>42.509077011274606</v>
      </c>
      <c r="H26" s="20">
        <f t="shared" si="2"/>
        <v>116.89996178100516</v>
      </c>
      <c r="I26" s="20">
        <f t="shared" si="3"/>
        <v>14.797580502952671</v>
      </c>
      <c r="J26" s="22">
        <f t="shared" si="4"/>
        <v>7771.5152408982558</v>
      </c>
      <c r="K26" s="20">
        <f t="shared" si="5"/>
        <v>4184.2229977582138</v>
      </c>
      <c r="L26" s="9"/>
    </row>
    <row r="27" spans="1:12" x14ac:dyDescent="0.2">
      <c r="A27" s="23">
        <v>12</v>
      </c>
      <c r="B27" s="23" t="s">
        <v>5</v>
      </c>
      <c r="C27" s="24">
        <v>43615.960416666669</v>
      </c>
      <c r="D27" s="23">
        <v>8182.5</v>
      </c>
      <c r="E27" s="19"/>
      <c r="F27" s="20">
        <f t="shared" si="0"/>
        <v>0</v>
      </c>
      <c r="G27" s="20">
        <f t="shared" si="1"/>
        <v>0</v>
      </c>
      <c r="H27" s="20">
        <f t="shared" si="2"/>
        <v>0</v>
      </c>
      <c r="I27" s="20">
        <f t="shared" si="3"/>
        <v>0</v>
      </c>
      <c r="J27" s="22">
        <f t="shared" si="4"/>
        <v>0</v>
      </c>
      <c r="K27" s="20">
        <f t="shared" si="5"/>
        <v>0</v>
      </c>
      <c r="L27" s="9"/>
    </row>
    <row r="28" spans="1:12" x14ac:dyDescent="0.2">
      <c r="A28" s="23"/>
      <c r="B28" s="23" t="s">
        <v>6</v>
      </c>
      <c r="C28" s="24">
        <v>43616.041666666664</v>
      </c>
      <c r="D28" s="23">
        <v>8330</v>
      </c>
      <c r="E28" s="19">
        <f>D27-D28</f>
        <v>-147.5</v>
      </c>
      <c r="F28" s="20">
        <f t="shared" si="0"/>
        <v>-1.8026275588145433</v>
      </c>
      <c r="G28" s="20">
        <f t="shared" si="1"/>
        <v>0</v>
      </c>
      <c r="H28" s="20">
        <f t="shared" si="2"/>
        <v>-4.9572257867399943</v>
      </c>
      <c r="I28" s="20">
        <f t="shared" si="3"/>
        <v>32.057500368705306</v>
      </c>
      <c r="J28" s="22">
        <f t="shared" si="4"/>
        <v>7371.4661028530663</v>
      </c>
      <c r="K28" s="20">
        <f t="shared" si="5"/>
        <v>-400.04913804518947</v>
      </c>
      <c r="L28" s="9"/>
    </row>
    <row r="29" spans="1:12" x14ac:dyDescent="0.2">
      <c r="A29" s="23">
        <v>13</v>
      </c>
      <c r="B29" s="23" t="s">
        <v>5</v>
      </c>
      <c r="C29" s="24">
        <v>43620.041666666664</v>
      </c>
      <c r="D29" s="23">
        <v>8101.5</v>
      </c>
      <c r="E29" s="19"/>
      <c r="F29" s="20">
        <f t="shared" si="0"/>
        <v>0</v>
      </c>
      <c r="G29" s="20">
        <f t="shared" si="1"/>
        <v>0</v>
      </c>
      <c r="H29" s="20">
        <f t="shared" si="2"/>
        <v>0</v>
      </c>
      <c r="I29" s="20">
        <f t="shared" si="3"/>
        <v>0</v>
      </c>
      <c r="J29" s="22">
        <f t="shared" si="4"/>
        <v>0</v>
      </c>
      <c r="K29" s="20">
        <f t="shared" si="5"/>
        <v>0</v>
      </c>
      <c r="L29" s="9"/>
    </row>
    <row r="30" spans="1:12" x14ac:dyDescent="0.2">
      <c r="A30" s="23"/>
      <c r="B30" s="23" t="s">
        <v>6</v>
      </c>
      <c r="C30" s="24">
        <v>43623.39166666667</v>
      </c>
      <c r="D30" s="23">
        <v>7992</v>
      </c>
      <c r="E30" s="19">
        <f>D29-D30</f>
        <v>109.5</v>
      </c>
      <c r="F30" s="20">
        <f t="shared" si="0"/>
        <v>1.3516015552675431</v>
      </c>
      <c r="G30" s="20">
        <f t="shared" si="1"/>
        <v>1.3516015552675431</v>
      </c>
      <c r="H30" s="20">
        <f t="shared" si="2"/>
        <v>3.7169042769857437</v>
      </c>
      <c r="I30" s="20">
        <f t="shared" si="3"/>
        <v>30.4072976742689</v>
      </c>
      <c r="J30" s="22">
        <f t="shared" si="4"/>
        <v>7613.3989413378613</v>
      </c>
      <c r="K30" s="20">
        <f t="shared" si="5"/>
        <v>241.93283848479496</v>
      </c>
      <c r="L30" s="9"/>
    </row>
    <row r="31" spans="1:12" x14ac:dyDescent="0.2">
      <c r="A31" s="23">
        <v>14</v>
      </c>
      <c r="B31" s="23" t="s">
        <v>3</v>
      </c>
      <c r="C31" s="24">
        <v>43654.435416666667</v>
      </c>
      <c r="D31" s="23">
        <v>11973</v>
      </c>
      <c r="E31" s="19"/>
      <c r="F31" s="20">
        <f t="shared" si="0"/>
        <v>0</v>
      </c>
      <c r="G31" s="20">
        <f t="shared" si="1"/>
        <v>0</v>
      </c>
      <c r="H31" s="20">
        <f t="shared" si="2"/>
        <v>0</v>
      </c>
      <c r="I31" s="20">
        <f t="shared" si="3"/>
        <v>0</v>
      </c>
      <c r="J31" s="22">
        <f t="shared" si="4"/>
        <v>0</v>
      </c>
      <c r="K31" s="20">
        <f t="shared" si="5"/>
        <v>0</v>
      </c>
      <c r="L31" s="9"/>
    </row>
    <row r="32" spans="1:12" x14ac:dyDescent="0.2">
      <c r="A32" s="23"/>
      <c r="B32" s="23" t="s">
        <v>4</v>
      </c>
      <c r="C32" s="24">
        <v>43656.654166666667</v>
      </c>
      <c r="D32" s="23">
        <v>12253.5</v>
      </c>
      <c r="E32" s="19">
        <f>D32-D31</f>
        <v>280.5</v>
      </c>
      <c r="F32" s="20">
        <f t="shared" si="0"/>
        <v>2.3427712352793786</v>
      </c>
      <c r="G32" s="20">
        <f t="shared" si="1"/>
        <v>2.3427712352793786</v>
      </c>
      <c r="H32" s="20">
        <f t="shared" si="2"/>
        <v>6.4426208970182914</v>
      </c>
      <c r="I32" s="20">
        <f t="shared" si="3"/>
        <v>31.405270633018681</v>
      </c>
      <c r="J32" s="22">
        <f t="shared" si="4"/>
        <v>8073.4940748315948</v>
      </c>
      <c r="K32" s="20">
        <f t="shared" si="5"/>
        <v>460.09513349373356</v>
      </c>
      <c r="L32" s="9"/>
    </row>
    <row r="33" spans="1:12" x14ac:dyDescent="0.2">
      <c r="A33" s="23">
        <v>15</v>
      </c>
      <c r="B33" s="23" t="s">
        <v>3</v>
      </c>
      <c r="C33" s="24">
        <v>43664.697916666664</v>
      </c>
      <c r="D33" s="23">
        <v>10425</v>
      </c>
      <c r="E33" s="19"/>
      <c r="F33" s="20">
        <f t="shared" si="0"/>
        <v>0</v>
      </c>
      <c r="G33" s="20">
        <f t="shared" si="1"/>
        <v>0</v>
      </c>
      <c r="H33" s="20">
        <f t="shared" si="2"/>
        <v>0</v>
      </c>
      <c r="I33" s="20">
        <f t="shared" si="3"/>
        <v>0</v>
      </c>
      <c r="J33" s="22">
        <f t="shared" si="4"/>
        <v>0</v>
      </c>
      <c r="K33" s="20">
        <f t="shared" si="5"/>
        <v>0</v>
      </c>
      <c r="L33" s="9"/>
    </row>
    <row r="34" spans="1:12" x14ac:dyDescent="0.2">
      <c r="A34" s="23"/>
      <c r="B34" s="23" t="s">
        <v>4</v>
      </c>
      <c r="C34" s="24">
        <v>43665.260416666664</v>
      </c>
      <c r="D34" s="23">
        <v>10515</v>
      </c>
      <c r="E34" s="19">
        <f>D34-D33</f>
        <v>90</v>
      </c>
      <c r="F34" s="20">
        <f t="shared" si="0"/>
        <v>0.86330935251798557</v>
      </c>
      <c r="G34" s="20">
        <f t="shared" si="1"/>
        <v>0.86330935251798557</v>
      </c>
      <c r="H34" s="20">
        <f t="shared" si="2"/>
        <v>2.3741007194244603</v>
      </c>
      <c r="I34" s="20">
        <f t="shared" si="3"/>
        <v>33.303163058680333</v>
      </c>
      <c r="J34" s="22">
        <f t="shared" si="4"/>
        <v>8233.7616851118437</v>
      </c>
      <c r="K34" s="20">
        <f t="shared" si="5"/>
        <v>160.26761028024885</v>
      </c>
      <c r="L34" s="9"/>
    </row>
    <row r="35" spans="1:12" x14ac:dyDescent="0.2">
      <c r="A35" s="23">
        <v>16</v>
      </c>
      <c r="B35" s="23" t="s">
        <v>5</v>
      </c>
      <c r="C35" s="24">
        <v>43668.697916666664</v>
      </c>
      <c r="D35" s="23">
        <v>10239</v>
      </c>
      <c r="E35" s="19"/>
      <c r="F35" s="20">
        <f t="shared" si="0"/>
        <v>0</v>
      </c>
      <c r="G35" s="20">
        <f t="shared" si="1"/>
        <v>0</v>
      </c>
      <c r="H35" s="20">
        <f t="shared" si="2"/>
        <v>0</v>
      </c>
      <c r="I35" s="20">
        <f t="shared" si="3"/>
        <v>0</v>
      </c>
      <c r="J35" s="22">
        <f t="shared" si="4"/>
        <v>0</v>
      </c>
      <c r="K35" s="20">
        <f t="shared" si="5"/>
        <v>0</v>
      </c>
      <c r="L35" s="9"/>
    </row>
    <row r="36" spans="1:12" x14ac:dyDescent="0.2">
      <c r="A36" s="23"/>
      <c r="B36" s="23" t="s">
        <v>6</v>
      </c>
      <c r="C36" s="24">
        <v>43669.82916666667</v>
      </c>
      <c r="D36" s="23">
        <v>10080.5</v>
      </c>
      <c r="E36" s="19">
        <f>D35-D36</f>
        <v>158.5</v>
      </c>
      <c r="F36" s="20">
        <f t="shared" si="0"/>
        <v>1.5480027346420548</v>
      </c>
      <c r="G36" s="20">
        <f t="shared" si="1"/>
        <v>1.5480027346420548</v>
      </c>
      <c r="H36" s="20">
        <f t="shared" si="2"/>
        <v>4.2570075202656508</v>
      </c>
      <c r="I36" s="20">
        <f t="shared" si="3"/>
        <v>33.964266951086358</v>
      </c>
      <c r="J36" s="22">
        <f t="shared" si="4"/>
        <v>8550.9703761891251</v>
      </c>
      <c r="K36" s="20">
        <f t="shared" si="5"/>
        <v>317.2086910772814</v>
      </c>
      <c r="L36" s="9"/>
    </row>
    <row r="37" spans="1:12" x14ac:dyDescent="0.2">
      <c r="A37" s="23">
        <v>17</v>
      </c>
      <c r="B37" s="23" t="s">
        <v>3</v>
      </c>
      <c r="C37" s="24">
        <v>43673.085416666669</v>
      </c>
      <c r="D37" s="23">
        <v>10185.5</v>
      </c>
      <c r="E37" s="19"/>
      <c r="F37" s="20">
        <f t="shared" si="0"/>
        <v>0</v>
      </c>
      <c r="G37" s="20">
        <f t="shared" si="1"/>
        <v>0</v>
      </c>
      <c r="H37" s="20">
        <f t="shared" si="2"/>
        <v>0</v>
      </c>
      <c r="I37" s="20">
        <f t="shared" si="3"/>
        <v>0</v>
      </c>
      <c r="J37" s="22">
        <f t="shared" si="4"/>
        <v>0</v>
      </c>
      <c r="K37" s="20">
        <f t="shared" si="5"/>
        <v>0</v>
      </c>
      <c r="L37" s="9"/>
    </row>
    <row r="38" spans="1:12" x14ac:dyDescent="0.2">
      <c r="A38" s="23"/>
      <c r="B38" s="23" t="s">
        <v>4</v>
      </c>
      <c r="C38" s="24">
        <v>43673.435416666667</v>
      </c>
      <c r="D38" s="23">
        <v>10002</v>
      </c>
      <c r="E38" s="19">
        <f>D38-D37</f>
        <v>-183.5</v>
      </c>
      <c r="F38" s="20">
        <f t="shared" si="0"/>
        <v>-1.8015806784153945</v>
      </c>
      <c r="G38" s="20">
        <f t="shared" si="1"/>
        <v>0</v>
      </c>
      <c r="H38" s="20">
        <f t="shared" si="2"/>
        <v>-4.9543468656423348</v>
      </c>
      <c r="I38" s="20">
        <f t="shared" si="3"/>
        <v>35.272752801780143</v>
      </c>
      <c r="J38" s="22">
        <f t="shared" si="4"/>
        <v>8093.3613764233078</v>
      </c>
      <c r="K38" s="20">
        <f t="shared" si="5"/>
        <v>-457.60899976581732</v>
      </c>
      <c r="L38" s="9"/>
    </row>
    <row r="39" spans="1:12" x14ac:dyDescent="0.2">
      <c r="A39" s="23">
        <v>18</v>
      </c>
      <c r="B39" s="23" t="s">
        <v>5</v>
      </c>
      <c r="C39" s="24">
        <v>43673.479166666664</v>
      </c>
      <c r="D39" s="23">
        <v>9542.5</v>
      </c>
      <c r="E39" s="19"/>
      <c r="F39" s="20">
        <f t="shared" si="0"/>
        <v>0</v>
      </c>
      <c r="G39" s="20">
        <f t="shared" si="1"/>
        <v>0</v>
      </c>
      <c r="H39" s="20">
        <f t="shared" si="2"/>
        <v>0</v>
      </c>
      <c r="I39" s="20">
        <f t="shared" si="3"/>
        <v>0</v>
      </c>
      <c r="J39" s="22">
        <f t="shared" si="4"/>
        <v>0</v>
      </c>
      <c r="K39" s="20">
        <f t="shared" si="5"/>
        <v>0</v>
      </c>
      <c r="L39" s="9"/>
    </row>
    <row r="40" spans="1:12" x14ac:dyDescent="0.2">
      <c r="A40" s="23"/>
      <c r="B40" s="23" t="s">
        <v>6</v>
      </c>
      <c r="C40" s="24">
        <v>43673.741666666669</v>
      </c>
      <c r="D40" s="23">
        <v>9420</v>
      </c>
      <c r="E40" s="19">
        <f>D39-D40</f>
        <v>122.5</v>
      </c>
      <c r="F40" s="20">
        <f t="shared" si="0"/>
        <v>1.2837306785433586</v>
      </c>
      <c r="G40" s="20">
        <f t="shared" si="1"/>
        <v>1.2837306785433586</v>
      </c>
      <c r="H40" s="20">
        <f t="shared" si="2"/>
        <v>3.5302593659942363</v>
      </c>
      <c r="I40" s="20">
        <f t="shared" si="3"/>
        <v>33.385115677746143</v>
      </c>
      <c r="J40" s="22">
        <f t="shared" si="4"/>
        <v>8343.8052716364709</v>
      </c>
      <c r="K40" s="20">
        <f t="shared" si="5"/>
        <v>250.44389521316316</v>
      </c>
      <c r="L40" s="9"/>
    </row>
    <row r="41" spans="1:12" x14ac:dyDescent="0.2">
      <c r="A41" s="23">
        <v>19</v>
      </c>
      <c r="B41" s="23" t="s">
        <v>3</v>
      </c>
      <c r="C41" s="24">
        <v>43677.479166666664</v>
      </c>
      <c r="D41" s="23">
        <v>9775</v>
      </c>
      <c r="E41" s="19"/>
      <c r="F41" s="20">
        <f t="shared" si="0"/>
        <v>0</v>
      </c>
      <c r="G41" s="20">
        <f t="shared" si="1"/>
        <v>0</v>
      </c>
      <c r="H41" s="20">
        <f t="shared" si="2"/>
        <v>0</v>
      </c>
      <c r="I41" s="20">
        <f t="shared" si="3"/>
        <v>0</v>
      </c>
      <c r="J41" s="22">
        <f t="shared" si="4"/>
        <v>0</v>
      </c>
      <c r="K41" s="20">
        <f t="shared" si="5"/>
        <v>0</v>
      </c>
      <c r="L41" s="9"/>
    </row>
    <row r="42" spans="1:12" x14ac:dyDescent="0.2">
      <c r="A42" s="23"/>
      <c r="B42" s="23" t="s">
        <v>4</v>
      </c>
      <c r="C42" s="24">
        <v>43683.916666666664</v>
      </c>
      <c r="D42" s="23">
        <v>11531.5</v>
      </c>
      <c r="E42" s="19">
        <f>D42-D41</f>
        <v>1756.5</v>
      </c>
      <c r="F42" s="20">
        <f t="shared" si="0"/>
        <v>17.9693094629156</v>
      </c>
      <c r="G42" s="20">
        <f t="shared" si="1"/>
        <v>17.9693094629156</v>
      </c>
      <c r="H42" s="20">
        <f t="shared" si="2"/>
        <v>49.415601023017899</v>
      </c>
      <c r="I42" s="20">
        <f t="shared" si="3"/>
        <v>34.418196745500445</v>
      </c>
      <c r="J42" s="22">
        <f t="shared" si="4"/>
        <v>12433.561679128139</v>
      </c>
      <c r="K42" s="20">
        <f t="shared" si="5"/>
        <v>4089.7564074916681</v>
      </c>
      <c r="L42" s="9"/>
    </row>
    <row r="43" spans="1:12" x14ac:dyDescent="0.2">
      <c r="A43" s="23">
        <v>20</v>
      </c>
      <c r="B43" s="23" t="s">
        <v>5</v>
      </c>
      <c r="C43" s="24">
        <v>43683.960416666669</v>
      </c>
      <c r="D43" s="23">
        <v>11358</v>
      </c>
      <c r="E43" s="19"/>
      <c r="F43" s="20">
        <f t="shared" si="0"/>
        <v>0</v>
      </c>
      <c r="G43" s="20">
        <f t="shared" si="1"/>
        <v>0</v>
      </c>
      <c r="H43" s="20">
        <f t="shared" si="2"/>
        <v>0</v>
      </c>
      <c r="I43" s="20">
        <f t="shared" si="3"/>
        <v>0</v>
      </c>
      <c r="J43" s="22">
        <f t="shared" si="4"/>
        <v>0</v>
      </c>
      <c r="K43" s="20">
        <f t="shared" si="5"/>
        <v>0</v>
      </c>
      <c r="L43" s="9"/>
    </row>
    <row r="44" spans="1:12" x14ac:dyDescent="0.2">
      <c r="A44" s="23"/>
      <c r="B44" s="23" t="s">
        <v>6</v>
      </c>
      <c r="C44" s="24">
        <v>43684.085416666669</v>
      </c>
      <c r="D44" s="23">
        <v>11562.5</v>
      </c>
      <c r="E44" s="19">
        <f>D43-D44</f>
        <v>-204.5</v>
      </c>
      <c r="F44" s="20">
        <f t="shared" si="0"/>
        <v>-1.8004930445500968</v>
      </c>
      <c r="G44" s="20">
        <f t="shared" si="1"/>
        <v>0</v>
      </c>
      <c r="H44" s="20">
        <f t="shared" si="2"/>
        <v>-4.9513558725127664</v>
      </c>
      <c r="I44" s="20">
        <f t="shared" si="3"/>
        <v>51.288441926403578</v>
      </c>
      <c r="J44" s="22">
        <f t="shared" si="4"/>
        <v>11783.51359602063</v>
      </c>
      <c r="K44" s="20">
        <f t="shared" si="5"/>
        <v>-650.04808310750923</v>
      </c>
      <c r="L44" s="9"/>
    </row>
    <row r="45" spans="1:12" x14ac:dyDescent="0.2">
      <c r="A45" s="23">
        <v>21</v>
      </c>
      <c r="B45" s="23" t="s">
        <v>3</v>
      </c>
      <c r="C45" s="24">
        <v>43696.347916666666</v>
      </c>
      <c r="D45" s="23">
        <v>10700</v>
      </c>
      <c r="E45" s="19"/>
      <c r="F45" s="20">
        <f t="shared" si="0"/>
        <v>0</v>
      </c>
      <c r="G45" s="20">
        <f t="shared" si="1"/>
        <v>0</v>
      </c>
      <c r="H45" s="20">
        <f t="shared" si="2"/>
        <v>0</v>
      </c>
      <c r="I45" s="20">
        <f t="shared" si="3"/>
        <v>0</v>
      </c>
      <c r="J45" s="22">
        <f t="shared" si="4"/>
        <v>0</v>
      </c>
      <c r="K45" s="20">
        <f t="shared" si="5"/>
        <v>0</v>
      </c>
      <c r="L45" s="9"/>
    </row>
    <row r="46" spans="1:12" x14ac:dyDescent="0.2">
      <c r="A46" s="23"/>
      <c r="B46" s="23" t="s">
        <v>4</v>
      </c>
      <c r="C46" s="24">
        <v>43697.216666666667</v>
      </c>
      <c r="D46" s="23">
        <v>10808</v>
      </c>
      <c r="E46" s="19">
        <f>D46-D45</f>
        <v>108</v>
      </c>
      <c r="F46" s="20">
        <f t="shared" si="0"/>
        <v>1.0093457943925233</v>
      </c>
      <c r="G46" s="20">
        <f t="shared" si="1"/>
        <v>1.0093457943925233</v>
      </c>
      <c r="H46" s="20">
        <f t="shared" si="2"/>
        <v>2.7757009345794388</v>
      </c>
      <c r="I46" s="20">
        <f t="shared" si="3"/>
        <v>48.606993583585101</v>
      </c>
      <c r="J46" s="22">
        <f t="shared" si="4"/>
        <v>12059.300251105267</v>
      </c>
      <c r="K46" s="20">
        <f t="shared" si="5"/>
        <v>275.78665508463746</v>
      </c>
      <c r="L46" s="9"/>
    </row>
    <row r="47" spans="1:12" x14ac:dyDescent="0.2">
      <c r="A47" s="23">
        <v>22</v>
      </c>
      <c r="B47" s="23" t="s">
        <v>5</v>
      </c>
      <c r="C47" s="24">
        <v>43698.216666666667</v>
      </c>
      <c r="D47" s="23">
        <v>10290</v>
      </c>
      <c r="E47" s="19"/>
      <c r="F47" s="20">
        <f t="shared" si="0"/>
        <v>0</v>
      </c>
      <c r="G47" s="20">
        <f t="shared" si="1"/>
        <v>0</v>
      </c>
      <c r="H47" s="20">
        <f t="shared" si="2"/>
        <v>0</v>
      </c>
      <c r="I47" s="20">
        <f t="shared" si="3"/>
        <v>0</v>
      </c>
      <c r="J47" s="22">
        <f t="shared" si="4"/>
        <v>0</v>
      </c>
      <c r="K47" s="20">
        <f t="shared" si="5"/>
        <v>0</v>
      </c>
      <c r="L47" s="9"/>
    </row>
    <row r="48" spans="1:12" x14ac:dyDescent="0.2">
      <c r="A48" s="23"/>
      <c r="B48" s="23" t="s">
        <v>6</v>
      </c>
      <c r="C48" s="24">
        <v>43699.82916666667</v>
      </c>
      <c r="D48" s="23">
        <v>10200.5</v>
      </c>
      <c r="E48" s="19">
        <f>D47-D48</f>
        <v>89.5</v>
      </c>
      <c r="F48" s="20">
        <f t="shared" si="0"/>
        <v>0.86977648202138003</v>
      </c>
      <c r="G48" s="20">
        <f t="shared" si="1"/>
        <v>0.86977648202138003</v>
      </c>
      <c r="H48" s="20">
        <f t="shared" si="2"/>
        <v>2.3918853255587953</v>
      </c>
      <c r="I48" s="20">
        <f t="shared" si="3"/>
        <v>49.744613535809229</v>
      </c>
      <c r="J48" s="22">
        <f t="shared" si="4"/>
        <v>12299.137890592943</v>
      </c>
      <c r="K48" s="20">
        <f t="shared" si="5"/>
        <v>239.83763948767592</v>
      </c>
      <c r="L48" s="9"/>
    </row>
    <row r="49" spans="1:12" x14ac:dyDescent="0.2">
      <c r="A49" s="23">
        <v>23</v>
      </c>
      <c r="B49" s="23" t="s">
        <v>5</v>
      </c>
      <c r="C49" s="24">
        <v>43705.82916666667</v>
      </c>
      <c r="D49" s="23">
        <v>9704.5</v>
      </c>
      <c r="E49" s="19"/>
      <c r="F49" s="20">
        <f t="shared" si="0"/>
        <v>0</v>
      </c>
      <c r="G49" s="20">
        <f t="shared" si="1"/>
        <v>0</v>
      </c>
      <c r="H49" s="20">
        <f t="shared" si="2"/>
        <v>0</v>
      </c>
      <c r="I49" s="20">
        <f t="shared" si="3"/>
        <v>0</v>
      </c>
      <c r="J49" s="22">
        <f t="shared" si="4"/>
        <v>0</v>
      </c>
      <c r="K49" s="20">
        <f t="shared" si="5"/>
        <v>0</v>
      </c>
      <c r="L49" s="9"/>
    </row>
    <row r="50" spans="1:12" x14ac:dyDescent="0.2">
      <c r="A50" s="23"/>
      <c r="B50" s="23" t="s">
        <v>6</v>
      </c>
      <c r="C50" s="24">
        <v>43707.654166666667</v>
      </c>
      <c r="D50" s="23">
        <v>9570</v>
      </c>
      <c r="E50" s="19">
        <f>D49-D50</f>
        <v>134.5</v>
      </c>
      <c r="F50" s="20">
        <f t="shared" si="0"/>
        <v>1.3859549693441187</v>
      </c>
      <c r="G50" s="20">
        <f t="shared" si="1"/>
        <v>1.3859549693441187</v>
      </c>
      <c r="H50" s="20">
        <f t="shared" si="2"/>
        <v>3.8113761656963261</v>
      </c>
      <c r="I50" s="20">
        <f t="shared" si="3"/>
        <v>50.73394379869589</v>
      </c>
      <c r="J50" s="22">
        <f t="shared" si="4"/>
        <v>12718.15968720532</v>
      </c>
      <c r="K50" s="20">
        <f t="shared" si="5"/>
        <v>419.02179661237642</v>
      </c>
      <c r="L50" s="9"/>
    </row>
    <row r="51" spans="1:12" x14ac:dyDescent="0.2">
      <c r="A51" s="23">
        <v>24</v>
      </c>
      <c r="B51" s="23" t="s">
        <v>3</v>
      </c>
      <c r="C51" s="24">
        <v>43710.004166666666</v>
      </c>
      <c r="D51" s="23">
        <v>9765.5</v>
      </c>
      <c r="E51" s="19"/>
      <c r="F51" s="20">
        <f t="shared" si="0"/>
        <v>0</v>
      </c>
      <c r="G51" s="20">
        <f t="shared" si="1"/>
        <v>0</v>
      </c>
      <c r="H51" s="20">
        <f t="shared" si="2"/>
        <v>0</v>
      </c>
      <c r="I51" s="20">
        <f t="shared" si="3"/>
        <v>0</v>
      </c>
      <c r="J51" s="22">
        <f t="shared" si="4"/>
        <v>0</v>
      </c>
      <c r="K51" s="20">
        <f t="shared" si="5"/>
        <v>0</v>
      </c>
      <c r="L51" s="9"/>
    </row>
    <row r="52" spans="1:12" x14ac:dyDescent="0.2">
      <c r="A52" s="23"/>
      <c r="B52" s="23" t="s">
        <v>4</v>
      </c>
      <c r="C52" s="24">
        <v>43714.785416666666</v>
      </c>
      <c r="D52" s="23">
        <v>10395</v>
      </c>
      <c r="E52" s="19">
        <f>D52-D51</f>
        <v>629.5</v>
      </c>
      <c r="F52" s="20">
        <f t="shared" si="0"/>
        <v>6.4461625108801393</v>
      </c>
      <c r="G52" s="20">
        <f t="shared" si="1"/>
        <v>6.4461625108801393</v>
      </c>
      <c r="H52" s="20">
        <f t="shared" si="2"/>
        <v>17.726946904920382</v>
      </c>
      <c r="I52" s="20">
        <f t="shared" si="3"/>
        <v>52.462408709721949</v>
      </c>
      <c r="J52" s="22">
        <f t="shared" si="4"/>
        <v>14921.967158440499</v>
      </c>
      <c r="K52" s="20">
        <f t="shared" si="5"/>
        <v>2203.807471235179</v>
      </c>
      <c r="L52" s="9"/>
    </row>
    <row r="53" spans="1:12" x14ac:dyDescent="0.2">
      <c r="A53" s="23">
        <v>25</v>
      </c>
      <c r="B53" s="23" t="s">
        <v>5</v>
      </c>
      <c r="C53" s="24">
        <v>43714.785416666666</v>
      </c>
      <c r="D53" s="23">
        <v>10395</v>
      </c>
      <c r="E53" s="19"/>
      <c r="F53" s="20">
        <f t="shared" si="0"/>
        <v>0</v>
      </c>
      <c r="G53" s="20">
        <f t="shared" si="1"/>
        <v>0</v>
      </c>
      <c r="H53" s="20">
        <f t="shared" si="2"/>
        <v>0</v>
      </c>
      <c r="I53" s="20">
        <f t="shared" si="3"/>
        <v>0</v>
      </c>
      <c r="J53" s="22">
        <f t="shared" si="4"/>
        <v>0</v>
      </c>
      <c r="K53" s="20">
        <f t="shared" si="5"/>
        <v>0</v>
      </c>
      <c r="L53" s="9"/>
    </row>
    <row r="54" spans="1:12" x14ac:dyDescent="0.2">
      <c r="A54" s="23"/>
      <c r="B54" s="23" t="s">
        <v>6</v>
      </c>
      <c r="C54" s="24">
        <v>43716.17291666667</v>
      </c>
      <c r="D54" s="23">
        <v>10582.5</v>
      </c>
      <c r="E54" s="19">
        <f>D53-D54</f>
        <v>-187.5</v>
      </c>
      <c r="F54" s="20">
        <f t="shared" si="0"/>
        <v>-1.8037518037518037</v>
      </c>
      <c r="G54" s="20">
        <f t="shared" si="1"/>
        <v>0</v>
      </c>
      <c r="H54" s="20">
        <f t="shared" si="2"/>
        <v>-4.9603174603174605</v>
      </c>
      <c r="I54" s="20">
        <f t="shared" si="3"/>
        <v>61.553114528567058</v>
      </c>
      <c r="J54" s="22">
        <f t="shared" si="4"/>
        <v>14129.327807347816</v>
      </c>
      <c r="K54" s="20">
        <f t="shared" si="5"/>
        <v>-792.63935109268277</v>
      </c>
      <c r="L54" s="9"/>
    </row>
    <row r="55" spans="1:12" x14ac:dyDescent="0.2">
      <c r="A55" s="23">
        <v>26</v>
      </c>
      <c r="B55" s="23" t="s">
        <v>5</v>
      </c>
      <c r="C55" s="24">
        <v>43724.566666666666</v>
      </c>
      <c r="D55" s="23">
        <v>10168.5</v>
      </c>
      <c r="E55" s="19"/>
      <c r="F55" s="20">
        <f t="shared" si="0"/>
        <v>0</v>
      </c>
      <c r="G55" s="20">
        <f t="shared" si="1"/>
        <v>0</v>
      </c>
      <c r="H55" s="20">
        <f t="shared" si="2"/>
        <v>0</v>
      </c>
      <c r="I55" s="20">
        <f t="shared" si="3"/>
        <v>0</v>
      </c>
      <c r="J55" s="22">
        <f t="shared" si="4"/>
        <v>0</v>
      </c>
      <c r="K55" s="20">
        <f t="shared" si="5"/>
        <v>0</v>
      </c>
      <c r="L55" s="9"/>
    </row>
    <row r="56" spans="1:12" x14ac:dyDescent="0.2">
      <c r="A56" s="23"/>
      <c r="B56" s="23" t="s">
        <v>6</v>
      </c>
      <c r="C56" s="24">
        <v>43724.916666666664</v>
      </c>
      <c r="D56" s="23">
        <v>10352</v>
      </c>
      <c r="E56" s="19">
        <f>D55-D56</f>
        <v>-183.5</v>
      </c>
      <c r="F56" s="20">
        <f t="shared" si="0"/>
        <v>-1.8045926144465751</v>
      </c>
      <c r="G56" s="20">
        <f t="shared" si="1"/>
        <v>0</v>
      </c>
      <c r="H56" s="20">
        <f t="shared" si="2"/>
        <v>-4.9626296897280815</v>
      </c>
      <c r="I56" s="20">
        <f t="shared" si="3"/>
        <v>58.283477205309744</v>
      </c>
      <c r="J56" s="22">
        <f t="shared" si="4"/>
        <v>13366.5884760928</v>
      </c>
      <c r="K56" s="20">
        <f t="shared" si="5"/>
        <v>-762.73933125501571</v>
      </c>
      <c r="L56" s="9"/>
    </row>
    <row r="57" spans="1:12" x14ac:dyDescent="0.2">
      <c r="A57" s="23">
        <v>27</v>
      </c>
      <c r="B57" s="23" t="s">
        <v>5</v>
      </c>
      <c r="C57" s="24">
        <v>43729.916666666664</v>
      </c>
      <c r="D57" s="23">
        <v>9965.5</v>
      </c>
      <c r="E57" s="19"/>
      <c r="F57" s="20">
        <f t="shared" si="0"/>
        <v>0</v>
      </c>
      <c r="G57" s="20">
        <f t="shared" si="1"/>
        <v>0</v>
      </c>
      <c r="H57" s="20">
        <f t="shared" si="2"/>
        <v>0</v>
      </c>
      <c r="I57" s="20">
        <f t="shared" si="3"/>
        <v>0</v>
      </c>
      <c r="J57" s="22">
        <f t="shared" si="4"/>
        <v>0</v>
      </c>
      <c r="K57" s="20">
        <f t="shared" si="5"/>
        <v>0</v>
      </c>
      <c r="L57" s="9"/>
    </row>
    <row r="58" spans="1:12" x14ac:dyDescent="0.2">
      <c r="A58" s="23"/>
      <c r="B58" s="23" t="s">
        <v>6</v>
      </c>
      <c r="C58" s="24">
        <v>43739.17291666667</v>
      </c>
      <c r="D58" s="23">
        <v>8467.5</v>
      </c>
      <c r="E58" s="19">
        <f>D57-D58</f>
        <v>1498</v>
      </c>
      <c r="F58" s="20">
        <f t="shared" si="0"/>
        <v>15.031859916712659</v>
      </c>
      <c r="G58" s="20">
        <f t="shared" si="1"/>
        <v>15.031859916712659</v>
      </c>
      <c r="H58" s="20">
        <f t="shared" si="2"/>
        <v>41.33761477095981</v>
      </c>
      <c r="I58" s="20">
        <f t="shared" si="3"/>
        <v>55.1371774638828</v>
      </c>
      <c r="J58" s="22">
        <f t="shared" si="4"/>
        <v>18833.73385115424</v>
      </c>
      <c r="K58" s="20">
        <f t="shared" si="5"/>
        <v>5467.1453750614401</v>
      </c>
      <c r="L58" s="9"/>
    </row>
    <row r="59" spans="1:12" x14ac:dyDescent="0.2">
      <c r="A59" s="23">
        <v>28</v>
      </c>
      <c r="B59" s="23" t="s">
        <v>3</v>
      </c>
      <c r="C59" s="24">
        <v>43739.17291666667</v>
      </c>
      <c r="D59" s="23">
        <v>8467.5</v>
      </c>
      <c r="E59" s="19"/>
      <c r="F59" s="20">
        <f t="shared" ref="F59:F114" si="6">E59/D58*100</f>
        <v>0</v>
      </c>
      <c r="G59" s="20">
        <f t="shared" ref="G59:G114" si="7">IF(F59&lt;($G$2*-1),($G$2*-1),F59)</f>
        <v>0</v>
      </c>
      <c r="H59" s="20">
        <f t="shared" ref="H59:H114" si="8">$I$2*F59</f>
        <v>0</v>
      </c>
      <c r="I59" s="20">
        <f t="shared" ref="I59:I114" si="9">0.00075*$I$2*J57*2</f>
        <v>0</v>
      </c>
      <c r="J59" s="22">
        <f t="shared" ref="J59:J114" si="10">IF(H59&lt;0,J57-(J57*(H59*-1)/100),J57+(J57*(H59/100)))-I57</f>
        <v>0</v>
      </c>
      <c r="K59" s="20">
        <f t="shared" ref="K59:K114" si="11">J59-J57</f>
        <v>0</v>
      </c>
    </row>
    <row r="60" spans="1:12" x14ac:dyDescent="0.2">
      <c r="A60" s="23"/>
      <c r="B60" s="23" t="s">
        <v>4</v>
      </c>
      <c r="C60" s="24">
        <v>43739.479166666664</v>
      </c>
      <c r="D60" s="23">
        <v>8315</v>
      </c>
      <c r="E60" s="19">
        <f>D60-D59</f>
        <v>-152.5</v>
      </c>
      <c r="F60" s="20">
        <f t="shared" si="6"/>
        <v>-1.801003838204901</v>
      </c>
      <c r="G60" s="20">
        <f t="shared" si="7"/>
        <v>0</v>
      </c>
      <c r="H60" s="20">
        <f t="shared" si="8"/>
        <v>-4.9527605550634775</v>
      </c>
      <c r="I60" s="20">
        <f t="shared" si="9"/>
        <v>77.689152136011245</v>
      </c>
      <c r="J60" s="22">
        <f t="shared" si="10"/>
        <v>17845.806932464751</v>
      </c>
      <c r="K60" s="20">
        <f t="shared" si="11"/>
        <v>-987.92691868948896</v>
      </c>
    </row>
    <row r="61" spans="1:12" x14ac:dyDescent="0.2">
      <c r="A61" s="23">
        <v>29</v>
      </c>
      <c r="B61" s="23" t="s">
        <v>5</v>
      </c>
      <c r="C61" s="24">
        <v>43741.654166666667</v>
      </c>
      <c r="D61" s="23">
        <v>8114.5</v>
      </c>
      <c r="E61" s="19"/>
      <c r="F61" s="20">
        <f t="shared" si="6"/>
        <v>0</v>
      </c>
      <c r="G61" s="20">
        <f t="shared" si="7"/>
        <v>0</v>
      </c>
      <c r="H61" s="20">
        <f t="shared" si="8"/>
        <v>0</v>
      </c>
      <c r="I61" s="20">
        <f t="shared" si="9"/>
        <v>0</v>
      </c>
      <c r="J61" s="22">
        <f t="shared" si="10"/>
        <v>0</v>
      </c>
      <c r="K61" s="20">
        <f t="shared" si="11"/>
        <v>0</v>
      </c>
    </row>
    <row r="62" spans="1:12" x14ac:dyDescent="0.2">
      <c r="A62" s="23"/>
      <c r="B62" s="23" t="s">
        <v>6</v>
      </c>
      <c r="C62" s="24">
        <v>43742.004166666666</v>
      </c>
      <c r="D62" s="23">
        <v>8261</v>
      </c>
      <c r="E62" s="19">
        <f>D61-D62</f>
        <v>-146.5</v>
      </c>
      <c r="F62" s="20">
        <f t="shared" si="6"/>
        <v>-1.8054100683960812</v>
      </c>
      <c r="G62" s="20">
        <f t="shared" si="7"/>
        <v>0</v>
      </c>
      <c r="H62" s="20">
        <f t="shared" si="8"/>
        <v>-4.9648776880892234</v>
      </c>
      <c r="I62" s="20">
        <f t="shared" si="9"/>
        <v>73.613953596417105</v>
      </c>
      <c r="J62" s="22">
        <f t="shared" si="10"/>
        <v>16882.095293679318</v>
      </c>
      <c r="K62" s="20">
        <f t="shared" si="11"/>
        <v>-963.71163878543302</v>
      </c>
    </row>
    <row r="63" spans="1:12" x14ac:dyDescent="0.2">
      <c r="A63" s="23">
        <v>30</v>
      </c>
      <c r="B63" s="23" t="s">
        <v>3</v>
      </c>
      <c r="C63" s="24">
        <v>43745.61041666667</v>
      </c>
      <c r="D63" s="23">
        <v>8165.5</v>
      </c>
      <c r="E63" s="19"/>
      <c r="F63" s="20">
        <f t="shared" si="6"/>
        <v>0</v>
      </c>
      <c r="G63" s="20">
        <f t="shared" si="7"/>
        <v>0</v>
      </c>
      <c r="H63" s="20">
        <f t="shared" si="8"/>
        <v>0</v>
      </c>
      <c r="I63" s="20">
        <f t="shared" si="9"/>
        <v>0</v>
      </c>
      <c r="J63" s="22">
        <f t="shared" si="10"/>
        <v>0</v>
      </c>
      <c r="K63" s="20">
        <f t="shared" si="11"/>
        <v>0</v>
      </c>
    </row>
    <row r="64" spans="1:12" x14ac:dyDescent="0.2">
      <c r="A64" s="23"/>
      <c r="B64" s="23" t="s">
        <v>4</v>
      </c>
      <c r="C64" s="24">
        <v>43749.522916666669</v>
      </c>
      <c r="D64" s="23">
        <v>8337.5</v>
      </c>
      <c r="E64" s="19">
        <f>D64-D63</f>
        <v>172</v>
      </c>
      <c r="F64" s="20">
        <f t="shared" si="6"/>
        <v>2.1064233666033925</v>
      </c>
      <c r="G64" s="20">
        <f t="shared" si="7"/>
        <v>2.1064233666033925</v>
      </c>
      <c r="H64" s="20">
        <f t="shared" si="8"/>
        <v>5.7926642581593288</v>
      </c>
      <c r="I64" s="20">
        <f t="shared" si="9"/>
        <v>69.638643086427194</v>
      </c>
      <c r="J64" s="22">
        <f t="shared" si="10"/>
        <v>17786.40444018826</v>
      </c>
      <c r="K64" s="20">
        <f t="shared" si="11"/>
        <v>904.30914650894192</v>
      </c>
    </row>
    <row r="65" spans="1:11" x14ac:dyDescent="0.2">
      <c r="A65" s="23">
        <v>31</v>
      </c>
      <c r="B65" s="23" t="s">
        <v>5</v>
      </c>
      <c r="C65" s="24">
        <v>43749.522916666669</v>
      </c>
      <c r="D65" s="23">
        <v>8337.5</v>
      </c>
      <c r="E65" s="19"/>
      <c r="F65" s="20">
        <f t="shared" si="6"/>
        <v>0</v>
      </c>
      <c r="G65" s="20">
        <f t="shared" si="7"/>
        <v>0</v>
      </c>
      <c r="H65" s="20">
        <f t="shared" si="8"/>
        <v>0</v>
      </c>
      <c r="I65" s="20">
        <f t="shared" si="9"/>
        <v>0</v>
      </c>
      <c r="J65" s="22">
        <f t="shared" si="10"/>
        <v>0</v>
      </c>
      <c r="K65" s="20">
        <f t="shared" si="11"/>
        <v>0</v>
      </c>
    </row>
    <row r="66" spans="1:11" x14ac:dyDescent="0.2">
      <c r="A66" s="23"/>
      <c r="B66" s="23" t="s">
        <v>6</v>
      </c>
      <c r="C66" s="24">
        <v>43758.785416666666</v>
      </c>
      <c r="D66" s="23">
        <v>8148.5</v>
      </c>
      <c r="E66" s="19">
        <f>D65-D66</f>
        <v>189</v>
      </c>
      <c r="F66" s="20">
        <f t="shared" si="6"/>
        <v>2.2668665667166419</v>
      </c>
      <c r="G66" s="20">
        <f t="shared" si="7"/>
        <v>2.2668665667166419</v>
      </c>
      <c r="H66" s="20">
        <f t="shared" si="8"/>
        <v>6.2338830584707647</v>
      </c>
      <c r="I66" s="20">
        <f t="shared" si="9"/>
        <v>73.368918315776583</v>
      </c>
      <c r="J66" s="22">
        <f t="shared" si="10"/>
        <v>18825.549450209823</v>
      </c>
      <c r="K66" s="20">
        <f t="shared" si="11"/>
        <v>1039.1450100215625</v>
      </c>
    </row>
    <row r="67" spans="1:11" x14ac:dyDescent="0.2">
      <c r="A67" s="23">
        <v>32</v>
      </c>
      <c r="B67" s="23" t="s">
        <v>3</v>
      </c>
      <c r="C67" s="24">
        <v>43758.785416666666</v>
      </c>
      <c r="D67" s="23">
        <v>8148.5</v>
      </c>
      <c r="E67" s="19"/>
      <c r="F67" s="20">
        <f t="shared" si="6"/>
        <v>0</v>
      </c>
      <c r="G67" s="20">
        <f t="shared" si="7"/>
        <v>0</v>
      </c>
      <c r="H67" s="20">
        <f t="shared" si="8"/>
        <v>0</v>
      </c>
      <c r="I67" s="20">
        <f t="shared" si="9"/>
        <v>0</v>
      </c>
      <c r="J67" s="22">
        <f t="shared" si="10"/>
        <v>0</v>
      </c>
      <c r="K67" s="20">
        <f t="shared" si="11"/>
        <v>0</v>
      </c>
    </row>
    <row r="68" spans="1:11" x14ac:dyDescent="0.2">
      <c r="A68" s="23"/>
      <c r="B68" s="23" t="s">
        <v>4</v>
      </c>
      <c r="C68" s="24">
        <v>43759.697916666664</v>
      </c>
      <c r="D68" s="23">
        <v>8200</v>
      </c>
      <c r="E68" s="19">
        <f>D68-D67</f>
        <v>51.5</v>
      </c>
      <c r="F68" s="20">
        <f t="shared" si="6"/>
        <v>0.6320181628520587</v>
      </c>
      <c r="G68" s="20">
        <f t="shared" si="7"/>
        <v>0.6320181628520587</v>
      </c>
      <c r="H68" s="20">
        <f t="shared" si="8"/>
        <v>1.7380499478431615</v>
      </c>
      <c r="I68" s="20">
        <f t="shared" si="9"/>
        <v>77.655391482115519</v>
      </c>
      <c r="J68" s="22">
        <f t="shared" si="10"/>
        <v>19079.377984294606</v>
      </c>
      <c r="K68" s="20">
        <f t="shared" si="11"/>
        <v>253.82853408478331</v>
      </c>
    </row>
    <row r="69" spans="1:11" x14ac:dyDescent="0.2">
      <c r="A69" s="23">
        <v>33</v>
      </c>
      <c r="B69" s="23" t="s">
        <v>5</v>
      </c>
      <c r="C69" s="24">
        <v>43761.004166666666</v>
      </c>
      <c r="D69" s="23">
        <v>8078</v>
      </c>
      <c r="E69" s="19"/>
      <c r="F69" s="20">
        <f t="shared" si="6"/>
        <v>0</v>
      </c>
      <c r="G69" s="20">
        <f t="shared" si="7"/>
        <v>0</v>
      </c>
      <c r="H69" s="20">
        <f t="shared" si="8"/>
        <v>0</v>
      </c>
      <c r="I69" s="20">
        <f t="shared" si="9"/>
        <v>0</v>
      </c>
      <c r="J69" s="22">
        <f t="shared" si="10"/>
        <v>0</v>
      </c>
      <c r="K69" s="20">
        <f t="shared" si="11"/>
        <v>0</v>
      </c>
    </row>
    <row r="70" spans="1:11" x14ac:dyDescent="0.2">
      <c r="A70" s="23"/>
      <c r="B70" s="23" t="s">
        <v>6</v>
      </c>
      <c r="C70" s="24">
        <v>43763.522916666669</v>
      </c>
      <c r="D70" s="23">
        <v>7602.5</v>
      </c>
      <c r="E70" s="19">
        <f>D69-D70</f>
        <v>475.5</v>
      </c>
      <c r="F70" s="20">
        <f t="shared" si="6"/>
        <v>5.8863580094082693</v>
      </c>
      <c r="G70" s="20">
        <f t="shared" si="7"/>
        <v>5.8863580094082693</v>
      </c>
      <c r="H70" s="20">
        <f t="shared" si="8"/>
        <v>16.18748452587274</v>
      </c>
      <c r="I70" s="20">
        <f t="shared" si="9"/>
        <v>78.702434185215253</v>
      </c>
      <c r="J70" s="22">
        <f t="shared" si="10"/>
        <v>22090.193951652949</v>
      </c>
      <c r="K70" s="20">
        <f t="shared" si="11"/>
        <v>3010.8159673583432</v>
      </c>
    </row>
    <row r="71" spans="1:11" x14ac:dyDescent="0.2">
      <c r="A71" s="23">
        <v>34</v>
      </c>
      <c r="B71" s="23" t="s">
        <v>3</v>
      </c>
      <c r="C71" s="24">
        <v>43763.522916666669</v>
      </c>
      <c r="D71" s="23">
        <v>7602.5</v>
      </c>
      <c r="E71" s="19"/>
      <c r="F71" s="20">
        <f t="shared" si="6"/>
        <v>0</v>
      </c>
      <c r="G71" s="20">
        <f t="shared" si="7"/>
        <v>0</v>
      </c>
      <c r="H71" s="20">
        <f t="shared" si="8"/>
        <v>0</v>
      </c>
      <c r="I71" s="20">
        <f t="shared" si="9"/>
        <v>0</v>
      </c>
      <c r="J71" s="22">
        <f t="shared" si="10"/>
        <v>0</v>
      </c>
      <c r="K71" s="20">
        <f t="shared" si="11"/>
        <v>0</v>
      </c>
    </row>
    <row r="72" spans="1:11" x14ac:dyDescent="0.2">
      <c r="A72" s="23"/>
      <c r="B72" s="23" t="s">
        <v>4</v>
      </c>
      <c r="C72" s="24">
        <v>43764.129166666666</v>
      </c>
      <c r="D72" s="23">
        <v>9927</v>
      </c>
      <c r="E72" s="19">
        <f>D72-D71</f>
        <v>2324.5</v>
      </c>
      <c r="F72" s="20">
        <f t="shared" si="6"/>
        <v>30.575468595856627</v>
      </c>
      <c r="G72" s="20">
        <f t="shared" si="7"/>
        <v>30.575468595856627</v>
      </c>
      <c r="H72" s="20">
        <f t="shared" si="8"/>
        <v>84.082538638605726</v>
      </c>
      <c r="I72" s="20">
        <f t="shared" si="9"/>
        <v>91.122050050568419</v>
      </c>
      <c r="J72" s="22">
        <f t="shared" si="10"/>
        <v>40585.48738220927</v>
      </c>
      <c r="K72" s="20">
        <f t="shared" si="11"/>
        <v>18495.293430556321</v>
      </c>
    </row>
    <row r="73" spans="1:11" x14ac:dyDescent="0.2">
      <c r="A73" s="23">
        <v>35</v>
      </c>
      <c r="B73" s="23" t="s">
        <v>5</v>
      </c>
      <c r="C73" s="24">
        <v>43772.4375</v>
      </c>
      <c r="D73" s="23">
        <v>9163</v>
      </c>
      <c r="E73" s="19"/>
      <c r="F73" s="20">
        <f t="shared" si="6"/>
        <v>0</v>
      </c>
      <c r="G73" s="20">
        <f t="shared" si="7"/>
        <v>0</v>
      </c>
      <c r="H73" s="20">
        <f t="shared" si="8"/>
        <v>0</v>
      </c>
      <c r="I73" s="20">
        <f t="shared" si="9"/>
        <v>0</v>
      </c>
      <c r="J73" s="22">
        <f t="shared" si="10"/>
        <v>0</v>
      </c>
      <c r="K73" s="20">
        <f t="shared" si="11"/>
        <v>0</v>
      </c>
    </row>
    <row r="74" spans="1:11" x14ac:dyDescent="0.2">
      <c r="A74" s="23"/>
      <c r="B74" s="23" t="s">
        <v>6</v>
      </c>
      <c r="C74" s="24">
        <v>43773.612500000003</v>
      </c>
      <c r="D74" s="23">
        <v>9328</v>
      </c>
      <c r="E74" s="19">
        <f>D73-D74</f>
        <v>-165</v>
      </c>
      <c r="F74" s="20">
        <f t="shared" si="6"/>
        <v>-1.800720288115246</v>
      </c>
      <c r="G74" s="20">
        <f t="shared" si="7"/>
        <v>0</v>
      </c>
      <c r="H74" s="20">
        <f t="shared" si="8"/>
        <v>-4.9519807923169266</v>
      </c>
      <c r="I74" s="20">
        <f t="shared" si="9"/>
        <v>167.41513545161325</v>
      </c>
      <c r="J74" s="22">
        <f t="shared" si="10"/>
        <v>38484.579792523495</v>
      </c>
      <c r="K74" s="20">
        <f t="shared" si="11"/>
        <v>-2100.9075896857757</v>
      </c>
    </row>
    <row r="75" spans="1:11" x14ac:dyDescent="0.2">
      <c r="A75" s="23">
        <v>36</v>
      </c>
      <c r="B75" s="23" t="s">
        <v>5</v>
      </c>
      <c r="C75" s="24">
        <v>43776.525000000001</v>
      </c>
      <c r="D75" s="23">
        <v>9168</v>
      </c>
      <c r="E75" s="19"/>
      <c r="F75" s="20">
        <f t="shared" si="6"/>
        <v>0</v>
      </c>
      <c r="G75" s="20">
        <f t="shared" si="7"/>
        <v>0</v>
      </c>
      <c r="H75" s="20">
        <f t="shared" si="8"/>
        <v>0</v>
      </c>
      <c r="I75" s="20">
        <f t="shared" si="9"/>
        <v>0</v>
      </c>
      <c r="J75" s="22">
        <f t="shared" si="10"/>
        <v>0</v>
      </c>
      <c r="K75" s="20">
        <f t="shared" si="11"/>
        <v>0</v>
      </c>
    </row>
    <row r="76" spans="1:11" x14ac:dyDescent="0.2">
      <c r="A76" s="23"/>
      <c r="B76" s="23" t="s">
        <v>6</v>
      </c>
      <c r="C76" s="24">
        <v>43781.65625</v>
      </c>
      <c r="D76" s="23">
        <v>8657.5</v>
      </c>
      <c r="E76" s="19">
        <f>D75-D76</f>
        <v>510.5</v>
      </c>
      <c r="F76" s="20">
        <f t="shared" si="6"/>
        <v>5.5682809773123916</v>
      </c>
      <c r="G76" s="20">
        <f t="shared" si="7"/>
        <v>5.5682809773123916</v>
      </c>
      <c r="H76" s="20">
        <f t="shared" si="8"/>
        <v>15.312772687609076</v>
      </c>
      <c r="I76" s="20">
        <f t="shared" si="9"/>
        <v>158.74889164415941</v>
      </c>
      <c r="J76" s="22">
        <f t="shared" si="10"/>
        <v>44210.220880482542</v>
      </c>
      <c r="K76" s="20">
        <f t="shared" si="11"/>
        <v>5725.6410879590476</v>
      </c>
    </row>
    <row r="77" spans="1:11" x14ac:dyDescent="0.2">
      <c r="A77" s="23">
        <v>37</v>
      </c>
      <c r="B77" s="23" t="s">
        <v>3</v>
      </c>
      <c r="C77" s="24">
        <v>43786.568749999999</v>
      </c>
      <c r="D77" s="23">
        <v>8554</v>
      </c>
      <c r="E77" s="19"/>
      <c r="F77" s="20">
        <f t="shared" si="6"/>
        <v>0</v>
      </c>
      <c r="G77" s="20">
        <f t="shared" si="7"/>
        <v>0</v>
      </c>
      <c r="H77" s="20">
        <f t="shared" si="8"/>
        <v>0</v>
      </c>
      <c r="I77" s="20">
        <f t="shared" si="9"/>
        <v>0</v>
      </c>
      <c r="J77" s="22">
        <f t="shared" si="10"/>
        <v>0</v>
      </c>
      <c r="K77" s="20">
        <f t="shared" si="11"/>
        <v>0</v>
      </c>
    </row>
    <row r="78" spans="1:11" x14ac:dyDescent="0.2">
      <c r="A78" s="23"/>
      <c r="B78" s="23" t="s">
        <v>4</v>
      </c>
      <c r="C78" s="24">
        <v>43787.481249999997</v>
      </c>
      <c r="D78" s="23">
        <v>8400</v>
      </c>
      <c r="E78" s="19">
        <f>D78-D77</f>
        <v>-154</v>
      </c>
      <c r="F78" s="20">
        <f t="shared" si="6"/>
        <v>-1.800327332242226</v>
      </c>
      <c r="G78" s="20">
        <f t="shared" si="7"/>
        <v>0</v>
      </c>
      <c r="H78" s="20">
        <f t="shared" si="8"/>
        <v>-4.9509001636661214</v>
      </c>
      <c r="I78" s="20">
        <f t="shared" si="9"/>
        <v>182.36716113199049</v>
      </c>
      <c r="J78" s="22">
        <f t="shared" si="10"/>
        <v>41862.668090909421</v>
      </c>
      <c r="K78" s="20">
        <f t="shared" si="11"/>
        <v>-2347.5527895731211</v>
      </c>
    </row>
    <row r="79" spans="1:11" x14ac:dyDescent="0.2">
      <c r="A79" s="23">
        <v>38</v>
      </c>
      <c r="B79" s="23" t="s">
        <v>5</v>
      </c>
      <c r="C79" s="24">
        <v>43787.525000000001</v>
      </c>
      <c r="D79" s="23">
        <v>8407.5</v>
      </c>
      <c r="E79" s="19"/>
      <c r="F79" s="20">
        <f t="shared" si="6"/>
        <v>0</v>
      </c>
      <c r="G79" s="20">
        <f t="shared" si="7"/>
        <v>0</v>
      </c>
      <c r="H79" s="20">
        <f t="shared" si="8"/>
        <v>0</v>
      </c>
      <c r="I79" s="20">
        <f t="shared" si="9"/>
        <v>0</v>
      </c>
      <c r="J79" s="22">
        <f t="shared" si="10"/>
        <v>0</v>
      </c>
      <c r="K79" s="20">
        <f t="shared" si="11"/>
        <v>0</v>
      </c>
    </row>
    <row r="80" spans="1:11" x14ac:dyDescent="0.2">
      <c r="A80" s="23"/>
      <c r="B80" s="23" t="s">
        <v>6</v>
      </c>
      <c r="C80" s="24">
        <v>43794.481249999997</v>
      </c>
      <c r="D80" s="23">
        <v>7216.5</v>
      </c>
      <c r="E80" s="19">
        <f>D79-D80</f>
        <v>1191</v>
      </c>
      <c r="F80" s="20">
        <f t="shared" si="6"/>
        <v>14.165923282783229</v>
      </c>
      <c r="G80" s="20">
        <f t="shared" si="7"/>
        <v>14.165923282783229</v>
      </c>
      <c r="H80" s="20">
        <f t="shared" si="8"/>
        <v>38.956289027653881</v>
      </c>
      <c r="I80" s="20">
        <f t="shared" si="9"/>
        <v>172.68350587500137</v>
      </c>
      <c r="J80" s="22">
        <f t="shared" si="10"/>
        <v>57988.442905959542</v>
      </c>
      <c r="K80" s="20">
        <f t="shared" si="11"/>
        <v>16125.774815050121</v>
      </c>
    </row>
    <row r="81" spans="1:11" x14ac:dyDescent="0.2">
      <c r="A81" s="23">
        <v>39</v>
      </c>
      <c r="B81" s="23" t="s">
        <v>3</v>
      </c>
      <c r="C81" s="24">
        <v>43817.831250000003</v>
      </c>
      <c r="D81" s="23">
        <v>6937</v>
      </c>
      <c r="E81" s="19"/>
      <c r="F81" s="20">
        <f t="shared" si="6"/>
        <v>0</v>
      </c>
      <c r="G81" s="20">
        <f t="shared" si="7"/>
        <v>0</v>
      </c>
      <c r="H81" s="20">
        <f t="shared" si="8"/>
        <v>0</v>
      </c>
      <c r="I81" s="20">
        <f t="shared" si="9"/>
        <v>0</v>
      </c>
      <c r="J81" s="22">
        <f t="shared" si="10"/>
        <v>0</v>
      </c>
      <c r="K81" s="20">
        <f t="shared" si="11"/>
        <v>0</v>
      </c>
    </row>
    <row r="82" spans="1:11" x14ac:dyDescent="0.2">
      <c r="A82" s="23"/>
      <c r="B82" s="23" t="s">
        <v>4</v>
      </c>
      <c r="C82" s="24">
        <v>43822.7</v>
      </c>
      <c r="D82" s="23">
        <v>7497.5</v>
      </c>
      <c r="E82" s="19">
        <f>D82-D81</f>
        <v>560.5</v>
      </c>
      <c r="F82" s="20">
        <f t="shared" si="6"/>
        <v>8.0798616116476865</v>
      </c>
      <c r="G82" s="20">
        <f t="shared" si="7"/>
        <v>8.0798616116476865</v>
      </c>
      <c r="H82" s="20">
        <f t="shared" si="8"/>
        <v>22.219619432031138</v>
      </c>
      <c r="I82" s="20">
        <f t="shared" si="9"/>
        <v>239.20232698708313</v>
      </c>
      <c r="J82" s="22">
        <f t="shared" si="10"/>
        <v>70700.570728349412</v>
      </c>
      <c r="K82" s="20">
        <f t="shared" si="11"/>
        <v>12712.12782238987</v>
      </c>
    </row>
    <row r="83" spans="1:11" x14ac:dyDescent="0.2">
      <c r="A83" s="23">
        <v>40</v>
      </c>
      <c r="B83" s="23" t="s">
        <v>3</v>
      </c>
      <c r="C83" s="24">
        <v>43825.7</v>
      </c>
      <c r="D83" s="23">
        <v>7318</v>
      </c>
      <c r="E83" s="19"/>
      <c r="F83" s="20">
        <f t="shared" si="6"/>
        <v>0</v>
      </c>
      <c r="G83" s="20">
        <f t="shared" si="7"/>
        <v>0</v>
      </c>
      <c r="H83" s="20">
        <f t="shared" si="8"/>
        <v>0</v>
      </c>
      <c r="I83" s="20">
        <f t="shared" si="9"/>
        <v>0</v>
      </c>
      <c r="J83" s="22">
        <f t="shared" si="10"/>
        <v>0</v>
      </c>
      <c r="K83" s="20">
        <f t="shared" si="11"/>
        <v>0</v>
      </c>
    </row>
    <row r="84" spans="1:11" x14ac:dyDescent="0.2">
      <c r="A84" s="23"/>
      <c r="B84" s="23" t="s">
        <v>4</v>
      </c>
      <c r="C84" s="24">
        <v>43825.875</v>
      </c>
      <c r="D84" s="23">
        <v>7186</v>
      </c>
      <c r="E84" s="19">
        <f>D84-D83</f>
        <v>-132</v>
      </c>
      <c r="F84" s="20">
        <f t="shared" si="6"/>
        <v>-1.8037715222738453</v>
      </c>
      <c r="G84" s="20">
        <f t="shared" si="7"/>
        <v>0</v>
      </c>
      <c r="H84" s="20">
        <f t="shared" si="8"/>
        <v>-4.9603716862530742</v>
      </c>
      <c r="I84" s="20">
        <f t="shared" si="9"/>
        <v>291.63985425444133</v>
      </c>
      <c r="J84" s="22">
        <f t="shared" si="10"/>
        <v>66954.357308933948</v>
      </c>
      <c r="K84" s="20">
        <f t="shared" si="11"/>
        <v>-3746.2134194154642</v>
      </c>
    </row>
    <row r="85" spans="1:11" x14ac:dyDescent="0.2">
      <c r="A85" s="23">
        <v>41</v>
      </c>
      <c r="B85" s="23" t="s">
        <v>5</v>
      </c>
      <c r="C85" s="24">
        <v>43829.831250000003</v>
      </c>
      <c r="D85" s="23">
        <v>7212.5</v>
      </c>
      <c r="E85" s="19"/>
      <c r="F85" s="20">
        <f t="shared" si="6"/>
        <v>0</v>
      </c>
      <c r="G85" s="20">
        <f t="shared" si="7"/>
        <v>0</v>
      </c>
      <c r="H85" s="20">
        <f t="shared" si="8"/>
        <v>0</v>
      </c>
      <c r="I85" s="20">
        <f t="shared" si="9"/>
        <v>0</v>
      </c>
      <c r="J85" s="22">
        <f t="shared" si="10"/>
        <v>0</v>
      </c>
      <c r="K85" s="20">
        <f t="shared" si="11"/>
        <v>0</v>
      </c>
    </row>
    <row r="86" spans="1:11" x14ac:dyDescent="0.2">
      <c r="A86" s="23"/>
      <c r="B86" s="23" t="s">
        <v>6</v>
      </c>
      <c r="C86" s="24">
        <v>43833.21875</v>
      </c>
      <c r="D86" s="23">
        <v>7162</v>
      </c>
      <c r="E86" s="19">
        <f>D85-D86</f>
        <v>50.5</v>
      </c>
      <c r="F86" s="20">
        <f t="shared" si="6"/>
        <v>0.70017331022530327</v>
      </c>
      <c r="G86" s="20">
        <f t="shared" si="7"/>
        <v>0.70017331022530327</v>
      </c>
      <c r="H86" s="20">
        <f t="shared" si="8"/>
        <v>1.925476603119584</v>
      </c>
      <c r="I86" s="20">
        <f t="shared" si="9"/>
        <v>276.18672389935256</v>
      </c>
      <c r="J86" s="22">
        <f t="shared" si="10"/>
        <v>67951.907939432116</v>
      </c>
      <c r="K86" s="20">
        <f t="shared" si="11"/>
        <v>997.55063049816818</v>
      </c>
    </row>
    <row r="87" spans="1:11" x14ac:dyDescent="0.2">
      <c r="A87" s="23">
        <v>42</v>
      </c>
      <c r="B87" s="23" t="s">
        <v>3</v>
      </c>
      <c r="C87" s="24">
        <v>43833.21875</v>
      </c>
      <c r="D87" s="23">
        <v>7162</v>
      </c>
      <c r="E87" s="19"/>
      <c r="F87" s="20">
        <f t="shared" si="6"/>
        <v>0</v>
      </c>
      <c r="G87" s="20">
        <f t="shared" si="7"/>
        <v>0</v>
      </c>
      <c r="H87" s="20">
        <f t="shared" si="8"/>
        <v>0</v>
      </c>
      <c r="I87" s="20">
        <f t="shared" si="9"/>
        <v>0</v>
      </c>
      <c r="J87" s="22">
        <f t="shared" si="10"/>
        <v>0</v>
      </c>
      <c r="K87" s="20">
        <f t="shared" si="11"/>
        <v>0</v>
      </c>
    </row>
    <row r="88" spans="1:11" x14ac:dyDescent="0.2">
      <c r="A88" s="23"/>
      <c r="B88" s="23" t="s">
        <v>4</v>
      </c>
      <c r="C88" s="24">
        <v>43839.043749999997</v>
      </c>
      <c r="D88" s="23">
        <v>7953</v>
      </c>
      <c r="E88" s="19">
        <f>D88-D87</f>
        <v>791</v>
      </c>
      <c r="F88" s="20">
        <f t="shared" si="6"/>
        <v>11.04440100530578</v>
      </c>
      <c r="G88" s="20">
        <f t="shared" si="7"/>
        <v>11.04440100530578</v>
      </c>
      <c r="H88" s="20">
        <f t="shared" si="8"/>
        <v>30.372102764590892</v>
      </c>
      <c r="I88" s="20">
        <f t="shared" si="9"/>
        <v>280.3016202501575</v>
      </c>
      <c r="J88" s="22">
        <f t="shared" si="10"/>
        <v>88314.144525397278</v>
      </c>
      <c r="K88" s="20">
        <f t="shared" si="11"/>
        <v>20362.236585965162</v>
      </c>
    </row>
    <row r="89" spans="1:11" x14ac:dyDescent="0.2">
      <c r="A89" s="23">
        <v>43</v>
      </c>
      <c r="B89" s="23" t="s">
        <v>5</v>
      </c>
      <c r="C89" s="24">
        <v>43839.043749999997</v>
      </c>
      <c r="D89" s="23">
        <v>7953</v>
      </c>
      <c r="E89" s="19"/>
      <c r="F89" s="20">
        <f t="shared" si="6"/>
        <v>0</v>
      </c>
      <c r="G89" s="20">
        <f t="shared" si="7"/>
        <v>0</v>
      </c>
      <c r="H89" s="20">
        <f t="shared" si="8"/>
        <v>0</v>
      </c>
      <c r="I89" s="20">
        <f t="shared" si="9"/>
        <v>0</v>
      </c>
      <c r="J89" s="22">
        <f t="shared" si="10"/>
        <v>0</v>
      </c>
      <c r="K89" s="20">
        <f t="shared" si="11"/>
        <v>0</v>
      </c>
    </row>
    <row r="90" spans="1:11" x14ac:dyDescent="0.2">
      <c r="A90" s="23"/>
      <c r="B90" s="23" t="s">
        <v>6</v>
      </c>
      <c r="C90" s="24">
        <v>43840.568749999999</v>
      </c>
      <c r="D90" s="23">
        <v>7927</v>
      </c>
      <c r="E90" s="19">
        <f>D89-D90</f>
        <v>26</v>
      </c>
      <c r="F90" s="20">
        <f t="shared" si="6"/>
        <v>0.32692065887086635</v>
      </c>
      <c r="G90" s="20">
        <f t="shared" si="7"/>
        <v>0.32692065887086635</v>
      </c>
      <c r="H90" s="20">
        <f t="shared" si="8"/>
        <v>0.89903181189488246</v>
      </c>
      <c r="I90" s="20">
        <f t="shared" si="9"/>
        <v>364.29584616726379</v>
      </c>
      <c r="J90" s="22">
        <f t="shared" si="10"/>
        <v>88827.815158833255</v>
      </c>
      <c r="K90" s="20">
        <f t="shared" si="11"/>
        <v>513.67063343597692</v>
      </c>
    </row>
    <row r="91" spans="1:11" x14ac:dyDescent="0.2">
      <c r="A91" s="23">
        <v>44</v>
      </c>
      <c r="B91" s="23" t="s">
        <v>3</v>
      </c>
      <c r="C91" s="24">
        <v>43856.743750000001</v>
      </c>
      <c r="D91" s="23">
        <v>8563</v>
      </c>
      <c r="E91" s="19"/>
      <c r="F91" s="20">
        <f t="shared" si="6"/>
        <v>0</v>
      </c>
      <c r="G91" s="20">
        <f t="shared" si="7"/>
        <v>0</v>
      </c>
      <c r="H91" s="20">
        <f t="shared" si="8"/>
        <v>0</v>
      </c>
      <c r="I91" s="20">
        <f t="shared" si="9"/>
        <v>0</v>
      </c>
      <c r="J91" s="22">
        <f t="shared" si="10"/>
        <v>0</v>
      </c>
      <c r="K91" s="20">
        <f t="shared" si="11"/>
        <v>0</v>
      </c>
    </row>
    <row r="92" spans="1:11" x14ac:dyDescent="0.2">
      <c r="A92" s="23"/>
      <c r="B92" s="23" t="s">
        <v>4</v>
      </c>
      <c r="C92" s="24">
        <v>43873.393750000003</v>
      </c>
      <c r="D92" s="23">
        <v>10292.5</v>
      </c>
      <c r="E92" s="19">
        <f>D92-D91</f>
        <v>1729.5</v>
      </c>
      <c r="F92" s="20">
        <f t="shared" si="6"/>
        <v>20.197360738059093</v>
      </c>
      <c r="G92" s="20">
        <f t="shared" si="7"/>
        <v>20.197360738059093</v>
      </c>
      <c r="H92" s="20">
        <f t="shared" si="8"/>
        <v>55.542742029662506</v>
      </c>
      <c r="I92" s="20">
        <f t="shared" si="9"/>
        <v>366.41473753018721</v>
      </c>
      <c r="J92" s="22">
        <f t="shared" si="10"/>
        <v>137800.9235369222</v>
      </c>
      <c r="K92" s="20">
        <f t="shared" si="11"/>
        <v>48973.108378088946</v>
      </c>
    </row>
    <row r="93" spans="1:11" x14ac:dyDescent="0.2">
      <c r="A93" s="23">
        <v>45</v>
      </c>
      <c r="B93" s="23" t="s">
        <v>3</v>
      </c>
      <c r="C93" s="24">
        <v>43884.175000000003</v>
      </c>
      <c r="D93" s="23">
        <v>9919</v>
      </c>
      <c r="E93" s="19"/>
      <c r="F93" s="20">
        <f t="shared" si="6"/>
        <v>0</v>
      </c>
      <c r="G93" s="20">
        <f t="shared" si="7"/>
        <v>0</v>
      </c>
      <c r="H93" s="20">
        <f t="shared" si="8"/>
        <v>0</v>
      </c>
      <c r="I93" s="20">
        <f t="shared" si="9"/>
        <v>0</v>
      </c>
      <c r="J93" s="22">
        <f t="shared" si="10"/>
        <v>0</v>
      </c>
      <c r="K93" s="20">
        <f t="shared" si="11"/>
        <v>0</v>
      </c>
    </row>
    <row r="94" spans="1:11" x14ac:dyDescent="0.2">
      <c r="A94" s="23"/>
      <c r="B94" s="23" t="s">
        <v>4</v>
      </c>
      <c r="C94" s="24">
        <v>43885.087500000001</v>
      </c>
      <c r="D94" s="23">
        <v>9879</v>
      </c>
      <c r="E94" s="19">
        <f>D94-D93</f>
        <v>-40</v>
      </c>
      <c r="F94" s="20">
        <f t="shared" si="6"/>
        <v>-0.40326645831232988</v>
      </c>
      <c r="G94" s="20">
        <f t="shared" si="7"/>
        <v>0</v>
      </c>
      <c r="H94" s="20">
        <f t="shared" si="8"/>
        <v>-1.1089827603589071</v>
      </c>
      <c r="I94" s="20">
        <f t="shared" si="9"/>
        <v>568.42880958980413</v>
      </c>
      <c r="J94" s="22">
        <f t="shared" si="10"/>
        <v>135906.32031375216</v>
      </c>
      <c r="K94" s="20">
        <f t="shared" si="11"/>
        <v>-1894.6032231700374</v>
      </c>
    </row>
    <row r="95" spans="1:11" x14ac:dyDescent="0.2">
      <c r="A95" s="23">
        <v>46</v>
      </c>
      <c r="B95" s="23" t="s">
        <v>5</v>
      </c>
      <c r="C95" s="24">
        <v>43885.7</v>
      </c>
      <c r="D95" s="23">
        <v>9706</v>
      </c>
      <c r="E95" s="19"/>
      <c r="F95" s="20">
        <f t="shared" si="6"/>
        <v>0</v>
      </c>
      <c r="G95" s="20">
        <f t="shared" si="7"/>
        <v>0</v>
      </c>
      <c r="H95" s="20">
        <f t="shared" si="8"/>
        <v>0</v>
      </c>
      <c r="I95" s="20">
        <f t="shared" si="9"/>
        <v>0</v>
      </c>
      <c r="J95" s="22">
        <f t="shared" si="10"/>
        <v>0</v>
      </c>
      <c r="K95" s="20">
        <f t="shared" si="11"/>
        <v>0</v>
      </c>
    </row>
    <row r="96" spans="1:11" x14ac:dyDescent="0.2">
      <c r="A96" s="23"/>
      <c r="B96" s="23" t="s">
        <v>6</v>
      </c>
      <c r="C96" s="24">
        <v>43892.743750000001</v>
      </c>
      <c r="D96" s="23">
        <v>8885</v>
      </c>
      <c r="E96" s="19">
        <f>D95-D96</f>
        <v>821</v>
      </c>
      <c r="F96" s="20">
        <f t="shared" si="6"/>
        <v>8.4586853492684941</v>
      </c>
      <c r="G96" s="20">
        <f t="shared" si="7"/>
        <v>8.4586853492684941</v>
      </c>
      <c r="H96" s="20">
        <f t="shared" si="8"/>
        <v>23.261384710488358</v>
      </c>
      <c r="I96" s="20">
        <f t="shared" si="9"/>
        <v>560.61357129422765</v>
      </c>
      <c r="J96" s="22">
        <f t="shared" si="10"/>
        <v>166951.58351821286</v>
      </c>
      <c r="K96" s="20">
        <f t="shared" si="11"/>
        <v>31045.263204460702</v>
      </c>
    </row>
    <row r="97" spans="1:11" x14ac:dyDescent="0.2">
      <c r="A97" s="23">
        <v>47</v>
      </c>
      <c r="B97" s="23" t="s">
        <v>3</v>
      </c>
      <c r="C97" s="24">
        <v>43892.743750000001</v>
      </c>
      <c r="D97" s="23">
        <v>8885</v>
      </c>
      <c r="E97" s="19"/>
      <c r="F97" s="20">
        <f t="shared" si="6"/>
        <v>0</v>
      </c>
      <c r="G97" s="20">
        <f t="shared" si="7"/>
        <v>0</v>
      </c>
      <c r="H97" s="20">
        <f t="shared" si="8"/>
        <v>0</v>
      </c>
      <c r="I97" s="20">
        <f t="shared" si="9"/>
        <v>0</v>
      </c>
      <c r="J97" s="22">
        <f t="shared" si="10"/>
        <v>0</v>
      </c>
      <c r="K97" s="20">
        <f t="shared" si="11"/>
        <v>0</v>
      </c>
    </row>
    <row r="98" spans="1:11" x14ac:dyDescent="0.2">
      <c r="A98" s="23"/>
      <c r="B98" s="23" t="s">
        <v>4</v>
      </c>
      <c r="C98" s="24">
        <v>43893.568749999999</v>
      </c>
      <c r="D98" s="23">
        <v>8725</v>
      </c>
      <c r="E98" s="19">
        <f>D98-D97</f>
        <v>-160</v>
      </c>
      <c r="F98" s="20">
        <f t="shared" si="6"/>
        <v>-1.8007878446820484</v>
      </c>
      <c r="G98" s="20">
        <f t="shared" si="7"/>
        <v>0</v>
      </c>
      <c r="H98" s="20">
        <f t="shared" si="8"/>
        <v>-4.9521665728756332</v>
      </c>
      <c r="I98" s="20">
        <f t="shared" si="9"/>
        <v>688.67528201262814</v>
      </c>
      <c r="J98" s="22">
        <f t="shared" si="10"/>
        <v>158123.24943504314</v>
      </c>
      <c r="K98" s="20">
        <f t="shared" si="11"/>
        <v>-8828.3340831697278</v>
      </c>
    </row>
    <row r="99" spans="1:11" x14ac:dyDescent="0.2">
      <c r="A99" s="23">
        <v>48</v>
      </c>
      <c r="B99" s="23" t="s">
        <v>5</v>
      </c>
      <c r="C99" s="24">
        <v>43897.743750000001</v>
      </c>
      <c r="D99" s="23">
        <v>8947.5</v>
      </c>
      <c r="E99" s="19"/>
      <c r="F99" s="20">
        <f t="shared" si="6"/>
        <v>0</v>
      </c>
      <c r="G99" s="20">
        <f t="shared" si="7"/>
        <v>0</v>
      </c>
      <c r="H99" s="20">
        <f t="shared" si="8"/>
        <v>0</v>
      </c>
      <c r="I99" s="20">
        <f t="shared" si="9"/>
        <v>0</v>
      </c>
      <c r="J99" s="22">
        <f t="shared" si="10"/>
        <v>0</v>
      </c>
      <c r="K99" s="20">
        <f t="shared" si="11"/>
        <v>0</v>
      </c>
    </row>
    <row r="100" spans="1:11" x14ac:dyDescent="0.2">
      <c r="A100" s="23"/>
      <c r="B100" s="23" t="s">
        <v>6</v>
      </c>
      <c r="C100" s="24">
        <v>43902.962500000001</v>
      </c>
      <c r="D100" s="23">
        <v>5144.5</v>
      </c>
      <c r="E100" s="19">
        <f>D99-D100</f>
        <v>3803</v>
      </c>
      <c r="F100" s="20">
        <f t="shared" si="6"/>
        <v>42.503492595697125</v>
      </c>
      <c r="G100" s="20">
        <f t="shared" si="7"/>
        <v>42.503492595697125</v>
      </c>
      <c r="H100" s="20">
        <f t="shared" si="8"/>
        <v>116.88460463816709</v>
      </c>
      <c r="I100" s="20">
        <f t="shared" si="9"/>
        <v>652.25840391955296</v>
      </c>
      <c r="J100" s="22">
        <f t="shared" si="10"/>
        <v>342256.30909620348</v>
      </c>
      <c r="K100" s="20">
        <f t="shared" si="11"/>
        <v>184133.05966116034</v>
      </c>
    </row>
    <row r="101" spans="1:11" x14ac:dyDescent="0.2">
      <c r="A101" s="23">
        <v>49</v>
      </c>
      <c r="B101" s="23" t="s">
        <v>3</v>
      </c>
      <c r="C101" s="24">
        <v>43905.918749999997</v>
      </c>
      <c r="D101" s="23">
        <v>5800</v>
      </c>
      <c r="E101" s="19"/>
      <c r="F101" s="20">
        <f t="shared" si="6"/>
        <v>0</v>
      </c>
      <c r="G101" s="20">
        <f t="shared" si="7"/>
        <v>0</v>
      </c>
      <c r="H101" s="20">
        <f t="shared" si="8"/>
        <v>0</v>
      </c>
      <c r="I101" s="20">
        <f t="shared" si="9"/>
        <v>0</v>
      </c>
      <c r="J101" s="22">
        <f t="shared" si="10"/>
        <v>0</v>
      </c>
      <c r="K101" s="20">
        <f t="shared" si="11"/>
        <v>0</v>
      </c>
    </row>
    <row r="102" spans="1:11" x14ac:dyDescent="0.2">
      <c r="A102" s="23"/>
      <c r="B102" s="23" t="s">
        <v>4</v>
      </c>
      <c r="C102" s="24">
        <v>43905.918749999997</v>
      </c>
      <c r="D102" s="23">
        <v>5695.5</v>
      </c>
      <c r="E102" s="19">
        <f>D102-D101</f>
        <v>-104.5</v>
      </c>
      <c r="F102" s="20">
        <f t="shared" si="6"/>
        <v>-1.8017241379310343</v>
      </c>
      <c r="G102" s="20">
        <f t="shared" si="7"/>
        <v>0</v>
      </c>
      <c r="H102" s="20">
        <f t="shared" si="8"/>
        <v>-4.9547413793103443</v>
      </c>
      <c r="I102" s="20">
        <f t="shared" si="9"/>
        <v>1411.8072750218394</v>
      </c>
      <c r="J102" s="22">
        <f t="shared" si="10"/>
        <v>324646.13572219398</v>
      </c>
      <c r="K102" s="20">
        <f t="shared" si="11"/>
        <v>-17610.173374009493</v>
      </c>
    </row>
    <row r="103" spans="1:11" x14ac:dyDescent="0.2">
      <c r="A103" s="23">
        <v>50</v>
      </c>
      <c r="B103" s="23" t="s">
        <v>3</v>
      </c>
      <c r="C103" s="24">
        <v>43913.875</v>
      </c>
      <c r="D103" s="23">
        <v>6407</v>
      </c>
      <c r="E103" s="19"/>
      <c r="F103" s="20">
        <f t="shared" si="6"/>
        <v>0</v>
      </c>
      <c r="G103" s="20">
        <f t="shared" si="7"/>
        <v>0</v>
      </c>
      <c r="H103" s="20">
        <f t="shared" si="8"/>
        <v>0</v>
      </c>
      <c r="I103" s="20">
        <f t="shared" si="9"/>
        <v>0</v>
      </c>
      <c r="J103" s="22">
        <f t="shared" si="10"/>
        <v>0</v>
      </c>
      <c r="K103" s="20">
        <f t="shared" si="11"/>
        <v>0</v>
      </c>
    </row>
    <row r="104" spans="1:11" x14ac:dyDescent="0.2">
      <c r="A104" s="23"/>
      <c r="B104" s="23" t="s">
        <v>4</v>
      </c>
      <c r="C104" s="24">
        <v>43914.175000000003</v>
      </c>
      <c r="D104" s="23">
        <v>6475</v>
      </c>
      <c r="E104" s="19">
        <f>D104-D103</f>
        <v>68</v>
      </c>
      <c r="F104" s="20">
        <f t="shared" si="6"/>
        <v>1.061339160293429</v>
      </c>
      <c r="G104" s="20">
        <f t="shared" si="7"/>
        <v>1.061339160293429</v>
      </c>
      <c r="H104" s="20">
        <f t="shared" si="8"/>
        <v>2.9186826908069299</v>
      </c>
      <c r="I104" s="20">
        <f t="shared" si="9"/>
        <v>1339.1653098540503</v>
      </c>
      <c r="J104" s="22">
        <f t="shared" si="10"/>
        <v>332709.71901686938</v>
      </c>
      <c r="K104" s="20">
        <f t="shared" si="11"/>
        <v>8063.5832946753944</v>
      </c>
    </row>
    <row r="105" spans="1:11" x14ac:dyDescent="0.2">
      <c r="A105" s="23">
        <v>51</v>
      </c>
      <c r="B105" s="23" t="s">
        <v>5</v>
      </c>
      <c r="C105" s="24">
        <v>43918</v>
      </c>
      <c r="D105" s="23">
        <v>6361.5</v>
      </c>
      <c r="E105" s="19"/>
      <c r="F105" s="20">
        <f t="shared" si="6"/>
        <v>0</v>
      </c>
      <c r="G105" s="20">
        <f t="shared" si="7"/>
        <v>0</v>
      </c>
      <c r="H105" s="20">
        <f t="shared" si="8"/>
        <v>0</v>
      </c>
      <c r="I105" s="20">
        <f t="shared" si="9"/>
        <v>0</v>
      </c>
      <c r="J105" s="22">
        <f t="shared" si="10"/>
        <v>0</v>
      </c>
      <c r="K105" s="20">
        <f t="shared" si="11"/>
        <v>0</v>
      </c>
    </row>
    <row r="106" spans="1:11" x14ac:dyDescent="0.2">
      <c r="A106" s="23"/>
      <c r="B106" s="23" t="s">
        <v>6</v>
      </c>
      <c r="C106" s="24">
        <v>43918.481249999997</v>
      </c>
      <c r="D106" s="23">
        <v>6271.5</v>
      </c>
      <c r="E106" s="19">
        <f>D105-D106</f>
        <v>90</v>
      </c>
      <c r="F106" s="20">
        <f t="shared" si="6"/>
        <v>1.4147606696533837</v>
      </c>
      <c r="G106" s="20">
        <f t="shared" si="7"/>
        <v>1.4147606696533837</v>
      </c>
      <c r="H106" s="20">
        <f t="shared" si="8"/>
        <v>3.8905918415468053</v>
      </c>
      <c r="I106" s="20">
        <f t="shared" si="9"/>
        <v>1372.4275909445862</v>
      </c>
      <c r="J106" s="22">
        <f t="shared" si="10"/>
        <v>344314.93089111894</v>
      </c>
      <c r="K106" s="20">
        <f t="shared" si="11"/>
        <v>11605.211874249566</v>
      </c>
    </row>
    <row r="107" spans="1:11" x14ac:dyDescent="0.2">
      <c r="A107" s="23">
        <v>52</v>
      </c>
      <c r="B107" s="23" t="s">
        <v>5</v>
      </c>
      <c r="C107" s="24">
        <v>43931.260416666664</v>
      </c>
      <c r="D107" s="23">
        <v>6962.5</v>
      </c>
      <c r="E107" s="19"/>
      <c r="F107" s="20">
        <f t="shared" si="6"/>
        <v>0</v>
      </c>
      <c r="G107" s="20">
        <f t="shared" si="7"/>
        <v>0</v>
      </c>
      <c r="H107" s="20">
        <f t="shared" si="8"/>
        <v>0</v>
      </c>
      <c r="I107" s="20">
        <f t="shared" si="9"/>
        <v>0</v>
      </c>
      <c r="J107" s="22">
        <f t="shared" si="10"/>
        <v>0</v>
      </c>
      <c r="K107" s="20">
        <f t="shared" si="11"/>
        <v>0</v>
      </c>
    </row>
    <row r="108" spans="1:11" x14ac:dyDescent="0.2">
      <c r="A108" s="23"/>
      <c r="B108" s="23" t="s">
        <v>6</v>
      </c>
      <c r="C108" s="24">
        <v>43931.82916666667</v>
      </c>
      <c r="D108" s="23">
        <v>6920.5</v>
      </c>
      <c r="E108" s="19">
        <f>D107-D108</f>
        <v>42</v>
      </c>
      <c r="F108" s="20">
        <f t="shared" si="6"/>
        <v>0.60323159784560143</v>
      </c>
      <c r="G108" s="20">
        <f t="shared" si="7"/>
        <v>0.60323159784560143</v>
      </c>
      <c r="H108" s="20">
        <f t="shared" si="8"/>
        <v>1.658886894075404</v>
      </c>
      <c r="I108" s="20">
        <f t="shared" si="9"/>
        <v>1420.2990899258657</v>
      </c>
      <c r="J108" s="22">
        <f t="shared" si="10"/>
        <v>348654.29856307193</v>
      </c>
      <c r="K108" s="20">
        <f t="shared" si="11"/>
        <v>4339.3676719529903</v>
      </c>
    </row>
    <row r="109" spans="1:11" x14ac:dyDescent="0.2">
      <c r="A109" s="23">
        <v>53</v>
      </c>
      <c r="B109" s="23" t="s">
        <v>3</v>
      </c>
      <c r="C109" s="24">
        <v>43933.741666666669</v>
      </c>
      <c r="D109" s="23">
        <v>7114</v>
      </c>
      <c r="E109" s="19"/>
      <c r="F109" s="20">
        <f t="shared" si="6"/>
        <v>0</v>
      </c>
      <c r="G109" s="20">
        <f t="shared" si="7"/>
        <v>0</v>
      </c>
      <c r="H109" s="20">
        <f t="shared" si="8"/>
        <v>0</v>
      </c>
      <c r="I109" s="20">
        <f t="shared" si="9"/>
        <v>0</v>
      </c>
      <c r="J109" s="22">
        <f t="shared" si="10"/>
        <v>0</v>
      </c>
      <c r="K109" s="20">
        <f t="shared" si="11"/>
        <v>0</v>
      </c>
    </row>
    <row r="110" spans="1:11" x14ac:dyDescent="0.2">
      <c r="A110" s="23"/>
      <c r="B110" s="23" t="s">
        <v>4</v>
      </c>
      <c r="C110" s="24">
        <v>43933.960416666669</v>
      </c>
      <c r="D110" s="23">
        <v>6985.5</v>
      </c>
      <c r="E110" s="19">
        <f>D110-D109</f>
        <v>-128.5</v>
      </c>
      <c r="F110" s="20">
        <f t="shared" si="6"/>
        <v>-1.806297441664324</v>
      </c>
      <c r="G110" s="20">
        <f t="shared" si="7"/>
        <v>0</v>
      </c>
      <c r="H110" s="20">
        <f t="shared" si="8"/>
        <v>-4.9673179645768908</v>
      </c>
      <c r="I110" s="20">
        <f t="shared" si="9"/>
        <v>1438.1989815726718</v>
      </c>
      <c r="J110" s="22">
        <f t="shared" si="10"/>
        <v>329915.23186635302</v>
      </c>
      <c r="K110" s="20">
        <f t="shared" si="11"/>
        <v>-18739.066696718917</v>
      </c>
    </row>
    <row r="111" spans="1:11" x14ac:dyDescent="0.2">
      <c r="A111" s="23">
        <v>54</v>
      </c>
      <c r="B111" s="23" t="s">
        <v>3</v>
      </c>
      <c r="C111" s="24">
        <v>43937.347916666666</v>
      </c>
      <c r="D111" s="23">
        <v>6952.5</v>
      </c>
      <c r="E111" s="19"/>
      <c r="F111" s="20">
        <f t="shared" si="6"/>
        <v>0</v>
      </c>
      <c r="G111" s="20">
        <f t="shared" si="7"/>
        <v>0</v>
      </c>
      <c r="H111" s="20">
        <f t="shared" si="8"/>
        <v>0</v>
      </c>
      <c r="I111" s="20">
        <f t="shared" si="9"/>
        <v>0</v>
      </c>
      <c r="J111" s="22">
        <f t="shared" si="10"/>
        <v>0</v>
      </c>
      <c r="K111" s="20">
        <f t="shared" si="11"/>
        <v>0</v>
      </c>
    </row>
    <row r="112" spans="1:11" x14ac:dyDescent="0.2">
      <c r="A112" s="23"/>
      <c r="B112" s="23" t="s">
        <v>4</v>
      </c>
      <c r="C112" s="24">
        <v>43937.522916666669</v>
      </c>
      <c r="D112" s="23">
        <v>7046.5</v>
      </c>
      <c r="E112" s="19">
        <f>D112-D111</f>
        <v>94</v>
      </c>
      <c r="F112" s="20">
        <f t="shared" si="6"/>
        <v>1.3520316432937793</v>
      </c>
      <c r="G112" s="20">
        <f t="shared" si="7"/>
        <v>1.3520316432937793</v>
      </c>
      <c r="H112" s="20">
        <f t="shared" si="8"/>
        <v>3.7180870190578932</v>
      </c>
      <c r="I112" s="20">
        <f t="shared" si="9"/>
        <v>1360.9003314487063</v>
      </c>
      <c r="J112" s="22">
        <f t="shared" si="10"/>
        <v>340743.56829469797</v>
      </c>
      <c r="K112" s="20">
        <f t="shared" si="11"/>
        <v>10828.336428344948</v>
      </c>
    </row>
    <row r="113" spans="1:11" x14ac:dyDescent="0.2">
      <c r="A113" s="23">
        <v>55</v>
      </c>
      <c r="B113" s="23" t="s">
        <v>3</v>
      </c>
      <c r="C113" s="24">
        <v>43943.61041666667</v>
      </c>
      <c r="D113" s="23">
        <v>7063.5</v>
      </c>
      <c r="E113" s="19"/>
      <c r="F113" s="20">
        <f t="shared" si="6"/>
        <v>0</v>
      </c>
      <c r="G113" s="20">
        <f t="shared" si="7"/>
        <v>0</v>
      </c>
      <c r="H113" s="20">
        <f t="shared" si="8"/>
        <v>0</v>
      </c>
      <c r="I113" s="20">
        <f t="shared" si="9"/>
        <v>0</v>
      </c>
      <c r="J113" s="22">
        <f t="shared" si="10"/>
        <v>0</v>
      </c>
      <c r="K113" s="20">
        <f t="shared" si="11"/>
        <v>0</v>
      </c>
    </row>
    <row r="114" spans="1:11" x14ac:dyDescent="0.2">
      <c r="A114" s="23"/>
      <c r="B114" s="23" t="s">
        <v>4</v>
      </c>
      <c r="C114" s="24">
        <v>43951.39166666667</v>
      </c>
      <c r="D114" s="23">
        <v>8896.5</v>
      </c>
      <c r="E114" s="19">
        <f>D114-D113</f>
        <v>1833</v>
      </c>
      <c r="F114" s="20">
        <f t="shared" si="6"/>
        <v>25.950307921002334</v>
      </c>
      <c r="G114" s="20">
        <f t="shared" si="7"/>
        <v>25.950307921002334</v>
      </c>
      <c r="H114" s="20">
        <f t="shared" si="8"/>
        <v>71.363346782756423</v>
      </c>
      <c r="I114" s="20">
        <f t="shared" si="9"/>
        <v>1405.5672192156292</v>
      </c>
      <c r="J114" s="22">
        <f t="shared" si="10"/>
        <v>582548.68224533298</v>
      </c>
      <c r="K114" s="20">
        <f t="shared" si="11"/>
        <v>241805.11395063502</v>
      </c>
    </row>
    <row r="115" spans="1:11" x14ac:dyDescent="0.2">
      <c r="A115" s="23">
        <v>56</v>
      </c>
      <c r="B115" s="23" t="s">
        <v>3</v>
      </c>
      <c r="C115" s="24">
        <v>43964.916666666664</v>
      </c>
      <c r="D115" s="23">
        <v>9297.5</v>
      </c>
      <c r="F115" s="20">
        <f t="shared" ref="F115:F124" si="12">E115/D114*100</f>
        <v>0</v>
      </c>
      <c r="G115" s="20">
        <f t="shared" ref="G115:G124" si="13">IF(F115&lt;($G$2*-1),($G$2*-1),F115)</f>
        <v>0</v>
      </c>
      <c r="H115" s="20">
        <f t="shared" ref="H115:H124" si="14">$I$2*F115</f>
        <v>0</v>
      </c>
      <c r="I115" s="20">
        <f t="shared" ref="I115:I124" si="15">0.00075*$I$2*J113*2</f>
        <v>0</v>
      </c>
      <c r="J115" s="22">
        <f t="shared" ref="J115:J124" si="16">IF(H115&lt;0,J113-(J113*(H115*-1)/100),J113+(J113*(H115/100)))-I113</f>
        <v>0</v>
      </c>
      <c r="K115" s="20">
        <f t="shared" ref="K115:K124" si="17">J115-J113</f>
        <v>0</v>
      </c>
    </row>
    <row r="116" spans="1:11" x14ac:dyDescent="0.2">
      <c r="A116" s="23"/>
      <c r="B116" s="23" t="s">
        <v>4</v>
      </c>
      <c r="C116" s="24">
        <v>43966.17291666667</v>
      </c>
      <c r="D116" s="23">
        <v>9502.5</v>
      </c>
      <c r="E116" s="19">
        <f>D116-D115</f>
        <v>205</v>
      </c>
      <c r="F116" s="20">
        <f t="shared" si="12"/>
        <v>2.2048937886528637</v>
      </c>
      <c r="G116" s="20">
        <f t="shared" si="13"/>
        <v>2.2048937886528637</v>
      </c>
      <c r="H116" s="20">
        <f t="shared" si="14"/>
        <v>6.0634579187953754</v>
      </c>
      <c r="I116" s="20">
        <f t="shared" si="15"/>
        <v>2403.0133142619989</v>
      </c>
      <c r="J116" s="22">
        <f t="shared" si="16"/>
        <v>616465.70923056011</v>
      </c>
      <c r="K116" s="20">
        <f t="shared" si="17"/>
        <v>33917.02698522713</v>
      </c>
    </row>
    <row r="117" spans="1:11" x14ac:dyDescent="0.2">
      <c r="A117" s="23">
        <v>57</v>
      </c>
      <c r="B117" s="23" t="s">
        <v>5</v>
      </c>
      <c r="C117" s="24">
        <v>43972.39166666667</v>
      </c>
      <c r="D117" s="23">
        <v>9401</v>
      </c>
      <c r="F117" s="20">
        <f t="shared" si="12"/>
        <v>0</v>
      </c>
      <c r="G117" s="20">
        <f t="shared" si="13"/>
        <v>0</v>
      </c>
      <c r="H117" s="20">
        <f t="shared" si="14"/>
        <v>0</v>
      </c>
      <c r="I117" s="20">
        <f t="shared" si="15"/>
        <v>0</v>
      </c>
      <c r="J117" s="22">
        <f t="shared" si="16"/>
        <v>0</v>
      </c>
      <c r="K117" s="20">
        <f t="shared" si="17"/>
        <v>0</v>
      </c>
    </row>
    <row r="118" spans="1:11" x14ac:dyDescent="0.2">
      <c r="A118" s="23"/>
      <c r="B118" s="23" t="s">
        <v>6</v>
      </c>
      <c r="C118" s="24">
        <v>43978.522916666669</v>
      </c>
      <c r="D118" s="23">
        <v>9133</v>
      </c>
      <c r="E118" s="19">
        <f>D117-D118</f>
        <v>268</v>
      </c>
      <c r="F118" s="20">
        <f t="shared" si="12"/>
        <v>2.8507605573875119</v>
      </c>
      <c r="G118" s="20">
        <f t="shared" si="13"/>
        <v>2.8507605573875119</v>
      </c>
      <c r="H118" s="20">
        <f t="shared" si="14"/>
        <v>7.8395915328156578</v>
      </c>
      <c r="I118" s="20">
        <f t="shared" si="15"/>
        <v>2542.9210505760607</v>
      </c>
      <c r="J118" s="22">
        <f t="shared" si="16"/>
        <v>662391.08945984906</v>
      </c>
      <c r="K118" s="20">
        <f t="shared" si="17"/>
        <v>45925.380229288945</v>
      </c>
    </row>
    <row r="119" spans="1:11" x14ac:dyDescent="0.2">
      <c r="A119" s="23">
        <v>58</v>
      </c>
      <c r="B119" s="23" t="s">
        <v>3</v>
      </c>
      <c r="C119" s="24">
        <v>43978.522916666669</v>
      </c>
      <c r="D119" s="23">
        <v>9133</v>
      </c>
      <c r="F119" s="20">
        <f t="shared" si="12"/>
        <v>0</v>
      </c>
      <c r="G119" s="20">
        <f t="shared" si="13"/>
        <v>0</v>
      </c>
      <c r="H119" s="20">
        <f t="shared" si="14"/>
        <v>0</v>
      </c>
      <c r="I119" s="20">
        <f t="shared" si="15"/>
        <v>0</v>
      </c>
      <c r="J119" s="22">
        <f t="shared" si="16"/>
        <v>0</v>
      </c>
      <c r="K119" s="20">
        <f t="shared" si="17"/>
        <v>0</v>
      </c>
    </row>
    <row r="120" spans="1:11" x14ac:dyDescent="0.2">
      <c r="A120" s="23"/>
      <c r="B120" s="23" t="s">
        <v>4</v>
      </c>
      <c r="C120" s="24">
        <v>43984.654166666667</v>
      </c>
      <c r="D120" s="23">
        <v>9686</v>
      </c>
      <c r="E120" s="19">
        <f>D120-D119</f>
        <v>553</v>
      </c>
      <c r="F120" s="20">
        <f t="shared" si="12"/>
        <v>6.0549655096901347</v>
      </c>
      <c r="G120" s="20">
        <f t="shared" si="13"/>
        <v>6.0549655096901347</v>
      </c>
      <c r="H120" s="20">
        <f t="shared" si="14"/>
        <v>16.65115515164787</v>
      </c>
      <c r="I120" s="20">
        <f t="shared" si="15"/>
        <v>2732.3632440218776</v>
      </c>
      <c r="J120" s="22">
        <f t="shared" si="16"/>
        <v>770143.93642592314</v>
      </c>
      <c r="K120" s="20">
        <f t="shared" si="17"/>
        <v>107752.84696607408</v>
      </c>
    </row>
    <row r="121" spans="1:11" x14ac:dyDescent="0.2">
      <c r="A121" s="23">
        <v>59</v>
      </c>
      <c r="B121" s="23" t="s">
        <v>3</v>
      </c>
      <c r="C121" s="24">
        <v>43986.697916666664</v>
      </c>
      <c r="D121" s="23">
        <v>9764</v>
      </c>
      <c r="F121" s="20">
        <f t="shared" si="12"/>
        <v>0</v>
      </c>
      <c r="G121" s="20">
        <f t="shared" si="13"/>
        <v>0</v>
      </c>
      <c r="H121" s="20">
        <f t="shared" si="14"/>
        <v>0</v>
      </c>
      <c r="I121" s="20">
        <f t="shared" si="15"/>
        <v>0</v>
      </c>
      <c r="J121" s="22">
        <f t="shared" si="16"/>
        <v>0</v>
      </c>
      <c r="K121" s="20">
        <f t="shared" si="17"/>
        <v>0</v>
      </c>
    </row>
    <row r="122" spans="1:11" x14ac:dyDescent="0.2">
      <c r="A122" s="23"/>
      <c r="B122" s="23" t="s">
        <v>4</v>
      </c>
      <c r="C122" s="24">
        <v>43988.041666666664</v>
      </c>
      <c r="D122" s="23">
        <v>9588</v>
      </c>
      <c r="E122" s="19">
        <f>D122-D121</f>
        <v>-176</v>
      </c>
      <c r="F122" s="20">
        <f t="shared" si="12"/>
        <v>-1.8025399426464563</v>
      </c>
      <c r="G122" s="20">
        <f t="shared" si="13"/>
        <v>0</v>
      </c>
      <c r="H122" s="20">
        <f t="shared" si="14"/>
        <v>-4.9569848422777554</v>
      </c>
      <c r="I122" s="20">
        <f t="shared" si="15"/>
        <v>3176.843737756933</v>
      </c>
      <c r="J122" s="22">
        <f t="shared" si="16"/>
        <v>729235.65498954698</v>
      </c>
      <c r="K122" s="20">
        <f t="shared" si="17"/>
        <v>-40908.281436376157</v>
      </c>
    </row>
    <row r="123" spans="1:11" x14ac:dyDescent="0.2">
      <c r="A123" s="23">
        <v>60</v>
      </c>
      <c r="B123" s="23" t="s">
        <v>5</v>
      </c>
      <c r="C123" s="24">
        <v>44001.17291666667</v>
      </c>
      <c r="D123" s="23">
        <v>9280</v>
      </c>
      <c r="F123" s="20">
        <f t="shared" si="12"/>
        <v>0</v>
      </c>
      <c r="G123" s="20">
        <f t="shared" si="13"/>
        <v>0</v>
      </c>
      <c r="H123" s="20">
        <f t="shared" si="14"/>
        <v>0</v>
      </c>
      <c r="I123" s="20">
        <f t="shared" si="15"/>
        <v>0</v>
      </c>
      <c r="J123" s="22">
        <f t="shared" si="16"/>
        <v>0</v>
      </c>
      <c r="K123" s="20">
        <f t="shared" si="17"/>
        <v>0</v>
      </c>
    </row>
    <row r="124" spans="1:11" x14ac:dyDescent="0.2">
      <c r="A124" s="23"/>
      <c r="B124" s="23" t="s">
        <v>6</v>
      </c>
      <c r="C124" s="24">
        <v>44001.39166666667</v>
      </c>
      <c r="D124" s="23">
        <v>9447.5</v>
      </c>
      <c r="E124" s="19">
        <f>D123-D124</f>
        <v>-167.5</v>
      </c>
      <c r="F124" s="20">
        <f t="shared" si="12"/>
        <v>-1.8049568965517242</v>
      </c>
      <c r="G124" s="20">
        <f t="shared" si="13"/>
        <v>0</v>
      </c>
      <c r="H124" s="20">
        <f t="shared" si="14"/>
        <v>-4.963631465517242</v>
      </c>
      <c r="I124" s="20">
        <f t="shared" si="15"/>
        <v>3008.0970768318816</v>
      </c>
      <c r="J124" s="22">
        <f t="shared" si="16"/>
        <v>689862.24082295818</v>
      </c>
      <c r="K124" s="20">
        <f t="shared" si="17"/>
        <v>-39373.414166588802</v>
      </c>
    </row>
    <row r="127" spans="1:11" x14ac:dyDescent="0.2">
      <c r="K127" s="9">
        <f>SUM(K6:K126)</f>
        <v>688862.24082295818</v>
      </c>
    </row>
  </sheetData>
  <conditionalFormatting sqref="L3:L58 K6:K124 F115:H124 E118 E124 E6:H114 E116 E120 E122">
    <cfRule type="cellIs" dxfId="193" priority="13" operator="lessThan">
      <formula>0</formula>
    </cfRule>
    <cfRule type="cellIs" dxfId="192" priority="14" operator="greaterThan">
      <formula>0</formula>
    </cfRule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L135"/>
  <sheetViews>
    <sheetView workbookViewId="0">
      <selection activeCell="B2" sqref="B2"/>
    </sheetView>
  </sheetViews>
  <sheetFormatPr baseColWidth="10" defaultColWidth="9.1640625" defaultRowHeight="15" x14ac:dyDescent="0.2"/>
  <cols>
    <col min="1" max="1" width="27" style="2" customWidth="1"/>
    <col min="2" max="2" width="10.6640625" style="2" bestFit="1" customWidth="1"/>
    <col min="3" max="3" width="15.83203125" style="2" bestFit="1" customWidth="1"/>
    <col min="4" max="4" width="9.1640625" style="2"/>
    <col min="5" max="5" width="11.33203125" style="2" customWidth="1"/>
    <col min="6" max="6" width="7" style="2" customWidth="1"/>
    <col min="7" max="7" width="12.1640625" style="2" customWidth="1"/>
    <col min="8" max="8" width="14.6640625" style="2" bestFit="1" customWidth="1"/>
    <col min="9" max="9" width="13.33203125" style="2" customWidth="1"/>
    <col min="10" max="10" width="15.5" style="2" bestFit="1" customWidth="1"/>
    <col min="11" max="11" width="11.6640625" style="2" bestFit="1" customWidth="1"/>
    <col min="12" max="12" width="4.1640625" style="2" customWidth="1"/>
    <col min="13" max="16384" width="9.1640625" style="2"/>
  </cols>
  <sheetData>
    <row r="1" spans="1:12" ht="3.75" customHeight="1" thickBot="1" x14ac:dyDescent="0.25"/>
    <row r="2" spans="1:12" s="3" customFormat="1" ht="161" thickBot="1" x14ac:dyDescent="0.3">
      <c r="A2" s="5" t="s">
        <v>24</v>
      </c>
      <c r="C2" s="4"/>
      <c r="D2" s="5" t="s">
        <v>7</v>
      </c>
      <c r="E2" s="6"/>
      <c r="F2" s="5" t="s">
        <v>8</v>
      </c>
      <c r="G2" s="6"/>
      <c r="H2" s="5" t="s">
        <v>9</v>
      </c>
      <c r="I2" s="7">
        <v>2.5</v>
      </c>
      <c r="J2" s="5" t="s">
        <v>10</v>
      </c>
      <c r="K2" s="5">
        <v>1000</v>
      </c>
      <c r="L2" s="8"/>
    </row>
    <row r="3" spans="1:12" ht="16" thickBot="1" x14ac:dyDescent="0.25">
      <c r="L3" s="9"/>
    </row>
    <row r="4" spans="1:12" s="11" customFormat="1" ht="49" thickBot="1" x14ac:dyDescent="0.25">
      <c r="A4" s="12" t="s">
        <v>0</v>
      </c>
      <c r="B4" s="13" t="s">
        <v>1</v>
      </c>
      <c r="C4" s="13" t="s">
        <v>2</v>
      </c>
      <c r="D4" s="13" t="s">
        <v>11</v>
      </c>
      <c r="E4" s="14" t="s">
        <v>14</v>
      </c>
      <c r="F4" s="14" t="s">
        <v>15</v>
      </c>
      <c r="G4" s="14" t="s">
        <v>16</v>
      </c>
      <c r="H4" s="14" t="s">
        <v>12</v>
      </c>
      <c r="I4" s="14" t="s">
        <v>17</v>
      </c>
      <c r="J4" s="14" t="s">
        <v>18</v>
      </c>
      <c r="K4" s="15" t="s">
        <v>13</v>
      </c>
      <c r="L4" s="10"/>
    </row>
    <row r="5" spans="1:12" x14ac:dyDescent="0.2">
      <c r="A5" s="23">
        <v>1</v>
      </c>
      <c r="B5" s="23" t="s">
        <v>3</v>
      </c>
      <c r="C5" s="24">
        <v>43432.338888888888</v>
      </c>
      <c r="D5" s="23">
        <v>4029.5</v>
      </c>
      <c r="E5" s="16"/>
      <c r="F5" s="17"/>
      <c r="G5" s="17"/>
      <c r="H5" s="17"/>
      <c r="I5" s="17"/>
      <c r="J5" s="17"/>
      <c r="K5" s="18"/>
      <c r="L5" s="9"/>
    </row>
    <row r="6" spans="1:12" x14ac:dyDescent="0.2">
      <c r="A6" s="23"/>
      <c r="B6" s="23" t="s">
        <v>4</v>
      </c>
      <c r="C6" s="24">
        <v>43432.847222222219</v>
      </c>
      <c r="D6" s="23">
        <v>4293</v>
      </c>
      <c r="E6" s="19">
        <f>D6-D5</f>
        <v>263.5</v>
      </c>
      <c r="F6" s="20">
        <f t="shared" ref="F6:F69" si="0">E6/D5*100</f>
        <v>6.5392728626380441</v>
      </c>
      <c r="G6" s="20">
        <f t="shared" ref="G6:G69" si="1">IF(F6&lt;($G$2*-1),($G$2*-1),F6)</f>
        <v>6.5392728626380441</v>
      </c>
      <c r="H6" s="20">
        <f>$I$2*F6</f>
        <v>16.348182156595112</v>
      </c>
      <c r="I6" s="21">
        <f>0.00075*$I$2*$K$2*2</f>
        <v>3.75</v>
      </c>
      <c r="J6" s="22">
        <f>$K$2*(1+((H6)/100))-I6</f>
        <v>1159.7318215659511</v>
      </c>
      <c r="K6" s="20">
        <f>J6-K2</f>
        <v>159.73182156595112</v>
      </c>
      <c r="L6" s="9"/>
    </row>
    <row r="7" spans="1:12" x14ac:dyDescent="0.2">
      <c r="A7" s="23">
        <v>2</v>
      </c>
      <c r="B7" s="23" t="s">
        <v>3</v>
      </c>
      <c r="C7" s="24">
        <v>43443.677777777775</v>
      </c>
      <c r="D7" s="23">
        <v>3536</v>
      </c>
      <c r="E7" s="19"/>
      <c r="F7" s="20">
        <f t="shared" si="0"/>
        <v>0</v>
      </c>
      <c r="G7" s="20">
        <f t="shared" si="1"/>
        <v>0</v>
      </c>
      <c r="H7" s="20">
        <f t="shared" ref="H7:H70" si="2">$I$2*F7</f>
        <v>0</v>
      </c>
      <c r="I7" s="20"/>
      <c r="J7" s="22"/>
      <c r="K7" s="20"/>
      <c r="L7" s="9"/>
    </row>
    <row r="8" spans="1:12" x14ac:dyDescent="0.2">
      <c r="A8" s="23"/>
      <c r="B8" s="23" t="s">
        <v>4</v>
      </c>
      <c r="C8" s="24">
        <v>43444.169444444444</v>
      </c>
      <c r="D8" s="23">
        <v>3472</v>
      </c>
      <c r="E8" s="19">
        <f>D8-D7</f>
        <v>-64</v>
      </c>
      <c r="F8" s="20">
        <f t="shared" si="0"/>
        <v>-1.809954751131222</v>
      </c>
      <c r="G8" s="20">
        <f t="shared" si="1"/>
        <v>0</v>
      </c>
      <c r="H8" s="20">
        <f t="shared" si="2"/>
        <v>-4.5248868778280551</v>
      </c>
      <c r="I8" s="20">
        <f t="shared" ref="I8:I71" si="3">0.00075*$I$2*J6*2</f>
        <v>4.3489943308723165</v>
      </c>
      <c r="J8" s="22">
        <f t="shared" ref="J8:J71" si="4">IF(H8&lt;0,J6-(J6*(H8*-1)/100),J6+(J6*(H8/100)))-I6</f>
        <v>1103.5052685539172</v>
      </c>
      <c r="K8" s="20">
        <f t="shared" ref="K8:K71" si="5">J8-J6</f>
        <v>-56.226553012033946</v>
      </c>
      <c r="L8" s="9"/>
    </row>
    <row r="9" spans="1:12" x14ac:dyDescent="0.2">
      <c r="A9" s="23">
        <v>3</v>
      </c>
      <c r="B9" s="23" t="s">
        <v>5</v>
      </c>
      <c r="C9" s="24">
        <v>43448</v>
      </c>
      <c r="D9" s="23">
        <v>3257</v>
      </c>
      <c r="E9" s="19"/>
      <c r="F9" s="20">
        <f t="shared" si="0"/>
        <v>0</v>
      </c>
      <c r="G9" s="20">
        <f t="shared" si="1"/>
        <v>0</v>
      </c>
      <c r="H9" s="20">
        <f t="shared" si="2"/>
        <v>0</v>
      </c>
      <c r="I9" s="20">
        <f t="shared" si="3"/>
        <v>0</v>
      </c>
      <c r="J9" s="22">
        <f t="shared" si="4"/>
        <v>0</v>
      </c>
      <c r="K9" s="20">
        <f t="shared" si="5"/>
        <v>0</v>
      </c>
      <c r="L9" s="9"/>
    </row>
    <row r="10" spans="1:12" x14ac:dyDescent="0.2">
      <c r="A10" s="23"/>
      <c r="B10" s="23" t="s">
        <v>6</v>
      </c>
      <c r="C10" s="24">
        <v>43449</v>
      </c>
      <c r="D10" s="23">
        <v>3194.5</v>
      </c>
      <c r="E10" s="19">
        <f>D9-D10</f>
        <v>62.5</v>
      </c>
      <c r="F10" s="20">
        <f t="shared" si="0"/>
        <v>1.9189438133251457</v>
      </c>
      <c r="G10" s="20">
        <f t="shared" si="1"/>
        <v>1.9189438133251457</v>
      </c>
      <c r="H10" s="20">
        <f t="shared" si="2"/>
        <v>4.7973595333128642</v>
      </c>
      <c r="I10" s="20">
        <f t="shared" si="3"/>
        <v>4.138144757077189</v>
      </c>
      <c r="J10" s="22">
        <f t="shared" si="4"/>
        <v>1152.0953894246259</v>
      </c>
      <c r="K10" s="20">
        <f t="shared" si="5"/>
        <v>48.590120870708688</v>
      </c>
      <c r="L10" s="9"/>
    </row>
    <row r="11" spans="1:12" x14ac:dyDescent="0.2">
      <c r="A11" s="23">
        <v>4</v>
      </c>
      <c r="B11" s="23" t="s">
        <v>3</v>
      </c>
      <c r="C11" s="24">
        <v>43451.677777777775</v>
      </c>
      <c r="D11" s="23">
        <v>3400.5</v>
      </c>
      <c r="E11" s="19"/>
      <c r="F11" s="20">
        <f t="shared" si="0"/>
        <v>0</v>
      </c>
      <c r="G11" s="20">
        <f t="shared" si="1"/>
        <v>0</v>
      </c>
      <c r="H11" s="20">
        <f t="shared" si="2"/>
        <v>0</v>
      </c>
      <c r="I11" s="20">
        <f t="shared" si="3"/>
        <v>0</v>
      </c>
      <c r="J11" s="22">
        <f t="shared" si="4"/>
        <v>0</v>
      </c>
      <c r="K11" s="20">
        <f t="shared" si="5"/>
        <v>0</v>
      </c>
      <c r="L11" s="9"/>
    </row>
    <row r="12" spans="1:12" x14ac:dyDescent="0.2">
      <c r="A12" s="23"/>
      <c r="B12" s="23" t="s">
        <v>4</v>
      </c>
      <c r="C12" s="24">
        <v>43454.847222222219</v>
      </c>
      <c r="D12" s="23">
        <v>3895</v>
      </c>
      <c r="E12" s="19">
        <f>D12-D11</f>
        <v>494.5</v>
      </c>
      <c r="F12" s="20">
        <f t="shared" si="0"/>
        <v>14.54197912071754</v>
      </c>
      <c r="G12" s="20">
        <f t="shared" si="1"/>
        <v>14.54197912071754</v>
      </c>
      <c r="H12" s="20">
        <f t="shared" si="2"/>
        <v>36.354947801793848</v>
      </c>
      <c r="I12" s="20">
        <f t="shared" si="3"/>
        <v>4.3203577103423472</v>
      </c>
      <c r="J12" s="22">
        <f t="shared" si="4"/>
        <v>1566.8009221197449</v>
      </c>
      <c r="K12" s="20">
        <f t="shared" si="5"/>
        <v>414.70553269511902</v>
      </c>
      <c r="L12" s="9"/>
    </row>
    <row r="13" spans="1:12" x14ac:dyDescent="0.2">
      <c r="A13" s="23">
        <v>5</v>
      </c>
      <c r="B13" s="23" t="s">
        <v>3</v>
      </c>
      <c r="C13" s="24">
        <v>43462.677777777775</v>
      </c>
      <c r="D13" s="23">
        <v>3866.5</v>
      </c>
      <c r="E13" s="19"/>
      <c r="F13" s="20">
        <f t="shared" si="0"/>
        <v>0</v>
      </c>
      <c r="G13" s="20">
        <f t="shared" si="1"/>
        <v>0</v>
      </c>
      <c r="H13" s="20">
        <f t="shared" si="2"/>
        <v>0</v>
      </c>
      <c r="I13" s="20">
        <f t="shared" si="3"/>
        <v>0</v>
      </c>
      <c r="J13" s="22">
        <f t="shared" si="4"/>
        <v>0</v>
      </c>
      <c r="K13" s="20">
        <f t="shared" si="5"/>
        <v>0</v>
      </c>
      <c r="L13" s="9"/>
    </row>
    <row r="14" spans="1:12" x14ac:dyDescent="0.2">
      <c r="A14" s="23"/>
      <c r="B14" s="23" t="s">
        <v>4</v>
      </c>
      <c r="C14" s="24">
        <v>43463.847222222219</v>
      </c>
      <c r="D14" s="23">
        <v>3796.5</v>
      </c>
      <c r="E14" s="19">
        <f>D14-D13</f>
        <v>-70</v>
      </c>
      <c r="F14" s="20">
        <f t="shared" si="0"/>
        <v>-1.8104228630544419</v>
      </c>
      <c r="G14" s="20">
        <f t="shared" si="1"/>
        <v>0</v>
      </c>
      <c r="H14" s="20">
        <f t="shared" si="2"/>
        <v>-4.5260571576361048</v>
      </c>
      <c r="I14" s="20">
        <f t="shared" si="3"/>
        <v>5.8755034579490433</v>
      </c>
      <c r="J14" s="22">
        <f t="shared" si="4"/>
        <v>1491.5662591278933</v>
      </c>
      <c r="K14" s="20">
        <f t="shared" si="5"/>
        <v>-75.234662991851565</v>
      </c>
      <c r="L14" s="9"/>
    </row>
    <row r="15" spans="1:12" x14ac:dyDescent="0.2">
      <c r="A15" s="23">
        <v>6</v>
      </c>
      <c r="B15" s="23" t="s">
        <v>3</v>
      </c>
      <c r="C15" s="24">
        <v>43504.508333333331</v>
      </c>
      <c r="D15" s="23">
        <v>3395</v>
      </c>
      <c r="E15" s="19"/>
      <c r="F15" s="20">
        <f t="shared" si="0"/>
        <v>0</v>
      </c>
      <c r="G15" s="20">
        <f t="shared" si="1"/>
        <v>0</v>
      </c>
      <c r="H15" s="20">
        <f t="shared" si="2"/>
        <v>0</v>
      </c>
      <c r="I15" s="20">
        <f t="shared" si="3"/>
        <v>0</v>
      </c>
      <c r="J15" s="22">
        <f t="shared" si="4"/>
        <v>0</v>
      </c>
      <c r="K15" s="20">
        <f t="shared" si="5"/>
        <v>0</v>
      </c>
      <c r="L15" s="9"/>
    </row>
    <row r="16" spans="1:12" x14ac:dyDescent="0.2">
      <c r="A16" s="23"/>
      <c r="B16" s="23" t="s">
        <v>4</v>
      </c>
      <c r="C16" s="24">
        <v>43520.508333333331</v>
      </c>
      <c r="D16" s="23">
        <v>3912</v>
      </c>
      <c r="E16" s="19">
        <f>D16-D15</f>
        <v>517</v>
      </c>
      <c r="F16" s="20">
        <f t="shared" si="0"/>
        <v>15.228276877761413</v>
      </c>
      <c r="G16" s="20">
        <f t="shared" si="1"/>
        <v>15.228276877761413</v>
      </c>
      <c r="H16" s="20">
        <f t="shared" si="2"/>
        <v>38.070692194403534</v>
      </c>
      <c r="I16" s="20">
        <f t="shared" si="3"/>
        <v>5.5933734717296</v>
      </c>
      <c r="J16" s="22">
        <f t="shared" si="4"/>
        <v>2053.5403550581041</v>
      </c>
      <c r="K16" s="20">
        <f t="shared" si="5"/>
        <v>561.97409593021075</v>
      </c>
      <c r="L16" s="9"/>
    </row>
    <row r="17" spans="1:12" x14ac:dyDescent="0.2">
      <c r="A17" s="23">
        <v>7</v>
      </c>
      <c r="B17" s="23" t="s">
        <v>3</v>
      </c>
      <c r="C17" s="24">
        <v>43524.508333333331</v>
      </c>
      <c r="D17" s="23">
        <v>3822</v>
      </c>
      <c r="E17" s="19"/>
      <c r="F17" s="20">
        <f t="shared" si="0"/>
        <v>0</v>
      </c>
      <c r="G17" s="20">
        <f t="shared" si="1"/>
        <v>0</v>
      </c>
      <c r="H17" s="20">
        <f t="shared" si="2"/>
        <v>0</v>
      </c>
      <c r="I17" s="20">
        <f t="shared" si="3"/>
        <v>0</v>
      </c>
      <c r="J17" s="22">
        <f t="shared" si="4"/>
        <v>0</v>
      </c>
      <c r="K17" s="20">
        <f t="shared" si="5"/>
        <v>0</v>
      </c>
      <c r="L17" s="9"/>
    </row>
    <row r="18" spans="1:12" ht="18.75" customHeight="1" x14ac:dyDescent="0.2">
      <c r="A18" s="23"/>
      <c r="B18" s="23" t="s">
        <v>4</v>
      </c>
      <c r="C18" s="24">
        <v>43528</v>
      </c>
      <c r="D18" s="23">
        <v>3785</v>
      </c>
      <c r="E18" s="19">
        <f>D18-D17</f>
        <v>-37</v>
      </c>
      <c r="F18" s="20">
        <f t="shared" si="0"/>
        <v>-0.96807953950811088</v>
      </c>
      <c r="G18" s="20">
        <f t="shared" si="1"/>
        <v>0</v>
      </c>
      <c r="H18" s="20">
        <f t="shared" si="2"/>
        <v>-2.4201988487702772</v>
      </c>
      <c r="I18" s="20">
        <f t="shared" si="3"/>
        <v>7.7007763314678899</v>
      </c>
      <c r="J18" s="22">
        <f t="shared" si="4"/>
        <v>1998.2472215542252</v>
      </c>
      <c r="K18" s="20">
        <f t="shared" si="5"/>
        <v>-55.293133503878835</v>
      </c>
      <c r="L18" s="9"/>
    </row>
    <row r="19" spans="1:12" x14ac:dyDescent="0.2">
      <c r="A19" s="23">
        <v>8</v>
      </c>
      <c r="B19" s="23" t="s">
        <v>3</v>
      </c>
      <c r="C19" s="24">
        <v>43539.508333333331</v>
      </c>
      <c r="D19" s="23">
        <v>3886</v>
      </c>
      <c r="E19" s="19"/>
      <c r="F19" s="20">
        <f t="shared" si="0"/>
        <v>0</v>
      </c>
      <c r="G19" s="20">
        <f t="shared" si="1"/>
        <v>0</v>
      </c>
      <c r="H19" s="20">
        <f t="shared" si="2"/>
        <v>0</v>
      </c>
      <c r="I19" s="20">
        <f t="shared" si="3"/>
        <v>0</v>
      </c>
      <c r="J19" s="22">
        <f t="shared" si="4"/>
        <v>0</v>
      </c>
      <c r="K19" s="20">
        <f t="shared" si="5"/>
        <v>0</v>
      </c>
      <c r="L19" s="9"/>
    </row>
    <row r="20" spans="1:12" x14ac:dyDescent="0.2">
      <c r="A20" s="23"/>
      <c r="B20" s="23" t="s">
        <v>4</v>
      </c>
      <c r="C20" s="24">
        <v>43549</v>
      </c>
      <c r="D20" s="23">
        <v>3966</v>
      </c>
      <c r="E20" s="19">
        <f>D20-D19</f>
        <v>80</v>
      </c>
      <c r="F20" s="20">
        <f t="shared" si="0"/>
        <v>2.058672156459084</v>
      </c>
      <c r="G20" s="20">
        <f t="shared" si="1"/>
        <v>2.058672156459084</v>
      </c>
      <c r="H20" s="20">
        <f t="shared" si="2"/>
        <v>5.1466803911477097</v>
      </c>
      <c r="I20" s="20">
        <f t="shared" si="3"/>
        <v>7.4934270808283445</v>
      </c>
      <c r="J20" s="22">
        <f t="shared" si="4"/>
        <v>2093.3898431411426</v>
      </c>
      <c r="K20" s="20">
        <f t="shared" si="5"/>
        <v>95.142621586917357</v>
      </c>
      <c r="L20" s="9"/>
    </row>
    <row r="21" spans="1:12" x14ac:dyDescent="0.2">
      <c r="A21" s="23">
        <v>9</v>
      </c>
      <c r="B21" s="23" t="s">
        <v>3</v>
      </c>
      <c r="C21" s="24">
        <v>43551.169444444444</v>
      </c>
      <c r="D21" s="23">
        <v>3982</v>
      </c>
      <c r="E21" s="19"/>
      <c r="F21" s="20">
        <f t="shared" si="0"/>
        <v>0</v>
      </c>
      <c r="G21" s="20">
        <f t="shared" si="1"/>
        <v>0</v>
      </c>
      <c r="H21" s="20">
        <f t="shared" si="2"/>
        <v>0</v>
      </c>
      <c r="I21" s="20">
        <f t="shared" si="3"/>
        <v>0</v>
      </c>
      <c r="J21" s="22">
        <f t="shared" si="4"/>
        <v>0</v>
      </c>
      <c r="K21" s="20">
        <f t="shared" si="5"/>
        <v>0</v>
      </c>
      <c r="L21" s="9"/>
    </row>
    <row r="22" spans="1:12" x14ac:dyDescent="0.2">
      <c r="A22" s="23"/>
      <c r="B22" s="23" t="s">
        <v>4</v>
      </c>
      <c r="C22" s="24">
        <v>43557.211111111108</v>
      </c>
      <c r="D22" s="23">
        <v>5077.5</v>
      </c>
      <c r="E22" s="19">
        <f>D22-D21</f>
        <v>1095.5</v>
      </c>
      <c r="F22" s="20">
        <f t="shared" si="0"/>
        <v>27.51130085384229</v>
      </c>
      <c r="G22" s="20">
        <f t="shared" si="1"/>
        <v>27.51130085384229</v>
      </c>
      <c r="H22" s="20">
        <f t="shared" si="2"/>
        <v>68.778252134605722</v>
      </c>
      <c r="I22" s="20">
        <f t="shared" si="3"/>
        <v>7.8502119117792848</v>
      </c>
      <c r="J22" s="22">
        <f t="shared" si="4"/>
        <v>3525.6933605361564</v>
      </c>
      <c r="K22" s="20">
        <f t="shared" si="5"/>
        <v>1432.3035173950138</v>
      </c>
      <c r="L22" s="9"/>
    </row>
    <row r="23" spans="1:12" x14ac:dyDescent="0.2">
      <c r="A23" s="23">
        <v>10</v>
      </c>
      <c r="B23" s="23" t="s">
        <v>5</v>
      </c>
      <c r="C23" s="24">
        <v>43566.55</v>
      </c>
      <c r="D23" s="23">
        <v>5042</v>
      </c>
      <c r="E23" s="19"/>
      <c r="F23" s="20">
        <f t="shared" si="0"/>
        <v>0</v>
      </c>
      <c r="G23" s="20">
        <f t="shared" si="1"/>
        <v>0</v>
      </c>
      <c r="H23" s="20">
        <f t="shared" si="2"/>
        <v>0</v>
      </c>
      <c r="I23" s="20">
        <f t="shared" si="3"/>
        <v>0</v>
      </c>
      <c r="J23" s="22">
        <f t="shared" si="4"/>
        <v>0</v>
      </c>
      <c r="K23" s="20">
        <f t="shared" si="5"/>
        <v>0</v>
      </c>
      <c r="L23" s="9"/>
    </row>
    <row r="24" spans="1:12" x14ac:dyDescent="0.2">
      <c r="A24" s="23"/>
      <c r="B24" s="23" t="s">
        <v>6</v>
      </c>
      <c r="C24" s="24">
        <v>43569.888888888891</v>
      </c>
      <c r="D24" s="23">
        <v>5133</v>
      </c>
      <c r="E24" s="19">
        <f>D23-D24</f>
        <v>-91</v>
      </c>
      <c r="F24" s="20">
        <f t="shared" si="0"/>
        <v>-1.8048393494644981</v>
      </c>
      <c r="G24" s="20">
        <f t="shared" si="1"/>
        <v>0</v>
      </c>
      <c r="H24" s="20">
        <f t="shared" si="2"/>
        <v>-4.512098373661245</v>
      </c>
      <c r="I24" s="20">
        <f t="shared" si="3"/>
        <v>13.221350102010586</v>
      </c>
      <c r="J24" s="22">
        <f t="shared" si="4"/>
        <v>3358.7603958433428</v>
      </c>
      <c r="K24" s="20">
        <f t="shared" si="5"/>
        <v>-166.93296469281358</v>
      </c>
      <c r="L24" s="9"/>
    </row>
    <row r="25" spans="1:12" x14ac:dyDescent="0.2">
      <c r="A25" s="23">
        <v>11</v>
      </c>
      <c r="B25" s="23" t="s">
        <v>3</v>
      </c>
      <c r="C25" s="24">
        <v>43570.041666666664</v>
      </c>
      <c r="D25" s="23">
        <v>5160</v>
      </c>
      <c r="E25" s="19"/>
      <c r="F25" s="20">
        <f t="shared" si="0"/>
        <v>0</v>
      </c>
      <c r="G25" s="20">
        <f t="shared" si="1"/>
        <v>0</v>
      </c>
      <c r="H25" s="20">
        <f t="shared" si="2"/>
        <v>0</v>
      </c>
      <c r="I25" s="20">
        <f t="shared" si="3"/>
        <v>0</v>
      </c>
      <c r="J25" s="22">
        <f t="shared" si="4"/>
        <v>0</v>
      </c>
      <c r="K25" s="20">
        <f t="shared" si="5"/>
        <v>0</v>
      </c>
      <c r="L25" s="9"/>
    </row>
    <row r="26" spans="1:12" x14ac:dyDescent="0.2">
      <c r="A26" s="23"/>
      <c r="B26" s="23" t="s">
        <v>4</v>
      </c>
      <c r="C26" s="24">
        <v>43570.719444444447</v>
      </c>
      <c r="D26" s="23">
        <v>5067</v>
      </c>
      <c r="E26" s="19">
        <f>D26-D25</f>
        <v>-93</v>
      </c>
      <c r="F26" s="20">
        <f t="shared" si="0"/>
        <v>-1.8023255813953489</v>
      </c>
      <c r="G26" s="20">
        <f t="shared" si="1"/>
        <v>0</v>
      </c>
      <c r="H26" s="20">
        <f t="shared" si="2"/>
        <v>-4.5058139534883725</v>
      </c>
      <c r="I26" s="20">
        <f t="shared" si="3"/>
        <v>12.595351484412536</v>
      </c>
      <c r="J26" s="22">
        <f t="shared" si="4"/>
        <v>3194.1995511611817</v>
      </c>
      <c r="K26" s="20">
        <f t="shared" si="5"/>
        <v>-164.56084468216113</v>
      </c>
      <c r="L26" s="9"/>
    </row>
    <row r="27" spans="1:12" x14ac:dyDescent="0.2">
      <c r="A27" s="23">
        <v>12</v>
      </c>
      <c r="B27" s="23" t="s">
        <v>3</v>
      </c>
      <c r="C27" s="24">
        <v>43571.888888888891</v>
      </c>
      <c r="D27" s="23">
        <v>5184</v>
      </c>
      <c r="E27" s="19"/>
      <c r="F27" s="20">
        <f t="shared" si="0"/>
        <v>0</v>
      </c>
      <c r="G27" s="20">
        <f t="shared" si="1"/>
        <v>0</v>
      </c>
      <c r="H27" s="20">
        <f t="shared" si="2"/>
        <v>0</v>
      </c>
      <c r="I27" s="20">
        <f t="shared" si="3"/>
        <v>0</v>
      </c>
      <c r="J27" s="22">
        <f t="shared" si="4"/>
        <v>0</v>
      </c>
      <c r="K27" s="20">
        <f t="shared" si="5"/>
        <v>0</v>
      </c>
      <c r="L27" s="9"/>
    </row>
    <row r="28" spans="1:12" x14ac:dyDescent="0.2">
      <c r="A28" s="23"/>
      <c r="B28" s="23" t="s">
        <v>4</v>
      </c>
      <c r="C28" s="24">
        <v>43573.55</v>
      </c>
      <c r="D28" s="23">
        <v>5242.5</v>
      </c>
      <c r="E28" s="19">
        <f>D28-D27</f>
        <v>58.5</v>
      </c>
      <c r="F28" s="20">
        <f t="shared" si="0"/>
        <v>1.1284722222222221</v>
      </c>
      <c r="G28" s="20">
        <f t="shared" si="1"/>
        <v>1.1284722222222221</v>
      </c>
      <c r="H28" s="20">
        <f t="shared" si="2"/>
        <v>2.8211805555555554</v>
      </c>
      <c r="I28" s="20">
        <f t="shared" si="3"/>
        <v>11.978248316854431</v>
      </c>
      <c r="J28" s="22">
        <f t="shared" si="4"/>
        <v>3271.718336319771</v>
      </c>
      <c r="K28" s="20">
        <f t="shared" si="5"/>
        <v>77.518785158589253</v>
      </c>
      <c r="L28" s="9"/>
    </row>
    <row r="29" spans="1:12" x14ac:dyDescent="0.2">
      <c r="A29" s="23">
        <v>13</v>
      </c>
      <c r="B29" s="23" t="s">
        <v>3</v>
      </c>
      <c r="C29" s="24">
        <v>43577.888888888891</v>
      </c>
      <c r="D29" s="23">
        <v>5376.5</v>
      </c>
      <c r="E29" s="19"/>
      <c r="F29" s="20">
        <f t="shared" si="0"/>
        <v>0</v>
      </c>
      <c r="G29" s="20">
        <f t="shared" si="1"/>
        <v>0</v>
      </c>
      <c r="H29" s="20">
        <f t="shared" si="2"/>
        <v>0</v>
      </c>
      <c r="I29" s="20">
        <f t="shared" si="3"/>
        <v>0</v>
      </c>
      <c r="J29" s="22">
        <f t="shared" si="4"/>
        <v>0</v>
      </c>
      <c r="K29" s="20">
        <f t="shared" si="5"/>
        <v>0</v>
      </c>
      <c r="L29" s="9"/>
    </row>
    <row r="30" spans="1:12" x14ac:dyDescent="0.2">
      <c r="A30" s="23"/>
      <c r="B30" s="23" t="s">
        <v>4</v>
      </c>
      <c r="C30" s="24">
        <v>43579.380555555559</v>
      </c>
      <c r="D30" s="23">
        <v>5469.5</v>
      </c>
      <c r="E30" s="19">
        <f>D30-D29</f>
        <v>93</v>
      </c>
      <c r="F30" s="20">
        <f t="shared" si="0"/>
        <v>1.7297498372547195</v>
      </c>
      <c r="G30" s="20">
        <f t="shared" si="1"/>
        <v>1.7297498372547195</v>
      </c>
      <c r="H30" s="20">
        <f t="shared" si="2"/>
        <v>4.3243745931367989</v>
      </c>
      <c r="I30" s="20">
        <f t="shared" si="3"/>
        <v>12.268943761199141</v>
      </c>
      <c r="J30" s="22">
        <f t="shared" si="4"/>
        <v>3401.2214444977267</v>
      </c>
      <c r="K30" s="20">
        <f t="shared" si="5"/>
        <v>129.50310817795571</v>
      </c>
      <c r="L30" s="9"/>
    </row>
    <row r="31" spans="1:12" x14ac:dyDescent="0.2">
      <c r="A31" s="23">
        <v>14</v>
      </c>
      <c r="B31" s="23" t="s">
        <v>5</v>
      </c>
      <c r="C31" s="24">
        <v>43579.888888888891</v>
      </c>
      <c r="D31" s="23">
        <v>5427</v>
      </c>
      <c r="E31" s="19"/>
      <c r="F31" s="20">
        <f t="shared" si="0"/>
        <v>0</v>
      </c>
      <c r="G31" s="20">
        <f t="shared" si="1"/>
        <v>0</v>
      </c>
      <c r="H31" s="20">
        <f t="shared" si="2"/>
        <v>0</v>
      </c>
      <c r="I31" s="20">
        <f t="shared" si="3"/>
        <v>0</v>
      </c>
      <c r="J31" s="22">
        <f t="shared" si="4"/>
        <v>0</v>
      </c>
      <c r="K31" s="20">
        <f t="shared" si="5"/>
        <v>0</v>
      </c>
      <c r="L31" s="9"/>
    </row>
    <row r="32" spans="1:12" x14ac:dyDescent="0.2">
      <c r="A32" s="23"/>
      <c r="B32" s="23" t="s">
        <v>6</v>
      </c>
      <c r="C32" s="24">
        <v>43585.719444444447</v>
      </c>
      <c r="D32" s="23">
        <v>5240</v>
      </c>
      <c r="E32" s="19">
        <f>D31-D32</f>
        <v>187</v>
      </c>
      <c r="F32" s="20">
        <f t="shared" si="0"/>
        <v>3.4457342915054361</v>
      </c>
      <c r="G32" s="20">
        <f t="shared" si="1"/>
        <v>3.4457342915054361</v>
      </c>
      <c r="H32" s="20">
        <f t="shared" si="2"/>
        <v>8.6143357287635904</v>
      </c>
      <c r="I32" s="20">
        <f t="shared" si="3"/>
        <v>12.754580416866474</v>
      </c>
      <c r="J32" s="22">
        <f t="shared" si="4"/>
        <v>3681.945134844264</v>
      </c>
      <c r="K32" s="20">
        <f t="shared" si="5"/>
        <v>280.7236903465373</v>
      </c>
      <c r="L32" s="9"/>
    </row>
    <row r="33" spans="1:12" x14ac:dyDescent="0.2">
      <c r="A33" s="23">
        <v>15</v>
      </c>
      <c r="B33" s="23" t="s">
        <v>3</v>
      </c>
      <c r="C33" s="24">
        <v>43585.719444444447</v>
      </c>
      <c r="D33" s="23">
        <v>5240</v>
      </c>
      <c r="E33" s="19"/>
      <c r="F33" s="20">
        <f t="shared" si="0"/>
        <v>0</v>
      </c>
      <c r="G33" s="20">
        <f t="shared" si="1"/>
        <v>0</v>
      </c>
      <c r="H33" s="20">
        <f t="shared" si="2"/>
        <v>0</v>
      </c>
      <c r="I33" s="20">
        <f t="shared" si="3"/>
        <v>0</v>
      </c>
      <c r="J33" s="22">
        <f t="shared" si="4"/>
        <v>0</v>
      </c>
      <c r="K33" s="20">
        <f t="shared" si="5"/>
        <v>0</v>
      </c>
      <c r="L33" s="9"/>
    </row>
    <row r="34" spans="1:12" x14ac:dyDescent="0.2">
      <c r="A34" s="23"/>
      <c r="B34" s="23" t="s">
        <v>4</v>
      </c>
      <c r="C34" s="24">
        <v>43597.041666666664</v>
      </c>
      <c r="D34" s="23">
        <v>7041</v>
      </c>
      <c r="E34" s="19">
        <f>D34-D33</f>
        <v>1801</v>
      </c>
      <c r="F34" s="20">
        <f t="shared" si="0"/>
        <v>34.37022900763359</v>
      </c>
      <c r="G34" s="20">
        <f t="shared" si="1"/>
        <v>34.37022900763359</v>
      </c>
      <c r="H34" s="20">
        <f t="shared" si="2"/>
        <v>85.925572519083971</v>
      </c>
      <c r="I34" s="20">
        <f t="shared" si="3"/>
        <v>13.807294255665989</v>
      </c>
      <c r="J34" s="22">
        <f t="shared" si="4"/>
        <v>6832.9229913808895</v>
      </c>
      <c r="K34" s="20">
        <f t="shared" si="5"/>
        <v>3150.9778565366255</v>
      </c>
      <c r="L34" s="9"/>
    </row>
    <row r="35" spans="1:12" x14ac:dyDescent="0.2">
      <c r="A35" s="23">
        <v>16</v>
      </c>
      <c r="B35" s="23" t="s">
        <v>3</v>
      </c>
      <c r="C35" s="24">
        <v>43604.211111111108</v>
      </c>
      <c r="D35" s="23">
        <v>7941.5</v>
      </c>
      <c r="E35" s="19"/>
      <c r="F35" s="20">
        <f t="shared" si="0"/>
        <v>0</v>
      </c>
      <c r="G35" s="20">
        <f t="shared" si="1"/>
        <v>0</v>
      </c>
      <c r="H35" s="20">
        <f t="shared" si="2"/>
        <v>0</v>
      </c>
      <c r="I35" s="20">
        <f t="shared" si="3"/>
        <v>0</v>
      </c>
      <c r="J35" s="22">
        <f t="shared" si="4"/>
        <v>0</v>
      </c>
      <c r="K35" s="20">
        <f t="shared" si="5"/>
        <v>0</v>
      </c>
      <c r="L35" s="9"/>
    </row>
    <row r="36" spans="1:12" x14ac:dyDescent="0.2">
      <c r="A36" s="23"/>
      <c r="B36" s="23" t="s">
        <v>4</v>
      </c>
      <c r="C36" s="24">
        <v>43604.55</v>
      </c>
      <c r="D36" s="23">
        <v>7798.5</v>
      </c>
      <c r="E36" s="19">
        <f>D36-D35</f>
        <v>-143</v>
      </c>
      <c r="F36" s="20">
        <f t="shared" si="0"/>
        <v>-1.8006673802178428</v>
      </c>
      <c r="G36" s="20">
        <f t="shared" si="1"/>
        <v>0</v>
      </c>
      <c r="H36" s="20">
        <f t="shared" si="2"/>
        <v>-4.5016684505446065</v>
      </c>
      <c r="I36" s="20">
        <f t="shared" si="3"/>
        <v>25.623461217678333</v>
      </c>
      <c r="J36" s="22">
        <f t="shared" si="4"/>
        <v>6511.5201585722207</v>
      </c>
      <c r="K36" s="20">
        <f t="shared" si="5"/>
        <v>-321.40283280866879</v>
      </c>
      <c r="L36" s="9"/>
    </row>
    <row r="37" spans="1:12" x14ac:dyDescent="0.2">
      <c r="A37" s="23">
        <v>17</v>
      </c>
      <c r="B37" s="23" t="s">
        <v>3</v>
      </c>
      <c r="C37" s="24">
        <v>43609.55</v>
      </c>
      <c r="D37" s="23">
        <v>8026.5</v>
      </c>
      <c r="E37" s="19"/>
      <c r="F37" s="20">
        <f t="shared" si="0"/>
        <v>0</v>
      </c>
      <c r="G37" s="20">
        <f t="shared" si="1"/>
        <v>0</v>
      </c>
      <c r="H37" s="20">
        <f t="shared" si="2"/>
        <v>0</v>
      </c>
      <c r="I37" s="20">
        <f t="shared" si="3"/>
        <v>0</v>
      </c>
      <c r="J37" s="22">
        <f t="shared" si="4"/>
        <v>0</v>
      </c>
      <c r="K37" s="20">
        <f t="shared" si="5"/>
        <v>0</v>
      </c>
      <c r="L37" s="9"/>
    </row>
    <row r="38" spans="1:12" x14ac:dyDescent="0.2">
      <c r="A38" s="23"/>
      <c r="B38" s="23" t="s">
        <v>4</v>
      </c>
      <c r="C38" s="24">
        <v>43614.380555555559</v>
      </c>
      <c r="D38" s="23">
        <v>8540.5</v>
      </c>
      <c r="E38" s="19">
        <f>D38-D37</f>
        <v>514</v>
      </c>
      <c r="F38" s="20">
        <f t="shared" si="0"/>
        <v>6.4037874540584312</v>
      </c>
      <c r="G38" s="20">
        <f t="shared" si="1"/>
        <v>6.4037874540584312</v>
      </c>
      <c r="H38" s="20">
        <f t="shared" si="2"/>
        <v>16.009468635146078</v>
      </c>
      <c r="I38" s="20">
        <f t="shared" si="3"/>
        <v>24.418200594645828</v>
      </c>
      <c r="J38" s="22">
        <f t="shared" si="4"/>
        <v>7528.3564748123763</v>
      </c>
      <c r="K38" s="20">
        <f t="shared" si="5"/>
        <v>1016.8363162401556</v>
      </c>
      <c r="L38" s="9"/>
    </row>
    <row r="39" spans="1:12" x14ac:dyDescent="0.2">
      <c r="A39" s="23">
        <v>18</v>
      </c>
      <c r="B39" s="23" t="s">
        <v>5</v>
      </c>
      <c r="C39" s="24">
        <v>43614.380555555559</v>
      </c>
      <c r="D39" s="23">
        <v>8540.5</v>
      </c>
      <c r="E39" s="19"/>
      <c r="F39" s="20">
        <f t="shared" si="0"/>
        <v>0</v>
      </c>
      <c r="G39" s="20">
        <f t="shared" si="1"/>
        <v>0</v>
      </c>
      <c r="H39" s="20">
        <f t="shared" si="2"/>
        <v>0</v>
      </c>
      <c r="I39" s="20">
        <f t="shared" si="3"/>
        <v>0</v>
      </c>
      <c r="J39" s="22">
        <f t="shared" si="4"/>
        <v>0</v>
      </c>
      <c r="K39" s="20">
        <f t="shared" si="5"/>
        <v>0</v>
      </c>
      <c r="L39" s="9"/>
    </row>
    <row r="40" spans="1:12" x14ac:dyDescent="0.2">
      <c r="A40" s="23"/>
      <c r="B40" s="23" t="s">
        <v>6</v>
      </c>
      <c r="C40" s="24">
        <v>43614.380555555559</v>
      </c>
      <c r="D40" s="23">
        <v>8694.5</v>
      </c>
      <c r="E40" s="19">
        <f>D39-D40</f>
        <v>-154</v>
      </c>
      <c r="F40" s="20">
        <f t="shared" si="0"/>
        <v>-1.803173116328084</v>
      </c>
      <c r="G40" s="20">
        <f t="shared" si="1"/>
        <v>0</v>
      </c>
      <c r="H40" s="20">
        <f t="shared" si="2"/>
        <v>-4.5079327908202096</v>
      </c>
      <c r="I40" s="20">
        <f t="shared" si="3"/>
        <v>28.23133678054641</v>
      </c>
      <c r="J40" s="22">
        <f t="shared" si="4"/>
        <v>7164.5650240798268</v>
      </c>
      <c r="K40" s="20">
        <f t="shared" si="5"/>
        <v>-363.79145073254949</v>
      </c>
      <c r="L40" s="9"/>
    </row>
    <row r="41" spans="1:12" x14ac:dyDescent="0.2">
      <c r="A41" s="23">
        <v>19</v>
      </c>
      <c r="B41" s="23" t="s">
        <v>3</v>
      </c>
      <c r="C41" s="24">
        <v>43618.380555555559</v>
      </c>
      <c r="D41" s="23">
        <v>8705.5</v>
      </c>
      <c r="E41" s="19"/>
      <c r="F41" s="20">
        <f t="shared" si="0"/>
        <v>0</v>
      </c>
      <c r="G41" s="20">
        <f t="shared" si="1"/>
        <v>0</v>
      </c>
      <c r="H41" s="20">
        <f t="shared" si="2"/>
        <v>0</v>
      </c>
      <c r="I41" s="20">
        <f t="shared" si="3"/>
        <v>0</v>
      </c>
      <c r="J41" s="22">
        <f t="shared" si="4"/>
        <v>0</v>
      </c>
      <c r="K41" s="20">
        <f t="shared" si="5"/>
        <v>0</v>
      </c>
      <c r="L41" s="9"/>
    </row>
    <row r="42" spans="1:12" x14ac:dyDescent="0.2">
      <c r="A42" s="23"/>
      <c r="B42" s="23" t="s">
        <v>4</v>
      </c>
      <c r="C42" s="24">
        <v>43619.211111111108</v>
      </c>
      <c r="D42" s="23">
        <v>8548.5</v>
      </c>
      <c r="E42" s="19">
        <f>D42-D41</f>
        <v>-157</v>
      </c>
      <c r="F42" s="20">
        <f t="shared" si="0"/>
        <v>-1.8034575842857965</v>
      </c>
      <c r="G42" s="20">
        <f t="shared" si="1"/>
        <v>0</v>
      </c>
      <c r="H42" s="20">
        <f t="shared" si="2"/>
        <v>-4.5086439607144913</v>
      </c>
      <c r="I42" s="20">
        <f t="shared" si="3"/>
        <v>26.867118840299348</v>
      </c>
      <c r="J42" s="22">
        <f t="shared" si="4"/>
        <v>6813.3089590296422</v>
      </c>
      <c r="K42" s="20">
        <f t="shared" si="5"/>
        <v>-351.25606505018459</v>
      </c>
      <c r="L42" s="9"/>
    </row>
    <row r="43" spans="1:12" x14ac:dyDescent="0.2">
      <c r="A43" s="23">
        <v>20</v>
      </c>
      <c r="B43" s="23" t="s">
        <v>3</v>
      </c>
      <c r="C43" s="24">
        <v>43628.719444444447</v>
      </c>
      <c r="D43" s="23">
        <v>8181</v>
      </c>
      <c r="E43" s="19"/>
      <c r="F43" s="20">
        <f t="shared" si="0"/>
        <v>0</v>
      </c>
      <c r="G43" s="20">
        <f t="shared" si="1"/>
        <v>0</v>
      </c>
      <c r="H43" s="20">
        <f t="shared" si="2"/>
        <v>0</v>
      </c>
      <c r="I43" s="20">
        <f t="shared" si="3"/>
        <v>0</v>
      </c>
      <c r="J43" s="22">
        <f t="shared" si="4"/>
        <v>0</v>
      </c>
      <c r="K43" s="20">
        <f t="shared" si="5"/>
        <v>0</v>
      </c>
      <c r="L43" s="9"/>
    </row>
    <row r="44" spans="1:12" x14ac:dyDescent="0.2">
      <c r="A44" s="23"/>
      <c r="B44" s="23" t="s">
        <v>4</v>
      </c>
      <c r="C44" s="24">
        <v>43638.55</v>
      </c>
      <c r="D44" s="23">
        <v>10560.5</v>
      </c>
      <c r="E44" s="19">
        <f>D44-D43</f>
        <v>2379.5</v>
      </c>
      <c r="F44" s="20">
        <f t="shared" si="0"/>
        <v>29.08568634641242</v>
      </c>
      <c r="G44" s="20">
        <f t="shared" si="1"/>
        <v>29.08568634641242</v>
      </c>
      <c r="H44" s="20">
        <f t="shared" si="2"/>
        <v>72.714215866031054</v>
      </c>
      <c r="I44" s="20">
        <f t="shared" si="3"/>
        <v>25.549908596361156</v>
      </c>
      <c r="J44" s="22">
        <f t="shared" si="4"/>
        <v>11740.686024277791</v>
      </c>
      <c r="K44" s="20">
        <f t="shared" si="5"/>
        <v>4927.3770652481489</v>
      </c>
      <c r="L44" s="9"/>
    </row>
    <row r="45" spans="1:12" x14ac:dyDescent="0.2">
      <c r="A45" s="23">
        <v>21</v>
      </c>
      <c r="B45" s="23" t="s">
        <v>5</v>
      </c>
      <c r="C45" s="24">
        <v>43643.719444444447</v>
      </c>
      <c r="D45" s="23">
        <v>11453</v>
      </c>
      <c r="E45" s="19"/>
      <c r="F45" s="20">
        <f t="shared" si="0"/>
        <v>0</v>
      </c>
      <c r="G45" s="20">
        <f t="shared" si="1"/>
        <v>0</v>
      </c>
      <c r="H45" s="20">
        <f t="shared" si="2"/>
        <v>0</v>
      </c>
      <c r="I45" s="20">
        <f t="shared" si="3"/>
        <v>0</v>
      </c>
      <c r="J45" s="22">
        <f t="shared" si="4"/>
        <v>0</v>
      </c>
      <c r="K45" s="20">
        <f t="shared" si="5"/>
        <v>0</v>
      </c>
      <c r="L45" s="9"/>
    </row>
    <row r="46" spans="1:12" x14ac:dyDescent="0.2">
      <c r="A46" s="23"/>
      <c r="B46" s="23" t="s">
        <v>6</v>
      </c>
      <c r="C46" s="24">
        <v>43643.888888888891</v>
      </c>
      <c r="D46" s="23">
        <v>11252.5</v>
      </c>
      <c r="E46" s="19">
        <f>D45-D46</f>
        <v>200.5</v>
      </c>
      <c r="F46" s="20">
        <f t="shared" si="0"/>
        <v>1.7506330219156554</v>
      </c>
      <c r="G46" s="20">
        <f t="shared" si="1"/>
        <v>1.7506330219156554</v>
      </c>
      <c r="H46" s="20">
        <f t="shared" si="2"/>
        <v>4.3765825547891382</v>
      </c>
      <c r="I46" s="20">
        <f t="shared" si="3"/>
        <v>44.027572591041718</v>
      </c>
      <c r="J46" s="22">
        <f t="shared" si="4"/>
        <v>12228.976932032538</v>
      </c>
      <c r="K46" s="20">
        <f t="shared" si="5"/>
        <v>488.29090775474651</v>
      </c>
      <c r="L46" s="9"/>
    </row>
    <row r="47" spans="1:12" x14ac:dyDescent="0.2">
      <c r="A47" s="23">
        <v>22</v>
      </c>
      <c r="B47" s="23" t="s">
        <v>5</v>
      </c>
      <c r="C47" s="24">
        <v>43651.041666666664</v>
      </c>
      <c r="D47" s="23">
        <v>11148</v>
      </c>
      <c r="E47" s="19"/>
      <c r="F47" s="20">
        <f t="shared" si="0"/>
        <v>0</v>
      </c>
      <c r="G47" s="20">
        <f t="shared" si="1"/>
        <v>0</v>
      </c>
      <c r="H47" s="20">
        <f t="shared" si="2"/>
        <v>0</v>
      </c>
      <c r="I47" s="20">
        <f t="shared" si="3"/>
        <v>0</v>
      </c>
      <c r="J47" s="22">
        <f t="shared" si="4"/>
        <v>0</v>
      </c>
      <c r="K47" s="20">
        <f t="shared" si="5"/>
        <v>0</v>
      </c>
      <c r="L47" s="9"/>
    </row>
    <row r="48" spans="1:12" x14ac:dyDescent="0.2">
      <c r="A48" s="23"/>
      <c r="B48" s="23" t="s">
        <v>6</v>
      </c>
      <c r="C48" s="24">
        <v>43651.55</v>
      </c>
      <c r="D48" s="23">
        <v>11349</v>
      </c>
      <c r="E48" s="19">
        <f>D47-D48</f>
        <v>-201</v>
      </c>
      <c r="F48" s="20">
        <f t="shared" si="0"/>
        <v>-1.8030139935414424</v>
      </c>
      <c r="G48" s="20">
        <f t="shared" si="1"/>
        <v>0</v>
      </c>
      <c r="H48" s="20">
        <f t="shared" si="2"/>
        <v>-4.5075349838536063</v>
      </c>
      <c r="I48" s="20">
        <f t="shared" si="3"/>
        <v>45.858663495122016</v>
      </c>
      <c r="J48" s="22">
        <f t="shared" si="4"/>
        <v>11633.723946062742</v>
      </c>
      <c r="K48" s="20">
        <f t="shared" si="5"/>
        <v>-595.25298596979519</v>
      </c>
      <c r="L48" s="9"/>
    </row>
    <row r="49" spans="1:12" x14ac:dyDescent="0.2">
      <c r="A49" s="23">
        <v>23</v>
      </c>
      <c r="B49" s="23" t="s">
        <v>3</v>
      </c>
      <c r="C49" s="24">
        <v>43654.55</v>
      </c>
      <c r="D49" s="23">
        <v>11923</v>
      </c>
      <c r="E49" s="19"/>
      <c r="F49" s="20">
        <f t="shared" si="0"/>
        <v>0</v>
      </c>
      <c r="G49" s="20">
        <f t="shared" si="1"/>
        <v>0</v>
      </c>
      <c r="H49" s="20">
        <f t="shared" si="2"/>
        <v>0</v>
      </c>
      <c r="I49" s="20">
        <f t="shared" si="3"/>
        <v>0</v>
      </c>
      <c r="J49" s="22">
        <f t="shared" si="4"/>
        <v>0</v>
      </c>
      <c r="K49" s="20">
        <f t="shared" si="5"/>
        <v>0</v>
      </c>
      <c r="L49" s="9"/>
    </row>
    <row r="50" spans="1:12" x14ac:dyDescent="0.2">
      <c r="A50" s="23"/>
      <c r="B50" s="23" t="s">
        <v>4</v>
      </c>
      <c r="C50" s="24">
        <v>43656.55</v>
      </c>
      <c r="D50" s="23">
        <v>12281.5</v>
      </c>
      <c r="E50" s="19">
        <f>D50-D49</f>
        <v>358.5</v>
      </c>
      <c r="F50" s="20">
        <f t="shared" si="0"/>
        <v>3.0067935922167237</v>
      </c>
      <c r="G50" s="20">
        <f t="shared" si="1"/>
        <v>3.0067935922167237</v>
      </c>
      <c r="H50" s="20">
        <f t="shared" si="2"/>
        <v>7.5169839805418093</v>
      </c>
      <c r="I50" s="20">
        <f t="shared" si="3"/>
        <v>43.626464797735281</v>
      </c>
      <c r="J50" s="22">
        <f t="shared" si="4"/>
        <v>12462.370447933612</v>
      </c>
      <c r="K50" s="20">
        <f t="shared" si="5"/>
        <v>828.64650187086954</v>
      </c>
      <c r="L50" s="9"/>
    </row>
    <row r="51" spans="1:12" x14ac:dyDescent="0.2">
      <c r="A51" s="23">
        <v>24</v>
      </c>
      <c r="B51" s="23" t="s">
        <v>5</v>
      </c>
      <c r="C51" s="24">
        <v>43668.719444444447</v>
      </c>
      <c r="D51" s="23">
        <v>10253.5</v>
      </c>
      <c r="E51" s="19"/>
      <c r="F51" s="20">
        <f t="shared" si="0"/>
        <v>0</v>
      </c>
      <c r="G51" s="20">
        <f t="shared" si="1"/>
        <v>0</v>
      </c>
      <c r="H51" s="20">
        <f t="shared" si="2"/>
        <v>0</v>
      </c>
      <c r="I51" s="20">
        <f t="shared" si="3"/>
        <v>0</v>
      </c>
      <c r="J51" s="22">
        <f t="shared" si="4"/>
        <v>0</v>
      </c>
      <c r="K51" s="20">
        <f t="shared" si="5"/>
        <v>0</v>
      </c>
      <c r="L51" s="9"/>
    </row>
    <row r="52" spans="1:12" x14ac:dyDescent="0.2">
      <c r="A52" s="23"/>
      <c r="B52" s="23" t="s">
        <v>6</v>
      </c>
      <c r="C52" s="24">
        <v>43669.888888888891</v>
      </c>
      <c r="D52" s="23">
        <v>10199.5</v>
      </c>
      <c r="E52" s="19">
        <f>D51-D52</f>
        <v>54</v>
      </c>
      <c r="F52" s="20">
        <f t="shared" si="0"/>
        <v>0.52664943677768572</v>
      </c>
      <c r="G52" s="20">
        <f t="shared" si="1"/>
        <v>0.52664943677768572</v>
      </c>
      <c r="H52" s="20">
        <f t="shared" si="2"/>
        <v>1.3166235919442144</v>
      </c>
      <c r="I52" s="20">
        <f t="shared" si="3"/>
        <v>46.733889179751046</v>
      </c>
      <c r="J52" s="22">
        <f t="shared" si="4"/>
        <v>12582.826492568855</v>
      </c>
      <c r="K52" s="20">
        <f t="shared" si="5"/>
        <v>120.45604463524251</v>
      </c>
      <c r="L52" s="9"/>
    </row>
    <row r="53" spans="1:12" x14ac:dyDescent="0.2">
      <c r="A53" s="23">
        <v>25</v>
      </c>
      <c r="B53" s="23" t="s">
        <v>3</v>
      </c>
      <c r="C53" s="24">
        <v>43673.211111111108</v>
      </c>
      <c r="D53" s="23">
        <v>10150</v>
      </c>
      <c r="E53" s="19"/>
      <c r="F53" s="20">
        <f t="shared" si="0"/>
        <v>0</v>
      </c>
      <c r="G53" s="20">
        <f t="shared" si="1"/>
        <v>0</v>
      </c>
      <c r="H53" s="20">
        <f t="shared" si="2"/>
        <v>0</v>
      </c>
      <c r="I53" s="20">
        <f t="shared" si="3"/>
        <v>0</v>
      </c>
      <c r="J53" s="22">
        <f t="shared" si="4"/>
        <v>0</v>
      </c>
      <c r="K53" s="20">
        <f t="shared" si="5"/>
        <v>0</v>
      </c>
      <c r="L53" s="9"/>
    </row>
    <row r="54" spans="1:12" x14ac:dyDescent="0.2">
      <c r="A54" s="23"/>
      <c r="B54" s="23" t="s">
        <v>4</v>
      </c>
      <c r="C54" s="24">
        <v>43673.380555555559</v>
      </c>
      <c r="D54" s="23">
        <v>9967</v>
      </c>
      <c r="E54" s="19">
        <f>D54-D53</f>
        <v>-183</v>
      </c>
      <c r="F54" s="20">
        <f t="shared" si="0"/>
        <v>-1.8029556650246308</v>
      </c>
      <c r="G54" s="20">
        <f t="shared" si="1"/>
        <v>0</v>
      </c>
      <c r="H54" s="20">
        <f t="shared" si="2"/>
        <v>-4.5073891625615765</v>
      </c>
      <c r="I54" s="20">
        <f t="shared" si="3"/>
        <v>47.185599347133206</v>
      </c>
      <c r="J54" s="22">
        <f t="shared" si="4"/>
        <v>11968.935645719128</v>
      </c>
      <c r="K54" s="20">
        <f t="shared" si="5"/>
        <v>-613.89084684972659</v>
      </c>
      <c r="L54" s="9"/>
    </row>
    <row r="55" spans="1:12" x14ac:dyDescent="0.2">
      <c r="A55" s="23">
        <v>26</v>
      </c>
      <c r="B55" s="23" t="s">
        <v>3</v>
      </c>
      <c r="C55" s="24">
        <v>43677.380555555559</v>
      </c>
      <c r="D55" s="23">
        <v>9760</v>
      </c>
      <c r="E55" s="19"/>
      <c r="F55" s="20">
        <f t="shared" si="0"/>
        <v>0</v>
      </c>
      <c r="G55" s="20">
        <f t="shared" si="1"/>
        <v>0</v>
      </c>
      <c r="H55" s="20">
        <f t="shared" si="2"/>
        <v>0</v>
      </c>
      <c r="I55" s="20">
        <f t="shared" si="3"/>
        <v>0</v>
      </c>
      <c r="J55" s="22">
        <f t="shared" si="4"/>
        <v>0</v>
      </c>
      <c r="K55" s="20">
        <f t="shared" si="5"/>
        <v>0</v>
      </c>
      <c r="L55" s="9"/>
    </row>
    <row r="56" spans="1:12" x14ac:dyDescent="0.2">
      <c r="A56" s="23"/>
      <c r="B56" s="23" t="s">
        <v>4</v>
      </c>
      <c r="C56" s="24">
        <v>43683.55</v>
      </c>
      <c r="D56" s="23">
        <v>11552</v>
      </c>
      <c r="E56" s="19">
        <f>D56-D55</f>
        <v>1792</v>
      </c>
      <c r="F56" s="20">
        <f t="shared" si="0"/>
        <v>18.360655737704917</v>
      </c>
      <c r="G56" s="20">
        <f t="shared" si="1"/>
        <v>18.360655737704917</v>
      </c>
      <c r="H56" s="20">
        <f t="shared" si="2"/>
        <v>45.901639344262293</v>
      </c>
      <c r="I56" s="20">
        <f t="shared" si="3"/>
        <v>44.883508671446727</v>
      </c>
      <c r="J56" s="22">
        <f t="shared" si="4"/>
        <v>17415.68771981684</v>
      </c>
      <c r="K56" s="20">
        <f t="shared" si="5"/>
        <v>5446.7520740977125</v>
      </c>
      <c r="L56" s="9"/>
    </row>
    <row r="57" spans="1:12" x14ac:dyDescent="0.2">
      <c r="A57" s="23">
        <v>27</v>
      </c>
      <c r="B57" s="23" t="s">
        <v>3</v>
      </c>
      <c r="C57" s="24">
        <v>43696.380555555559</v>
      </c>
      <c r="D57" s="23">
        <v>10720.5</v>
      </c>
      <c r="E57" s="19"/>
      <c r="F57" s="20">
        <f t="shared" si="0"/>
        <v>0</v>
      </c>
      <c r="G57" s="20">
        <f t="shared" si="1"/>
        <v>0</v>
      </c>
      <c r="H57" s="20">
        <f t="shared" si="2"/>
        <v>0</v>
      </c>
      <c r="I57" s="20">
        <f t="shared" si="3"/>
        <v>0</v>
      </c>
      <c r="J57" s="22">
        <f t="shared" si="4"/>
        <v>0</v>
      </c>
      <c r="K57" s="20">
        <f t="shared" si="5"/>
        <v>0</v>
      </c>
      <c r="L57" s="9"/>
    </row>
    <row r="58" spans="1:12" x14ac:dyDescent="0.2">
      <c r="A58" s="23"/>
      <c r="B58" s="23" t="s">
        <v>4</v>
      </c>
      <c r="C58" s="24">
        <v>43698.041666666664</v>
      </c>
      <c r="D58" s="23">
        <v>10527.5</v>
      </c>
      <c r="E58" s="19">
        <f>D58-D57</f>
        <v>-193</v>
      </c>
      <c r="F58" s="20">
        <f t="shared" si="0"/>
        <v>-1.8002891656172753</v>
      </c>
      <c r="G58" s="20">
        <f t="shared" si="1"/>
        <v>0</v>
      </c>
      <c r="H58" s="20">
        <f t="shared" si="2"/>
        <v>-4.5007229140431884</v>
      </c>
      <c r="I58" s="20">
        <f t="shared" si="3"/>
        <v>65.308828949313153</v>
      </c>
      <c r="J58" s="22">
        <f t="shared" si="4"/>
        <v>16586.972363301393</v>
      </c>
      <c r="K58" s="20">
        <f t="shared" si="5"/>
        <v>-828.71535651544764</v>
      </c>
      <c r="L58" s="9"/>
    </row>
    <row r="59" spans="1:12" x14ac:dyDescent="0.2">
      <c r="A59" s="23">
        <v>28</v>
      </c>
      <c r="B59" s="23" t="s">
        <v>5</v>
      </c>
      <c r="C59" s="24">
        <v>43698.211111111108</v>
      </c>
      <c r="D59" s="23">
        <v>10285.5</v>
      </c>
      <c r="E59" s="19"/>
      <c r="F59" s="20">
        <f t="shared" si="0"/>
        <v>0</v>
      </c>
      <c r="G59" s="20">
        <f t="shared" si="1"/>
        <v>0</v>
      </c>
      <c r="H59" s="20">
        <f t="shared" si="2"/>
        <v>0</v>
      </c>
      <c r="I59" s="20">
        <f t="shared" si="3"/>
        <v>0</v>
      </c>
      <c r="J59" s="22">
        <f t="shared" si="4"/>
        <v>0</v>
      </c>
      <c r="K59" s="20">
        <f t="shared" si="5"/>
        <v>0</v>
      </c>
    </row>
    <row r="60" spans="1:12" x14ac:dyDescent="0.2">
      <c r="A60" s="23"/>
      <c r="B60" s="23" t="s">
        <v>6</v>
      </c>
      <c r="C60" s="24">
        <v>43699.888888888891</v>
      </c>
      <c r="D60" s="23">
        <v>10191</v>
      </c>
      <c r="E60" s="19">
        <f>D59-D60</f>
        <v>94.5</v>
      </c>
      <c r="F60" s="20">
        <f t="shared" si="0"/>
        <v>0.91876914102377127</v>
      </c>
      <c r="G60" s="20">
        <f t="shared" si="1"/>
        <v>0.91876914102377127</v>
      </c>
      <c r="H60" s="20">
        <f t="shared" si="2"/>
        <v>2.2969228525594283</v>
      </c>
      <c r="I60" s="20">
        <f t="shared" si="3"/>
        <v>62.201146362380221</v>
      </c>
      <c r="J60" s="22">
        <f t="shared" si="4"/>
        <v>16902.653493112466</v>
      </c>
      <c r="K60" s="20">
        <f t="shared" si="5"/>
        <v>315.68112981107333</v>
      </c>
    </row>
    <row r="61" spans="1:12" x14ac:dyDescent="0.2">
      <c r="A61" s="23">
        <v>29</v>
      </c>
      <c r="B61" s="23" t="s">
        <v>3</v>
      </c>
      <c r="C61" s="24">
        <v>43710.041666666664</v>
      </c>
      <c r="D61" s="23">
        <v>9773</v>
      </c>
      <c r="E61" s="19"/>
      <c r="F61" s="20">
        <f t="shared" si="0"/>
        <v>0</v>
      </c>
      <c r="G61" s="20">
        <f t="shared" si="1"/>
        <v>0</v>
      </c>
      <c r="H61" s="20">
        <f t="shared" si="2"/>
        <v>0</v>
      </c>
      <c r="I61" s="20">
        <f t="shared" si="3"/>
        <v>0</v>
      </c>
      <c r="J61" s="22">
        <f t="shared" si="4"/>
        <v>0</v>
      </c>
      <c r="K61" s="20">
        <f t="shared" si="5"/>
        <v>0</v>
      </c>
    </row>
    <row r="62" spans="1:12" x14ac:dyDescent="0.2">
      <c r="A62" s="23"/>
      <c r="B62" s="23" t="s">
        <v>4</v>
      </c>
      <c r="C62" s="24">
        <v>43725.041666666664</v>
      </c>
      <c r="D62" s="23">
        <v>10269.5</v>
      </c>
      <c r="E62" s="19">
        <f>D62-D61</f>
        <v>496.5</v>
      </c>
      <c r="F62" s="20">
        <f t="shared" si="0"/>
        <v>5.0803233398137726</v>
      </c>
      <c r="G62" s="20">
        <f t="shared" si="1"/>
        <v>5.0803233398137726</v>
      </c>
      <c r="H62" s="20">
        <f t="shared" si="2"/>
        <v>12.700808349534432</v>
      </c>
      <c r="I62" s="20">
        <f t="shared" si="3"/>
        <v>63.384950599171745</v>
      </c>
      <c r="J62" s="22">
        <f t="shared" si="4"/>
        <v>18987.225972896187</v>
      </c>
      <c r="K62" s="20">
        <f t="shared" si="5"/>
        <v>2084.5724797837211</v>
      </c>
    </row>
    <row r="63" spans="1:12" x14ac:dyDescent="0.2">
      <c r="A63" s="23">
        <v>30</v>
      </c>
      <c r="B63" s="23" t="s">
        <v>5</v>
      </c>
      <c r="C63" s="24">
        <v>43729.55</v>
      </c>
      <c r="D63" s="23">
        <v>10021.5</v>
      </c>
      <c r="E63" s="19"/>
      <c r="F63" s="20">
        <f t="shared" si="0"/>
        <v>0</v>
      </c>
      <c r="G63" s="20">
        <f t="shared" si="1"/>
        <v>0</v>
      </c>
      <c r="H63" s="20">
        <f t="shared" si="2"/>
        <v>0</v>
      </c>
      <c r="I63" s="20">
        <f t="shared" si="3"/>
        <v>0</v>
      </c>
      <c r="J63" s="22">
        <f t="shared" si="4"/>
        <v>0</v>
      </c>
      <c r="K63" s="20">
        <f t="shared" si="5"/>
        <v>0</v>
      </c>
    </row>
    <row r="64" spans="1:12" x14ac:dyDescent="0.2">
      <c r="A64" s="23"/>
      <c r="B64" s="23" t="s">
        <v>6</v>
      </c>
      <c r="C64" s="24">
        <v>43738.719444444447</v>
      </c>
      <c r="D64" s="23">
        <v>8284.5</v>
      </c>
      <c r="E64" s="19">
        <f>D63-D64</f>
        <v>1737</v>
      </c>
      <c r="F64" s="20">
        <f t="shared" si="0"/>
        <v>17.332734620565784</v>
      </c>
      <c r="G64" s="20">
        <f t="shared" si="1"/>
        <v>17.332734620565784</v>
      </c>
      <c r="H64" s="20">
        <f t="shared" si="2"/>
        <v>43.331836551414462</v>
      </c>
      <c r="I64" s="20">
        <f t="shared" si="3"/>
        <v>71.202097398360692</v>
      </c>
      <c r="J64" s="22">
        <f t="shared" si="4"/>
        <v>27151.354746520108</v>
      </c>
      <c r="K64" s="20">
        <f t="shared" si="5"/>
        <v>8164.128773623921</v>
      </c>
    </row>
    <row r="65" spans="1:11" x14ac:dyDescent="0.2">
      <c r="A65" s="23">
        <v>31</v>
      </c>
      <c r="B65" s="23" t="s">
        <v>3</v>
      </c>
      <c r="C65" s="24">
        <v>43738.719444444447</v>
      </c>
      <c r="D65" s="23">
        <v>8284.5</v>
      </c>
      <c r="E65" s="19"/>
      <c r="F65" s="20">
        <f t="shared" si="0"/>
        <v>0</v>
      </c>
      <c r="G65" s="20">
        <f t="shared" si="1"/>
        <v>0</v>
      </c>
      <c r="H65" s="20">
        <f t="shared" si="2"/>
        <v>0</v>
      </c>
      <c r="I65" s="20">
        <f t="shared" si="3"/>
        <v>0</v>
      </c>
      <c r="J65" s="22">
        <f t="shared" si="4"/>
        <v>0</v>
      </c>
      <c r="K65" s="20">
        <f t="shared" si="5"/>
        <v>0</v>
      </c>
    </row>
    <row r="66" spans="1:11" x14ac:dyDescent="0.2">
      <c r="A66" s="23"/>
      <c r="B66" s="23" t="s">
        <v>4</v>
      </c>
      <c r="C66" s="24">
        <v>43739.55</v>
      </c>
      <c r="D66" s="23">
        <v>8420</v>
      </c>
      <c r="E66" s="19">
        <f>D66-D65</f>
        <v>135.5</v>
      </c>
      <c r="F66" s="20">
        <f t="shared" si="0"/>
        <v>1.6355845253183656</v>
      </c>
      <c r="G66" s="20">
        <f t="shared" si="1"/>
        <v>1.6355845253183656</v>
      </c>
      <c r="H66" s="20">
        <f t="shared" si="2"/>
        <v>4.0889613132959139</v>
      </c>
      <c r="I66" s="20">
        <f t="shared" si="3"/>
        <v>101.8175802994504</v>
      </c>
      <c r="J66" s="22">
        <f t="shared" si="4"/>
        <v>28190.36104074269</v>
      </c>
      <c r="K66" s="20">
        <f t="shared" si="5"/>
        <v>1039.0062942225813</v>
      </c>
    </row>
    <row r="67" spans="1:11" x14ac:dyDescent="0.2">
      <c r="A67" s="23">
        <v>32</v>
      </c>
      <c r="B67" s="23" t="s">
        <v>3</v>
      </c>
      <c r="C67" s="24">
        <v>43745.888888888891</v>
      </c>
      <c r="D67" s="23">
        <v>8234.5</v>
      </c>
      <c r="E67" s="19"/>
      <c r="F67" s="20">
        <f t="shared" si="0"/>
        <v>0</v>
      </c>
      <c r="G67" s="20">
        <f t="shared" si="1"/>
        <v>0</v>
      </c>
      <c r="H67" s="20">
        <f t="shared" si="2"/>
        <v>0</v>
      </c>
      <c r="I67" s="20">
        <f t="shared" si="3"/>
        <v>0</v>
      </c>
      <c r="J67" s="22">
        <f t="shared" si="4"/>
        <v>0</v>
      </c>
      <c r="K67" s="20">
        <f t="shared" si="5"/>
        <v>0</v>
      </c>
    </row>
    <row r="68" spans="1:11" x14ac:dyDescent="0.2">
      <c r="A68" s="23"/>
      <c r="B68" s="23" t="s">
        <v>4</v>
      </c>
      <c r="C68" s="24">
        <v>43749.380555555559</v>
      </c>
      <c r="D68" s="23">
        <v>8363.5</v>
      </c>
      <c r="E68" s="19">
        <f>D68-D67</f>
        <v>129</v>
      </c>
      <c r="F68" s="20">
        <f t="shared" si="0"/>
        <v>1.5665796344647518</v>
      </c>
      <c r="G68" s="20">
        <f t="shared" si="1"/>
        <v>1.5665796344647518</v>
      </c>
      <c r="H68" s="20">
        <f t="shared" si="2"/>
        <v>3.9164490861618795</v>
      </c>
      <c r="I68" s="20">
        <f t="shared" si="3"/>
        <v>105.71385390278508</v>
      </c>
      <c r="J68" s="22">
        <f t="shared" si="4"/>
        <v>29192.604597809139</v>
      </c>
      <c r="K68" s="20">
        <f t="shared" si="5"/>
        <v>1002.2435570664493</v>
      </c>
    </row>
    <row r="69" spans="1:11" x14ac:dyDescent="0.2">
      <c r="A69" s="23">
        <v>33</v>
      </c>
      <c r="B69" s="23" t="s">
        <v>5</v>
      </c>
      <c r="C69" s="24">
        <v>43749.380555555559</v>
      </c>
      <c r="D69" s="23">
        <v>8363.5</v>
      </c>
      <c r="E69" s="19"/>
      <c r="F69" s="20">
        <f t="shared" si="0"/>
        <v>0</v>
      </c>
      <c r="G69" s="20">
        <f t="shared" si="1"/>
        <v>0</v>
      </c>
      <c r="H69" s="20">
        <f t="shared" si="2"/>
        <v>0</v>
      </c>
      <c r="I69" s="20">
        <f t="shared" si="3"/>
        <v>0</v>
      </c>
      <c r="J69" s="22">
        <f t="shared" si="4"/>
        <v>0</v>
      </c>
      <c r="K69" s="20">
        <f t="shared" si="5"/>
        <v>0</v>
      </c>
    </row>
    <row r="70" spans="1:11" x14ac:dyDescent="0.2">
      <c r="A70" s="23"/>
      <c r="B70" s="23" t="s">
        <v>6</v>
      </c>
      <c r="C70" s="24">
        <v>43758.719444444447</v>
      </c>
      <c r="D70" s="23">
        <v>8043</v>
      </c>
      <c r="E70" s="19">
        <f>D69-D70</f>
        <v>320.5</v>
      </c>
      <c r="F70" s="20">
        <f t="shared" ref="F70:F132" si="6">E70/D69*100</f>
        <v>3.8321276977342023</v>
      </c>
      <c r="G70" s="20">
        <f t="shared" ref="G70:G132" si="7">IF(F70&lt;($G$2*-1),($G$2*-1),F70)</f>
        <v>3.8321276977342023</v>
      </c>
      <c r="H70" s="20">
        <f t="shared" si="2"/>
        <v>9.5803192443355059</v>
      </c>
      <c r="I70" s="20">
        <f t="shared" si="3"/>
        <v>109.47226724178427</v>
      </c>
      <c r="J70" s="22">
        <f t="shared" si="4"/>
        <v>31883.635460113037</v>
      </c>
      <c r="K70" s="20">
        <f t="shared" si="5"/>
        <v>2691.0308623038982</v>
      </c>
    </row>
    <row r="71" spans="1:11" x14ac:dyDescent="0.2">
      <c r="A71" s="23">
        <v>34</v>
      </c>
      <c r="B71" s="23" t="s">
        <v>3</v>
      </c>
      <c r="C71" s="24">
        <v>43758.719444444447</v>
      </c>
      <c r="D71" s="23">
        <v>8043</v>
      </c>
      <c r="E71" s="19"/>
      <c r="F71" s="20">
        <f t="shared" si="6"/>
        <v>0</v>
      </c>
      <c r="G71" s="20">
        <f t="shared" si="7"/>
        <v>0</v>
      </c>
      <c r="H71" s="20">
        <f t="shared" ref="H71:H132" si="8">$I$2*F71</f>
        <v>0</v>
      </c>
      <c r="I71" s="20">
        <f t="shared" si="3"/>
        <v>0</v>
      </c>
      <c r="J71" s="22">
        <f t="shared" si="4"/>
        <v>0</v>
      </c>
      <c r="K71" s="20">
        <f t="shared" si="5"/>
        <v>0</v>
      </c>
    </row>
    <row r="72" spans="1:11" x14ac:dyDescent="0.2">
      <c r="A72" s="23"/>
      <c r="B72" s="23" t="s">
        <v>4</v>
      </c>
      <c r="C72" s="24">
        <v>43761.380555555559</v>
      </c>
      <c r="D72" s="23">
        <v>7898</v>
      </c>
      <c r="E72" s="19">
        <f>D72-D71</f>
        <v>-145</v>
      </c>
      <c r="F72" s="20">
        <f t="shared" si="6"/>
        <v>-1.8028098968046751</v>
      </c>
      <c r="G72" s="20">
        <f t="shared" si="7"/>
        <v>0</v>
      </c>
      <c r="H72" s="20">
        <f t="shared" si="8"/>
        <v>-4.507024742011688</v>
      </c>
      <c r="I72" s="20">
        <f t="shared" ref="I72:I132" si="9">0.00075*$I$2*J70*2</f>
        <v>119.56363297542389</v>
      </c>
      <c r="J72" s="22">
        <f t="shared" ref="J72:J132" si="10">IF(H72&lt;0,J70-(J70*(H72*-1)/100),J70+(J70*(H72/100)))-I70</f>
        <v>30337.159854031146</v>
      </c>
      <c r="K72" s="20">
        <f t="shared" ref="K72:K132" si="11">J72-J70</f>
        <v>-1546.4756060818909</v>
      </c>
    </row>
    <row r="73" spans="1:11" x14ac:dyDescent="0.2">
      <c r="A73" s="23">
        <v>35</v>
      </c>
      <c r="B73" s="23" t="s">
        <v>3</v>
      </c>
      <c r="C73" s="24">
        <v>43763.55</v>
      </c>
      <c r="D73" s="23">
        <v>7617</v>
      </c>
      <c r="E73" s="19"/>
      <c r="F73" s="20">
        <f t="shared" si="6"/>
        <v>0</v>
      </c>
      <c r="G73" s="20">
        <f t="shared" si="7"/>
        <v>0</v>
      </c>
      <c r="H73" s="20">
        <f t="shared" si="8"/>
        <v>0</v>
      </c>
      <c r="I73" s="20">
        <f t="shared" si="9"/>
        <v>0</v>
      </c>
      <c r="J73" s="22">
        <f t="shared" si="10"/>
        <v>0</v>
      </c>
      <c r="K73" s="20">
        <f t="shared" si="11"/>
        <v>0</v>
      </c>
    </row>
    <row r="74" spans="1:11" x14ac:dyDescent="0.2">
      <c r="A74" s="23"/>
      <c r="B74" s="23" t="s">
        <v>4</v>
      </c>
      <c r="C74" s="24">
        <v>43764.041666666664</v>
      </c>
      <c r="D74" s="23">
        <v>9941.5</v>
      </c>
      <c r="E74" s="19">
        <f>D74-D73</f>
        <v>2324.5</v>
      </c>
      <c r="F74" s="20">
        <f t="shared" si="6"/>
        <v>30.517264014703954</v>
      </c>
      <c r="G74" s="20">
        <f t="shared" si="7"/>
        <v>30.517264014703954</v>
      </c>
      <c r="H74" s="20">
        <f t="shared" si="8"/>
        <v>76.293160036759886</v>
      </c>
      <c r="I74" s="20">
        <f t="shared" si="9"/>
        <v>113.7643494526168</v>
      </c>
      <c r="J74" s="22">
        <f t="shared" si="10"/>
        <v>53362.774139099369</v>
      </c>
      <c r="K74" s="20">
        <f t="shared" si="11"/>
        <v>23025.614285068223</v>
      </c>
    </row>
    <row r="75" spans="1:11" x14ac:dyDescent="0.2">
      <c r="A75" s="23">
        <v>36</v>
      </c>
      <c r="B75" s="23" t="s">
        <v>3</v>
      </c>
      <c r="C75" s="24">
        <v>43773.847222222219</v>
      </c>
      <c r="D75" s="23">
        <v>9550.5</v>
      </c>
      <c r="E75" s="19"/>
      <c r="F75" s="20">
        <f t="shared" si="6"/>
        <v>0</v>
      </c>
      <c r="G75" s="20">
        <f t="shared" si="7"/>
        <v>0</v>
      </c>
      <c r="H75" s="20">
        <f t="shared" si="8"/>
        <v>0</v>
      </c>
      <c r="I75" s="20">
        <f t="shared" si="9"/>
        <v>0</v>
      </c>
      <c r="J75" s="22">
        <f t="shared" si="10"/>
        <v>0</v>
      </c>
      <c r="K75" s="20">
        <f t="shared" si="11"/>
        <v>0</v>
      </c>
    </row>
    <row r="76" spans="1:11" x14ac:dyDescent="0.2">
      <c r="A76" s="23"/>
      <c r="B76" s="23" t="s">
        <v>4</v>
      </c>
      <c r="C76" s="24">
        <v>43773.847222222219</v>
      </c>
      <c r="D76" s="23">
        <v>9378.5</v>
      </c>
      <c r="E76" s="19">
        <f>D76-D75</f>
        <v>-172</v>
      </c>
      <c r="F76" s="20">
        <f t="shared" si="6"/>
        <v>-1.8009528296947803</v>
      </c>
      <c r="G76" s="20">
        <f t="shared" si="7"/>
        <v>0</v>
      </c>
      <c r="H76" s="20">
        <f t="shared" si="8"/>
        <v>-4.5023820742369507</v>
      </c>
      <c r="I76" s="20">
        <f t="shared" si="9"/>
        <v>200.11040302162263</v>
      </c>
      <c r="J76" s="22">
        <f t="shared" si="10"/>
        <v>50846.413812492385</v>
      </c>
      <c r="K76" s="20">
        <f t="shared" si="11"/>
        <v>-2516.360326606984</v>
      </c>
    </row>
    <row r="77" spans="1:11" x14ac:dyDescent="0.2">
      <c r="A77" s="23">
        <v>37</v>
      </c>
      <c r="B77" s="23" t="s">
        <v>3</v>
      </c>
      <c r="C77" s="24">
        <v>43779.847222222219</v>
      </c>
      <c r="D77" s="23">
        <v>9042</v>
      </c>
      <c r="E77" s="19"/>
      <c r="F77" s="20">
        <f t="shared" si="6"/>
        <v>0</v>
      </c>
      <c r="G77" s="20">
        <f t="shared" si="7"/>
        <v>0</v>
      </c>
      <c r="H77" s="20">
        <f t="shared" si="8"/>
        <v>0</v>
      </c>
      <c r="I77" s="20">
        <f t="shared" si="9"/>
        <v>0</v>
      </c>
      <c r="J77" s="22">
        <f t="shared" si="10"/>
        <v>0</v>
      </c>
      <c r="K77" s="20">
        <f t="shared" si="11"/>
        <v>0</v>
      </c>
    </row>
    <row r="78" spans="1:11" x14ac:dyDescent="0.2">
      <c r="A78" s="23"/>
      <c r="B78" s="23" t="s">
        <v>4</v>
      </c>
      <c r="C78" s="24">
        <v>43780.169444444444</v>
      </c>
      <c r="D78" s="23">
        <v>8879</v>
      </c>
      <c r="E78" s="19">
        <f>D78-D77</f>
        <v>-163</v>
      </c>
      <c r="F78" s="20">
        <f t="shared" si="6"/>
        <v>-1.8026985180269854</v>
      </c>
      <c r="G78" s="20">
        <f t="shared" si="7"/>
        <v>0</v>
      </c>
      <c r="H78" s="20">
        <f t="shared" si="8"/>
        <v>-4.5067462950674635</v>
      </c>
      <c r="I78" s="20">
        <f t="shared" si="9"/>
        <v>190.67405179684644</v>
      </c>
      <c r="J78" s="22">
        <f t="shared" si="10"/>
        <v>48354.784538801592</v>
      </c>
      <c r="K78" s="20">
        <f t="shared" si="11"/>
        <v>-2491.6292736907926</v>
      </c>
    </row>
    <row r="79" spans="1:11" x14ac:dyDescent="0.2">
      <c r="A79" s="23">
        <v>38</v>
      </c>
      <c r="B79" s="23" t="s">
        <v>3</v>
      </c>
      <c r="C79" s="24">
        <v>43805.847222222219</v>
      </c>
      <c r="D79" s="23">
        <v>7441</v>
      </c>
      <c r="E79" s="19"/>
      <c r="F79" s="20">
        <f t="shared" si="6"/>
        <v>0</v>
      </c>
      <c r="G79" s="20">
        <f t="shared" si="7"/>
        <v>0</v>
      </c>
      <c r="H79" s="20">
        <f t="shared" si="8"/>
        <v>0</v>
      </c>
      <c r="I79" s="20">
        <f t="shared" si="9"/>
        <v>0</v>
      </c>
      <c r="J79" s="22">
        <f t="shared" si="10"/>
        <v>0</v>
      </c>
      <c r="K79" s="20">
        <f t="shared" si="11"/>
        <v>0</v>
      </c>
    </row>
    <row r="80" spans="1:11" x14ac:dyDescent="0.2">
      <c r="A80" s="23"/>
      <c r="B80" s="23" t="s">
        <v>4</v>
      </c>
      <c r="C80" s="24">
        <v>43806.508333333331</v>
      </c>
      <c r="D80" s="23">
        <v>7544.5</v>
      </c>
      <c r="E80" s="19">
        <f>D80-D79</f>
        <v>103.5</v>
      </c>
      <c r="F80" s="20">
        <f t="shared" si="6"/>
        <v>1.3909420776777315</v>
      </c>
      <c r="G80" s="20">
        <f t="shared" si="7"/>
        <v>1.3909420776777315</v>
      </c>
      <c r="H80" s="20">
        <f t="shared" si="8"/>
        <v>3.4773551941943288</v>
      </c>
      <c r="I80" s="20">
        <f t="shared" si="9"/>
        <v>181.33044202050596</v>
      </c>
      <c r="J80" s="22">
        <f t="shared" si="10"/>
        <v>49845.57809880624</v>
      </c>
      <c r="K80" s="20">
        <f t="shared" si="11"/>
        <v>1490.7935600046476</v>
      </c>
    </row>
    <row r="81" spans="1:11" x14ac:dyDescent="0.2">
      <c r="A81" s="23">
        <v>39</v>
      </c>
      <c r="B81" s="23" t="s">
        <v>3</v>
      </c>
      <c r="C81" s="24">
        <v>43817.677777777775</v>
      </c>
      <c r="D81" s="23">
        <v>6805</v>
      </c>
      <c r="E81" s="19"/>
      <c r="F81" s="20">
        <f t="shared" si="6"/>
        <v>0</v>
      </c>
      <c r="G81" s="20">
        <f t="shared" si="7"/>
        <v>0</v>
      </c>
      <c r="H81" s="20">
        <f t="shared" si="8"/>
        <v>0</v>
      </c>
      <c r="I81" s="20">
        <f t="shared" si="9"/>
        <v>0</v>
      </c>
      <c r="J81" s="22">
        <f t="shared" si="10"/>
        <v>0</v>
      </c>
      <c r="K81" s="20">
        <f t="shared" si="11"/>
        <v>0</v>
      </c>
    </row>
    <row r="82" spans="1:11" x14ac:dyDescent="0.2">
      <c r="A82" s="23"/>
      <c r="B82" s="23" t="s">
        <v>4</v>
      </c>
      <c r="C82" s="24">
        <v>43822.169444444444</v>
      </c>
      <c r="D82" s="23">
        <v>7551</v>
      </c>
      <c r="E82" s="19">
        <f>D82-D81</f>
        <v>746</v>
      </c>
      <c r="F82" s="20">
        <f t="shared" si="6"/>
        <v>10.962527553269656</v>
      </c>
      <c r="G82" s="20">
        <f t="shared" si="7"/>
        <v>10.962527553269656</v>
      </c>
      <c r="H82" s="20">
        <f t="shared" si="8"/>
        <v>27.406318883174137</v>
      </c>
      <c r="I82" s="20">
        <f t="shared" si="9"/>
        <v>186.9209178705234</v>
      </c>
      <c r="J82" s="22">
        <f t="shared" si="10"/>
        <v>63325.085739706177</v>
      </c>
      <c r="K82" s="20">
        <f t="shared" si="11"/>
        <v>13479.507640899938</v>
      </c>
    </row>
    <row r="83" spans="1:11" x14ac:dyDescent="0.2">
      <c r="A83" s="23">
        <v>40</v>
      </c>
      <c r="B83" s="23" t="s">
        <v>3</v>
      </c>
      <c r="C83" s="24">
        <v>43827.677777777775</v>
      </c>
      <c r="D83" s="23">
        <v>7300</v>
      </c>
      <c r="E83" s="19"/>
      <c r="F83" s="20">
        <f t="shared" si="6"/>
        <v>0</v>
      </c>
      <c r="G83" s="20">
        <f t="shared" si="7"/>
        <v>0</v>
      </c>
      <c r="H83" s="20">
        <f t="shared" si="8"/>
        <v>0</v>
      </c>
      <c r="I83" s="20">
        <f t="shared" si="9"/>
        <v>0</v>
      </c>
      <c r="J83" s="22">
        <f t="shared" si="10"/>
        <v>0</v>
      </c>
      <c r="K83" s="20">
        <f t="shared" si="11"/>
        <v>0</v>
      </c>
    </row>
    <row r="84" spans="1:11" x14ac:dyDescent="0.2">
      <c r="A84" s="23"/>
      <c r="B84" s="23" t="s">
        <v>4</v>
      </c>
      <c r="C84" s="24">
        <v>43829</v>
      </c>
      <c r="D84" s="23">
        <v>7383</v>
      </c>
      <c r="E84" s="19">
        <f>D84-D83</f>
        <v>83</v>
      </c>
      <c r="F84" s="20">
        <f t="shared" si="6"/>
        <v>1.1369863013698629</v>
      </c>
      <c r="G84" s="20">
        <f t="shared" si="7"/>
        <v>1.1369863013698629</v>
      </c>
      <c r="H84" s="20">
        <f t="shared" si="8"/>
        <v>2.8424657534246571</v>
      </c>
      <c r="I84" s="20">
        <f t="shared" si="9"/>
        <v>237.46907152389815</v>
      </c>
      <c r="J84" s="22">
        <f t="shared" si="10"/>
        <v>64938.158697313607</v>
      </c>
      <c r="K84" s="20">
        <f t="shared" si="11"/>
        <v>1613.07295760743</v>
      </c>
    </row>
    <row r="85" spans="1:11" x14ac:dyDescent="0.2">
      <c r="A85" s="23">
        <v>41</v>
      </c>
      <c r="B85" s="23" t="s">
        <v>5</v>
      </c>
      <c r="C85" s="24">
        <v>43830</v>
      </c>
      <c r="D85" s="23">
        <v>7218.5</v>
      </c>
      <c r="E85" s="19"/>
      <c r="F85" s="20">
        <f t="shared" si="6"/>
        <v>0</v>
      </c>
      <c r="G85" s="20">
        <f t="shared" si="7"/>
        <v>0</v>
      </c>
      <c r="H85" s="20">
        <f t="shared" si="8"/>
        <v>0</v>
      </c>
      <c r="I85" s="20">
        <f t="shared" si="9"/>
        <v>0</v>
      </c>
      <c r="J85" s="22">
        <f t="shared" si="10"/>
        <v>0</v>
      </c>
      <c r="K85" s="20">
        <f t="shared" si="11"/>
        <v>0</v>
      </c>
    </row>
    <row r="86" spans="1:11" x14ac:dyDescent="0.2">
      <c r="A86" s="23"/>
      <c r="B86" s="23" t="s">
        <v>6</v>
      </c>
      <c r="C86" s="24">
        <v>43832.508333333331</v>
      </c>
      <c r="D86" s="23">
        <v>7133.5</v>
      </c>
      <c r="E86" s="19">
        <f>D85-D86</f>
        <v>85</v>
      </c>
      <c r="F86" s="20">
        <f t="shared" si="6"/>
        <v>1.1775299577474545</v>
      </c>
      <c r="G86" s="20">
        <f t="shared" si="7"/>
        <v>1.1775299577474545</v>
      </c>
      <c r="H86" s="20">
        <f t="shared" si="8"/>
        <v>2.9438248943686363</v>
      </c>
      <c r="I86" s="20">
        <f t="shared" si="9"/>
        <v>243.51809511492601</v>
      </c>
      <c r="J86" s="22">
        <f t="shared" si="10"/>
        <v>66612.355307465841</v>
      </c>
      <c r="K86" s="20">
        <f t="shared" si="11"/>
        <v>1674.1966101522339</v>
      </c>
    </row>
    <row r="87" spans="1:11" x14ac:dyDescent="0.2">
      <c r="A87" s="23">
        <v>42</v>
      </c>
      <c r="B87" s="23" t="s">
        <v>3</v>
      </c>
      <c r="C87" s="24">
        <v>43837</v>
      </c>
      <c r="D87" s="23">
        <v>7759.5</v>
      </c>
      <c r="E87" s="19"/>
      <c r="F87" s="20">
        <f t="shared" si="6"/>
        <v>0</v>
      </c>
      <c r="G87" s="20">
        <f t="shared" si="7"/>
        <v>0</v>
      </c>
      <c r="H87" s="20">
        <f t="shared" si="8"/>
        <v>0</v>
      </c>
      <c r="I87" s="20">
        <f t="shared" si="9"/>
        <v>0</v>
      </c>
      <c r="J87" s="22">
        <f t="shared" si="10"/>
        <v>0</v>
      </c>
      <c r="K87" s="20">
        <f t="shared" si="11"/>
        <v>0</v>
      </c>
    </row>
    <row r="88" spans="1:11" x14ac:dyDescent="0.2">
      <c r="A88" s="23"/>
      <c r="B88" s="23" t="s">
        <v>4</v>
      </c>
      <c r="C88" s="24">
        <v>43837.677777777775</v>
      </c>
      <c r="D88" s="23">
        <v>7832</v>
      </c>
      <c r="E88" s="19">
        <f>D88-D87</f>
        <v>72.5</v>
      </c>
      <c r="F88" s="20">
        <f t="shared" si="6"/>
        <v>0.93433855274180044</v>
      </c>
      <c r="G88" s="20">
        <f t="shared" si="7"/>
        <v>0.93433855274180044</v>
      </c>
      <c r="H88" s="20">
        <f t="shared" si="8"/>
        <v>2.335846381854501</v>
      </c>
      <c r="I88" s="20">
        <f t="shared" si="9"/>
        <v>249.79633240299688</v>
      </c>
      <c r="J88" s="22">
        <f t="shared" si="10"/>
        <v>67924.79950366843</v>
      </c>
      <c r="K88" s="20">
        <f t="shared" si="11"/>
        <v>1312.4441962025885</v>
      </c>
    </row>
    <row r="89" spans="1:11" x14ac:dyDescent="0.2">
      <c r="A89" s="23">
        <v>43</v>
      </c>
      <c r="B89" s="23" t="s">
        <v>5</v>
      </c>
      <c r="C89" s="24">
        <v>43838.847222222219</v>
      </c>
      <c r="D89" s="23">
        <v>7896.5</v>
      </c>
      <c r="E89" s="19"/>
      <c r="F89" s="20">
        <f t="shared" si="6"/>
        <v>0</v>
      </c>
      <c r="G89" s="20">
        <f t="shared" si="7"/>
        <v>0</v>
      </c>
      <c r="H89" s="20">
        <f t="shared" si="8"/>
        <v>0</v>
      </c>
      <c r="I89" s="20">
        <f t="shared" si="9"/>
        <v>0</v>
      </c>
      <c r="J89" s="22">
        <f t="shared" si="10"/>
        <v>0</v>
      </c>
      <c r="K89" s="20">
        <f t="shared" si="11"/>
        <v>0</v>
      </c>
    </row>
    <row r="90" spans="1:11" x14ac:dyDescent="0.2">
      <c r="A90" s="23"/>
      <c r="B90" s="23" t="s">
        <v>6</v>
      </c>
      <c r="C90" s="24">
        <v>43838.847222222219</v>
      </c>
      <c r="D90" s="23">
        <v>8039</v>
      </c>
      <c r="E90" s="19">
        <f>D89-D90</f>
        <v>-142.5</v>
      </c>
      <c r="F90" s="20">
        <f t="shared" si="6"/>
        <v>-1.8045969733426199</v>
      </c>
      <c r="G90" s="20">
        <f t="shared" si="7"/>
        <v>0</v>
      </c>
      <c r="H90" s="20">
        <f t="shared" si="8"/>
        <v>-4.5114924333565494</v>
      </c>
      <c r="I90" s="20">
        <f t="shared" si="9"/>
        <v>254.7179981387566</v>
      </c>
      <c r="J90" s="22">
        <f t="shared" si="10"/>
        <v>64610.580981284824</v>
      </c>
      <c r="K90" s="20">
        <f t="shared" si="11"/>
        <v>-3314.2185223836059</v>
      </c>
    </row>
    <row r="91" spans="1:11" x14ac:dyDescent="0.2">
      <c r="A91" s="23">
        <v>44</v>
      </c>
      <c r="B91" s="23" t="s">
        <v>3</v>
      </c>
      <c r="C91" s="24">
        <v>43840.677777777775</v>
      </c>
      <c r="D91" s="23">
        <v>8032</v>
      </c>
      <c r="E91" s="19"/>
      <c r="F91" s="20">
        <f t="shared" si="6"/>
        <v>0</v>
      </c>
      <c r="G91" s="20">
        <f t="shared" si="7"/>
        <v>0</v>
      </c>
      <c r="H91" s="20">
        <f t="shared" si="8"/>
        <v>0</v>
      </c>
      <c r="I91" s="20">
        <f t="shared" si="9"/>
        <v>0</v>
      </c>
      <c r="J91" s="22">
        <f t="shared" si="10"/>
        <v>0</v>
      </c>
      <c r="K91" s="20">
        <f t="shared" si="11"/>
        <v>0</v>
      </c>
    </row>
    <row r="92" spans="1:11" x14ac:dyDescent="0.2">
      <c r="A92" s="23"/>
      <c r="B92" s="23" t="s">
        <v>4</v>
      </c>
      <c r="C92" s="24">
        <v>43841.338888888888</v>
      </c>
      <c r="D92" s="23">
        <v>8054.5</v>
      </c>
      <c r="E92" s="19">
        <f>D92-D91</f>
        <v>22.5</v>
      </c>
      <c r="F92" s="20">
        <f t="shared" si="6"/>
        <v>0.28012948207171318</v>
      </c>
      <c r="G92" s="20">
        <f t="shared" si="7"/>
        <v>0.28012948207171318</v>
      </c>
      <c r="H92" s="20">
        <f t="shared" si="8"/>
        <v>0.700323705179283</v>
      </c>
      <c r="I92" s="20">
        <f t="shared" si="9"/>
        <v>242.28967867981808</v>
      </c>
      <c r="J92" s="22">
        <f t="shared" si="10"/>
        <v>64808.346197812061</v>
      </c>
      <c r="K92" s="20">
        <f t="shared" si="11"/>
        <v>197.7652165272375</v>
      </c>
    </row>
    <row r="93" spans="1:11" x14ac:dyDescent="0.2">
      <c r="A93" s="23">
        <v>45</v>
      </c>
      <c r="B93" s="23" t="s">
        <v>5</v>
      </c>
      <c r="C93" s="24">
        <v>43849.508333333331</v>
      </c>
      <c r="D93" s="23">
        <v>8652</v>
      </c>
      <c r="E93" s="19"/>
      <c r="F93" s="20">
        <f t="shared" si="6"/>
        <v>0</v>
      </c>
      <c r="G93" s="20">
        <f t="shared" si="7"/>
        <v>0</v>
      </c>
      <c r="H93" s="20">
        <f t="shared" si="8"/>
        <v>0</v>
      </c>
      <c r="I93" s="20">
        <f t="shared" si="9"/>
        <v>0</v>
      </c>
      <c r="J93" s="22">
        <f t="shared" si="10"/>
        <v>0</v>
      </c>
      <c r="K93" s="20">
        <f t="shared" si="11"/>
        <v>0</v>
      </c>
    </row>
    <row r="94" spans="1:11" x14ac:dyDescent="0.2">
      <c r="A94" s="23"/>
      <c r="B94" s="23" t="s">
        <v>6</v>
      </c>
      <c r="C94" s="24">
        <v>43854.847222222219</v>
      </c>
      <c r="D94" s="23">
        <v>8486.5</v>
      </c>
      <c r="E94" s="19">
        <f>D93-D94</f>
        <v>165.5</v>
      </c>
      <c r="F94" s="20">
        <f t="shared" si="6"/>
        <v>1.9128525196486361</v>
      </c>
      <c r="G94" s="20">
        <f t="shared" si="7"/>
        <v>1.9128525196486361</v>
      </c>
      <c r="H94" s="20">
        <f t="shared" si="8"/>
        <v>4.7821312991215903</v>
      </c>
      <c r="I94" s="20">
        <f t="shared" si="9"/>
        <v>243.03129824179521</v>
      </c>
      <c r="J94" s="22">
        <f t="shared" si="10"/>
        <v>67665.276727100892</v>
      </c>
      <c r="K94" s="20">
        <f t="shared" si="11"/>
        <v>2856.9305292888312</v>
      </c>
    </row>
    <row r="95" spans="1:11" x14ac:dyDescent="0.2">
      <c r="A95" s="23">
        <v>46</v>
      </c>
      <c r="B95" s="23" t="s">
        <v>3</v>
      </c>
      <c r="C95" s="24">
        <v>43854.847222222219</v>
      </c>
      <c r="D95" s="23">
        <v>8486.5</v>
      </c>
      <c r="E95" s="19"/>
      <c r="F95" s="20">
        <f t="shared" si="6"/>
        <v>0</v>
      </c>
      <c r="G95" s="20">
        <f t="shared" si="7"/>
        <v>0</v>
      </c>
      <c r="H95" s="20">
        <f t="shared" si="8"/>
        <v>0</v>
      </c>
      <c r="I95" s="20">
        <f t="shared" si="9"/>
        <v>0</v>
      </c>
      <c r="J95" s="22">
        <f t="shared" si="10"/>
        <v>0</v>
      </c>
      <c r="K95" s="20">
        <f t="shared" si="11"/>
        <v>0</v>
      </c>
    </row>
    <row r="96" spans="1:11" x14ac:dyDescent="0.2">
      <c r="A96" s="23"/>
      <c r="B96" s="23" t="s">
        <v>4</v>
      </c>
      <c r="C96" s="24">
        <v>43855</v>
      </c>
      <c r="D96" s="23">
        <v>8333.5</v>
      </c>
      <c r="E96" s="19">
        <f>D96-D95</f>
        <v>-153</v>
      </c>
      <c r="F96" s="20">
        <f t="shared" si="6"/>
        <v>-1.80286337123667</v>
      </c>
      <c r="G96" s="20">
        <f t="shared" si="7"/>
        <v>0</v>
      </c>
      <c r="H96" s="20">
        <f t="shared" si="8"/>
        <v>-4.5071584280916746</v>
      </c>
      <c r="I96" s="20">
        <f t="shared" si="9"/>
        <v>253.74478772662835</v>
      </c>
      <c r="J96" s="22">
        <f t="shared" si="10"/>
        <v>64372.464205962016</v>
      </c>
      <c r="K96" s="20">
        <f t="shared" si="11"/>
        <v>-3292.812521138876</v>
      </c>
    </row>
    <row r="97" spans="1:11" x14ac:dyDescent="0.2">
      <c r="A97" s="23">
        <v>47</v>
      </c>
      <c r="B97" s="23" t="s">
        <v>3</v>
      </c>
      <c r="C97" s="24">
        <v>43866.508333333331</v>
      </c>
      <c r="D97" s="23">
        <v>9446</v>
      </c>
      <c r="E97" s="19"/>
      <c r="F97" s="20">
        <f t="shared" si="6"/>
        <v>0</v>
      </c>
      <c r="G97" s="20">
        <f t="shared" si="7"/>
        <v>0</v>
      </c>
      <c r="H97" s="20">
        <f t="shared" si="8"/>
        <v>0</v>
      </c>
      <c r="I97" s="20">
        <f t="shared" si="9"/>
        <v>0</v>
      </c>
      <c r="J97" s="22">
        <f t="shared" si="10"/>
        <v>0</v>
      </c>
      <c r="K97" s="20">
        <f t="shared" si="11"/>
        <v>0</v>
      </c>
    </row>
    <row r="98" spans="1:11" x14ac:dyDescent="0.2">
      <c r="A98" s="23"/>
      <c r="B98" s="23" t="s">
        <v>4</v>
      </c>
      <c r="C98" s="24">
        <v>43876.508333333331</v>
      </c>
      <c r="D98" s="23">
        <v>9784.5</v>
      </c>
      <c r="E98" s="19">
        <f>D98-D97</f>
        <v>338.5</v>
      </c>
      <c r="F98" s="20">
        <f t="shared" si="6"/>
        <v>3.5835274190133388</v>
      </c>
      <c r="G98" s="20">
        <f t="shared" si="7"/>
        <v>3.5835274190133388</v>
      </c>
      <c r="H98" s="20">
        <f t="shared" si="8"/>
        <v>8.9588185475333475</v>
      </c>
      <c r="I98" s="20">
        <f t="shared" si="9"/>
        <v>241.39674077235756</v>
      </c>
      <c r="J98" s="22">
        <f t="shared" si="10"/>
        <v>69885.73168102339</v>
      </c>
      <c r="K98" s="20">
        <f t="shared" si="11"/>
        <v>5513.2674750613733</v>
      </c>
    </row>
    <row r="99" spans="1:11" x14ac:dyDescent="0.2">
      <c r="A99" s="23">
        <v>48</v>
      </c>
      <c r="B99" s="23" t="s">
        <v>3</v>
      </c>
      <c r="C99" s="24">
        <v>43884.169444444444</v>
      </c>
      <c r="D99" s="23">
        <v>9956</v>
      </c>
      <c r="E99" s="19"/>
      <c r="F99" s="20">
        <f t="shared" si="6"/>
        <v>0</v>
      </c>
      <c r="G99" s="20">
        <f t="shared" si="7"/>
        <v>0</v>
      </c>
      <c r="H99" s="20">
        <f t="shared" si="8"/>
        <v>0</v>
      </c>
      <c r="I99" s="20">
        <f t="shared" si="9"/>
        <v>0</v>
      </c>
      <c r="J99" s="22">
        <f t="shared" si="10"/>
        <v>0</v>
      </c>
      <c r="K99" s="20">
        <f t="shared" si="11"/>
        <v>0</v>
      </c>
    </row>
    <row r="100" spans="1:11" x14ac:dyDescent="0.2">
      <c r="A100" s="23"/>
      <c r="B100" s="23" t="s">
        <v>4</v>
      </c>
      <c r="C100" s="24">
        <v>43885</v>
      </c>
      <c r="D100" s="23">
        <v>9776.5</v>
      </c>
      <c r="E100" s="19">
        <f>D100-D99</f>
        <v>-179.5</v>
      </c>
      <c r="F100" s="20">
        <f t="shared" si="6"/>
        <v>-1.8029329047810367</v>
      </c>
      <c r="G100" s="20">
        <f t="shared" si="7"/>
        <v>0</v>
      </c>
      <c r="H100" s="20">
        <f t="shared" si="8"/>
        <v>-4.507332261952592</v>
      </c>
      <c r="I100" s="20">
        <f t="shared" si="9"/>
        <v>262.07149380383771</v>
      </c>
      <c r="J100" s="22">
        <f t="shared" si="10"/>
        <v>66494.352809690652</v>
      </c>
      <c r="K100" s="20">
        <f t="shared" si="11"/>
        <v>-3391.3788713327376</v>
      </c>
    </row>
    <row r="101" spans="1:11" x14ac:dyDescent="0.2">
      <c r="A101" s="23">
        <v>49</v>
      </c>
      <c r="B101" s="23" t="s">
        <v>5</v>
      </c>
      <c r="C101" s="24">
        <v>43885.169444444444</v>
      </c>
      <c r="D101" s="23">
        <v>9769.5</v>
      </c>
      <c r="E101" s="19"/>
      <c r="F101" s="20">
        <f t="shared" si="6"/>
        <v>0</v>
      </c>
      <c r="G101" s="20">
        <f t="shared" si="7"/>
        <v>0</v>
      </c>
      <c r="H101" s="20">
        <f t="shared" si="8"/>
        <v>0</v>
      </c>
      <c r="I101" s="20">
        <f t="shared" si="9"/>
        <v>0</v>
      </c>
      <c r="J101" s="22">
        <f t="shared" si="10"/>
        <v>0</v>
      </c>
      <c r="K101" s="20">
        <f t="shared" si="11"/>
        <v>0</v>
      </c>
    </row>
    <row r="102" spans="1:11" x14ac:dyDescent="0.2">
      <c r="A102" s="23"/>
      <c r="B102" s="23" t="s">
        <v>6</v>
      </c>
      <c r="C102" s="24">
        <v>43886.508333333331</v>
      </c>
      <c r="D102" s="23">
        <v>9655.5</v>
      </c>
      <c r="E102" s="19">
        <f>D101-D102</f>
        <v>114</v>
      </c>
      <c r="F102" s="20">
        <f t="shared" si="6"/>
        <v>1.1668969752802087</v>
      </c>
      <c r="G102" s="20">
        <f t="shared" si="7"/>
        <v>1.1668969752802087</v>
      </c>
      <c r="H102" s="20">
        <f t="shared" si="8"/>
        <v>2.917242438200522</v>
      </c>
      <c r="I102" s="20">
        <f t="shared" si="9"/>
        <v>249.35382303633995</v>
      </c>
      <c r="J102" s="22">
        <f t="shared" si="10"/>
        <v>68172.082795057882</v>
      </c>
      <c r="K102" s="20">
        <f t="shared" si="11"/>
        <v>1677.7299853672303</v>
      </c>
    </row>
    <row r="103" spans="1:11" x14ac:dyDescent="0.2">
      <c r="A103" s="23">
        <v>50</v>
      </c>
      <c r="B103" s="23" t="s">
        <v>3</v>
      </c>
      <c r="C103" s="24">
        <v>43892.677777777775</v>
      </c>
      <c r="D103" s="23">
        <v>8869</v>
      </c>
      <c r="E103" s="19"/>
      <c r="F103" s="20">
        <f t="shared" si="6"/>
        <v>0</v>
      </c>
      <c r="G103" s="20">
        <f t="shared" si="7"/>
        <v>0</v>
      </c>
      <c r="H103" s="20">
        <f t="shared" si="8"/>
        <v>0</v>
      </c>
      <c r="I103" s="20">
        <f t="shared" si="9"/>
        <v>0</v>
      </c>
      <c r="J103" s="22">
        <f t="shared" si="10"/>
        <v>0</v>
      </c>
      <c r="K103" s="20">
        <f t="shared" si="11"/>
        <v>0</v>
      </c>
    </row>
    <row r="104" spans="1:11" x14ac:dyDescent="0.2">
      <c r="A104" s="23"/>
      <c r="B104" s="23" t="s">
        <v>4</v>
      </c>
      <c r="C104" s="24">
        <v>43893.508333333331</v>
      </c>
      <c r="D104" s="23">
        <v>8709</v>
      </c>
      <c r="E104" s="19">
        <f>D104-D103</f>
        <v>-160</v>
      </c>
      <c r="F104" s="20">
        <f t="shared" si="6"/>
        <v>-1.8040365317397677</v>
      </c>
      <c r="G104" s="20">
        <f t="shared" si="7"/>
        <v>0</v>
      </c>
      <c r="H104" s="20">
        <f t="shared" si="8"/>
        <v>-4.5100913293494198</v>
      </c>
      <c r="I104" s="20">
        <f t="shared" si="9"/>
        <v>255.64531048146705</v>
      </c>
      <c r="J104" s="22">
        <f t="shared" si="10"/>
        <v>64848.105776844728</v>
      </c>
      <c r="K104" s="20">
        <f t="shared" si="11"/>
        <v>-3323.9770182131542</v>
      </c>
    </row>
    <row r="105" spans="1:11" x14ac:dyDescent="0.2">
      <c r="A105" s="23">
        <v>51</v>
      </c>
      <c r="B105" s="23" t="s">
        <v>5</v>
      </c>
      <c r="C105" s="24">
        <v>43897.847222222219</v>
      </c>
      <c r="D105" s="23">
        <v>8907.5</v>
      </c>
      <c r="E105" s="19"/>
      <c r="F105" s="20">
        <f t="shared" si="6"/>
        <v>0</v>
      </c>
      <c r="G105" s="20">
        <f t="shared" si="7"/>
        <v>0</v>
      </c>
      <c r="H105" s="20">
        <f t="shared" si="8"/>
        <v>0</v>
      </c>
      <c r="I105" s="20">
        <f t="shared" si="9"/>
        <v>0</v>
      </c>
      <c r="J105" s="22">
        <f t="shared" si="10"/>
        <v>0</v>
      </c>
      <c r="K105" s="20">
        <f t="shared" si="11"/>
        <v>0</v>
      </c>
    </row>
    <row r="106" spans="1:11" x14ac:dyDescent="0.2">
      <c r="A106" s="23"/>
      <c r="B106" s="23" t="s">
        <v>6</v>
      </c>
      <c r="C106" s="24">
        <v>43903</v>
      </c>
      <c r="D106" s="23">
        <v>3741</v>
      </c>
      <c r="E106" s="19">
        <f>D105-D106</f>
        <v>5166.5</v>
      </c>
      <c r="F106" s="20">
        <f t="shared" si="6"/>
        <v>58.001683974179066</v>
      </c>
      <c r="G106" s="20">
        <f t="shared" si="7"/>
        <v>58.001683974179066</v>
      </c>
      <c r="H106" s="20">
        <f t="shared" si="8"/>
        <v>145.00420993544768</v>
      </c>
      <c r="I106" s="20">
        <f t="shared" si="9"/>
        <v>243.18039666316773</v>
      </c>
      <c r="J106" s="22">
        <f t="shared" si="10"/>
        <v>158624.94390618036</v>
      </c>
      <c r="K106" s="20">
        <f t="shared" si="11"/>
        <v>93776.838129335636</v>
      </c>
    </row>
    <row r="107" spans="1:11" x14ac:dyDescent="0.2">
      <c r="A107" s="23">
        <v>52</v>
      </c>
      <c r="B107" s="23" t="s">
        <v>3</v>
      </c>
      <c r="C107" s="24">
        <v>43913.847222222219</v>
      </c>
      <c r="D107" s="23">
        <v>6331.5</v>
      </c>
      <c r="E107" s="19"/>
      <c r="F107" s="20">
        <f t="shared" si="6"/>
        <v>0</v>
      </c>
      <c r="G107" s="20">
        <f t="shared" si="7"/>
        <v>0</v>
      </c>
      <c r="H107" s="20">
        <f t="shared" si="8"/>
        <v>0</v>
      </c>
      <c r="I107" s="20">
        <f t="shared" si="9"/>
        <v>0</v>
      </c>
      <c r="J107" s="22">
        <f t="shared" si="10"/>
        <v>0</v>
      </c>
      <c r="K107" s="20">
        <f t="shared" si="11"/>
        <v>0</v>
      </c>
    </row>
    <row r="108" spans="1:11" x14ac:dyDescent="0.2">
      <c r="A108" s="23"/>
      <c r="B108" s="23" t="s">
        <v>4</v>
      </c>
      <c r="C108" s="24">
        <v>43917.847222222219</v>
      </c>
      <c r="D108" s="23">
        <v>6469</v>
      </c>
      <c r="E108" s="19">
        <f>D108-D107</f>
        <v>137.5</v>
      </c>
      <c r="F108" s="20">
        <f t="shared" si="6"/>
        <v>2.1716812761588882</v>
      </c>
      <c r="G108" s="20">
        <f t="shared" si="7"/>
        <v>2.1716812761588882</v>
      </c>
      <c r="H108" s="20">
        <f t="shared" si="8"/>
        <v>5.4292031903972209</v>
      </c>
      <c r="I108" s="20">
        <f t="shared" si="9"/>
        <v>594.84353964817626</v>
      </c>
      <c r="J108" s="22">
        <f t="shared" si="10"/>
        <v>166993.83402483733</v>
      </c>
      <c r="K108" s="20">
        <f t="shared" si="11"/>
        <v>8368.890118656971</v>
      </c>
    </row>
    <row r="109" spans="1:11" x14ac:dyDescent="0.2">
      <c r="A109" s="23">
        <v>53</v>
      </c>
      <c r="B109" s="23" t="s">
        <v>5</v>
      </c>
      <c r="C109" s="24">
        <v>43918</v>
      </c>
      <c r="D109" s="23">
        <v>6361.5</v>
      </c>
      <c r="E109" s="19"/>
      <c r="F109" s="20">
        <f t="shared" si="6"/>
        <v>0</v>
      </c>
      <c r="G109" s="20">
        <f t="shared" si="7"/>
        <v>0</v>
      </c>
      <c r="H109" s="20">
        <f t="shared" si="8"/>
        <v>0</v>
      </c>
      <c r="I109" s="20">
        <f t="shared" si="9"/>
        <v>0</v>
      </c>
      <c r="J109" s="22">
        <f t="shared" si="10"/>
        <v>0</v>
      </c>
      <c r="K109" s="20">
        <f t="shared" si="11"/>
        <v>0</v>
      </c>
    </row>
    <row r="110" spans="1:11" x14ac:dyDescent="0.2">
      <c r="A110" s="23"/>
      <c r="B110" s="23" t="s">
        <v>6</v>
      </c>
      <c r="C110" s="24">
        <v>43918.508333333331</v>
      </c>
      <c r="D110" s="23">
        <v>6234</v>
      </c>
      <c r="E110" s="19">
        <f>D109-D110</f>
        <v>127.5</v>
      </c>
      <c r="F110" s="20">
        <f t="shared" si="6"/>
        <v>2.0042442820089601</v>
      </c>
      <c r="G110" s="20">
        <f t="shared" si="7"/>
        <v>2.0042442820089601</v>
      </c>
      <c r="H110" s="20">
        <f t="shared" si="8"/>
        <v>5.0106107050224002</v>
      </c>
      <c r="I110" s="20">
        <f t="shared" si="9"/>
        <v>626.22687759313999</v>
      </c>
      <c r="J110" s="22">
        <f t="shared" si="10"/>
        <v>174766.40140956501</v>
      </c>
      <c r="K110" s="20">
        <f t="shared" si="11"/>
        <v>7772.5673847276776</v>
      </c>
    </row>
    <row r="111" spans="1:11" x14ac:dyDescent="0.2">
      <c r="A111" s="23">
        <v>54</v>
      </c>
      <c r="B111" s="23" t="s">
        <v>3</v>
      </c>
      <c r="C111" s="24">
        <v>43920.380555555559</v>
      </c>
      <c r="D111" s="23">
        <v>6288</v>
      </c>
      <c r="E111" s="19"/>
      <c r="F111" s="20">
        <f t="shared" si="6"/>
        <v>0</v>
      </c>
      <c r="G111" s="20">
        <f t="shared" si="7"/>
        <v>0</v>
      </c>
      <c r="H111" s="20">
        <f t="shared" si="8"/>
        <v>0</v>
      </c>
      <c r="I111" s="20">
        <f t="shared" si="9"/>
        <v>0</v>
      </c>
      <c r="J111" s="22">
        <f t="shared" si="10"/>
        <v>0</v>
      </c>
      <c r="K111" s="20">
        <f t="shared" si="11"/>
        <v>0</v>
      </c>
    </row>
    <row r="112" spans="1:11" x14ac:dyDescent="0.2">
      <c r="A112" s="23"/>
      <c r="B112" s="23" t="s">
        <v>4</v>
      </c>
      <c r="C112" s="24">
        <v>43921.719444444447</v>
      </c>
      <c r="D112" s="23">
        <v>6469.5</v>
      </c>
      <c r="E112" s="19">
        <f>D112-D111</f>
        <v>181.5</v>
      </c>
      <c r="F112" s="20">
        <f t="shared" si="6"/>
        <v>2.8864503816793894</v>
      </c>
      <c r="G112" s="20">
        <f t="shared" si="7"/>
        <v>2.8864503816793894</v>
      </c>
      <c r="H112" s="20">
        <f t="shared" si="8"/>
        <v>7.216125954198473</v>
      </c>
      <c r="I112" s="20">
        <f t="shared" si="9"/>
        <v>655.37400528586875</v>
      </c>
      <c r="J112" s="22">
        <f t="shared" si="10"/>
        <v>186751.53818330617</v>
      </c>
      <c r="K112" s="20">
        <f t="shared" si="11"/>
        <v>11985.136773741164</v>
      </c>
    </row>
    <row r="113" spans="1:11" x14ac:dyDescent="0.2">
      <c r="A113" s="23">
        <v>55</v>
      </c>
      <c r="B113" s="23" t="s">
        <v>5</v>
      </c>
      <c r="C113" s="24">
        <v>43931.380555555559</v>
      </c>
      <c r="D113" s="23">
        <v>6939</v>
      </c>
      <c r="E113" s="19"/>
      <c r="F113" s="20">
        <f t="shared" si="6"/>
        <v>0</v>
      </c>
      <c r="G113" s="20">
        <f t="shared" si="7"/>
        <v>0</v>
      </c>
      <c r="H113" s="20">
        <f t="shared" si="8"/>
        <v>0</v>
      </c>
      <c r="I113" s="20">
        <f t="shared" si="9"/>
        <v>0</v>
      </c>
      <c r="J113" s="22">
        <f t="shared" si="10"/>
        <v>0</v>
      </c>
      <c r="K113" s="20">
        <f t="shared" si="11"/>
        <v>0</v>
      </c>
    </row>
    <row r="114" spans="1:11" x14ac:dyDescent="0.2">
      <c r="A114" s="23"/>
      <c r="B114" s="23" t="s">
        <v>6</v>
      </c>
      <c r="C114" s="24">
        <v>43933.041666666664</v>
      </c>
      <c r="D114" s="23">
        <v>6882</v>
      </c>
      <c r="E114" s="19">
        <f>D113-D114</f>
        <v>57</v>
      </c>
      <c r="F114" s="20">
        <f t="shared" si="6"/>
        <v>0.82144401210549078</v>
      </c>
      <c r="G114" s="20">
        <f t="shared" si="7"/>
        <v>0.82144401210549078</v>
      </c>
      <c r="H114" s="20">
        <f t="shared" si="8"/>
        <v>2.053610030263727</v>
      </c>
      <c r="I114" s="20">
        <f t="shared" si="9"/>
        <v>700.31826818739808</v>
      </c>
      <c r="J114" s="22">
        <f t="shared" si="10"/>
        <v>189931.31249782446</v>
      </c>
      <c r="K114" s="20">
        <f t="shared" si="11"/>
        <v>3179.7743145182903</v>
      </c>
    </row>
    <row r="115" spans="1:11" x14ac:dyDescent="0.2">
      <c r="A115" s="23">
        <v>56</v>
      </c>
      <c r="B115" s="23" t="s">
        <v>3</v>
      </c>
      <c r="C115" s="24">
        <v>43933.719444444447</v>
      </c>
      <c r="D115" s="23">
        <v>7052.5</v>
      </c>
      <c r="F115" s="20">
        <f t="shared" si="6"/>
        <v>0</v>
      </c>
      <c r="G115" s="20">
        <f t="shared" si="7"/>
        <v>0</v>
      </c>
      <c r="H115" s="20">
        <f t="shared" si="8"/>
        <v>0</v>
      </c>
      <c r="I115" s="20">
        <f t="shared" si="9"/>
        <v>0</v>
      </c>
      <c r="J115" s="22">
        <f t="shared" si="10"/>
        <v>0</v>
      </c>
      <c r="K115" s="20">
        <f t="shared" si="11"/>
        <v>0</v>
      </c>
    </row>
    <row r="116" spans="1:11" x14ac:dyDescent="0.2">
      <c r="A116" s="23"/>
      <c r="B116" s="23" t="s">
        <v>4</v>
      </c>
      <c r="C116" s="24">
        <v>43933.888888888891</v>
      </c>
      <c r="D116" s="23">
        <v>6925.5</v>
      </c>
      <c r="E116" s="19">
        <f>D116-D115</f>
        <v>-127</v>
      </c>
      <c r="F116" s="20">
        <f t="shared" si="6"/>
        <v>-1.8007798652959945</v>
      </c>
      <c r="G116" s="20">
        <f t="shared" si="7"/>
        <v>0</v>
      </c>
      <c r="H116" s="20">
        <f t="shared" si="8"/>
        <v>-4.5019496632399862</v>
      </c>
      <c r="I116" s="20">
        <f t="shared" si="9"/>
        <v>712.24242186684171</v>
      </c>
      <c r="J116" s="22">
        <f t="shared" si="10"/>
        <v>180680.38214625395</v>
      </c>
      <c r="K116" s="20">
        <f t="shared" si="11"/>
        <v>-9250.9303515705105</v>
      </c>
    </row>
    <row r="117" spans="1:11" x14ac:dyDescent="0.2">
      <c r="A117" s="23">
        <v>57</v>
      </c>
      <c r="B117" s="23" t="s">
        <v>3</v>
      </c>
      <c r="C117" s="24">
        <v>43937.55</v>
      </c>
      <c r="D117" s="23">
        <v>6994</v>
      </c>
      <c r="F117" s="20">
        <f t="shared" si="6"/>
        <v>0</v>
      </c>
      <c r="G117" s="20">
        <f t="shared" si="7"/>
        <v>0</v>
      </c>
      <c r="H117" s="20">
        <f t="shared" si="8"/>
        <v>0</v>
      </c>
      <c r="I117" s="20">
        <f t="shared" si="9"/>
        <v>0</v>
      </c>
      <c r="J117" s="22">
        <f t="shared" si="10"/>
        <v>0</v>
      </c>
      <c r="K117" s="20">
        <f t="shared" si="11"/>
        <v>0</v>
      </c>
    </row>
    <row r="118" spans="1:11" x14ac:dyDescent="0.2">
      <c r="A118" s="23"/>
      <c r="B118" s="23" t="s">
        <v>4</v>
      </c>
      <c r="C118" s="24">
        <v>43941.55</v>
      </c>
      <c r="D118" s="23">
        <v>6978</v>
      </c>
      <c r="E118" s="19">
        <f>D118-D117</f>
        <v>-16</v>
      </c>
      <c r="F118" s="20">
        <f t="shared" si="6"/>
        <v>-0.22876751501286818</v>
      </c>
      <c r="G118" s="20">
        <f t="shared" si="7"/>
        <v>0</v>
      </c>
      <c r="H118" s="20">
        <f t="shared" si="8"/>
        <v>-0.57191878753217051</v>
      </c>
      <c r="I118" s="20">
        <f t="shared" si="9"/>
        <v>677.55143304845228</v>
      </c>
      <c r="J118" s="22">
        <f t="shared" si="10"/>
        <v>178934.79467350777</v>
      </c>
      <c r="K118" s="20">
        <f t="shared" si="11"/>
        <v>-1745.5874727461778</v>
      </c>
    </row>
    <row r="119" spans="1:11" x14ac:dyDescent="0.2">
      <c r="A119" s="23">
        <v>58</v>
      </c>
      <c r="B119" s="23" t="s">
        <v>5</v>
      </c>
      <c r="C119" s="24">
        <v>43941.55</v>
      </c>
      <c r="D119" s="23">
        <v>6978</v>
      </c>
      <c r="F119" s="20">
        <f t="shared" si="6"/>
        <v>0</v>
      </c>
      <c r="G119" s="20">
        <f t="shared" si="7"/>
        <v>0</v>
      </c>
      <c r="H119" s="20">
        <f t="shared" si="8"/>
        <v>0</v>
      </c>
      <c r="I119" s="20">
        <f t="shared" si="9"/>
        <v>0</v>
      </c>
      <c r="J119" s="22">
        <f t="shared" si="10"/>
        <v>0</v>
      </c>
      <c r="K119" s="20">
        <f t="shared" si="11"/>
        <v>0</v>
      </c>
    </row>
    <row r="120" spans="1:11" x14ac:dyDescent="0.2">
      <c r="A120" s="23"/>
      <c r="B120" s="23" t="s">
        <v>6</v>
      </c>
      <c r="C120" s="24">
        <v>43942.211111111108</v>
      </c>
      <c r="D120" s="23">
        <v>6859.5</v>
      </c>
      <c r="E120" s="19">
        <f>D119-D120</f>
        <v>118.5</v>
      </c>
      <c r="F120" s="20">
        <f t="shared" si="6"/>
        <v>1.6981943250214964</v>
      </c>
      <c r="G120" s="20">
        <f t="shared" si="7"/>
        <v>1.6981943250214964</v>
      </c>
      <c r="H120" s="20">
        <f t="shared" si="8"/>
        <v>4.2454858125537411</v>
      </c>
      <c r="I120" s="20">
        <f t="shared" si="9"/>
        <v>671.00548002565415</v>
      </c>
      <c r="J120" s="22">
        <f t="shared" si="10"/>
        <v>185853.89456204526</v>
      </c>
      <c r="K120" s="20">
        <f t="shared" si="11"/>
        <v>6919.0998885374865</v>
      </c>
    </row>
    <row r="121" spans="1:11" x14ac:dyDescent="0.2">
      <c r="A121" s="23">
        <v>59</v>
      </c>
      <c r="B121" s="23" t="s">
        <v>3</v>
      </c>
      <c r="C121" s="24">
        <v>43943.719444444447</v>
      </c>
      <c r="D121" s="23">
        <v>7115</v>
      </c>
      <c r="F121" s="20">
        <f t="shared" si="6"/>
        <v>0</v>
      </c>
      <c r="G121" s="20">
        <f t="shared" si="7"/>
        <v>0</v>
      </c>
      <c r="H121" s="20">
        <f t="shared" si="8"/>
        <v>0</v>
      </c>
      <c r="I121" s="20">
        <f t="shared" si="9"/>
        <v>0</v>
      </c>
      <c r="J121" s="22">
        <f t="shared" si="10"/>
        <v>0</v>
      </c>
      <c r="K121" s="20">
        <f t="shared" si="11"/>
        <v>0</v>
      </c>
    </row>
    <row r="122" spans="1:11" x14ac:dyDescent="0.2">
      <c r="A122" s="23"/>
      <c r="B122" s="23" t="s">
        <v>4</v>
      </c>
      <c r="C122" s="24">
        <v>43951.380555555559</v>
      </c>
      <c r="D122" s="23">
        <v>8906.5</v>
      </c>
      <c r="E122" s="19">
        <f>D122-D121</f>
        <v>1791.5</v>
      </c>
      <c r="F122" s="20">
        <f t="shared" si="6"/>
        <v>25.179198875614901</v>
      </c>
      <c r="G122" s="20">
        <f t="shared" si="7"/>
        <v>25.179198875614901</v>
      </c>
      <c r="H122" s="20">
        <f t="shared" si="8"/>
        <v>62.947997189037252</v>
      </c>
      <c r="I122" s="20">
        <f t="shared" si="9"/>
        <v>696.95210460766964</v>
      </c>
      <c r="J122" s="22">
        <f t="shared" si="10"/>
        <v>302174.19340665208</v>
      </c>
      <c r="K122" s="20">
        <f t="shared" si="11"/>
        <v>116320.29884460682</v>
      </c>
    </row>
    <row r="123" spans="1:11" x14ac:dyDescent="0.2">
      <c r="A123" s="23">
        <v>60</v>
      </c>
      <c r="B123" s="23" t="s">
        <v>5</v>
      </c>
      <c r="C123" s="24">
        <v>43961.041666666664</v>
      </c>
      <c r="D123" s="23">
        <v>9550.5</v>
      </c>
      <c r="F123" s="20">
        <f t="shared" si="6"/>
        <v>0</v>
      </c>
      <c r="G123" s="20">
        <f t="shared" si="7"/>
        <v>0</v>
      </c>
      <c r="H123" s="20">
        <f t="shared" si="8"/>
        <v>0</v>
      </c>
      <c r="I123" s="20">
        <f t="shared" si="9"/>
        <v>0</v>
      </c>
      <c r="J123" s="22">
        <f t="shared" si="10"/>
        <v>0</v>
      </c>
      <c r="K123" s="20">
        <f t="shared" si="11"/>
        <v>0</v>
      </c>
    </row>
    <row r="124" spans="1:11" x14ac:dyDescent="0.2">
      <c r="A124" s="23"/>
      <c r="B124" s="23" t="s">
        <v>6</v>
      </c>
      <c r="C124" s="24">
        <v>43961.211111111108</v>
      </c>
      <c r="D124" s="23">
        <v>8861.5</v>
      </c>
      <c r="E124" s="19">
        <f>D123-D124</f>
        <v>689</v>
      </c>
      <c r="F124" s="20">
        <f t="shared" si="6"/>
        <v>7.2142819747657194</v>
      </c>
      <c r="G124" s="20">
        <f t="shared" si="7"/>
        <v>7.2142819747657194</v>
      </c>
      <c r="H124" s="20">
        <f t="shared" si="8"/>
        <v>18.0357049369143</v>
      </c>
      <c r="I124" s="20">
        <f t="shared" si="9"/>
        <v>1133.1532252749453</v>
      </c>
      <c r="J124" s="22">
        <f t="shared" si="10"/>
        <v>355976.48722036893</v>
      </c>
      <c r="K124" s="20">
        <f t="shared" si="11"/>
        <v>53802.293813716853</v>
      </c>
    </row>
    <row r="125" spans="1:11" x14ac:dyDescent="0.2">
      <c r="A125" s="23">
        <v>61</v>
      </c>
      <c r="B125" s="23" t="s">
        <v>3</v>
      </c>
      <c r="C125" s="24">
        <v>43964.55</v>
      </c>
      <c r="D125" s="23">
        <v>9015</v>
      </c>
      <c r="F125" s="20">
        <f t="shared" si="6"/>
        <v>0</v>
      </c>
      <c r="G125" s="20">
        <f t="shared" si="7"/>
        <v>0</v>
      </c>
      <c r="H125" s="20">
        <f t="shared" si="8"/>
        <v>0</v>
      </c>
      <c r="I125" s="20">
        <f t="shared" si="9"/>
        <v>0</v>
      </c>
      <c r="J125" s="22">
        <f t="shared" si="10"/>
        <v>0</v>
      </c>
      <c r="K125" s="20">
        <f t="shared" si="11"/>
        <v>0</v>
      </c>
    </row>
    <row r="126" spans="1:11" x14ac:dyDescent="0.2">
      <c r="A126" s="23"/>
      <c r="B126" s="23" t="s">
        <v>4</v>
      </c>
      <c r="C126" s="24">
        <v>43966.041666666664</v>
      </c>
      <c r="D126" s="23">
        <v>9230</v>
      </c>
      <c r="E126" s="19">
        <f>D126-D125</f>
        <v>215</v>
      </c>
      <c r="F126" s="20">
        <f t="shared" si="6"/>
        <v>2.384914032168608</v>
      </c>
      <c r="G126" s="20">
        <f t="shared" si="7"/>
        <v>2.384914032168608</v>
      </c>
      <c r="H126" s="20">
        <f t="shared" si="8"/>
        <v>5.9622850804215197</v>
      </c>
      <c r="I126" s="20">
        <f t="shared" si="9"/>
        <v>1334.9118270763834</v>
      </c>
      <c r="J126" s="22">
        <f t="shared" si="10"/>
        <v>376067.66698244266</v>
      </c>
      <c r="K126" s="20">
        <f t="shared" si="11"/>
        <v>20091.179762073734</v>
      </c>
    </row>
    <row r="127" spans="1:11" x14ac:dyDescent="0.2">
      <c r="A127" s="23">
        <v>62</v>
      </c>
      <c r="B127" s="23" t="s">
        <v>3</v>
      </c>
      <c r="C127" s="24">
        <v>43978.55</v>
      </c>
      <c r="D127" s="23">
        <v>9164.5</v>
      </c>
      <c r="F127" s="20">
        <f t="shared" si="6"/>
        <v>0</v>
      </c>
      <c r="G127" s="20">
        <f t="shared" si="7"/>
        <v>0</v>
      </c>
      <c r="H127" s="20">
        <f t="shared" si="8"/>
        <v>0</v>
      </c>
      <c r="I127" s="20">
        <f t="shared" si="9"/>
        <v>0</v>
      </c>
      <c r="J127" s="22">
        <f t="shared" si="10"/>
        <v>0</v>
      </c>
      <c r="K127" s="20">
        <f t="shared" si="11"/>
        <v>0</v>
      </c>
    </row>
    <row r="128" spans="1:11" x14ac:dyDescent="0.2">
      <c r="A128" s="23"/>
      <c r="B128" s="23" t="s">
        <v>4</v>
      </c>
      <c r="C128" s="24">
        <v>43984.55</v>
      </c>
      <c r="D128" s="23">
        <v>9702</v>
      </c>
      <c r="E128" s="19">
        <f>D128-D127</f>
        <v>537.5</v>
      </c>
      <c r="F128" s="20">
        <f t="shared" si="6"/>
        <v>5.8650226417153144</v>
      </c>
      <c r="G128" s="20">
        <f t="shared" si="7"/>
        <v>5.8650226417153144</v>
      </c>
      <c r="H128" s="20">
        <f t="shared" si="8"/>
        <v>14.662556604288286</v>
      </c>
      <c r="I128" s="20">
        <f t="shared" si="9"/>
        <v>1410.2537511841599</v>
      </c>
      <c r="J128" s="22">
        <f t="shared" si="10"/>
        <v>429873.88969709328</v>
      </c>
      <c r="K128" s="20">
        <f t="shared" si="11"/>
        <v>53806.222714650619</v>
      </c>
    </row>
    <row r="129" spans="1:11" x14ac:dyDescent="0.2">
      <c r="A129" s="23">
        <v>63</v>
      </c>
      <c r="B129" s="23" t="s">
        <v>5</v>
      </c>
      <c r="C129" s="24">
        <v>43993.719444444447</v>
      </c>
      <c r="D129" s="23">
        <v>9535</v>
      </c>
      <c r="F129" s="20">
        <f t="shared" si="6"/>
        <v>0</v>
      </c>
      <c r="G129" s="20">
        <f t="shared" si="7"/>
        <v>0</v>
      </c>
      <c r="H129" s="20">
        <f t="shared" si="8"/>
        <v>0</v>
      </c>
      <c r="I129" s="20">
        <f t="shared" si="9"/>
        <v>0</v>
      </c>
      <c r="J129" s="22">
        <f t="shared" si="10"/>
        <v>0</v>
      </c>
      <c r="K129" s="20">
        <f t="shared" si="11"/>
        <v>0</v>
      </c>
    </row>
    <row r="130" spans="1:11" x14ac:dyDescent="0.2">
      <c r="A130" s="23"/>
      <c r="B130" s="23" t="s">
        <v>6</v>
      </c>
      <c r="C130" s="24">
        <v>43994.380555555559</v>
      </c>
      <c r="D130" s="23">
        <v>9436.5</v>
      </c>
      <c r="E130" s="19">
        <f>D129-D130</f>
        <v>98.5</v>
      </c>
      <c r="F130" s="20">
        <f t="shared" si="6"/>
        <v>1.0330361824855794</v>
      </c>
      <c r="G130" s="20">
        <f t="shared" si="7"/>
        <v>1.0330361824855794</v>
      </c>
      <c r="H130" s="20">
        <f t="shared" si="8"/>
        <v>2.5825904562139486</v>
      </c>
      <c r="I130" s="20">
        <f t="shared" si="9"/>
        <v>1612.0270863640997</v>
      </c>
      <c r="J130" s="22">
        <f t="shared" si="10"/>
        <v>439565.51799498196</v>
      </c>
      <c r="K130" s="20">
        <f t="shared" si="11"/>
        <v>9691.6282978886738</v>
      </c>
    </row>
    <row r="131" spans="1:11" x14ac:dyDescent="0.2">
      <c r="A131" s="23">
        <v>64</v>
      </c>
      <c r="B131" s="23" t="s">
        <v>5</v>
      </c>
      <c r="C131" s="24">
        <v>43999.888888888891</v>
      </c>
      <c r="D131" s="23">
        <v>9349</v>
      </c>
      <c r="F131" s="20">
        <f t="shared" si="6"/>
        <v>0</v>
      </c>
      <c r="G131" s="20">
        <f t="shared" si="7"/>
        <v>0</v>
      </c>
      <c r="H131" s="20">
        <f t="shared" si="8"/>
        <v>0</v>
      </c>
      <c r="I131" s="20">
        <f t="shared" si="9"/>
        <v>0</v>
      </c>
      <c r="J131" s="22">
        <f t="shared" si="10"/>
        <v>0</v>
      </c>
      <c r="K131" s="20">
        <f t="shared" si="11"/>
        <v>0</v>
      </c>
    </row>
    <row r="132" spans="1:11" x14ac:dyDescent="0.2">
      <c r="A132" s="23"/>
      <c r="B132" s="23" t="s">
        <v>6</v>
      </c>
      <c r="C132" s="24">
        <v>44004.55</v>
      </c>
      <c r="D132" s="23">
        <v>9517.5</v>
      </c>
      <c r="E132" s="19">
        <f>D131-D132</f>
        <v>-168.5</v>
      </c>
      <c r="F132" s="20">
        <f t="shared" si="6"/>
        <v>-1.8023318001925339</v>
      </c>
      <c r="G132" s="20">
        <f t="shared" si="7"/>
        <v>0</v>
      </c>
      <c r="H132" s="20">
        <f t="shared" si="8"/>
        <v>-4.5058295004813349</v>
      </c>
      <c r="I132" s="20">
        <f t="shared" si="9"/>
        <v>1648.3706924811822</v>
      </c>
      <c r="J132" s="22">
        <f t="shared" si="10"/>
        <v>418147.41812485637</v>
      </c>
      <c r="K132" s="20">
        <f t="shared" si="11"/>
        <v>-21418.099870125588</v>
      </c>
    </row>
    <row r="135" spans="1:11" x14ac:dyDescent="0.2">
      <c r="K135" s="9">
        <f>SUM(K6:K134)</f>
        <v>417147.41812485637</v>
      </c>
    </row>
  </sheetData>
  <conditionalFormatting sqref="L3:L58 K6:K132 F115:H132 E116 E118 E122 E126 E128 E6:H114 E120 E124 E130 E132">
    <cfRule type="cellIs" dxfId="47" priority="49" operator="lessThan">
      <formula>0</formula>
    </cfRule>
    <cfRule type="cellIs" dxfId="46" priority="50" operator="greaterThan">
      <formula>0</formula>
    </cfRule>
  </conditionalFormatting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L123"/>
  <sheetViews>
    <sheetView workbookViewId="0">
      <selection activeCell="B2" sqref="B2"/>
    </sheetView>
  </sheetViews>
  <sheetFormatPr baseColWidth="10" defaultColWidth="9.1640625" defaultRowHeight="15" x14ac:dyDescent="0.2"/>
  <cols>
    <col min="1" max="1" width="27" style="2" customWidth="1"/>
    <col min="2" max="2" width="10.6640625" style="2" bestFit="1" customWidth="1"/>
    <col min="3" max="3" width="15.83203125" style="2" bestFit="1" customWidth="1"/>
    <col min="4" max="4" width="9.1640625" style="2"/>
    <col min="5" max="5" width="11.33203125" style="2" customWidth="1"/>
    <col min="6" max="6" width="7" style="2" customWidth="1"/>
    <col min="7" max="7" width="12.1640625" style="2" customWidth="1"/>
    <col min="8" max="8" width="14.6640625" style="2" bestFit="1" customWidth="1"/>
    <col min="9" max="9" width="13.33203125" style="2" customWidth="1"/>
    <col min="10" max="10" width="15.5" style="2" bestFit="1" customWidth="1"/>
    <col min="11" max="11" width="11.6640625" style="2" bestFit="1" customWidth="1"/>
    <col min="12" max="12" width="4.1640625" style="2" customWidth="1"/>
    <col min="13" max="16384" width="9.1640625" style="2"/>
  </cols>
  <sheetData>
    <row r="1" spans="1:12" ht="3.75" customHeight="1" thickBot="1" x14ac:dyDescent="0.25"/>
    <row r="2" spans="1:12" s="3" customFormat="1" ht="141" thickBot="1" x14ac:dyDescent="0.3">
      <c r="A2" s="5" t="s">
        <v>25</v>
      </c>
      <c r="C2" s="4"/>
      <c r="D2" s="5" t="s">
        <v>7</v>
      </c>
      <c r="E2" s="6"/>
      <c r="F2" s="5" t="s">
        <v>8</v>
      </c>
      <c r="G2" s="6"/>
      <c r="H2" s="5" t="s">
        <v>9</v>
      </c>
      <c r="I2" s="7">
        <v>2.5</v>
      </c>
      <c r="J2" s="5" t="s">
        <v>10</v>
      </c>
      <c r="K2" s="5">
        <v>1000</v>
      </c>
      <c r="L2" s="8"/>
    </row>
    <row r="3" spans="1:12" ht="16" thickBot="1" x14ac:dyDescent="0.25">
      <c r="L3" s="9"/>
    </row>
    <row r="4" spans="1:12" s="11" customFormat="1" ht="49" thickBot="1" x14ac:dyDescent="0.25">
      <c r="A4" s="12" t="s">
        <v>0</v>
      </c>
      <c r="B4" s="13" t="s">
        <v>1</v>
      </c>
      <c r="C4" s="13" t="s">
        <v>2</v>
      </c>
      <c r="D4" s="13" t="s">
        <v>11</v>
      </c>
      <c r="E4" s="14" t="s">
        <v>14</v>
      </c>
      <c r="F4" s="14" t="s">
        <v>15</v>
      </c>
      <c r="G4" s="14" t="s">
        <v>16</v>
      </c>
      <c r="H4" s="14" t="s">
        <v>12</v>
      </c>
      <c r="I4" s="14" t="s">
        <v>17</v>
      </c>
      <c r="J4" s="14" t="s">
        <v>18</v>
      </c>
      <c r="K4" s="15" t="s">
        <v>13</v>
      </c>
      <c r="L4" s="10"/>
    </row>
    <row r="5" spans="1:12" x14ac:dyDescent="0.2">
      <c r="A5" s="23">
        <v>1</v>
      </c>
      <c r="B5" s="23" t="s">
        <v>3</v>
      </c>
      <c r="C5" s="24">
        <v>43443.680555555555</v>
      </c>
      <c r="D5" s="23">
        <v>3546.5</v>
      </c>
      <c r="E5" s="16"/>
      <c r="F5" s="17"/>
      <c r="G5" s="17"/>
      <c r="H5" s="17"/>
      <c r="I5" s="17"/>
      <c r="J5" s="17"/>
      <c r="K5" s="18"/>
      <c r="L5" s="9"/>
    </row>
    <row r="6" spans="1:12" x14ac:dyDescent="0.2">
      <c r="A6" s="23"/>
      <c r="B6" s="23" t="s">
        <v>4</v>
      </c>
      <c r="C6" s="24">
        <v>43443.680555555555</v>
      </c>
      <c r="D6" s="23">
        <v>3560.5</v>
      </c>
      <c r="E6" s="19">
        <f>D6-D5</f>
        <v>14</v>
      </c>
      <c r="F6" s="20">
        <f t="shared" ref="F6:F69" si="0">E6/D5*100</f>
        <v>0.39475539264063159</v>
      </c>
      <c r="G6" s="20">
        <f t="shared" ref="G6:G69" si="1">IF(F6&lt;($G$2*-1),($G$2*-1),F6)</f>
        <v>0.39475539264063159</v>
      </c>
      <c r="H6" s="20">
        <f>$I$2*F6</f>
        <v>0.98688848160157894</v>
      </c>
      <c r="I6" s="21">
        <f>0.00075*$I$2*$K$2*2</f>
        <v>3.75</v>
      </c>
      <c r="J6" s="22">
        <f>$K$2*(1+((H6)/100))-I6</f>
        <v>1006.1188848160158</v>
      </c>
      <c r="K6" s="20">
        <f>J6-K2</f>
        <v>6.1188848160157931</v>
      </c>
      <c r="L6" s="9"/>
    </row>
    <row r="7" spans="1:12" x14ac:dyDescent="0.2">
      <c r="A7" s="23">
        <v>2</v>
      </c>
      <c r="B7" s="23" t="s">
        <v>5</v>
      </c>
      <c r="C7" s="24">
        <v>43447.850694444445</v>
      </c>
      <c r="D7" s="23">
        <v>3276</v>
      </c>
      <c r="E7" s="19"/>
      <c r="F7" s="20">
        <f t="shared" si="0"/>
        <v>0</v>
      </c>
      <c r="G7" s="20">
        <f t="shared" si="1"/>
        <v>0</v>
      </c>
      <c r="H7" s="20">
        <f t="shared" ref="H7:H70" si="2">$I$2*F7</f>
        <v>0</v>
      </c>
      <c r="I7" s="20"/>
      <c r="J7" s="22"/>
      <c r="K7" s="20"/>
      <c r="L7" s="9"/>
    </row>
    <row r="8" spans="1:12" x14ac:dyDescent="0.2">
      <c r="A8" s="23"/>
      <c r="B8" s="23" t="s">
        <v>6</v>
      </c>
      <c r="C8" s="24">
        <v>43451.340277777781</v>
      </c>
      <c r="D8" s="23">
        <v>3342</v>
      </c>
      <c r="E8" s="19">
        <f>D7-D8</f>
        <v>-66</v>
      </c>
      <c r="F8" s="20">
        <f t="shared" si="0"/>
        <v>-2.0146520146520146</v>
      </c>
      <c r="G8" s="20">
        <f t="shared" si="1"/>
        <v>0</v>
      </c>
      <c r="H8" s="20">
        <f t="shared" si="2"/>
        <v>-5.0366300366300365</v>
      </c>
      <c r="I8" s="20">
        <f t="shared" ref="I8:I71" si="3">0.00075*$I$2*J6*2</f>
        <v>3.7729458180600592</v>
      </c>
      <c r="J8" s="22">
        <f t="shared" ref="J8:J71" si="4">IF(H8&lt;0,J6-(J6*(H8*-1)/100),J6+(J6*(H8/100)))-I6</f>
        <v>951.69439885916518</v>
      </c>
      <c r="K8" s="20">
        <f t="shared" ref="K8:K71" si="5">J8-J6</f>
        <v>-54.424485956850617</v>
      </c>
      <c r="L8" s="9"/>
    </row>
    <row r="9" spans="1:12" x14ac:dyDescent="0.2">
      <c r="A9" s="23">
        <v>3</v>
      </c>
      <c r="B9" s="23" t="s">
        <v>3</v>
      </c>
      <c r="C9" s="24">
        <v>43451.510416666664</v>
      </c>
      <c r="D9" s="23">
        <v>3379</v>
      </c>
      <c r="E9" s="19"/>
      <c r="F9" s="20">
        <f t="shared" si="0"/>
        <v>0</v>
      </c>
      <c r="G9" s="20">
        <f t="shared" si="1"/>
        <v>0</v>
      </c>
      <c r="H9" s="20">
        <f t="shared" si="2"/>
        <v>0</v>
      </c>
      <c r="I9" s="20">
        <f t="shared" si="3"/>
        <v>0</v>
      </c>
      <c r="J9" s="22">
        <f t="shared" si="4"/>
        <v>0</v>
      </c>
      <c r="K9" s="20">
        <f t="shared" si="5"/>
        <v>0</v>
      </c>
      <c r="L9" s="9"/>
    </row>
    <row r="10" spans="1:12" x14ac:dyDescent="0.2">
      <c r="A10" s="23"/>
      <c r="B10" s="23" t="s">
        <v>4</v>
      </c>
      <c r="C10" s="24">
        <v>43454.850694444445</v>
      </c>
      <c r="D10" s="23">
        <v>3896.5</v>
      </c>
      <c r="E10" s="19">
        <f>D10-D9</f>
        <v>517.5</v>
      </c>
      <c r="F10" s="20">
        <f t="shared" si="0"/>
        <v>15.315182006510803</v>
      </c>
      <c r="G10" s="20">
        <f t="shared" si="1"/>
        <v>15.315182006510803</v>
      </c>
      <c r="H10" s="20">
        <f t="shared" si="2"/>
        <v>38.28795501627701</v>
      </c>
      <c r="I10" s="20">
        <f t="shared" si="3"/>
        <v>3.5688539957218692</v>
      </c>
      <c r="J10" s="22">
        <f t="shared" si="4"/>
        <v>1312.3057763687302</v>
      </c>
      <c r="K10" s="20">
        <f t="shared" si="5"/>
        <v>360.61137750956505</v>
      </c>
      <c r="L10" s="9"/>
    </row>
    <row r="11" spans="1:12" x14ac:dyDescent="0.2">
      <c r="A11" s="23">
        <v>4</v>
      </c>
      <c r="B11" s="23" t="s">
        <v>3</v>
      </c>
      <c r="C11" s="24">
        <v>43462.680555555555</v>
      </c>
      <c r="D11" s="23">
        <v>3848.5</v>
      </c>
      <c r="E11" s="19"/>
      <c r="F11" s="20">
        <f t="shared" si="0"/>
        <v>0</v>
      </c>
      <c r="G11" s="20">
        <f t="shared" si="1"/>
        <v>0</v>
      </c>
      <c r="H11" s="20">
        <f t="shared" si="2"/>
        <v>0</v>
      </c>
      <c r="I11" s="20">
        <f t="shared" si="3"/>
        <v>0</v>
      </c>
      <c r="J11" s="22">
        <f t="shared" si="4"/>
        <v>0</v>
      </c>
      <c r="K11" s="20">
        <f t="shared" si="5"/>
        <v>0</v>
      </c>
      <c r="L11" s="9"/>
    </row>
    <row r="12" spans="1:12" x14ac:dyDescent="0.2">
      <c r="A12" s="23"/>
      <c r="B12" s="23" t="s">
        <v>4</v>
      </c>
      <c r="C12" s="24">
        <v>43463.510416666664</v>
      </c>
      <c r="D12" s="23">
        <v>3856.5</v>
      </c>
      <c r="E12" s="19">
        <f>D12-D11</f>
        <v>8</v>
      </c>
      <c r="F12" s="20">
        <f t="shared" si="0"/>
        <v>0.20787319734961673</v>
      </c>
      <c r="G12" s="20">
        <f t="shared" si="1"/>
        <v>0.20787319734961673</v>
      </c>
      <c r="H12" s="20">
        <f t="shared" si="2"/>
        <v>0.51968299337404189</v>
      </c>
      <c r="I12" s="20">
        <f t="shared" si="3"/>
        <v>4.9211466613827382</v>
      </c>
      <c r="J12" s="22">
        <f t="shared" si="4"/>
        <v>1315.5567523138618</v>
      </c>
      <c r="K12" s="20">
        <f t="shared" si="5"/>
        <v>3.2509759451315858</v>
      </c>
      <c r="L12" s="9"/>
    </row>
    <row r="13" spans="1:12" x14ac:dyDescent="0.2">
      <c r="A13" s="23">
        <v>5</v>
      </c>
      <c r="B13" s="23" t="s">
        <v>3</v>
      </c>
      <c r="C13" s="24">
        <v>43504.510416666664</v>
      </c>
      <c r="D13" s="23">
        <v>3390.5</v>
      </c>
      <c r="E13" s="19"/>
      <c r="F13" s="20">
        <f t="shared" si="0"/>
        <v>0</v>
      </c>
      <c r="G13" s="20">
        <f t="shared" si="1"/>
        <v>0</v>
      </c>
      <c r="H13" s="20">
        <f t="shared" si="2"/>
        <v>0</v>
      </c>
      <c r="I13" s="20">
        <f t="shared" si="3"/>
        <v>0</v>
      </c>
      <c r="J13" s="22">
        <f t="shared" si="4"/>
        <v>0</v>
      </c>
      <c r="K13" s="20">
        <f t="shared" si="5"/>
        <v>0</v>
      </c>
      <c r="L13" s="9"/>
    </row>
    <row r="14" spans="1:12" x14ac:dyDescent="0.2">
      <c r="A14" s="23"/>
      <c r="B14" s="23" t="s">
        <v>4</v>
      </c>
      <c r="C14" s="24">
        <v>43520.510416666664</v>
      </c>
      <c r="D14" s="23">
        <v>3912</v>
      </c>
      <c r="E14" s="19">
        <f>D14-D13</f>
        <v>521.5</v>
      </c>
      <c r="F14" s="20">
        <f t="shared" si="0"/>
        <v>15.381212210588407</v>
      </c>
      <c r="G14" s="20">
        <f t="shared" si="1"/>
        <v>15.381212210588407</v>
      </c>
      <c r="H14" s="20">
        <f t="shared" si="2"/>
        <v>38.453030526471018</v>
      </c>
      <c r="I14" s="20">
        <f t="shared" si="3"/>
        <v>4.9333378211769814</v>
      </c>
      <c r="J14" s="22">
        <f t="shared" si="4"/>
        <v>1816.5070452127791</v>
      </c>
      <c r="K14" s="20">
        <f t="shared" si="5"/>
        <v>500.95029289891727</v>
      </c>
      <c r="L14" s="9"/>
    </row>
    <row r="15" spans="1:12" x14ac:dyDescent="0.2">
      <c r="A15" s="23">
        <v>6</v>
      </c>
      <c r="B15" s="23" t="s">
        <v>3</v>
      </c>
      <c r="C15" s="24">
        <v>43524.510416666664</v>
      </c>
      <c r="D15" s="23">
        <v>3822</v>
      </c>
      <c r="E15" s="19"/>
      <c r="F15" s="20">
        <f t="shared" si="0"/>
        <v>0</v>
      </c>
      <c r="G15" s="20">
        <f t="shared" si="1"/>
        <v>0</v>
      </c>
      <c r="H15" s="20">
        <f t="shared" si="2"/>
        <v>0</v>
      </c>
      <c r="I15" s="20">
        <f t="shared" si="3"/>
        <v>0</v>
      </c>
      <c r="J15" s="22">
        <f t="shared" si="4"/>
        <v>0</v>
      </c>
      <c r="K15" s="20">
        <f t="shared" si="5"/>
        <v>0</v>
      </c>
      <c r="L15" s="9"/>
    </row>
    <row r="16" spans="1:12" x14ac:dyDescent="0.2">
      <c r="A16" s="23"/>
      <c r="B16" s="23" t="s">
        <v>4</v>
      </c>
      <c r="C16" s="24">
        <v>43528</v>
      </c>
      <c r="D16" s="23">
        <v>3785</v>
      </c>
      <c r="E16" s="19">
        <f>D16-D15</f>
        <v>-37</v>
      </c>
      <c r="F16" s="20">
        <f t="shared" si="0"/>
        <v>-0.96807953950811088</v>
      </c>
      <c r="G16" s="20">
        <f t="shared" si="1"/>
        <v>0</v>
      </c>
      <c r="H16" s="20">
        <f t="shared" si="2"/>
        <v>-2.4201988487702772</v>
      </c>
      <c r="I16" s="20">
        <f t="shared" si="3"/>
        <v>6.8119014195479215</v>
      </c>
      <c r="J16" s="22">
        <f t="shared" si="4"/>
        <v>1767.6106247955313</v>
      </c>
      <c r="K16" s="20">
        <f t="shared" si="5"/>
        <v>-48.896420417247782</v>
      </c>
      <c r="L16" s="9"/>
    </row>
    <row r="17" spans="1:12" x14ac:dyDescent="0.2">
      <c r="A17" s="23">
        <v>7</v>
      </c>
      <c r="B17" s="23" t="s">
        <v>3</v>
      </c>
      <c r="C17" s="24">
        <v>43539.510416666664</v>
      </c>
      <c r="D17" s="23">
        <v>3881</v>
      </c>
      <c r="E17" s="19"/>
      <c r="F17" s="20">
        <f t="shared" si="0"/>
        <v>0</v>
      </c>
      <c r="G17" s="20">
        <f t="shared" si="1"/>
        <v>0</v>
      </c>
      <c r="H17" s="20">
        <f t="shared" si="2"/>
        <v>0</v>
      </c>
      <c r="I17" s="20">
        <f t="shared" si="3"/>
        <v>0</v>
      </c>
      <c r="J17" s="22">
        <f t="shared" si="4"/>
        <v>0</v>
      </c>
      <c r="K17" s="20">
        <f t="shared" si="5"/>
        <v>0</v>
      </c>
      <c r="L17" s="9"/>
    </row>
    <row r="18" spans="1:12" ht="18.75" customHeight="1" x14ac:dyDescent="0.2">
      <c r="A18" s="23"/>
      <c r="B18" s="23" t="s">
        <v>4</v>
      </c>
      <c r="C18" s="24">
        <v>43549</v>
      </c>
      <c r="D18" s="23">
        <v>3966</v>
      </c>
      <c r="E18" s="19">
        <f>D18-D17</f>
        <v>85</v>
      </c>
      <c r="F18" s="20">
        <f t="shared" si="0"/>
        <v>2.1901571759855707</v>
      </c>
      <c r="G18" s="20">
        <f t="shared" si="1"/>
        <v>2.1901571759855707</v>
      </c>
      <c r="H18" s="20">
        <f t="shared" si="2"/>
        <v>5.4753929399639265</v>
      </c>
      <c r="I18" s="20">
        <f t="shared" si="3"/>
        <v>6.6285398429832423</v>
      </c>
      <c r="J18" s="22">
        <f t="shared" si="4"/>
        <v>1857.5823507320902</v>
      </c>
      <c r="K18" s="20">
        <f t="shared" si="5"/>
        <v>89.971725936558869</v>
      </c>
      <c r="L18" s="9"/>
    </row>
    <row r="19" spans="1:12" x14ac:dyDescent="0.2">
      <c r="A19" s="23">
        <v>8</v>
      </c>
      <c r="B19" s="23" t="s">
        <v>3</v>
      </c>
      <c r="C19" s="24">
        <v>43551.170138888891</v>
      </c>
      <c r="D19" s="23">
        <v>3980.5</v>
      </c>
      <c r="E19" s="19"/>
      <c r="F19" s="20">
        <f t="shared" si="0"/>
        <v>0</v>
      </c>
      <c r="G19" s="20">
        <f t="shared" si="1"/>
        <v>0</v>
      </c>
      <c r="H19" s="20">
        <f t="shared" si="2"/>
        <v>0</v>
      </c>
      <c r="I19" s="20">
        <f t="shared" si="3"/>
        <v>0</v>
      </c>
      <c r="J19" s="22">
        <f t="shared" si="4"/>
        <v>0</v>
      </c>
      <c r="K19" s="20">
        <f t="shared" si="5"/>
        <v>0</v>
      </c>
      <c r="L19" s="9"/>
    </row>
    <row r="20" spans="1:12" x14ac:dyDescent="0.2">
      <c r="A20" s="23"/>
      <c r="B20" s="23" t="s">
        <v>4</v>
      </c>
      <c r="C20" s="24">
        <v>43557.211805555555</v>
      </c>
      <c r="D20" s="23">
        <v>5095.5</v>
      </c>
      <c r="E20" s="19">
        <f>D20-D19</f>
        <v>1115</v>
      </c>
      <c r="F20" s="20">
        <f t="shared" si="0"/>
        <v>28.011556337143574</v>
      </c>
      <c r="G20" s="20">
        <f t="shared" si="1"/>
        <v>28.011556337143574</v>
      </c>
      <c r="H20" s="20">
        <f t="shared" si="2"/>
        <v>70.028890842858942</v>
      </c>
      <c r="I20" s="20">
        <f t="shared" si="3"/>
        <v>6.9659338152453376</v>
      </c>
      <c r="J20" s="22">
        <f t="shared" si="4"/>
        <v>3151.7981275994957</v>
      </c>
      <c r="K20" s="20">
        <f t="shared" si="5"/>
        <v>1294.2157768674056</v>
      </c>
      <c r="L20" s="9"/>
    </row>
    <row r="21" spans="1:12" x14ac:dyDescent="0.2">
      <c r="A21" s="23">
        <v>9</v>
      </c>
      <c r="B21" s="23" t="s">
        <v>5</v>
      </c>
      <c r="C21" s="24">
        <v>43566.552083333336</v>
      </c>
      <c r="D21" s="23">
        <v>5043.5</v>
      </c>
      <c r="E21" s="19"/>
      <c r="F21" s="20">
        <f t="shared" si="0"/>
        <v>0</v>
      </c>
      <c r="G21" s="20">
        <f t="shared" si="1"/>
        <v>0</v>
      </c>
      <c r="H21" s="20">
        <f t="shared" si="2"/>
        <v>0</v>
      </c>
      <c r="I21" s="20">
        <f t="shared" si="3"/>
        <v>0</v>
      </c>
      <c r="J21" s="22">
        <f t="shared" si="4"/>
        <v>0</v>
      </c>
      <c r="K21" s="20">
        <f t="shared" si="5"/>
        <v>0</v>
      </c>
      <c r="L21" s="9"/>
    </row>
    <row r="22" spans="1:12" x14ac:dyDescent="0.2">
      <c r="A22" s="23"/>
      <c r="B22" s="23" t="s">
        <v>6</v>
      </c>
      <c r="C22" s="24">
        <v>43569.892361111109</v>
      </c>
      <c r="D22" s="23">
        <v>5144.5</v>
      </c>
      <c r="E22" s="19">
        <f>D21-D22</f>
        <v>-101</v>
      </c>
      <c r="F22" s="20">
        <f t="shared" si="0"/>
        <v>-2.0025775750966588</v>
      </c>
      <c r="G22" s="20">
        <f t="shared" si="1"/>
        <v>0</v>
      </c>
      <c r="H22" s="20">
        <f t="shared" si="2"/>
        <v>-5.006443937741647</v>
      </c>
      <c r="I22" s="20">
        <f t="shared" si="3"/>
        <v>11.819242978498108</v>
      </c>
      <c r="J22" s="22">
        <f t="shared" si="4"/>
        <v>2987.0391874951906</v>
      </c>
      <c r="K22" s="20">
        <f t="shared" si="5"/>
        <v>-164.75894010430511</v>
      </c>
      <c r="L22" s="9"/>
    </row>
    <row r="23" spans="1:12" x14ac:dyDescent="0.2">
      <c r="A23" s="23">
        <v>10</v>
      </c>
      <c r="B23" s="23" t="s">
        <v>3</v>
      </c>
      <c r="C23" s="24">
        <v>43570.041666666664</v>
      </c>
      <c r="D23" s="23">
        <v>5160</v>
      </c>
      <c r="E23" s="19"/>
      <c r="F23" s="20">
        <f t="shared" si="0"/>
        <v>0</v>
      </c>
      <c r="G23" s="20">
        <f t="shared" si="1"/>
        <v>0</v>
      </c>
      <c r="H23" s="20">
        <f t="shared" si="2"/>
        <v>0</v>
      </c>
      <c r="I23" s="20">
        <f t="shared" si="3"/>
        <v>0</v>
      </c>
      <c r="J23" s="22">
        <f t="shared" si="4"/>
        <v>0</v>
      </c>
      <c r="K23" s="20">
        <f t="shared" si="5"/>
        <v>0</v>
      </c>
      <c r="L23" s="9"/>
    </row>
    <row r="24" spans="1:12" x14ac:dyDescent="0.2">
      <c r="A24" s="23"/>
      <c r="B24" s="23" t="s">
        <v>4</v>
      </c>
      <c r="C24" s="24">
        <v>43570.722222222219</v>
      </c>
      <c r="D24" s="23">
        <v>5056.5</v>
      </c>
      <c r="E24" s="19">
        <f>D24-D23</f>
        <v>-103.5</v>
      </c>
      <c r="F24" s="20">
        <f t="shared" si="0"/>
        <v>-2.0058139534883721</v>
      </c>
      <c r="G24" s="20">
        <f t="shared" si="1"/>
        <v>0</v>
      </c>
      <c r="H24" s="20">
        <f t="shared" si="2"/>
        <v>-5.0145348837209305</v>
      </c>
      <c r="I24" s="20">
        <f t="shared" si="3"/>
        <v>11.201396953106965</v>
      </c>
      <c r="J24" s="22">
        <f t="shared" si="4"/>
        <v>2825.433822469332</v>
      </c>
      <c r="K24" s="20">
        <f t="shared" si="5"/>
        <v>-161.60536502585865</v>
      </c>
      <c r="L24" s="9"/>
    </row>
    <row r="25" spans="1:12" x14ac:dyDescent="0.2">
      <c r="A25" s="23">
        <v>11</v>
      </c>
      <c r="B25" s="23" t="s">
        <v>3</v>
      </c>
      <c r="C25" s="24">
        <v>43571.892361111109</v>
      </c>
      <c r="D25" s="23">
        <v>5188</v>
      </c>
      <c r="E25" s="19"/>
      <c r="F25" s="20">
        <f t="shared" si="0"/>
        <v>0</v>
      </c>
      <c r="G25" s="20">
        <f t="shared" si="1"/>
        <v>0</v>
      </c>
      <c r="H25" s="20">
        <f t="shared" si="2"/>
        <v>0</v>
      </c>
      <c r="I25" s="20">
        <f t="shared" si="3"/>
        <v>0</v>
      </c>
      <c r="J25" s="22">
        <f t="shared" si="4"/>
        <v>0</v>
      </c>
      <c r="K25" s="20">
        <f t="shared" si="5"/>
        <v>0</v>
      </c>
      <c r="L25" s="9"/>
    </row>
    <row r="26" spans="1:12" x14ac:dyDescent="0.2">
      <c r="A26" s="23"/>
      <c r="B26" s="23" t="s">
        <v>4</v>
      </c>
      <c r="C26" s="24">
        <v>43574.211805555555</v>
      </c>
      <c r="D26" s="23">
        <v>5220</v>
      </c>
      <c r="E26" s="19">
        <f>D26-D25</f>
        <v>32</v>
      </c>
      <c r="F26" s="20">
        <f t="shared" si="0"/>
        <v>0.6168080185042405</v>
      </c>
      <c r="G26" s="20">
        <f t="shared" si="1"/>
        <v>0.6168080185042405</v>
      </c>
      <c r="H26" s="20">
        <f t="shared" si="2"/>
        <v>1.5420200462606013</v>
      </c>
      <c r="I26" s="20">
        <f t="shared" si="3"/>
        <v>10.595376834259994</v>
      </c>
      <c r="J26" s="22">
        <f t="shared" si="4"/>
        <v>2857.8011814525289</v>
      </c>
      <c r="K26" s="20">
        <f t="shared" si="5"/>
        <v>32.367358983196937</v>
      </c>
      <c r="L26" s="9"/>
    </row>
    <row r="27" spans="1:12" x14ac:dyDescent="0.2">
      <c r="A27" s="23">
        <v>12</v>
      </c>
      <c r="B27" s="23" t="s">
        <v>5</v>
      </c>
      <c r="C27" s="24">
        <v>43580.381944444445</v>
      </c>
      <c r="D27" s="23">
        <v>5415</v>
      </c>
      <c r="E27" s="19"/>
      <c r="F27" s="20">
        <f t="shared" si="0"/>
        <v>0</v>
      </c>
      <c r="G27" s="20">
        <f t="shared" si="1"/>
        <v>0</v>
      </c>
      <c r="H27" s="20">
        <f t="shared" si="2"/>
        <v>0</v>
      </c>
      <c r="I27" s="20">
        <f t="shared" si="3"/>
        <v>0</v>
      </c>
      <c r="J27" s="22">
        <f t="shared" si="4"/>
        <v>0</v>
      </c>
      <c r="K27" s="20">
        <f t="shared" si="5"/>
        <v>0</v>
      </c>
      <c r="L27" s="9"/>
    </row>
    <row r="28" spans="1:12" x14ac:dyDescent="0.2">
      <c r="A28" s="23"/>
      <c r="B28" s="23" t="s">
        <v>6</v>
      </c>
      <c r="C28" s="24">
        <v>43585.722222222219</v>
      </c>
      <c r="D28" s="23">
        <v>5236.5</v>
      </c>
      <c r="E28" s="19">
        <f>D27-D28</f>
        <v>178.5</v>
      </c>
      <c r="F28" s="20">
        <f t="shared" si="0"/>
        <v>3.2963988919667591</v>
      </c>
      <c r="G28" s="20">
        <f t="shared" si="1"/>
        <v>3.2963988919667591</v>
      </c>
      <c r="H28" s="20">
        <f t="shared" si="2"/>
        <v>8.2409972299168981</v>
      </c>
      <c r="I28" s="20">
        <f t="shared" si="3"/>
        <v>10.716754430446983</v>
      </c>
      <c r="J28" s="22">
        <f t="shared" si="4"/>
        <v>3082.717120818304</v>
      </c>
      <c r="K28" s="20">
        <f t="shared" si="5"/>
        <v>224.9159393657751</v>
      </c>
      <c r="L28" s="9"/>
    </row>
    <row r="29" spans="1:12" x14ac:dyDescent="0.2">
      <c r="A29" s="23">
        <v>13</v>
      </c>
      <c r="B29" s="23" t="s">
        <v>3</v>
      </c>
      <c r="C29" s="24">
        <v>43585.722222222219</v>
      </c>
      <c r="D29" s="23">
        <v>5236.5</v>
      </c>
      <c r="E29" s="19"/>
      <c r="F29" s="20">
        <f t="shared" si="0"/>
        <v>0</v>
      </c>
      <c r="G29" s="20">
        <f t="shared" si="1"/>
        <v>0</v>
      </c>
      <c r="H29" s="20">
        <f t="shared" si="2"/>
        <v>0</v>
      </c>
      <c r="I29" s="20">
        <f t="shared" si="3"/>
        <v>0</v>
      </c>
      <c r="J29" s="22">
        <f t="shared" si="4"/>
        <v>0</v>
      </c>
      <c r="K29" s="20">
        <f t="shared" si="5"/>
        <v>0</v>
      </c>
      <c r="L29" s="9"/>
    </row>
    <row r="30" spans="1:12" x14ac:dyDescent="0.2">
      <c r="A30" s="23"/>
      <c r="B30" s="23" t="s">
        <v>4</v>
      </c>
      <c r="C30" s="24">
        <v>43597.041666666664</v>
      </c>
      <c r="D30" s="23">
        <v>7041</v>
      </c>
      <c r="E30" s="19">
        <f>D30-D29</f>
        <v>1804.5</v>
      </c>
      <c r="F30" s="20">
        <f t="shared" si="0"/>
        <v>34.46004010312231</v>
      </c>
      <c r="G30" s="20">
        <f t="shared" si="1"/>
        <v>34.46004010312231</v>
      </c>
      <c r="H30" s="20">
        <f t="shared" si="2"/>
        <v>86.150100257805775</v>
      </c>
      <c r="I30" s="20">
        <f t="shared" si="3"/>
        <v>11.56018920306864</v>
      </c>
      <c r="J30" s="22">
        <f t="shared" si="4"/>
        <v>5727.7642566373697</v>
      </c>
      <c r="K30" s="20">
        <f t="shared" si="5"/>
        <v>2645.0471358190657</v>
      </c>
      <c r="L30" s="9"/>
    </row>
    <row r="31" spans="1:12" x14ac:dyDescent="0.2">
      <c r="A31" s="23">
        <v>14</v>
      </c>
      <c r="B31" s="23" t="s">
        <v>3</v>
      </c>
      <c r="C31" s="24">
        <v>43604.211805555555</v>
      </c>
      <c r="D31" s="23">
        <v>7955</v>
      </c>
      <c r="E31" s="19"/>
      <c r="F31" s="20">
        <f t="shared" si="0"/>
        <v>0</v>
      </c>
      <c r="G31" s="20">
        <f t="shared" si="1"/>
        <v>0</v>
      </c>
      <c r="H31" s="20">
        <f t="shared" si="2"/>
        <v>0</v>
      </c>
      <c r="I31" s="20">
        <f t="shared" si="3"/>
        <v>0</v>
      </c>
      <c r="J31" s="22">
        <f t="shared" si="4"/>
        <v>0</v>
      </c>
      <c r="K31" s="20">
        <f t="shared" si="5"/>
        <v>0</v>
      </c>
      <c r="L31" s="9"/>
    </row>
    <row r="32" spans="1:12" x14ac:dyDescent="0.2">
      <c r="A32" s="23"/>
      <c r="B32" s="23" t="s">
        <v>4</v>
      </c>
      <c r="C32" s="24">
        <v>43604.552083333336</v>
      </c>
      <c r="D32" s="23">
        <v>7795.5</v>
      </c>
      <c r="E32" s="19">
        <f>D32-D31</f>
        <v>-159.5</v>
      </c>
      <c r="F32" s="20">
        <f t="shared" si="0"/>
        <v>-2.0050282840980516</v>
      </c>
      <c r="G32" s="20">
        <f t="shared" si="1"/>
        <v>0</v>
      </c>
      <c r="H32" s="20">
        <f t="shared" si="2"/>
        <v>-5.0125707102451287</v>
      </c>
      <c r="I32" s="20">
        <f t="shared" si="3"/>
        <v>21.479115962390136</v>
      </c>
      <c r="J32" s="22">
        <f t="shared" si="4"/>
        <v>5429.0958339542058</v>
      </c>
      <c r="K32" s="20">
        <f t="shared" si="5"/>
        <v>-298.66842268316395</v>
      </c>
      <c r="L32" s="9"/>
    </row>
    <row r="33" spans="1:12" x14ac:dyDescent="0.2">
      <c r="A33" s="23">
        <v>15</v>
      </c>
      <c r="B33" s="23" t="s">
        <v>3</v>
      </c>
      <c r="C33" s="24">
        <v>43609.552083333336</v>
      </c>
      <c r="D33" s="23">
        <v>8032</v>
      </c>
      <c r="E33" s="19"/>
      <c r="F33" s="20">
        <f t="shared" si="0"/>
        <v>0</v>
      </c>
      <c r="G33" s="20">
        <f t="shared" si="1"/>
        <v>0</v>
      </c>
      <c r="H33" s="20">
        <f t="shared" si="2"/>
        <v>0</v>
      </c>
      <c r="I33" s="20">
        <f t="shared" si="3"/>
        <v>0</v>
      </c>
      <c r="J33" s="22">
        <f t="shared" si="4"/>
        <v>0</v>
      </c>
      <c r="K33" s="20">
        <f t="shared" si="5"/>
        <v>0</v>
      </c>
      <c r="L33" s="9"/>
    </row>
    <row r="34" spans="1:12" x14ac:dyDescent="0.2">
      <c r="A34" s="23"/>
      <c r="B34" s="23" t="s">
        <v>4</v>
      </c>
      <c r="C34" s="24">
        <v>43614.381944444445</v>
      </c>
      <c r="D34" s="23">
        <v>8544.5</v>
      </c>
      <c r="E34" s="19">
        <f>D34-D33</f>
        <v>512.5</v>
      </c>
      <c r="F34" s="20">
        <f t="shared" si="0"/>
        <v>6.3807270916334664</v>
      </c>
      <c r="G34" s="20">
        <f t="shared" si="1"/>
        <v>6.3807270916334664</v>
      </c>
      <c r="H34" s="20">
        <f t="shared" si="2"/>
        <v>15.951817729083666</v>
      </c>
      <c r="I34" s="20">
        <f t="shared" si="3"/>
        <v>20.35910937732827</v>
      </c>
      <c r="J34" s="22">
        <f t="shared" si="4"/>
        <v>6273.6561897614656</v>
      </c>
      <c r="K34" s="20">
        <f t="shared" si="5"/>
        <v>844.56035580725984</v>
      </c>
      <c r="L34" s="9"/>
    </row>
    <row r="35" spans="1:12" x14ac:dyDescent="0.2">
      <c r="A35" s="23">
        <v>16</v>
      </c>
      <c r="B35" s="23" t="s">
        <v>5</v>
      </c>
      <c r="C35" s="24">
        <v>43614.381944444445</v>
      </c>
      <c r="D35" s="23">
        <v>8544.5</v>
      </c>
      <c r="E35" s="19"/>
      <c r="F35" s="20">
        <f t="shared" si="0"/>
        <v>0</v>
      </c>
      <c r="G35" s="20">
        <f t="shared" si="1"/>
        <v>0</v>
      </c>
      <c r="H35" s="20">
        <f t="shared" si="2"/>
        <v>0</v>
      </c>
      <c r="I35" s="20">
        <f t="shared" si="3"/>
        <v>0</v>
      </c>
      <c r="J35" s="22">
        <f t="shared" si="4"/>
        <v>0</v>
      </c>
      <c r="K35" s="20">
        <f t="shared" si="5"/>
        <v>0</v>
      </c>
      <c r="L35" s="9"/>
    </row>
    <row r="36" spans="1:12" x14ac:dyDescent="0.2">
      <c r="A36" s="23"/>
      <c r="B36" s="23" t="s">
        <v>6</v>
      </c>
      <c r="C36" s="24">
        <v>43614.552083333336</v>
      </c>
      <c r="D36" s="23">
        <v>8715.5</v>
      </c>
      <c r="E36" s="19">
        <f>D35-D36</f>
        <v>-171</v>
      </c>
      <c r="F36" s="20">
        <f t="shared" si="0"/>
        <v>-2.0012873778453977</v>
      </c>
      <c r="G36" s="20">
        <f t="shared" si="1"/>
        <v>0</v>
      </c>
      <c r="H36" s="20">
        <f t="shared" si="2"/>
        <v>-5.003218444613494</v>
      </c>
      <c r="I36" s="20">
        <f t="shared" si="3"/>
        <v>23.526210711605493</v>
      </c>
      <c r="J36" s="22">
        <f t="shared" si="4"/>
        <v>5939.4123567463557</v>
      </c>
      <c r="K36" s="20">
        <f t="shared" si="5"/>
        <v>-334.24383301510989</v>
      </c>
      <c r="L36" s="9"/>
    </row>
    <row r="37" spans="1:12" x14ac:dyDescent="0.2">
      <c r="A37" s="23">
        <v>17</v>
      </c>
      <c r="B37" s="23" t="s">
        <v>3</v>
      </c>
      <c r="C37" s="24">
        <v>43618.381944444445</v>
      </c>
      <c r="D37" s="23">
        <v>8709</v>
      </c>
      <c r="E37" s="19"/>
      <c r="F37" s="20">
        <f t="shared" si="0"/>
        <v>0</v>
      </c>
      <c r="G37" s="20">
        <f t="shared" si="1"/>
        <v>0</v>
      </c>
      <c r="H37" s="20">
        <f t="shared" si="2"/>
        <v>0</v>
      </c>
      <c r="I37" s="20">
        <f t="shared" si="3"/>
        <v>0</v>
      </c>
      <c r="J37" s="22">
        <f t="shared" si="4"/>
        <v>0</v>
      </c>
      <c r="K37" s="20">
        <f t="shared" si="5"/>
        <v>0</v>
      </c>
      <c r="L37" s="9"/>
    </row>
    <row r="38" spans="1:12" x14ac:dyDescent="0.2">
      <c r="A38" s="23"/>
      <c r="B38" s="23" t="s">
        <v>4</v>
      </c>
      <c r="C38" s="24">
        <v>43619.211805555555</v>
      </c>
      <c r="D38" s="23">
        <v>8534.5</v>
      </c>
      <c r="E38" s="19">
        <f>D38-D37</f>
        <v>-174.5</v>
      </c>
      <c r="F38" s="20">
        <f t="shared" si="0"/>
        <v>-2.0036743598576185</v>
      </c>
      <c r="G38" s="20">
        <f t="shared" si="1"/>
        <v>0</v>
      </c>
      <c r="H38" s="20">
        <f t="shared" si="2"/>
        <v>-5.0091858996440468</v>
      </c>
      <c r="I38" s="20">
        <f t="shared" si="3"/>
        <v>22.272796337798834</v>
      </c>
      <c r="J38" s="22">
        <f t="shared" si="4"/>
        <v>5618.3699397388955</v>
      </c>
      <c r="K38" s="20">
        <f t="shared" si="5"/>
        <v>-321.04241700746024</v>
      </c>
      <c r="L38" s="9"/>
    </row>
    <row r="39" spans="1:12" x14ac:dyDescent="0.2">
      <c r="A39" s="23">
        <v>18</v>
      </c>
      <c r="B39" s="23" t="s">
        <v>3</v>
      </c>
      <c r="C39" s="24">
        <v>43628.722222222219</v>
      </c>
      <c r="D39" s="23">
        <v>8187.5</v>
      </c>
      <c r="E39" s="19"/>
      <c r="F39" s="20">
        <f t="shared" si="0"/>
        <v>0</v>
      </c>
      <c r="G39" s="20">
        <f t="shared" si="1"/>
        <v>0</v>
      </c>
      <c r="H39" s="20">
        <f t="shared" si="2"/>
        <v>0</v>
      </c>
      <c r="I39" s="20">
        <f t="shared" si="3"/>
        <v>0</v>
      </c>
      <c r="J39" s="22">
        <f t="shared" si="4"/>
        <v>0</v>
      </c>
      <c r="K39" s="20">
        <f t="shared" si="5"/>
        <v>0</v>
      </c>
      <c r="L39" s="9"/>
    </row>
    <row r="40" spans="1:12" x14ac:dyDescent="0.2">
      <c r="A40" s="23"/>
      <c r="B40" s="23" t="s">
        <v>4</v>
      </c>
      <c r="C40" s="24">
        <v>43638.552083333336</v>
      </c>
      <c r="D40" s="23">
        <v>10560</v>
      </c>
      <c r="E40" s="19">
        <f>D40-D39</f>
        <v>2372.5</v>
      </c>
      <c r="F40" s="20">
        <f t="shared" si="0"/>
        <v>28.977099236641223</v>
      </c>
      <c r="G40" s="20">
        <f t="shared" si="1"/>
        <v>28.977099236641223</v>
      </c>
      <c r="H40" s="20">
        <f t="shared" si="2"/>
        <v>72.44274809160305</v>
      </c>
      <c r="I40" s="20">
        <f t="shared" si="3"/>
        <v>21.068887274020856</v>
      </c>
      <c r="J40" s="22">
        <f t="shared" si="4"/>
        <v>9666.1987257004948</v>
      </c>
      <c r="K40" s="20">
        <f t="shared" si="5"/>
        <v>4047.8287859615994</v>
      </c>
      <c r="L40" s="9"/>
    </row>
    <row r="41" spans="1:12" x14ac:dyDescent="0.2">
      <c r="A41" s="23">
        <v>19</v>
      </c>
      <c r="B41" s="23" t="s">
        <v>5</v>
      </c>
      <c r="C41" s="24">
        <v>43643.722222222219</v>
      </c>
      <c r="D41" s="23">
        <v>11165</v>
      </c>
      <c r="E41" s="19"/>
      <c r="F41" s="20">
        <f t="shared" si="0"/>
        <v>0</v>
      </c>
      <c r="G41" s="20">
        <f t="shared" si="1"/>
        <v>0</v>
      </c>
      <c r="H41" s="20">
        <f t="shared" si="2"/>
        <v>0</v>
      </c>
      <c r="I41" s="20">
        <f t="shared" si="3"/>
        <v>0</v>
      </c>
      <c r="J41" s="22">
        <f t="shared" si="4"/>
        <v>0</v>
      </c>
      <c r="K41" s="20">
        <f t="shared" si="5"/>
        <v>0</v>
      </c>
      <c r="L41" s="9"/>
    </row>
    <row r="42" spans="1:12" x14ac:dyDescent="0.2">
      <c r="A42" s="23"/>
      <c r="B42" s="23" t="s">
        <v>6</v>
      </c>
      <c r="C42" s="24">
        <v>43643.892361111109</v>
      </c>
      <c r="D42" s="23">
        <v>11229</v>
      </c>
      <c r="E42" s="19">
        <f>D41-D42</f>
        <v>-64</v>
      </c>
      <c r="F42" s="20">
        <f t="shared" si="0"/>
        <v>-0.5732198835647111</v>
      </c>
      <c r="G42" s="20">
        <f t="shared" si="1"/>
        <v>0</v>
      </c>
      <c r="H42" s="20">
        <f t="shared" si="2"/>
        <v>-1.4330497089117777</v>
      </c>
      <c r="I42" s="20">
        <f t="shared" si="3"/>
        <v>36.248245221376855</v>
      </c>
      <c r="J42" s="22">
        <f t="shared" si="4"/>
        <v>9506.6084057249882</v>
      </c>
      <c r="K42" s="20">
        <f t="shared" si="5"/>
        <v>-159.59031997550665</v>
      </c>
      <c r="L42" s="9"/>
    </row>
    <row r="43" spans="1:12" x14ac:dyDescent="0.2">
      <c r="A43" s="23">
        <v>20</v>
      </c>
      <c r="B43" s="23" t="s">
        <v>5</v>
      </c>
      <c r="C43" s="24">
        <v>43651.041666666664</v>
      </c>
      <c r="D43" s="23">
        <v>11148</v>
      </c>
      <c r="E43" s="19"/>
      <c r="F43" s="20">
        <f t="shared" si="0"/>
        <v>0</v>
      </c>
      <c r="G43" s="20">
        <f t="shared" si="1"/>
        <v>0</v>
      </c>
      <c r="H43" s="20">
        <f t="shared" si="2"/>
        <v>0</v>
      </c>
      <c r="I43" s="20">
        <f t="shared" si="3"/>
        <v>0</v>
      </c>
      <c r="J43" s="22">
        <f t="shared" si="4"/>
        <v>0</v>
      </c>
      <c r="K43" s="20">
        <f t="shared" si="5"/>
        <v>0</v>
      </c>
      <c r="L43" s="9"/>
    </row>
    <row r="44" spans="1:12" x14ac:dyDescent="0.2">
      <c r="A44" s="23"/>
      <c r="B44" s="23" t="s">
        <v>6</v>
      </c>
      <c r="C44" s="24">
        <v>43651.552083333336</v>
      </c>
      <c r="D44" s="23">
        <v>11371</v>
      </c>
      <c r="E44" s="19">
        <f>D43-D44</f>
        <v>-223</v>
      </c>
      <c r="F44" s="20">
        <f t="shared" si="0"/>
        <v>-2.0003588087549335</v>
      </c>
      <c r="G44" s="20">
        <f t="shared" si="1"/>
        <v>0</v>
      </c>
      <c r="H44" s="20">
        <f t="shared" si="2"/>
        <v>-5.0008970218873339</v>
      </c>
      <c r="I44" s="20">
        <f t="shared" si="3"/>
        <v>35.649781521468704</v>
      </c>
      <c r="J44" s="22">
        <f t="shared" si="4"/>
        <v>8994.9444638592195</v>
      </c>
      <c r="K44" s="20">
        <f t="shared" si="5"/>
        <v>-511.66394186576872</v>
      </c>
      <c r="L44" s="9"/>
    </row>
    <row r="45" spans="1:12" x14ac:dyDescent="0.2">
      <c r="A45" s="23">
        <v>21</v>
      </c>
      <c r="B45" s="23" t="s">
        <v>3</v>
      </c>
      <c r="C45" s="24">
        <v>43654.552083333336</v>
      </c>
      <c r="D45" s="23">
        <v>11929</v>
      </c>
      <c r="E45" s="19"/>
      <c r="F45" s="20">
        <f t="shared" si="0"/>
        <v>0</v>
      </c>
      <c r="G45" s="20">
        <f t="shared" si="1"/>
        <v>0</v>
      </c>
      <c r="H45" s="20">
        <f t="shared" si="2"/>
        <v>0</v>
      </c>
      <c r="I45" s="20">
        <f t="shared" si="3"/>
        <v>0</v>
      </c>
      <c r="J45" s="22">
        <f t="shared" si="4"/>
        <v>0</v>
      </c>
      <c r="K45" s="20">
        <f t="shared" si="5"/>
        <v>0</v>
      </c>
      <c r="L45" s="9"/>
    </row>
    <row r="46" spans="1:12" x14ac:dyDescent="0.2">
      <c r="A46" s="23"/>
      <c r="B46" s="23" t="s">
        <v>4</v>
      </c>
      <c r="C46" s="24">
        <v>43656.552083333336</v>
      </c>
      <c r="D46" s="23">
        <v>12281</v>
      </c>
      <c r="E46" s="19">
        <f>D46-D45</f>
        <v>352</v>
      </c>
      <c r="F46" s="20">
        <f t="shared" si="0"/>
        <v>2.9507921871070502</v>
      </c>
      <c r="G46" s="20">
        <f t="shared" si="1"/>
        <v>2.9507921871070502</v>
      </c>
      <c r="H46" s="20">
        <f t="shared" si="2"/>
        <v>7.3769804677676252</v>
      </c>
      <c r="I46" s="20">
        <f t="shared" si="3"/>
        <v>33.731041739472069</v>
      </c>
      <c r="J46" s="22">
        <f t="shared" si="4"/>
        <v>9622.8499785231907</v>
      </c>
      <c r="K46" s="20">
        <f t="shared" si="5"/>
        <v>627.90551466397119</v>
      </c>
      <c r="L46" s="9"/>
    </row>
    <row r="47" spans="1:12" x14ac:dyDescent="0.2">
      <c r="A47" s="23">
        <v>22</v>
      </c>
      <c r="B47" s="23" t="s">
        <v>5</v>
      </c>
      <c r="C47" s="24">
        <v>43668.892361111109</v>
      </c>
      <c r="D47" s="23">
        <v>10247</v>
      </c>
      <c r="E47" s="19"/>
      <c r="F47" s="20">
        <f t="shared" si="0"/>
        <v>0</v>
      </c>
      <c r="G47" s="20">
        <f t="shared" si="1"/>
        <v>0</v>
      </c>
      <c r="H47" s="20">
        <f t="shared" si="2"/>
        <v>0</v>
      </c>
      <c r="I47" s="20">
        <f t="shared" si="3"/>
        <v>0</v>
      </c>
      <c r="J47" s="22">
        <f t="shared" si="4"/>
        <v>0</v>
      </c>
      <c r="K47" s="20">
        <f t="shared" si="5"/>
        <v>0</v>
      </c>
      <c r="L47" s="9"/>
    </row>
    <row r="48" spans="1:12" x14ac:dyDescent="0.2">
      <c r="A48" s="23"/>
      <c r="B48" s="23" t="s">
        <v>6</v>
      </c>
      <c r="C48" s="24">
        <v>43669.892361111109</v>
      </c>
      <c r="D48" s="23">
        <v>10187.5</v>
      </c>
      <c r="E48" s="19">
        <f>D47-D48</f>
        <v>59.5</v>
      </c>
      <c r="F48" s="20">
        <f t="shared" si="0"/>
        <v>0.58065775348882598</v>
      </c>
      <c r="G48" s="20">
        <f t="shared" si="1"/>
        <v>0.58065775348882598</v>
      </c>
      <c r="H48" s="20">
        <f t="shared" si="2"/>
        <v>1.4516443837220649</v>
      </c>
      <c r="I48" s="20">
        <f t="shared" si="3"/>
        <v>36.085687419461962</v>
      </c>
      <c r="J48" s="22">
        <f t="shared" si="4"/>
        <v>9728.8084980509502</v>
      </c>
      <c r="K48" s="20">
        <f t="shared" si="5"/>
        <v>105.95851952775956</v>
      </c>
      <c r="L48" s="9"/>
    </row>
    <row r="49" spans="1:12" x14ac:dyDescent="0.2">
      <c r="A49" s="23">
        <v>23</v>
      </c>
      <c r="B49" s="23" t="s">
        <v>3</v>
      </c>
      <c r="C49" s="24">
        <v>43673.211805555555</v>
      </c>
      <c r="D49" s="23">
        <v>10151</v>
      </c>
      <c r="E49" s="19"/>
      <c r="F49" s="20">
        <f t="shared" si="0"/>
        <v>0</v>
      </c>
      <c r="G49" s="20">
        <f t="shared" si="1"/>
        <v>0</v>
      </c>
      <c r="H49" s="20">
        <f t="shared" si="2"/>
        <v>0</v>
      </c>
      <c r="I49" s="20">
        <f t="shared" si="3"/>
        <v>0</v>
      </c>
      <c r="J49" s="22">
        <f t="shared" si="4"/>
        <v>0</v>
      </c>
      <c r="K49" s="20">
        <f t="shared" si="5"/>
        <v>0</v>
      </c>
      <c r="L49" s="9"/>
    </row>
    <row r="50" spans="1:12" x14ac:dyDescent="0.2">
      <c r="A50" s="23"/>
      <c r="B50" s="23" t="s">
        <v>4</v>
      </c>
      <c r="C50" s="24">
        <v>43673.381944444445</v>
      </c>
      <c r="D50" s="23">
        <v>9947.5</v>
      </c>
      <c r="E50" s="19">
        <f>D50-D49</f>
        <v>-203.5</v>
      </c>
      <c r="F50" s="20">
        <f t="shared" si="0"/>
        <v>-2.0047285981676684</v>
      </c>
      <c r="G50" s="20">
        <f t="shared" si="1"/>
        <v>0</v>
      </c>
      <c r="H50" s="20">
        <f t="shared" si="2"/>
        <v>-5.0118214954191709</v>
      </c>
      <c r="I50" s="20">
        <f t="shared" si="3"/>
        <v>36.483031867691061</v>
      </c>
      <c r="J50" s="22">
        <f t="shared" si="4"/>
        <v>9205.132295078005</v>
      </c>
      <c r="K50" s="20">
        <f t="shared" si="5"/>
        <v>-523.67620297294525</v>
      </c>
      <c r="L50" s="9"/>
    </row>
    <row r="51" spans="1:12" x14ac:dyDescent="0.2">
      <c r="A51" s="23">
        <v>24</v>
      </c>
      <c r="B51" s="23" t="s">
        <v>3</v>
      </c>
      <c r="C51" s="24">
        <v>43677.381944444445</v>
      </c>
      <c r="D51" s="23">
        <v>9760</v>
      </c>
      <c r="E51" s="19"/>
      <c r="F51" s="20">
        <f t="shared" si="0"/>
        <v>0</v>
      </c>
      <c r="G51" s="20">
        <f t="shared" si="1"/>
        <v>0</v>
      </c>
      <c r="H51" s="20">
        <f t="shared" si="2"/>
        <v>0</v>
      </c>
      <c r="I51" s="20">
        <f t="shared" si="3"/>
        <v>0</v>
      </c>
      <c r="J51" s="22">
        <f t="shared" si="4"/>
        <v>0</v>
      </c>
      <c r="K51" s="20">
        <f t="shared" si="5"/>
        <v>0</v>
      </c>
      <c r="L51" s="9"/>
    </row>
    <row r="52" spans="1:12" x14ac:dyDescent="0.2">
      <c r="A52" s="23"/>
      <c r="B52" s="23" t="s">
        <v>4</v>
      </c>
      <c r="C52" s="24">
        <v>43683.552083333336</v>
      </c>
      <c r="D52" s="23">
        <v>11552</v>
      </c>
      <c r="E52" s="19">
        <f>D52-D51</f>
        <v>1792</v>
      </c>
      <c r="F52" s="20">
        <f t="shared" si="0"/>
        <v>18.360655737704917</v>
      </c>
      <c r="G52" s="20">
        <f t="shared" si="1"/>
        <v>18.360655737704917</v>
      </c>
      <c r="H52" s="20">
        <f t="shared" si="2"/>
        <v>45.901639344262293</v>
      </c>
      <c r="I52" s="20">
        <f t="shared" si="3"/>
        <v>34.519246106542518</v>
      </c>
      <c r="J52" s="22">
        <f t="shared" si="4"/>
        <v>13393.955890459234</v>
      </c>
      <c r="K52" s="20">
        <f t="shared" si="5"/>
        <v>4188.8235953812291</v>
      </c>
      <c r="L52" s="9"/>
    </row>
    <row r="53" spans="1:12" x14ac:dyDescent="0.2">
      <c r="A53" s="23">
        <v>25</v>
      </c>
      <c r="B53" s="23" t="s">
        <v>3</v>
      </c>
      <c r="C53" s="24">
        <v>43696.381944444445</v>
      </c>
      <c r="D53" s="23">
        <v>10710.5</v>
      </c>
      <c r="E53" s="19"/>
      <c r="F53" s="20">
        <f t="shared" si="0"/>
        <v>0</v>
      </c>
      <c r="G53" s="20">
        <f t="shared" si="1"/>
        <v>0</v>
      </c>
      <c r="H53" s="20">
        <f t="shared" si="2"/>
        <v>0</v>
      </c>
      <c r="I53" s="20">
        <f t="shared" si="3"/>
        <v>0</v>
      </c>
      <c r="J53" s="22">
        <f t="shared" si="4"/>
        <v>0</v>
      </c>
      <c r="K53" s="20">
        <f t="shared" si="5"/>
        <v>0</v>
      </c>
      <c r="L53" s="9"/>
    </row>
    <row r="54" spans="1:12" x14ac:dyDescent="0.2">
      <c r="A54" s="23"/>
      <c r="B54" s="23" t="s">
        <v>4</v>
      </c>
      <c r="C54" s="24">
        <v>43697.381944444445</v>
      </c>
      <c r="D54" s="23">
        <v>10788.5</v>
      </c>
      <c r="E54" s="19">
        <f>D54-D53</f>
        <v>78</v>
      </c>
      <c r="F54" s="20">
        <f t="shared" si="0"/>
        <v>0.7282573175855469</v>
      </c>
      <c r="G54" s="20">
        <f t="shared" si="1"/>
        <v>0.7282573175855469</v>
      </c>
      <c r="H54" s="20">
        <f t="shared" si="2"/>
        <v>1.8206432939638673</v>
      </c>
      <c r="I54" s="20">
        <f t="shared" si="3"/>
        <v>50.227334589222124</v>
      </c>
      <c r="J54" s="22">
        <f t="shared" si="4"/>
        <v>13603.292804068817</v>
      </c>
      <c r="K54" s="20">
        <f t="shared" si="5"/>
        <v>209.33691360958255</v>
      </c>
      <c r="L54" s="9"/>
    </row>
    <row r="55" spans="1:12" x14ac:dyDescent="0.2">
      <c r="A55" s="23">
        <v>26</v>
      </c>
      <c r="B55" s="23" t="s">
        <v>5</v>
      </c>
      <c r="C55" s="24">
        <v>43698.211805555555</v>
      </c>
      <c r="D55" s="23">
        <v>10272</v>
      </c>
      <c r="E55" s="19"/>
      <c r="F55" s="20">
        <f t="shared" si="0"/>
        <v>0</v>
      </c>
      <c r="G55" s="20">
        <f t="shared" si="1"/>
        <v>0</v>
      </c>
      <c r="H55" s="20">
        <f t="shared" si="2"/>
        <v>0</v>
      </c>
      <c r="I55" s="20">
        <f t="shared" si="3"/>
        <v>0</v>
      </c>
      <c r="J55" s="22">
        <f t="shared" si="4"/>
        <v>0</v>
      </c>
      <c r="K55" s="20">
        <f t="shared" si="5"/>
        <v>0</v>
      </c>
      <c r="L55" s="9"/>
    </row>
    <row r="56" spans="1:12" x14ac:dyDescent="0.2">
      <c r="A56" s="23"/>
      <c r="B56" s="23" t="s">
        <v>6</v>
      </c>
      <c r="C56" s="24">
        <v>43699.892361111109</v>
      </c>
      <c r="D56" s="23">
        <v>10197.5</v>
      </c>
      <c r="E56" s="19">
        <f>D55-D56</f>
        <v>74.5</v>
      </c>
      <c r="F56" s="20">
        <f t="shared" si="0"/>
        <v>0.72527258566978192</v>
      </c>
      <c r="G56" s="20">
        <f t="shared" si="1"/>
        <v>0.72527258566978192</v>
      </c>
      <c r="H56" s="20">
        <f t="shared" si="2"/>
        <v>1.8131814641744548</v>
      </c>
      <c r="I56" s="20">
        <f t="shared" si="3"/>
        <v>51.012348015258063</v>
      </c>
      <c r="J56" s="22">
        <f t="shared" si="4"/>
        <v>13799.717853120348</v>
      </c>
      <c r="K56" s="20">
        <f t="shared" si="5"/>
        <v>196.42504905153146</v>
      </c>
      <c r="L56" s="9"/>
    </row>
    <row r="57" spans="1:12" x14ac:dyDescent="0.2">
      <c r="A57" s="23">
        <v>27</v>
      </c>
      <c r="B57" s="23" t="s">
        <v>3</v>
      </c>
      <c r="C57" s="24">
        <v>43710.041666666664</v>
      </c>
      <c r="D57" s="23">
        <v>9773</v>
      </c>
      <c r="E57" s="19"/>
      <c r="F57" s="20">
        <f t="shared" si="0"/>
        <v>0</v>
      </c>
      <c r="G57" s="20">
        <f t="shared" si="1"/>
        <v>0</v>
      </c>
      <c r="H57" s="20">
        <f t="shared" si="2"/>
        <v>0</v>
      </c>
      <c r="I57" s="20">
        <f t="shared" si="3"/>
        <v>0</v>
      </c>
      <c r="J57" s="22">
        <f t="shared" si="4"/>
        <v>0</v>
      </c>
      <c r="K57" s="20">
        <f t="shared" si="5"/>
        <v>0</v>
      </c>
      <c r="L57" s="9"/>
    </row>
    <row r="58" spans="1:12" x14ac:dyDescent="0.2">
      <c r="A58" s="23"/>
      <c r="B58" s="23" t="s">
        <v>4</v>
      </c>
      <c r="C58" s="24">
        <v>43725.041666666664</v>
      </c>
      <c r="D58" s="23">
        <v>10269.5</v>
      </c>
      <c r="E58" s="19">
        <f>D58-D57</f>
        <v>496.5</v>
      </c>
      <c r="F58" s="20">
        <f t="shared" si="0"/>
        <v>5.0803233398137726</v>
      </c>
      <c r="G58" s="20">
        <f t="shared" si="1"/>
        <v>5.0803233398137726</v>
      </c>
      <c r="H58" s="20">
        <f t="shared" si="2"/>
        <v>12.700808349534432</v>
      </c>
      <c r="I58" s="20">
        <f t="shared" si="3"/>
        <v>51.748941949201303</v>
      </c>
      <c r="J58" s="22">
        <f t="shared" si="4"/>
        <v>15501.381222406393</v>
      </c>
      <c r="K58" s="20">
        <f t="shared" si="5"/>
        <v>1701.6633692860451</v>
      </c>
      <c r="L58" s="9"/>
    </row>
    <row r="59" spans="1:12" x14ac:dyDescent="0.2">
      <c r="A59" s="23">
        <v>28</v>
      </c>
      <c r="B59" s="23" t="s">
        <v>5</v>
      </c>
      <c r="C59" s="24">
        <v>43729.552083333336</v>
      </c>
      <c r="D59" s="23">
        <v>10021.5</v>
      </c>
      <c r="E59" s="19"/>
      <c r="F59" s="20">
        <f t="shared" si="0"/>
        <v>0</v>
      </c>
      <c r="G59" s="20">
        <f t="shared" si="1"/>
        <v>0</v>
      </c>
      <c r="H59" s="20">
        <f t="shared" si="2"/>
        <v>0</v>
      </c>
      <c r="I59" s="20">
        <f t="shared" si="3"/>
        <v>0</v>
      </c>
      <c r="J59" s="22">
        <f t="shared" si="4"/>
        <v>0</v>
      </c>
      <c r="K59" s="20">
        <f t="shared" si="5"/>
        <v>0</v>
      </c>
    </row>
    <row r="60" spans="1:12" x14ac:dyDescent="0.2">
      <c r="A60" s="23"/>
      <c r="B60" s="23" t="s">
        <v>6</v>
      </c>
      <c r="C60" s="24">
        <v>43739.041666666664</v>
      </c>
      <c r="D60" s="23">
        <v>8297</v>
      </c>
      <c r="E60" s="19">
        <f>D59-D60</f>
        <v>1724.5</v>
      </c>
      <c r="F60" s="20">
        <f t="shared" si="0"/>
        <v>17.208002793992915</v>
      </c>
      <c r="G60" s="20">
        <f t="shared" si="1"/>
        <v>17.208002793992915</v>
      </c>
      <c r="H60" s="20">
        <f t="shared" si="2"/>
        <v>43.020006984982288</v>
      </c>
      <c r="I60" s="20">
        <f t="shared" si="3"/>
        <v>58.130179584023971</v>
      </c>
      <c r="J60" s="22">
        <f t="shared" si="4"/>
        <v>22118.327565105155</v>
      </c>
      <c r="K60" s="20">
        <f t="shared" si="5"/>
        <v>6616.9463426987622</v>
      </c>
    </row>
    <row r="61" spans="1:12" x14ac:dyDescent="0.2">
      <c r="A61" s="23">
        <v>29</v>
      </c>
      <c r="B61" s="23" t="s">
        <v>3</v>
      </c>
      <c r="C61" s="24">
        <v>43739.041666666664</v>
      </c>
      <c r="D61" s="23">
        <v>8297</v>
      </c>
      <c r="E61" s="19"/>
      <c r="F61" s="20">
        <f t="shared" si="0"/>
        <v>0</v>
      </c>
      <c r="G61" s="20">
        <f t="shared" si="1"/>
        <v>0</v>
      </c>
      <c r="H61" s="20">
        <f t="shared" si="2"/>
        <v>0</v>
      </c>
      <c r="I61" s="20">
        <f t="shared" si="3"/>
        <v>0</v>
      </c>
      <c r="J61" s="22">
        <f t="shared" si="4"/>
        <v>0</v>
      </c>
      <c r="K61" s="20">
        <f t="shared" si="5"/>
        <v>0</v>
      </c>
    </row>
    <row r="62" spans="1:12" x14ac:dyDescent="0.2">
      <c r="A62" s="23"/>
      <c r="B62" s="23" t="s">
        <v>4</v>
      </c>
      <c r="C62" s="24">
        <v>43739.552083333336</v>
      </c>
      <c r="D62" s="23">
        <v>8415.5</v>
      </c>
      <c r="E62" s="19">
        <f>D62-D61</f>
        <v>118.5</v>
      </c>
      <c r="F62" s="20">
        <f t="shared" si="0"/>
        <v>1.4282270700253104</v>
      </c>
      <c r="G62" s="20">
        <f t="shared" si="1"/>
        <v>1.4282270700253104</v>
      </c>
      <c r="H62" s="20">
        <f t="shared" si="2"/>
        <v>3.570567675063276</v>
      </c>
      <c r="I62" s="20">
        <f t="shared" si="3"/>
        <v>82.943728369144324</v>
      </c>
      <c r="J62" s="22">
        <f t="shared" si="4"/>
        <v>22849.947239825389</v>
      </c>
      <c r="K62" s="20">
        <f t="shared" si="5"/>
        <v>731.61967472023389</v>
      </c>
    </row>
    <row r="63" spans="1:12" x14ac:dyDescent="0.2">
      <c r="A63" s="23">
        <v>30</v>
      </c>
      <c r="B63" s="23" t="s">
        <v>3</v>
      </c>
      <c r="C63" s="24">
        <v>43745.892361111109</v>
      </c>
      <c r="D63" s="23">
        <v>8236.5</v>
      </c>
      <c r="E63" s="19"/>
      <c r="F63" s="20">
        <f t="shared" si="0"/>
        <v>0</v>
      </c>
      <c r="G63" s="20">
        <f t="shared" si="1"/>
        <v>0</v>
      </c>
      <c r="H63" s="20">
        <f t="shared" si="2"/>
        <v>0</v>
      </c>
      <c r="I63" s="20">
        <f t="shared" si="3"/>
        <v>0</v>
      </c>
      <c r="J63" s="22">
        <f t="shared" si="4"/>
        <v>0</v>
      </c>
      <c r="K63" s="20">
        <f t="shared" si="5"/>
        <v>0</v>
      </c>
    </row>
    <row r="64" spans="1:12" x14ac:dyDescent="0.2">
      <c r="A64" s="23"/>
      <c r="B64" s="23" t="s">
        <v>4</v>
      </c>
      <c r="C64" s="24">
        <v>43749.381944444445</v>
      </c>
      <c r="D64" s="23">
        <v>8362</v>
      </c>
      <c r="E64" s="19">
        <f>D64-D63</f>
        <v>125.5</v>
      </c>
      <c r="F64" s="20">
        <f t="shared" si="0"/>
        <v>1.5237054574151643</v>
      </c>
      <c r="G64" s="20">
        <f t="shared" si="1"/>
        <v>1.5237054574151643</v>
      </c>
      <c r="H64" s="20">
        <f t="shared" si="2"/>
        <v>3.8092636435379106</v>
      </c>
      <c r="I64" s="20">
        <f t="shared" si="3"/>
        <v>85.6873021493452</v>
      </c>
      <c r="J64" s="22">
        <f t="shared" si="4"/>
        <v>23637.418244230506</v>
      </c>
      <c r="K64" s="20">
        <f t="shared" si="5"/>
        <v>787.47100440511713</v>
      </c>
    </row>
    <row r="65" spans="1:11" x14ac:dyDescent="0.2">
      <c r="A65" s="23">
        <v>31</v>
      </c>
      <c r="B65" s="23" t="s">
        <v>5</v>
      </c>
      <c r="C65" s="24">
        <v>43749.381944444445</v>
      </c>
      <c r="D65" s="23">
        <v>8362</v>
      </c>
      <c r="E65" s="19"/>
      <c r="F65" s="20">
        <f t="shared" si="0"/>
        <v>0</v>
      </c>
      <c r="G65" s="20">
        <f t="shared" si="1"/>
        <v>0</v>
      </c>
      <c r="H65" s="20">
        <f t="shared" si="2"/>
        <v>0</v>
      </c>
      <c r="I65" s="20">
        <f t="shared" si="3"/>
        <v>0</v>
      </c>
      <c r="J65" s="22">
        <f t="shared" si="4"/>
        <v>0</v>
      </c>
      <c r="K65" s="20">
        <f t="shared" si="5"/>
        <v>0</v>
      </c>
    </row>
    <row r="66" spans="1:11" x14ac:dyDescent="0.2">
      <c r="A66" s="23"/>
      <c r="B66" s="23" t="s">
        <v>6</v>
      </c>
      <c r="C66" s="24">
        <v>43752.381944444445</v>
      </c>
      <c r="D66" s="23">
        <v>8324</v>
      </c>
      <c r="E66" s="19">
        <f>D65-D66</f>
        <v>38</v>
      </c>
      <c r="F66" s="20">
        <f t="shared" si="0"/>
        <v>0.45443673762257836</v>
      </c>
      <c r="G66" s="20">
        <f t="shared" si="1"/>
        <v>0.45443673762257836</v>
      </c>
      <c r="H66" s="20">
        <f t="shared" si="2"/>
        <v>1.1360918440564458</v>
      </c>
      <c r="I66" s="20">
        <f t="shared" si="3"/>
        <v>88.6403184158644</v>
      </c>
      <c r="J66" s="22">
        <f t="shared" si="4"/>
        <v>23820.273722899376</v>
      </c>
      <c r="K66" s="20">
        <f t="shared" si="5"/>
        <v>182.85547866886918</v>
      </c>
    </row>
    <row r="67" spans="1:11" x14ac:dyDescent="0.2">
      <c r="A67" s="23">
        <v>32</v>
      </c>
      <c r="B67" s="23" t="s">
        <v>3</v>
      </c>
      <c r="C67" s="24">
        <v>43758.722222222219</v>
      </c>
      <c r="D67" s="23">
        <v>8042.5</v>
      </c>
      <c r="E67" s="19"/>
      <c r="F67" s="20">
        <f t="shared" si="0"/>
        <v>0</v>
      </c>
      <c r="G67" s="20">
        <f t="shared" si="1"/>
        <v>0</v>
      </c>
      <c r="H67" s="20">
        <f t="shared" si="2"/>
        <v>0</v>
      </c>
      <c r="I67" s="20">
        <f t="shared" si="3"/>
        <v>0</v>
      </c>
      <c r="J67" s="22">
        <f t="shared" si="4"/>
        <v>0</v>
      </c>
      <c r="K67" s="20">
        <f t="shared" si="5"/>
        <v>0</v>
      </c>
    </row>
    <row r="68" spans="1:11" x14ac:dyDescent="0.2">
      <c r="A68" s="23"/>
      <c r="B68" s="23" t="s">
        <v>4</v>
      </c>
      <c r="C68" s="24">
        <v>43761.552083333336</v>
      </c>
      <c r="D68" s="23">
        <v>7881.5</v>
      </c>
      <c r="E68" s="19">
        <f>D68-D67</f>
        <v>-161</v>
      </c>
      <c r="F68" s="20">
        <f t="shared" si="0"/>
        <v>-2.001865091700342</v>
      </c>
      <c r="G68" s="20">
        <f t="shared" si="1"/>
        <v>0</v>
      </c>
      <c r="H68" s="20">
        <f t="shared" si="2"/>
        <v>-5.004662729250855</v>
      </c>
      <c r="I68" s="20">
        <f t="shared" si="3"/>
        <v>89.326026460872654</v>
      </c>
      <c r="J68" s="22">
        <f t="shared" si="4"/>
        <v>22539.509043468028</v>
      </c>
      <c r="K68" s="20">
        <f t="shared" si="5"/>
        <v>-1280.7646794313478</v>
      </c>
    </row>
    <row r="69" spans="1:11" x14ac:dyDescent="0.2">
      <c r="A69" s="23">
        <v>33</v>
      </c>
      <c r="B69" s="23" t="s">
        <v>3</v>
      </c>
      <c r="C69" s="24">
        <v>43763.552083333336</v>
      </c>
      <c r="D69" s="23">
        <v>7620</v>
      </c>
      <c r="E69" s="19"/>
      <c r="F69" s="20">
        <f t="shared" si="0"/>
        <v>0</v>
      </c>
      <c r="G69" s="20">
        <f t="shared" si="1"/>
        <v>0</v>
      </c>
      <c r="H69" s="20">
        <f t="shared" si="2"/>
        <v>0</v>
      </c>
      <c r="I69" s="20">
        <f t="shared" si="3"/>
        <v>0</v>
      </c>
      <c r="J69" s="22">
        <f t="shared" si="4"/>
        <v>0</v>
      </c>
      <c r="K69" s="20">
        <f t="shared" si="5"/>
        <v>0</v>
      </c>
    </row>
    <row r="70" spans="1:11" x14ac:dyDescent="0.2">
      <c r="A70" s="23"/>
      <c r="B70" s="23" t="s">
        <v>4</v>
      </c>
      <c r="C70" s="24">
        <v>43764.041666666664</v>
      </c>
      <c r="D70" s="23">
        <v>9941</v>
      </c>
      <c r="E70" s="19">
        <f>D70-D69</f>
        <v>2321</v>
      </c>
      <c r="F70" s="20">
        <f t="shared" ref="F70:F120" si="6">E70/D69*100</f>
        <v>30.459317585301836</v>
      </c>
      <c r="G70" s="20">
        <f t="shared" ref="G70:G120" si="7">IF(F70&lt;($G$2*-1),($G$2*-1),F70)</f>
        <v>30.459317585301836</v>
      </c>
      <c r="H70" s="20">
        <f t="shared" si="2"/>
        <v>76.148293963254588</v>
      </c>
      <c r="I70" s="20">
        <f t="shared" si="3"/>
        <v>84.523158913005105</v>
      </c>
      <c r="J70" s="22">
        <f t="shared" si="4"/>
        <v>39613.634621301542</v>
      </c>
      <c r="K70" s="20">
        <f t="shared" si="5"/>
        <v>17074.125577833514</v>
      </c>
    </row>
    <row r="71" spans="1:11" x14ac:dyDescent="0.2">
      <c r="A71" s="23">
        <v>34</v>
      </c>
      <c r="B71" s="23" t="s">
        <v>3</v>
      </c>
      <c r="C71" s="24">
        <v>43773.850694444445</v>
      </c>
      <c r="D71" s="23">
        <v>9458</v>
      </c>
      <c r="E71" s="19"/>
      <c r="F71" s="20">
        <f t="shared" si="6"/>
        <v>0</v>
      </c>
      <c r="G71" s="20">
        <f t="shared" si="7"/>
        <v>0</v>
      </c>
      <c r="H71" s="20">
        <f t="shared" ref="H71:H120" si="8">$I$2*F71</f>
        <v>0</v>
      </c>
      <c r="I71" s="20">
        <f t="shared" si="3"/>
        <v>0</v>
      </c>
      <c r="J71" s="22">
        <f t="shared" si="4"/>
        <v>0</v>
      </c>
      <c r="K71" s="20">
        <f t="shared" si="5"/>
        <v>0</v>
      </c>
    </row>
    <row r="72" spans="1:11" x14ac:dyDescent="0.2">
      <c r="A72" s="23"/>
      <c r="B72" s="23" t="s">
        <v>4</v>
      </c>
      <c r="C72" s="24">
        <v>43774.170138888891</v>
      </c>
      <c r="D72" s="23">
        <v>9268.5</v>
      </c>
      <c r="E72" s="19">
        <f>D72-D71</f>
        <v>-189.5</v>
      </c>
      <c r="F72" s="20">
        <f t="shared" si="6"/>
        <v>-2.0035948403467967</v>
      </c>
      <c r="G72" s="20">
        <f t="shared" si="7"/>
        <v>0</v>
      </c>
      <c r="H72" s="20">
        <f t="shared" si="8"/>
        <v>-5.0089871008669915</v>
      </c>
      <c r="I72" s="20">
        <f t="shared" ref="I72:I120" si="9">0.00075*$I$2*J70*2</f>
        <v>148.55112982988078</v>
      </c>
      <c r="J72" s="22">
        <f t="shared" ref="J72:J120" si="10">IF(H72&lt;0,J70-(J70*(H72*-1)/100),J70+(J70*(H72/100)))-I70</f>
        <v>37544.869614022959</v>
      </c>
      <c r="K72" s="20">
        <f t="shared" ref="K72:K120" si="11">J72-J70</f>
        <v>-2068.7650072785837</v>
      </c>
    </row>
    <row r="73" spans="1:11" x14ac:dyDescent="0.2">
      <c r="A73" s="23">
        <v>35</v>
      </c>
      <c r="B73" s="23" t="s">
        <v>3</v>
      </c>
      <c r="C73" s="24">
        <v>43779.680555555555</v>
      </c>
      <c r="D73" s="23">
        <v>9060.5</v>
      </c>
      <c r="E73" s="19"/>
      <c r="F73" s="20">
        <f t="shared" si="6"/>
        <v>0</v>
      </c>
      <c r="G73" s="20">
        <f t="shared" si="7"/>
        <v>0</v>
      </c>
      <c r="H73" s="20">
        <f t="shared" si="8"/>
        <v>0</v>
      </c>
      <c r="I73" s="20">
        <f t="shared" si="9"/>
        <v>0</v>
      </c>
      <c r="J73" s="22">
        <f t="shared" si="10"/>
        <v>0</v>
      </c>
      <c r="K73" s="20">
        <f t="shared" si="11"/>
        <v>0</v>
      </c>
    </row>
    <row r="74" spans="1:11" x14ac:dyDescent="0.2">
      <c r="A74" s="23"/>
      <c r="B74" s="23" t="s">
        <v>4</v>
      </c>
      <c r="C74" s="24">
        <v>43780.170138888891</v>
      </c>
      <c r="D74" s="23">
        <v>8879</v>
      </c>
      <c r="E74" s="19">
        <f>D74-D73</f>
        <v>-181.5</v>
      </c>
      <c r="F74" s="20">
        <f t="shared" si="6"/>
        <v>-2.0032007063627835</v>
      </c>
      <c r="G74" s="20">
        <f t="shared" si="7"/>
        <v>0</v>
      </c>
      <c r="H74" s="20">
        <f t="shared" si="8"/>
        <v>-5.0080017659069584</v>
      </c>
      <c r="I74" s="20">
        <f t="shared" si="9"/>
        <v>140.79326105258608</v>
      </c>
      <c r="J74" s="22">
        <f t="shared" si="10"/>
        <v>35516.070750915344</v>
      </c>
      <c r="K74" s="20">
        <f t="shared" si="11"/>
        <v>-2028.798863107615</v>
      </c>
    </row>
    <row r="75" spans="1:11" x14ac:dyDescent="0.2">
      <c r="A75" s="23">
        <v>36</v>
      </c>
      <c r="B75" s="23" t="s">
        <v>5</v>
      </c>
      <c r="C75" s="24">
        <v>43780.340277777781</v>
      </c>
      <c r="D75" s="23">
        <v>8772</v>
      </c>
      <c r="E75" s="19"/>
      <c r="F75" s="20">
        <f t="shared" si="6"/>
        <v>0</v>
      </c>
      <c r="G75" s="20">
        <f t="shared" si="7"/>
        <v>0</v>
      </c>
      <c r="H75" s="20">
        <f t="shared" si="8"/>
        <v>0</v>
      </c>
      <c r="I75" s="20">
        <f t="shared" si="9"/>
        <v>0</v>
      </c>
      <c r="J75" s="22">
        <f t="shared" si="10"/>
        <v>0</v>
      </c>
      <c r="K75" s="20">
        <f t="shared" si="11"/>
        <v>0</v>
      </c>
    </row>
    <row r="76" spans="1:11" x14ac:dyDescent="0.2">
      <c r="A76" s="23"/>
      <c r="B76" s="23" t="s">
        <v>6</v>
      </c>
      <c r="C76" s="24">
        <v>43784.510416666664</v>
      </c>
      <c r="D76" s="23">
        <v>8620</v>
      </c>
      <c r="E76" s="19">
        <f>D75-D76</f>
        <v>152</v>
      </c>
      <c r="F76" s="20">
        <f t="shared" si="6"/>
        <v>1.7327861377108982</v>
      </c>
      <c r="G76" s="20">
        <f t="shared" si="7"/>
        <v>1.7327861377108982</v>
      </c>
      <c r="H76" s="20">
        <f t="shared" si="8"/>
        <v>4.3319653442772452</v>
      </c>
      <c r="I76" s="20">
        <f t="shared" si="9"/>
        <v>133.18526531593253</v>
      </c>
      <c r="J76" s="22">
        <f t="shared" si="10"/>
        <v>36913.821366441392</v>
      </c>
      <c r="K76" s="20">
        <f t="shared" si="11"/>
        <v>1397.7506155260489</v>
      </c>
    </row>
    <row r="77" spans="1:11" x14ac:dyDescent="0.2">
      <c r="A77" s="23">
        <v>37</v>
      </c>
      <c r="B77" s="23" t="s">
        <v>3</v>
      </c>
      <c r="C77" s="24">
        <v>43827.680555555555</v>
      </c>
      <c r="D77" s="23">
        <v>7303</v>
      </c>
      <c r="E77" s="19"/>
      <c r="F77" s="20">
        <f t="shared" si="6"/>
        <v>0</v>
      </c>
      <c r="G77" s="20">
        <f t="shared" si="7"/>
        <v>0</v>
      </c>
      <c r="H77" s="20">
        <f t="shared" si="8"/>
        <v>0</v>
      </c>
      <c r="I77" s="20">
        <f t="shared" si="9"/>
        <v>0</v>
      </c>
      <c r="J77" s="22">
        <f t="shared" si="10"/>
        <v>0</v>
      </c>
      <c r="K77" s="20">
        <f t="shared" si="11"/>
        <v>0</v>
      </c>
    </row>
    <row r="78" spans="1:11" x14ac:dyDescent="0.2">
      <c r="A78" s="23"/>
      <c r="B78" s="23" t="s">
        <v>4</v>
      </c>
      <c r="C78" s="24">
        <v>43829.170138888891</v>
      </c>
      <c r="D78" s="23">
        <v>7336</v>
      </c>
      <c r="E78" s="19">
        <f>D78-D77</f>
        <v>33</v>
      </c>
      <c r="F78" s="20">
        <f t="shared" si="6"/>
        <v>0.45186909489250998</v>
      </c>
      <c r="G78" s="20">
        <f t="shared" si="7"/>
        <v>0.45186909489250998</v>
      </c>
      <c r="H78" s="20">
        <f t="shared" si="8"/>
        <v>1.1296727372312749</v>
      </c>
      <c r="I78" s="20">
        <f t="shared" si="9"/>
        <v>138.4268301241552</v>
      </c>
      <c r="J78" s="22">
        <f t="shared" si="10"/>
        <v>37197.641477372403</v>
      </c>
      <c r="K78" s="20">
        <f t="shared" si="11"/>
        <v>283.82011093101028</v>
      </c>
    </row>
    <row r="79" spans="1:11" x14ac:dyDescent="0.2">
      <c r="A79" s="23">
        <v>38</v>
      </c>
      <c r="B79" s="23" t="s">
        <v>3</v>
      </c>
      <c r="C79" s="24">
        <v>43837</v>
      </c>
      <c r="D79" s="23">
        <v>7759.5</v>
      </c>
      <c r="E79" s="19"/>
      <c r="F79" s="20">
        <f t="shared" si="6"/>
        <v>0</v>
      </c>
      <c r="G79" s="20">
        <f t="shared" si="7"/>
        <v>0</v>
      </c>
      <c r="H79" s="20">
        <f t="shared" si="8"/>
        <v>0</v>
      </c>
      <c r="I79" s="20">
        <f t="shared" si="9"/>
        <v>0</v>
      </c>
      <c r="J79" s="22">
        <f t="shared" si="10"/>
        <v>0</v>
      </c>
      <c r="K79" s="20">
        <f t="shared" si="11"/>
        <v>0</v>
      </c>
    </row>
    <row r="80" spans="1:11" x14ac:dyDescent="0.2">
      <c r="A80" s="23"/>
      <c r="B80" s="23" t="s">
        <v>4</v>
      </c>
      <c r="C80" s="24">
        <v>43837.680555555555</v>
      </c>
      <c r="D80" s="23">
        <v>7835.5</v>
      </c>
      <c r="E80" s="19">
        <f>D80-D79</f>
        <v>76</v>
      </c>
      <c r="F80" s="20">
        <f t="shared" si="6"/>
        <v>0.97944455183968038</v>
      </c>
      <c r="G80" s="20">
        <f t="shared" si="7"/>
        <v>0.97944455183968038</v>
      </c>
      <c r="H80" s="20">
        <f t="shared" si="8"/>
        <v>2.4486113795992011</v>
      </c>
      <c r="I80" s="20">
        <f t="shared" si="9"/>
        <v>139.49115554014651</v>
      </c>
      <c r="J80" s="22">
        <f t="shared" si="10"/>
        <v>37970.040329405703</v>
      </c>
      <c r="K80" s="20">
        <f t="shared" si="11"/>
        <v>772.3988520333005</v>
      </c>
    </row>
    <row r="81" spans="1:11" x14ac:dyDescent="0.2">
      <c r="A81" s="23">
        <v>39</v>
      </c>
      <c r="B81" s="23" t="s">
        <v>5</v>
      </c>
      <c r="C81" s="24">
        <v>43838.850694444445</v>
      </c>
      <c r="D81" s="23">
        <v>7880.5</v>
      </c>
      <c r="E81" s="19"/>
      <c r="F81" s="20">
        <f t="shared" si="6"/>
        <v>0</v>
      </c>
      <c r="G81" s="20">
        <f t="shared" si="7"/>
        <v>0</v>
      </c>
      <c r="H81" s="20">
        <f t="shared" si="8"/>
        <v>0</v>
      </c>
      <c r="I81" s="20">
        <f t="shared" si="9"/>
        <v>0</v>
      </c>
      <c r="J81" s="22">
        <f t="shared" si="10"/>
        <v>0</v>
      </c>
      <c r="K81" s="20">
        <f t="shared" si="11"/>
        <v>0</v>
      </c>
    </row>
    <row r="82" spans="1:11" x14ac:dyDescent="0.2">
      <c r="A82" s="23"/>
      <c r="B82" s="23" t="s">
        <v>6</v>
      </c>
      <c r="C82" s="24">
        <v>43838.850694444445</v>
      </c>
      <c r="D82" s="23">
        <v>8038.5</v>
      </c>
      <c r="E82" s="19">
        <f>D81-D82</f>
        <v>-158</v>
      </c>
      <c r="F82" s="20">
        <f t="shared" si="6"/>
        <v>-2.0049489245606242</v>
      </c>
      <c r="G82" s="20">
        <f t="shared" si="7"/>
        <v>0</v>
      </c>
      <c r="H82" s="20">
        <f t="shared" si="8"/>
        <v>-5.0123723114015606</v>
      </c>
      <c r="I82" s="20">
        <f t="shared" si="9"/>
        <v>142.38765123527139</v>
      </c>
      <c r="J82" s="22">
        <f t="shared" si="10"/>
        <v>35927.349385766414</v>
      </c>
      <c r="K82" s="20">
        <f t="shared" si="11"/>
        <v>-2042.6909436392889</v>
      </c>
    </row>
    <row r="83" spans="1:11" x14ac:dyDescent="0.2">
      <c r="A83" s="23">
        <v>40</v>
      </c>
      <c r="B83" s="23" t="s">
        <v>3</v>
      </c>
      <c r="C83" s="24">
        <v>43840.680555555555</v>
      </c>
      <c r="D83" s="23">
        <v>8020</v>
      </c>
      <c r="E83" s="19"/>
      <c r="F83" s="20">
        <f t="shared" si="6"/>
        <v>0</v>
      </c>
      <c r="G83" s="20">
        <f t="shared" si="7"/>
        <v>0</v>
      </c>
      <c r="H83" s="20">
        <f t="shared" si="8"/>
        <v>0</v>
      </c>
      <c r="I83" s="20">
        <f t="shared" si="9"/>
        <v>0</v>
      </c>
      <c r="J83" s="22">
        <f t="shared" si="10"/>
        <v>0</v>
      </c>
      <c r="K83" s="20">
        <f t="shared" si="11"/>
        <v>0</v>
      </c>
    </row>
    <row r="84" spans="1:11" x14ac:dyDescent="0.2">
      <c r="A84" s="23"/>
      <c r="B84" s="23" t="s">
        <v>4</v>
      </c>
      <c r="C84" s="24">
        <v>43841.340277777781</v>
      </c>
      <c r="D84" s="23">
        <v>8052.5</v>
      </c>
      <c r="E84" s="19">
        <f>D84-D83</f>
        <v>32.5</v>
      </c>
      <c r="F84" s="20">
        <f t="shared" si="6"/>
        <v>0.40523690773067333</v>
      </c>
      <c r="G84" s="20">
        <f t="shared" si="7"/>
        <v>0.40523690773067333</v>
      </c>
      <c r="H84" s="20">
        <f t="shared" si="8"/>
        <v>1.0130922693266833</v>
      </c>
      <c r="I84" s="20">
        <f t="shared" si="9"/>
        <v>134.72756019662404</v>
      </c>
      <c r="J84" s="22">
        <f t="shared" si="10"/>
        <v>36148.93893373233</v>
      </c>
      <c r="K84" s="20">
        <f t="shared" si="11"/>
        <v>221.5895479659157</v>
      </c>
    </row>
    <row r="85" spans="1:11" x14ac:dyDescent="0.2">
      <c r="A85" s="23">
        <v>41</v>
      </c>
      <c r="B85" s="23" t="s">
        <v>5</v>
      </c>
      <c r="C85" s="24">
        <v>43849.510416666664</v>
      </c>
      <c r="D85" s="23">
        <v>8648</v>
      </c>
      <c r="E85" s="19"/>
      <c r="F85" s="20">
        <f t="shared" si="6"/>
        <v>0</v>
      </c>
      <c r="G85" s="20">
        <f t="shared" si="7"/>
        <v>0</v>
      </c>
      <c r="H85" s="20">
        <f t="shared" si="8"/>
        <v>0</v>
      </c>
      <c r="I85" s="20">
        <f t="shared" si="9"/>
        <v>0</v>
      </c>
      <c r="J85" s="22">
        <f t="shared" si="10"/>
        <v>0</v>
      </c>
      <c r="K85" s="20">
        <f t="shared" si="11"/>
        <v>0</v>
      </c>
    </row>
    <row r="86" spans="1:11" x14ac:dyDescent="0.2">
      <c r="A86" s="23"/>
      <c r="B86" s="23" t="s">
        <v>6</v>
      </c>
      <c r="C86" s="24">
        <v>43856.850694444445</v>
      </c>
      <c r="D86" s="23">
        <v>8567</v>
      </c>
      <c r="E86" s="19">
        <f>D85-D86</f>
        <v>81</v>
      </c>
      <c r="F86" s="20">
        <f t="shared" si="6"/>
        <v>0.93663274745605929</v>
      </c>
      <c r="G86" s="20">
        <f t="shared" si="7"/>
        <v>0.93663274745605929</v>
      </c>
      <c r="H86" s="20">
        <f t="shared" si="8"/>
        <v>2.3415818686401484</v>
      </c>
      <c r="I86" s="20">
        <f t="shared" si="9"/>
        <v>135.55852100149625</v>
      </c>
      <c r="J86" s="22">
        <f t="shared" si="10"/>
        <v>36860.668373313783</v>
      </c>
      <c r="K86" s="20">
        <f t="shared" si="11"/>
        <v>711.72943958145333</v>
      </c>
    </row>
    <row r="87" spans="1:11" x14ac:dyDescent="0.2">
      <c r="A87" s="23">
        <v>42</v>
      </c>
      <c r="B87" s="23" t="s">
        <v>3</v>
      </c>
      <c r="C87" s="24">
        <v>43856.850694444445</v>
      </c>
      <c r="D87" s="23">
        <v>8567</v>
      </c>
      <c r="E87" s="19"/>
      <c r="F87" s="20">
        <f t="shared" si="6"/>
        <v>0</v>
      </c>
      <c r="G87" s="20">
        <f t="shared" si="7"/>
        <v>0</v>
      </c>
      <c r="H87" s="20">
        <f t="shared" si="8"/>
        <v>0</v>
      </c>
      <c r="I87" s="20">
        <f t="shared" si="9"/>
        <v>0</v>
      </c>
      <c r="J87" s="22">
        <f t="shared" si="10"/>
        <v>0</v>
      </c>
      <c r="K87" s="20">
        <f t="shared" si="11"/>
        <v>0</v>
      </c>
    </row>
    <row r="88" spans="1:11" x14ac:dyDescent="0.2">
      <c r="A88" s="23"/>
      <c r="B88" s="23" t="s">
        <v>4</v>
      </c>
      <c r="C88" s="24">
        <v>43874.340277777781</v>
      </c>
      <c r="D88" s="23">
        <v>10304.5</v>
      </c>
      <c r="E88" s="19">
        <f>D88-D87</f>
        <v>1737.5</v>
      </c>
      <c r="F88" s="20">
        <f t="shared" si="6"/>
        <v>20.281312011205792</v>
      </c>
      <c r="G88" s="20">
        <f t="shared" si="7"/>
        <v>20.281312011205792</v>
      </c>
      <c r="H88" s="20">
        <f t="shared" si="8"/>
        <v>50.703280028014476</v>
      </c>
      <c r="I88" s="20">
        <f t="shared" si="9"/>
        <v>138.22750639992668</v>
      </c>
      <c r="J88" s="22">
        <f t="shared" si="10"/>
        <v>55414.677757831341</v>
      </c>
      <c r="K88" s="20">
        <f t="shared" si="11"/>
        <v>18554.009384517558</v>
      </c>
    </row>
    <row r="89" spans="1:11" x14ac:dyDescent="0.2">
      <c r="A89" s="23">
        <v>43</v>
      </c>
      <c r="B89" s="23" t="s">
        <v>3</v>
      </c>
      <c r="C89" s="24">
        <v>43884.170138888891</v>
      </c>
      <c r="D89" s="23">
        <v>9931</v>
      </c>
      <c r="E89" s="19"/>
      <c r="F89" s="20">
        <f t="shared" si="6"/>
        <v>0</v>
      </c>
      <c r="G89" s="20">
        <f t="shared" si="7"/>
        <v>0</v>
      </c>
      <c r="H89" s="20">
        <f t="shared" si="8"/>
        <v>0</v>
      </c>
      <c r="I89" s="20">
        <f t="shared" si="9"/>
        <v>0</v>
      </c>
      <c r="J89" s="22">
        <f t="shared" si="10"/>
        <v>0</v>
      </c>
      <c r="K89" s="20">
        <f t="shared" si="11"/>
        <v>0</v>
      </c>
    </row>
    <row r="90" spans="1:11" x14ac:dyDescent="0.2">
      <c r="A90" s="23"/>
      <c r="B90" s="23" t="s">
        <v>4</v>
      </c>
      <c r="C90" s="24">
        <v>43885</v>
      </c>
      <c r="D90" s="23">
        <v>9732</v>
      </c>
      <c r="E90" s="19">
        <f>D90-D89</f>
        <v>-199</v>
      </c>
      <c r="F90" s="20">
        <f t="shared" si="6"/>
        <v>-2.0038264021750072</v>
      </c>
      <c r="G90" s="20">
        <f t="shared" si="7"/>
        <v>0</v>
      </c>
      <c r="H90" s="20">
        <f t="shared" si="8"/>
        <v>-5.0095660054375184</v>
      </c>
      <c r="I90" s="20">
        <f t="shared" si="9"/>
        <v>207.80504159186754</v>
      </c>
      <c r="J90" s="22">
        <f t="shared" si="10"/>
        <v>52500.415392452349</v>
      </c>
      <c r="K90" s="20">
        <f t="shared" si="11"/>
        <v>-2914.2623653789924</v>
      </c>
    </row>
    <row r="91" spans="1:11" x14ac:dyDescent="0.2">
      <c r="A91" s="23">
        <v>44</v>
      </c>
      <c r="B91" s="23" t="s">
        <v>3</v>
      </c>
      <c r="C91" s="24">
        <v>43892.680555555555</v>
      </c>
      <c r="D91" s="23">
        <v>8845.5</v>
      </c>
      <c r="E91" s="19"/>
      <c r="F91" s="20">
        <f t="shared" si="6"/>
        <v>0</v>
      </c>
      <c r="G91" s="20">
        <f t="shared" si="7"/>
        <v>0</v>
      </c>
      <c r="H91" s="20">
        <f t="shared" si="8"/>
        <v>0</v>
      </c>
      <c r="I91" s="20">
        <f t="shared" si="9"/>
        <v>0</v>
      </c>
      <c r="J91" s="22">
        <f t="shared" si="10"/>
        <v>0</v>
      </c>
      <c r="K91" s="20">
        <f t="shared" si="11"/>
        <v>0</v>
      </c>
    </row>
    <row r="92" spans="1:11" x14ac:dyDescent="0.2">
      <c r="A92" s="23"/>
      <c r="B92" s="23" t="s">
        <v>4</v>
      </c>
      <c r="C92" s="24">
        <v>43897.850694444445</v>
      </c>
      <c r="D92" s="23">
        <v>8911</v>
      </c>
      <c r="E92" s="19">
        <f>D92-D91</f>
        <v>65.5</v>
      </c>
      <c r="F92" s="20">
        <f t="shared" si="6"/>
        <v>0.74048951444237188</v>
      </c>
      <c r="G92" s="20">
        <f t="shared" si="7"/>
        <v>0.74048951444237188</v>
      </c>
      <c r="H92" s="20">
        <f t="shared" si="8"/>
        <v>1.8512237861059297</v>
      </c>
      <c r="I92" s="20">
        <f t="shared" si="9"/>
        <v>196.87655772169632</v>
      </c>
      <c r="J92" s="22">
        <f t="shared" si="10"/>
        <v>53264.510528409977</v>
      </c>
      <c r="K92" s="20">
        <f t="shared" si="11"/>
        <v>764.09513595762837</v>
      </c>
    </row>
    <row r="93" spans="1:11" x14ac:dyDescent="0.2">
      <c r="A93" s="23">
        <v>45</v>
      </c>
      <c r="B93" s="23" t="s">
        <v>5</v>
      </c>
      <c r="C93" s="24">
        <v>43897.850694444445</v>
      </c>
      <c r="D93" s="23">
        <v>8911</v>
      </c>
      <c r="E93" s="19"/>
      <c r="F93" s="20">
        <f t="shared" si="6"/>
        <v>0</v>
      </c>
      <c r="G93" s="20">
        <f t="shared" si="7"/>
        <v>0</v>
      </c>
      <c r="H93" s="20">
        <f t="shared" si="8"/>
        <v>0</v>
      </c>
      <c r="I93" s="20">
        <f t="shared" si="9"/>
        <v>0</v>
      </c>
      <c r="J93" s="22">
        <f t="shared" si="10"/>
        <v>0</v>
      </c>
      <c r="K93" s="20">
        <f t="shared" si="11"/>
        <v>0</v>
      </c>
    </row>
    <row r="94" spans="1:11" x14ac:dyDescent="0.2">
      <c r="A94" s="23"/>
      <c r="B94" s="23" t="s">
        <v>6</v>
      </c>
      <c r="C94" s="24">
        <v>43903</v>
      </c>
      <c r="D94" s="23">
        <v>3742.5</v>
      </c>
      <c r="E94" s="19">
        <f>D93-D94</f>
        <v>5168.5</v>
      </c>
      <c r="F94" s="20">
        <f t="shared" si="6"/>
        <v>58.001346650207608</v>
      </c>
      <c r="G94" s="20">
        <f t="shared" si="7"/>
        <v>58.001346650207608</v>
      </c>
      <c r="H94" s="20">
        <f t="shared" si="8"/>
        <v>145.00336662551902</v>
      </c>
      <c r="I94" s="20">
        <f t="shared" si="9"/>
        <v>199.74191448153741</v>
      </c>
      <c r="J94" s="22">
        <f t="shared" si="10"/>
        <v>130302.96745348678</v>
      </c>
      <c r="K94" s="20">
        <f t="shared" si="11"/>
        <v>77038.456925076811</v>
      </c>
    </row>
    <row r="95" spans="1:11" x14ac:dyDescent="0.2">
      <c r="A95" s="23">
        <v>46</v>
      </c>
      <c r="B95" s="23" t="s">
        <v>3</v>
      </c>
      <c r="C95" s="24">
        <v>43909.510416666664</v>
      </c>
      <c r="D95" s="23">
        <v>5742</v>
      </c>
      <c r="E95" s="19"/>
      <c r="F95" s="20">
        <f t="shared" si="6"/>
        <v>0</v>
      </c>
      <c r="G95" s="20">
        <f t="shared" si="7"/>
        <v>0</v>
      </c>
      <c r="H95" s="20">
        <f t="shared" si="8"/>
        <v>0</v>
      </c>
      <c r="I95" s="20">
        <f t="shared" si="9"/>
        <v>0</v>
      </c>
      <c r="J95" s="22">
        <f t="shared" si="10"/>
        <v>0</v>
      </c>
      <c r="K95" s="20">
        <f t="shared" si="11"/>
        <v>0</v>
      </c>
    </row>
    <row r="96" spans="1:11" x14ac:dyDescent="0.2">
      <c r="A96" s="23"/>
      <c r="B96" s="23" t="s">
        <v>4</v>
      </c>
      <c r="C96" s="24">
        <v>43910.510416666664</v>
      </c>
      <c r="D96" s="23">
        <v>6473</v>
      </c>
      <c r="E96" s="19">
        <f>D96-D95</f>
        <v>731</v>
      </c>
      <c r="F96" s="20">
        <f t="shared" si="6"/>
        <v>12.73075583420411</v>
      </c>
      <c r="G96" s="20">
        <f t="shared" si="7"/>
        <v>12.73075583420411</v>
      </c>
      <c r="H96" s="20">
        <f t="shared" si="8"/>
        <v>31.826889585510276</v>
      </c>
      <c r="I96" s="20">
        <f t="shared" si="9"/>
        <v>488.63612795057543</v>
      </c>
      <c r="J96" s="22">
        <f t="shared" si="10"/>
        <v>171574.60711706986</v>
      </c>
      <c r="K96" s="20">
        <f t="shared" si="11"/>
        <v>41271.639663583075</v>
      </c>
    </row>
    <row r="97" spans="1:11" x14ac:dyDescent="0.2">
      <c r="A97" s="23">
        <v>47</v>
      </c>
      <c r="B97" s="23" t="s">
        <v>3</v>
      </c>
      <c r="C97" s="24">
        <v>43913.850694444445</v>
      </c>
      <c r="D97" s="23">
        <v>6331</v>
      </c>
      <c r="E97" s="19"/>
      <c r="F97" s="20">
        <f t="shared" si="6"/>
        <v>0</v>
      </c>
      <c r="G97" s="20">
        <f t="shared" si="7"/>
        <v>0</v>
      </c>
      <c r="H97" s="20">
        <f t="shared" si="8"/>
        <v>0</v>
      </c>
      <c r="I97" s="20">
        <f t="shared" si="9"/>
        <v>0</v>
      </c>
      <c r="J97" s="22">
        <f t="shared" si="10"/>
        <v>0</v>
      </c>
      <c r="K97" s="20">
        <f t="shared" si="11"/>
        <v>0</v>
      </c>
    </row>
    <row r="98" spans="1:11" x14ac:dyDescent="0.2">
      <c r="A98" s="23"/>
      <c r="B98" s="23" t="s">
        <v>4</v>
      </c>
      <c r="C98" s="24">
        <v>43917.850694444445</v>
      </c>
      <c r="D98" s="23">
        <v>6469</v>
      </c>
      <c r="E98" s="19">
        <f>D98-D97</f>
        <v>138</v>
      </c>
      <c r="F98" s="20">
        <f t="shared" si="6"/>
        <v>2.1797504343705576</v>
      </c>
      <c r="G98" s="20">
        <f t="shared" si="7"/>
        <v>2.1797504343705576</v>
      </c>
      <c r="H98" s="20">
        <f t="shared" si="8"/>
        <v>5.449376085926394</v>
      </c>
      <c r="I98" s="20">
        <f t="shared" si="9"/>
        <v>643.4047766890119</v>
      </c>
      <c r="J98" s="22">
        <f t="shared" si="10"/>
        <v>180435.71659887905</v>
      </c>
      <c r="K98" s="20">
        <f t="shared" si="11"/>
        <v>8861.1094818091951</v>
      </c>
    </row>
    <row r="99" spans="1:11" x14ac:dyDescent="0.2">
      <c r="A99" s="23">
        <v>48</v>
      </c>
      <c r="B99" s="23" t="s">
        <v>5</v>
      </c>
      <c r="C99" s="24">
        <v>43918</v>
      </c>
      <c r="D99" s="23">
        <v>6361.5</v>
      </c>
      <c r="E99" s="19"/>
      <c r="F99" s="20">
        <f t="shared" si="6"/>
        <v>0</v>
      </c>
      <c r="G99" s="20">
        <f t="shared" si="7"/>
        <v>0</v>
      </c>
      <c r="H99" s="20">
        <f t="shared" si="8"/>
        <v>0</v>
      </c>
      <c r="I99" s="20">
        <f t="shared" si="9"/>
        <v>0</v>
      </c>
      <c r="J99" s="22">
        <f t="shared" si="10"/>
        <v>0</v>
      </c>
      <c r="K99" s="20">
        <f t="shared" si="11"/>
        <v>0</v>
      </c>
    </row>
    <row r="100" spans="1:11" x14ac:dyDescent="0.2">
      <c r="A100" s="23"/>
      <c r="B100" s="23" t="s">
        <v>6</v>
      </c>
      <c r="C100" s="24">
        <v>43920.381944444445</v>
      </c>
      <c r="D100" s="23">
        <v>6294</v>
      </c>
      <c r="E100" s="19">
        <f>D99-D100</f>
        <v>67.5</v>
      </c>
      <c r="F100" s="20">
        <f t="shared" si="6"/>
        <v>1.0610705022400377</v>
      </c>
      <c r="G100" s="20">
        <f t="shared" si="7"/>
        <v>1.0610705022400377</v>
      </c>
      <c r="H100" s="20">
        <f t="shared" si="8"/>
        <v>2.6526762556000945</v>
      </c>
      <c r="I100" s="20">
        <f t="shared" si="9"/>
        <v>676.63393724579646</v>
      </c>
      <c r="J100" s="22">
        <f t="shared" si="10"/>
        <v>184578.68723303039</v>
      </c>
      <c r="K100" s="20">
        <f t="shared" si="11"/>
        <v>4142.9706341513374</v>
      </c>
    </row>
    <row r="101" spans="1:11" x14ac:dyDescent="0.2">
      <c r="A101" s="23">
        <v>49</v>
      </c>
      <c r="B101" s="23" t="s">
        <v>3</v>
      </c>
      <c r="C101" s="24">
        <v>43920.381944444445</v>
      </c>
      <c r="D101" s="23">
        <v>6294</v>
      </c>
      <c r="E101" s="19"/>
      <c r="F101" s="20">
        <f t="shared" si="6"/>
        <v>0</v>
      </c>
      <c r="G101" s="20">
        <f t="shared" si="7"/>
        <v>0</v>
      </c>
      <c r="H101" s="20">
        <f t="shared" si="8"/>
        <v>0</v>
      </c>
      <c r="I101" s="20">
        <f t="shared" si="9"/>
        <v>0</v>
      </c>
      <c r="J101" s="22">
        <f t="shared" si="10"/>
        <v>0</v>
      </c>
      <c r="K101" s="20">
        <f t="shared" si="11"/>
        <v>0</v>
      </c>
    </row>
    <row r="102" spans="1:11" x14ac:dyDescent="0.2">
      <c r="A102" s="23"/>
      <c r="B102" s="23" t="s">
        <v>4</v>
      </c>
      <c r="C102" s="24">
        <v>43922.211805555555</v>
      </c>
      <c r="D102" s="23">
        <v>6361.5</v>
      </c>
      <c r="E102" s="19">
        <f>D102-D101</f>
        <v>67.5</v>
      </c>
      <c r="F102" s="20">
        <f t="shared" si="6"/>
        <v>1.0724499523355575</v>
      </c>
      <c r="G102" s="20">
        <f t="shared" si="7"/>
        <v>1.0724499523355575</v>
      </c>
      <c r="H102" s="20">
        <f t="shared" si="8"/>
        <v>2.6811248808388939</v>
      </c>
      <c r="I102" s="20">
        <f t="shared" si="9"/>
        <v>692.17007712386396</v>
      </c>
      <c r="J102" s="22">
        <f t="shared" si="10"/>
        <v>188850.83840391517</v>
      </c>
      <c r="K102" s="20">
        <f t="shared" si="11"/>
        <v>4272.1511708847829</v>
      </c>
    </row>
    <row r="103" spans="1:11" x14ac:dyDescent="0.2">
      <c r="A103" s="23">
        <v>50</v>
      </c>
      <c r="B103" s="23" t="s">
        <v>5</v>
      </c>
      <c r="C103" s="24">
        <v>43931.381944444445</v>
      </c>
      <c r="D103" s="23">
        <v>6935</v>
      </c>
      <c r="E103" s="19"/>
      <c r="F103" s="20">
        <f t="shared" si="6"/>
        <v>0</v>
      </c>
      <c r="G103" s="20">
        <f t="shared" si="7"/>
        <v>0</v>
      </c>
      <c r="H103" s="20">
        <f t="shared" si="8"/>
        <v>0</v>
      </c>
      <c r="I103" s="20">
        <f t="shared" si="9"/>
        <v>0</v>
      </c>
      <c r="J103" s="22">
        <f t="shared" si="10"/>
        <v>0</v>
      </c>
      <c r="K103" s="20">
        <f t="shared" si="11"/>
        <v>0</v>
      </c>
    </row>
    <row r="104" spans="1:11" x14ac:dyDescent="0.2">
      <c r="A104" s="23"/>
      <c r="B104" s="23" t="s">
        <v>6</v>
      </c>
      <c r="C104" s="24">
        <v>43933.211805555555</v>
      </c>
      <c r="D104" s="23">
        <v>6817</v>
      </c>
      <c r="E104" s="19">
        <f>D103-D104</f>
        <v>118</v>
      </c>
      <c r="F104" s="20">
        <f t="shared" si="6"/>
        <v>1.7015140591204039</v>
      </c>
      <c r="G104" s="20">
        <f t="shared" si="7"/>
        <v>1.7015140591204039</v>
      </c>
      <c r="H104" s="20">
        <f t="shared" si="8"/>
        <v>4.2537851478010094</v>
      </c>
      <c r="I104" s="20">
        <f t="shared" si="9"/>
        <v>708.19064401468188</v>
      </c>
      <c r="J104" s="22">
        <f t="shared" si="10"/>
        <v>196191.97724231475</v>
      </c>
      <c r="K104" s="20">
        <f t="shared" si="11"/>
        <v>7341.13883839958</v>
      </c>
    </row>
    <row r="105" spans="1:11" x14ac:dyDescent="0.2">
      <c r="A105" s="23">
        <v>51</v>
      </c>
      <c r="B105" s="23" t="s">
        <v>3</v>
      </c>
      <c r="C105" s="24">
        <v>43933.722222222219</v>
      </c>
      <c r="D105" s="23">
        <v>7083.5</v>
      </c>
      <c r="E105" s="19"/>
      <c r="F105" s="20">
        <f t="shared" si="6"/>
        <v>0</v>
      </c>
      <c r="G105" s="20">
        <f t="shared" si="7"/>
        <v>0</v>
      </c>
      <c r="H105" s="20">
        <f t="shared" si="8"/>
        <v>0</v>
      </c>
      <c r="I105" s="20">
        <f t="shared" si="9"/>
        <v>0</v>
      </c>
      <c r="J105" s="22">
        <f t="shared" si="10"/>
        <v>0</v>
      </c>
      <c r="K105" s="20">
        <f t="shared" si="11"/>
        <v>0</v>
      </c>
    </row>
    <row r="106" spans="1:11" x14ac:dyDescent="0.2">
      <c r="A106" s="23"/>
      <c r="B106" s="23" t="s">
        <v>4</v>
      </c>
      <c r="C106" s="24">
        <v>43933.892361111109</v>
      </c>
      <c r="D106" s="23">
        <v>6941.5</v>
      </c>
      <c r="E106" s="19">
        <f>D106-D105</f>
        <v>-142</v>
      </c>
      <c r="F106" s="20">
        <f t="shared" si="6"/>
        <v>-2.004658713912614</v>
      </c>
      <c r="G106" s="20">
        <f t="shared" si="7"/>
        <v>0</v>
      </c>
      <c r="H106" s="20">
        <f t="shared" si="8"/>
        <v>-5.0116467847815347</v>
      </c>
      <c r="I106" s="20">
        <f t="shared" si="9"/>
        <v>735.7199146586803</v>
      </c>
      <c r="J106" s="22">
        <f t="shared" si="10"/>
        <v>185651.33767883628</v>
      </c>
      <c r="K106" s="20">
        <f t="shared" si="11"/>
        <v>-10540.639563478471</v>
      </c>
    </row>
    <row r="107" spans="1:11" x14ac:dyDescent="0.2">
      <c r="A107" s="23">
        <v>52</v>
      </c>
      <c r="B107" s="23" t="s">
        <v>5</v>
      </c>
      <c r="C107" s="24">
        <v>43941.552083333336</v>
      </c>
      <c r="D107" s="23">
        <v>6974.5</v>
      </c>
      <c r="E107" s="19"/>
      <c r="F107" s="20">
        <f t="shared" si="6"/>
        <v>0</v>
      </c>
      <c r="G107" s="20">
        <f t="shared" si="7"/>
        <v>0</v>
      </c>
      <c r="H107" s="20">
        <f t="shared" si="8"/>
        <v>0</v>
      </c>
      <c r="I107" s="20">
        <f t="shared" si="9"/>
        <v>0</v>
      </c>
      <c r="J107" s="22">
        <f t="shared" si="10"/>
        <v>0</v>
      </c>
      <c r="K107" s="20">
        <f t="shared" si="11"/>
        <v>0</v>
      </c>
    </row>
    <row r="108" spans="1:11" x14ac:dyDescent="0.2">
      <c r="A108" s="23"/>
      <c r="B108" s="23" t="s">
        <v>6</v>
      </c>
      <c r="C108" s="24">
        <v>43942.892361111109</v>
      </c>
      <c r="D108" s="23">
        <v>6874</v>
      </c>
      <c r="E108" s="19">
        <f>D107-D108</f>
        <v>100.5</v>
      </c>
      <c r="F108" s="20">
        <f t="shared" si="6"/>
        <v>1.440963509929027</v>
      </c>
      <c r="G108" s="20">
        <f t="shared" si="7"/>
        <v>1.440963509929027</v>
      </c>
      <c r="H108" s="20">
        <f t="shared" si="8"/>
        <v>3.6024087748225675</v>
      </c>
      <c r="I108" s="20">
        <f t="shared" si="9"/>
        <v>696.19251629563598</v>
      </c>
      <c r="J108" s="22">
        <f t="shared" si="10"/>
        <v>191603.53784329546</v>
      </c>
      <c r="K108" s="20">
        <f t="shared" si="11"/>
        <v>5952.2001644591801</v>
      </c>
    </row>
    <row r="109" spans="1:11" x14ac:dyDescent="0.2">
      <c r="A109" s="23">
        <v>53</v>
      </c>
      <c r="B109" s="23" t="s">
        <v>3</v>
      </c>
      <c r="C109" s="24">
        <v>43943.722222222219</v>
      </c>
      <c r="D109" s="23">
        <v>7124.5</v>
      </c>
      <c r="E109" s="19"/>
      <c r="F109" s="20">
        <f t="shared" si="6"/>
        <v>0</v>
      </c>
      <c r="G109" s="20">
        <f t="shared" si="7"/>
        <v>0</v>
      </c>
      <c r="H109" s="20">
        <f t="shared" si="8"/>
        <v>0</v>
      </c>
      <c r="I109" s="20">
        <f t="shared" si="9"/>
        <v>0</v>
      </c>
      <c r="J109" s="22">
        <f t="shared" si="10"/>
        <v>0</v>
      </c>
      <c r="K109" s="20">
        <f t="shared" si="11"/>
        <v>0</v>
      </c>
    </row>
    <row r="110" spans="1:11" x14ac:dyDescent="0.2">
      <c r="A110" s="23"/>
      <c r="B110" s="23" t="s">
        <v>4</v>
      </c>
      <c r="C110" s="24">
        <v>43951.381944444445</v>
      </c>
      <c r="D110" s="23">
        <v>8905.5</v>
      </c>
      <c r="E110" s="19">
        <f>D110-D109</f>
        <v>1781</v>
      </c>
      <c r="F110" s="20">
        <f t="shared" si="6"/>
        <v>24.998245490911643</v>
      </c>
      <c r="G110" s="20">
        <f t="shared" si="7"/>
        <v>24.998245490911643</v>
      </c>
      <c r="H110" s="20">
        <f t="shared" si="8"/>
        <v>62.495613727279107</v>
      </c>
      <c r="I110" s="20">
        <f t="shared" si="9"/>
        <v>718.51326691235795</v>
      </c>
      <c r="J110" s="22">
        <f t="shared" si="10"/>
        <v>310651.15222534683</v>
      </c>
      <c r="K110" s="20">
        <f t="shared" si="11"/>
        <v>119047.61438205137</v>
      </c>
    </row>
    <row r="111" spans="1:11" x14ac:dyDescent="0.2">
      <c r="A111" s="23">
        <v>54</v>
      </c>
      <c r="B111" s="23" t="s">
        <v>5</v>
      </c>
      <c r="C111" s="24">
        <v>43961.041666666664</v>
      </c>
      <c r="D111" s="23">
        <v>9550.5</v>
      </c>
      <c r="E111" s="19"/>
      <c r="F111" s="20">
        <f t="shared" si="6"/>
        <v>0</v>
      </c>
      <c r="G111" s="20">
        <f t="shared" si="7"/>
        <v>0</v>
      </c>
      <c r="H111" s="20">
        <f t="shared" si="8"/>
        <v>0</v>
      </c>
      <c r="I111" s="20">
        <f t="shared" si="9"/>
        <v>0</v>
      </c>
      <c r="J111" s="22">
        <f t="shared" si="10"/>
        <v>0</v>
      </c>
      <c r="K111" s="20">
        <f t="shared" si="11"/>
        <v>0</v>
      </c>
    </row>
    <row r="112" spans="1:11" x14ac:dyDescent="0.2">
      <c r="A112" s="23"/>
      <c r="B112" s="23" t="s">
        <v>6</v>
      </c>
      <c r="C112" s="24">
        <v>43961.211805555555</v>
      </c>
      <c r="D112" s="23">
        <v>8861.5</v>
      </c>
      <c r="E112" s="19">
        <f>D111-D112</f>
        <v>689</v>
      </c>
      <c r="F112" s="20">
        <f t="shared" si="6"/>
        <v>7.2142819747657194</v>
      </c>
      <c r="G112" s="20">
        <f t="shared" si="7"/>
        <v>7.2142819747657194</v>
      </c>
      <c r="H112" s="20">
        <f t="shared" si="8"/>
        <v>18.0357049369143</v>
      </c>
      <c r="I112" s="20">
        <f t="shared" si="9"/>
        <v>1164.9418208450506</v>
      </c>
      <c r="J112" s="22">
        <f t="shared" si="10"/>
        <v>365960.76415692247</v>
      </c>
      <c r="K112" s="20">
        <f t="shared" si="11"/>
        <v>55309.611931575637</v>
      </c>
    </row>
    <row r="113" spans="1:11" x14ac:dyDescent="0.2">
      <c r="A113" s="23">
        <v>55</v>
      </c>
      <c r="B113" s="23" t="s">
        <v>3</v>
      </c>
      <c r="C113" s="24">
        <v>43978.552083333336</v>
      </c>
      <c r="D113" s="23">
        <v>9174.5</v>
      </c>
      <c r="E113" s="19"/>
      <c r="F113" s="20">
        <f t="shared" si="6"/>
        <v>0</v>
      </c>
      <c r="G113" s="20">
        <f t="shared" si="7"/>
        <v>0</v>
      </c>
      <c r="H113" s="20">
        <f t="shared" si="8"/>
        <v>0</v>
      </c>
      <c r="I113" s="20">
        <f t="shared" si="9"/>
        <v>0</v>
      </c>
      <c r="J113" s="22">
        <f t="shared" si="10"/>
        <v>0</v>
      </c>
      <c r="K113" s="20">
        <f t="shared" si="11"/>
        <v>0</v>
      </c>
    </row>
    <row r="114" spans="1:11" x14ac:dyDescent="0.2">
      <c r="A114" s="23"/>
      <c r="B114" s="23" t="s">
        <v>4</v>
      </c>
      <c r="C114" s="24">
        <v>43984.552083333336</v>
      </c>
      <c r="D114" s="23">
        <v>9701</v>
      </c>
      <c r="E114" s="19">
        <f>D114-D113</f>
        <v>526.5</v>
      </c>
      <c r="F114" s="20">
        <f t="shared" si="6"/>
        <v>5.7387323559867021</v>
      </c>
      <c r="G114" s="20">
        <f t="shared" si="7"/>
        <v>5.7387323559867021</v>
      </c>
      <c r="H114" s="20">
        <f t="shared" si="8"/>
        <v>14.346830889966755</v>
      </c>
      <c r="I114" s="20">
        <f t="shared" si="9"/>
        <v>1372.3528655884593</v>
      </c>
      <c r="J114" s="22">
        <f t="shared" si="10"/>
        <v>417299.59429330117</v>
      </c>
      <c r="K114" s="20">
        <f t="shared" si="11"/>
        <v>51338.830136378703</v>
      </c>
    </row>
    <row r="115" spans="1:11" x14ac:dyDescent="0.2">
      <c r="A115" s="23">
        <v>56</v>
      </c>
      <c r="B115" s="23" t="s">
        <v>5</v>
      </c>
      <c r="C115" s="24">
        <v>43984.722222222219</v>
      </c>
      <c r="D115" s="23">
        <v>9451.5</v>
      </c>
      <c r="F115" s="20">
        <f t="shared" si="6"/>
        <v>0</v>
      </c>
      <c r="G115" s="20">
        <f t="shared" si="7"/>
        <v>0</v>
      </c>
      <c r="H115" s="20">
        <f t="shared" si="8"/>
        <v>0</v>
      </c>
      <c r="I115" s="20">
        <f t="shared" si="9"/>
        <v>0</v>
      </c>
      <c r="J115" s="22">
        <f t="shared" si="10"/>
        <v>0</v>
      </c>
      <c r="K115" s="20">
        <f t="shared" si="11"/>
        <v>0</v>
      </c>
    </row>
    <row r="116" spans="1:11" x14ac:dyDescent="0.2">
      <c r="A116" s="23"/>
      <c r="B116" s="23" t="s">
        <v>6</v>
      </c>
      <c r="C116" s="24">
        <v>43985.381944444445</v>
      </c>
      <c r="D116" s="23">
        <v>9641</v>
      </c>
      <c r="E116" s="19">
        <f>D115-D116</f>
        <v>-189.5</v>
      </c>
      <c r="F116" s="20">
        <f t="shared" si="6"/>
        <v>-2.0049727556472519</v>
      </c>
      <c r="G116" s="20">
        <f t="shared" si="7"/>
        <v>0</v>
      </c>
      <c r="H116" s="20">
        <f t="shared" si="8"/>
        <v>-5.0124318891181296</v>
      </c>
      <c r="I116" s="20">
        <f t="shared" si="9"/>
        <v>1564.8734785998793</v>
      </c>
      <c r="J116" s="22">
        <f t="shared" si="10"/>
        <v>395010.38349019474</v>
      </c>
      <c r="K116" s="20">
        <f t="shared" si="11"/>
        <v>-22289.210803106427</v>
      </c>
    </row>
    <row r="117" spans="1:11" x14ac:dyDescent="0.2">
      <c r="A117" s="23">
        <v>57</v>
      </c>
      <c r="B117" s="23" t="s">
        <v>5</v>
      </c>
      <c r="C117" s="24">
        <v>43993.722222222219</v>
      </c>
      <c r="D117" s="23">
        <v>9507.5</v>
      </c>
      <c r="F117" s="20">
        <f t="shared" si="6"/>
        <v>0</v>
      </c>
      <c r="G117" s="20">
        <f t="shared" si="7"/>
        <v>0</v>
      </c>
      <c r="H117" s="20">
        <f t="shared" si="8"/>
        <v>0</v>
      </c>
      <c r="I117" s="20">
        <f t="shared" si="9"/>
        <v>0</v>
      </c>
      <c r="J117" s="22">
        <f t="shared" si="10"/>
        <v>0</v>
      </c>
      <c r="K117" s="20">
        <f t="shared" si="11"/>
        <v>0</v>
      </c>
    </row>
    <row r="118" spans="1:11" x14ac:dyDescent="0.2">
      <c r="A118" s="23"/>
      <c r="B118" s="23" t="s">
        <v>6</v>
      </c>
      <c r="C118" s="24">
        <v>43994.552083333336</v>
      </c>
      <c r="D118" s="23">
        <v>9446</v>
      </c>
      <c r="E118" s="19">
        <f>D117-D118</f>
        <v>61.5</v>
      </c>
      <c r="F118" s="20">
        <f t="shared" si="6"/>
        <v>0.64685774388640549</v>
      </c>
      <c r="G118" s="20">
        <f t="shared" si="7"/>
        <v>0.64685774388640549</v>
      </c>
      <c r="H118" s="20">
        <f t="shared" si="8"/>
        <v>1.6171443597160138</v>
      </c>
      <c r="I118" s="20">
        <f t="shared" si="9"/>
        <v>1481.2889380882302</v>
      </c>
      <c r="J118" s="22">
        <f t="shared" si="10"/>
        <v>399833.39814849914</v>
      </c>
      <c r="K118" s="20">
        <f t="shared" si="11"/>
        <v>4823.014658304397</v>
      </c>
    </row>
    <row r="119" spans="1:11" x14ac:dyDescent="0.2">
      <c r="A119" s="23">
        <v>58</v>
      </c>
      <c r="B119" s="23" t="s">
        <v>5</v>
      </c>
      <c r="C119" s="24">
        <v>43999.722222222219</v>
      </c>
      <c r="D119" s="23">
        <v>9359</v>
      </c>
      <c r="F119" s="20">
        <f t="shared" si="6"/>
        <v>0</v>
      </c>
      <c r="G119" s="20">
        <f t="shared" si="7"/>
        <v>0</v>
      </c>
      <c r="H119" s="20">
        <f t="shared" si="8"/>
        <v>0</v>
      </c>
      <c r="I119" s="20">
        <f t="shared" si="9"/>
        <v>0</v>
      </c>
      <c r="J119" s="22">
        <f t="shared" si="10"/>
        <v>0</v>
      </c>
      <c r="K119" s="20">
        <f t="shared" si="11"/>
        <v>0</v>
      </c>
    </row>
    <row r="120" spans="1:11" x14ac:dyDescent="0.2">
      <c r="A120" s="23"/>
      <c r="B120" s="23" t="s">
        <v>6</v>
      </c>
      <c r="C120" s="24">
        <v>44003.041666666664</v>
      </c>
      <c r="D120" s="23">
        <v>9356</v>
      </c>
      <c r="E120" s="19">
        <f>D119-D120</f>
        <v>3</v>
      </c>
      <c r="F120" s="20">
        <f t="shared" si="6"/>
        <v>3.2054706699433701E-2</v>
      </c>
      <c r="G120" s="20">
        <f t="shared" si="7"/>
        <v>3.2054706699433701E-2</v>
      </c>
      <c r="H120" s="20">
        <f t="shared" si="8"/>
        <v>8.0136766748584248E-2</v>
      </c>
      <c r="I120" s="20">
        <f t="shared" si="9"/>
        <v>1499.3752430568718</v>
      </c>
      <c r="J120" s="22">
        <f t="shared" si="10"/>
        <v>398672.52276806813</v>
      </c>
      <c r="K120" s="20">
        <f t="shared" si="11"/>
        <v>-1160.8753804310109</v>
      </c>
    </row>
    <row r="123" spans="1:11" x14ac:dyDescent="0.2">
      <c r="K123" s="9">
        <f>SUM(K6:K122)</f>
        <v>397672.52276806813</v>
      </c>
    </row>
  </sheetData>
  <conditionalFormatting sqref="L3:L58 K6:K120 F115:H120 E6:H114 E116 E118 E120">
    <cfRule type="cellIs" dxfId="45" priority="33" operator="lessThan">
      <formula>0</formula>
    </cfRule>
    <cfRule type="cellIs" dxfId="44" priority="34" operator="greaterThan">
      <formula>0</formula>
    </cfRule>
  </conditionalFormatting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L130"/>
  <sheetViews>
    <sheetView workbookViewId="0">
      <selection activeCell="B2" sqref="B2"/>
    </sheetView>
  </sheetViews>
  <sheetFormatPr baseColWidth="10" defaultColWidth="9.1640625" defaultRowHeight="15" x14ac:dyDescent="0.2"/>
  <cols>
    <col min="1" max="1" width="27" style="2" customWidth="1"/>
    <col min="2" max="2" width="10.6640625" style="2" bestFit="1" customWidth="1"/>
    <col min="3" max="3" width="15.83203125" style="2" bestFit="1" customWidth="1"/>
    <col min="4" max="4" width="9.1640625" style="2"/>
    <col min="5" max="5" width="11.33203125" style="2" customWidth="1"/>
    <col min="6" max="6" width="7" style="2" customWidth="1"/>
    <col min="7" max="7" width="12.1640625" style="2" customWidth="1"/>
    <col min="8" max="8" width="14.6640625" style="2" bestFit="1" customWidth="1"/>
    <col min="9" max="9" width="13.33203125" style="2" customWidth="1"/>
    <col min="10" max="10" width="15.5" style="2" bestFit="1" customWidth="1"/>
    <col min="11" max="11" width="11.6640625" style="2" bestFit="1" customWidth="1"/>
    <col min="12" max="12" width="4.1640625" style="2" customWidth="1"/>
    <col min="13" max="16384" width="9.1640625" style="2"/>
  </cols>
  <sheetData>
    <row r="1" spans="1:12" ht="3.75" customHeight="1" thickBot="1" x14ac:dyDescent="0.25"/>
    <row r="2" spans="1:12" s="3" customFormat="1" ht="161" thickBot="1" x14ac:dyDescent="0.3">
      <c r="A2" s="5" t="s">
        <v>26</v>
      </c>
      <c r="C2" s="4"/>
      <c r="D2" s="5" t="s">
        <v>7</v>
      </c>
      <c r="E2" s="6"/>
      <c r="F2" s="5" t="s">
        <v>8</v>
      </c>
      <c r="G2" s="6"/>
      <c r="H2" s="5" t="s">
        <v>9</v>
      </c>
      <c r="I2" s="7">
        <v>2.5</v>
      </c>
      <c r="J2" s="5" t="s">
        <v>10</v>
      </c>
      <c r="K2" s="5">
        <v>1000</v>
      </c>
      <c r="L2" s="8"/>
    </row>
    <row r="3" spans="1:12" ht="16" thickBot="1" x14ac:dyDescent="0.25">
      <c r="L3" s="9"/>
    </row>
    <row r="4" spans="1:12" s="11" customFormat="1" ht="49" thickBot="1" x14ac:dyDescent="0.25">
      <c r="A4" s="12" t="s">
        <v>0</v>
      </c>
      <c r="B4" s="13" t="s">
        <v>1</v>
      </c>
      <c r="C4" s="13" t="s">
        <v>2</v>
      </c>
      <c r="D4" s="13" t="s">
        <v>11</v>
      </c>
      <c r="E4" s="14" t="s">
        <v>14</v>
      </c>
      <c r="F4" s="14" t="s">
        <v>15</v>
      </c>
      <c r="G4" s="14" t="s">
        <v>16</v>
      </c>
      <c r="H4" s="14" t="s">
        <v>12</v>
      </c>
      <c r="I4" s="14" t="s">
        <v>17</v>
      </c>
      <c r="J4" s="14" t="s">
        <v>18</v>
      </c>
      <c r="K4" s="15" t="s">
        <v>13</v>
      </c>
      <c r="L4" s="10"/>
    </row>
    <row r="5" spans="1:12" x14ac:dyDescent="0.2">
      <c r="A5" s="23">
        <v>1</v>
      </c>
      <c r="B5" s="23" t="s">
        <v>3</v>
      </c>
      <c r="C5" s="24">
        <v>43432.343055555553</v>
      </c>
      <c r="D5" s="23">
        <v>4007.5</v>
      </c>
      <c r="E5"/>
      <c r="F5" s="17"/>
      <c r="G5" s="17"/>
      <c r="H5" s="17"/>
      <c r="I5" s="17"/>
      <c r="J5" s="17"/>
      <c r="K5" s="18"/>
      <c r="L5" s="9"/>
    </row>
    <row r="6" spans="1:12" x14ac:dyDescent="0.2">
      <c r="A6" s="23"/>
      <c r="B6" s="23" t="s">
        <v>4</v>
      </c>
      <c r="C6" s="24">
        <v>43432.857638888891</v>
      </c>
      <c r="D6" s="23">
        <v>4260</v>
      </c>
      <c r="E6" s="19">
        <f>D6-D5</f>
        <v>252.5</v>
      </c>
      <c r="F6" s="20">
        <f t="shared" ref="F6:F69" si="0">E6/D5*100</f>
        <v>6.3006862133499695</v>
      </c>
      <c r="G6" s="20">
        <f t="shared" ref="G6:G69" si="1">IF(F6&lt;($G$2*-1),($G$2*-1),F6)</f>
        <v>6.3006862133499695</v>
      </c>
      <c r="H6" s="20">
        <f>$I$2*F6</f>
        <v>15.751715533374924</v>
      </c>
      <c r="I6" s="21">
        <f>0.00075*$I$2*$K$2*2</f>
        <v>3.75</v>
      </c>
      <c r="J6" s="22">
        <f>$K$2*(1+((H6)/100))-I6</f>
        <v>1153.7671553337493</v>
      </c>
      <c r="K6" s="20">
        <f>J6-K2</f>
        <v>153.76715533374932</v>
      </c>
      <c r="L6" s="9"/>
    </row>
    <row r="7" spans="1:12" x14ac:dyDescent="0.2">
      <c r="A7" s="23">
        <v>2</v>
      </c>
      <c r="B7" s="23" t="s">
        <v>3</v>
      </c>
      <c r="C7" s="24">
        <v>43443.686111111114</v>
      </c>
      <c r="D7" s="23">
        <v>3548</v>
      </c>
      <c r="E7"/>
      <c r="F7" s="20">
        <f t="shared" si="0"/>
        <v>0</v>
      </c>
      <c r="G7" s="20">
        <f t="shared" si="1"/>
        <v>0</v>
      </c>
      <c r="H7" s="20">
        <f t="shared" ref="H7:H70" si="2">$I$2*F7</f>
        <v>0</v>
      </c>
      <c r="I7" s="20"/>
      <c r="J7" s="22"/>
      <c r="K7" s="20"/>
      <c r="L7" s="9"/>
    </row>
    <row r="8" spans="1:12" x14ac:dyDescent="0.2">
      <c r="A8" s="23"/>
      <c r="B8" s="23" t="s">
        <v>4</v>
      </c>
      <c r="C8" s="24">
        <v>43444.171527777777</v>
      </c>
      <c r="D8" s="23">
        <v>3480.5</v>
      </c>
      <c r="E8" s="19">
        <f>D8-D7</f>
        <v>-67.5</v>
      </c>
      <c r="F8" s="20">
        <f t="shared" si="0"/>
        <v>-1.9024802705749719</v>
      </c>
      <c r="G8" s="20">
        <f t="shared" si="1"/>
        <v>0</v>
      </c>
      <c r="H8" s="20">
        <f t="shared" si="2"/>
        <v>-4.7562006764374303</v>
      </c>
      <c r="I8" s="20">
        <f t="shared" ref="I8:I71" si="3">0.00075*$I$2*J6*2</f>
        <v>4.3266268325015593</v>
      </c>
      <c r="J8" s="22">
        <f t="shared" ref="J8:J71" si="4">IF(H8&lt;0,J6-(J6*(H8*-1)/100),J6+(J6*(H8/100)))-I6</f>
        <v>1095.1416740872526</v>
      </c>
      <c r="K8" s="20">
        <f t="shared" ref="K8:K71" si="5">J8-J6</f>
        <v>-58.625481246496747</v>
      </c>
      <c r="L8" s="9"/>
    </row>
    <row r="9" spans="1:12" x14ac:dyDescent="0.2">
      <c r="A9" s="23">
        <v>3</v>
      </c>
      <c r="B9" s="23" t="s">
        <v>5</v>
      </c>
      <c r="C9" s="24">
        <v>43447.857638888891</v>
      </c>
      <c r="D9" s="23">
        <v>3259.5</v>
      </c>
      <c r="E9"/>
      <c r="F9" s="20">
        <f t="shared" si="0"/>
        <v>0</v>
      </c>
      <c r="G9" s="20">
        <f t="shared" si="1"/>
        <v>0</v>
      </c>
      <c r="H9" s="20">
        <f t="shared" si="2"/>
        <v>0</v>
      </c>
      <c r="I9" s="20">
        <f t="shared" si="3"/>
        <v>0</v>
      </c>
      <c r="J9" s="22">
        <f t="shared" si="4"/>
        <v>0</v>
      </c>
      <c r="K9" s="20">
        <f t="shared" si="5"/>
        <v>0</v>
      </c>
      <c r="L9" s="9"/>
    </row>
    <row r="10" spans="1:12" x14ac:dyDescent="0.2">
      <c r="A10" s="23"/>
      <c r="B10" s="23" t="s">
        <v>6</v>
      </c>
      <c r="C10" s="24">
        <v>43450.171527777777</v>
      </c>
      <c r="D10" s="23">
        <v>3246</v>
      </c>
      <c r="E10" s="19">
        <f>D9-D10</f>
        <v>13.5</v>
      </c>
      <c r="F10" s="20">
        <f t="shared" si="0"/>
        <v>0.41417395306028537</v>
      </c>
      <c r="G10" s="20">
        <f t="shared" si="1"/>
        <v>0.41417395306028537</v>
      </c>
      <c r="H10" s="20">
        <f t="shared" si="2"/>
        <v>1.0354348826507134</v>
      </c>
      <c r="I10" s="20">
        <f t="shared" si="3"/>
        <v>4.1067812778271966</v>
      </c>
      <c r="J10" s="22">
        <f t="shared" si="4"/>
        <v>1102.1545261626954</v>
      </c>
      <c r="K10" s="20">
        <f t="shared" si="5"/>
        <v>7.0128520754428791</v>
      </c>
      <c r="L10" s="9"/>
    </row>
    <row r="11" spans="1:12" x14ac:dyDescent="0.2">
      <c r="A11" s="23">
        <v>4</v>
      </c>
      <c r="B11" s="23" t="s">
        <v>3</v>
      </c>
      <c r="C11" s="24">
        <v>43451.51458333333</v>
      </c>
      <c r="D11" s="23">
        <v>3350</v>
      </c>
      <c r="E11"/>
      <c r="F11" s="20">
        <f t="shared" si="0"/>
        <v>0</v>
      </c>
      <c r="G11" s="20">
        <f t="shared" si="1"/>
        <v>0</v>
      </c>
      <c r="H11" s="20">
        <f t="shared" si="2"/>
        <v>0</v>
      </c>
      <c r="I11" s="20">
        <f t="shared" si="3"/>
        <v>0</v>
      </c>
      <c r="J11" s="22">
        <f t="shared" si="4"/>
        <v>0</v>
      </c>
      <c r="K11" s="20">
        <f t="shared" si="5"/>
        <v>0</v>
      </c>
      <c r="L11" s="9"/>
    </row>
    <row r="12" spans="1:12" x14ac:dyDescent="0.2">
      <c r="A12" s="23"/>
      <c r="B12" s="23" t="s">
        <v>4</v>
      </c>
      <c r="C12" s="24">
        <v>43454.857638888891</v>
      </c>
      <c r="D12" s="23">
        <v>3899</v>
      </c>
      <c r="E12" s="19">
        <f>D12-D11</f>
        <v>549</v>
      </c>
      <c r="F12" s="20">
        <f t="shared" si="0"/>
        <v>16.388059701492537</v>
      </c>
      <c r="G12" s="20">
        <f t="shared" si="1"/>
        <v>16.388059701492537</v>
      </c>
      <c r="H12" s="20">
        <f t="shared" si="2"/>
        <v>40.970149253731343</v>
      </c>
      <c r="I12" s="20">
        <f t="shared" si="3"/>
        <v>4.1330794731101079</v>
      </c>
      <c r="J12" s="22">
        <f t="shared" si="4"/>
        <v>1549.6020992604801</v>
      </c>
      <c r="K12" s="20">
        <f t="shared" si="5"/>
        <v>447.4475730977847</v>
      </c>
      <c r="L12" s="9"/>
    </row>
    <row r="13" spans="1:12" x14ac:dyDescent="0.2">
      <c r="A13" s="23">
        <v>5</v>
      </c>
      <c r="B13" s="23" t="s">
        <v>3</v>
      </c>
      <c r="C13" s="24">
        <v>43462.686111111114</v>
      </c>
      <c r="D13" s="23">
        <v>3850.5</v>
      </c>
      <c r="E13"/>
      <c r="F13" s="20">
        <f t="shared" si="0"/>
        <v>0</v>
      </c>
      <c r="G13" s="20">
        <f t="shared" si="1"/>
        <v>0</v>
      </c>
      <c r="H13" s="20">
        <f t="shared" si="2"/>
        <v>0</v>
      </c>
      <c r="I13" s="20">
        <f t="shared" si="3"/>
        <v>0</v>
      </c>
      <c r="J13" s="22">
        <f t="shared" si="4"/>
        <v>0</v>
      </c>
      <c r="K13" s="20">
        <f t="shared" si="5"/>
        <v>0</v>
      </c>
      <c r="L13" s="9"/>
    </row>
    <row r="14" spans="1:12" x14ac:dyDescent="0.2">
      <c r="A14" s="23"/>
      <c r="B14" s="23" t="s">
        <v>4</v>
      </c>
      <c r="C14" s="24">
        <v>43463.343055555553</v>
      </c>
      <c r="D14" s="23">
        <v>3896</v>
      </c>
      <c r="E14" s="19">
        <f>D14-D13</f>
        <v>45.5</v>
      </c>
      <c r="F14" s="20">
        <f t="shared" si="0"/>
        <v>1.1816647188676797</v>
      </c>
      <c r="G14" s="20">
        <f t="shared" si="1"/>
        <v>1.1816647188676797</v>
      </c>
      <c r="H14" s="20">
        <f t="shared" si="2"/>
        <v>2.9541617971691991</v>
      </c>
      <c r="I14" s="20">
        <f t="shared" si="3"/>
        <v>5.8110078722268002</v>
      </c>
      <c r="J14" s="22">
        <f t="shared" si="4"/>
        <v>1591.2467730118551</v>
      </c>
      <c r="K14" s="20">
        <f t="shared" si="5"/>
        <v>41.644673751374967</v>
      </c>
      <c r="L14" s="9"/>
    </row>
    <row r="15" spans="1:12" x14ac:dyDescent="0.2">
      <c r="A15" s="23">
        <v>6</v>
      </c>
      <c r="B15" s="23" t="s">
        <v>3</v>
      </c>
      <c r="C15" s="24">
        <v>43467</v>
      </c>
      <c r="D15" s="23">
        <v>3824</v>
      </c>
      <c r="E15"/>
      <c r="F15" s="20">
        <f t="shared" si="0"/>
        <v>0</v>
      </c>
      <c r="G15" s="20">
        <f t="shared" si="1"/>
        <v>0</v>
      </c>
      <c r="H15" s="20">
        <f t="shared" si="2"/>
        <v>0</v>
      </c>
      <c r="I15" s="20">
        <f t="shared" si="3"/>
        <v>0</v>
      </c>
      <c r="J15" s="22">
        <f t="shared" si="4"/>
        <v>0</v>
      </c>
      <c r="K15" s="20">
        <f t="shared" si="5"/>
        <v>0</v>
      </c>
      <c r="L15" s="9"/>
    </row>
    <row r="16" spans="1:12" x14ac:dyDescent="0.2">
      <c r="A16" s="23"/>
      <c r="B16" s="23" t="s">
        <v>4</v>
      </c>
      <c r="C16" s="24">
        <v>43468.343055555553</v>
      </c>
      <c r="D16" s="23">
        <v>3844</v>
      </c>
      <c r="E16" s="19">
        <f>D16-D15</f>
        <v>20</v>
      </c>
      <c r="F16" s="20">
        <f t="shared" si="0"/>
        <v>0.52301255230125521</v>
      </c>
      <c r="G16" s="20">
        <f t="shared" si="1"/>
        <v>0.52301255230125521</v>
      </c>
      <c r="H16" s="20">
        <f t="shared" si="2"/>
        <v>1.3075313807531379</v>
      </c>
      <c r="I16" s="20">
        <f t="shared" si="3"/>
        <v>5.9671753987944562</v>
      </c>
      <c r="J16" s="22">
        <f t="shared" si="4"/>
        <v>1606.24181604198</v>
      </c>
      <c r="K16" s="20">
        <f t="shared" si="5"/>
        <v>14.995043030124862</v>
      </c>
      <c r="L16" s="9"/>
    </row>
    <row r="17" spans="1:12" x14ac:dyDescent="0.2">
      <c r="A17" s="23">
        <v>7</v>
      </c>
      <c r="B17" s="23" t="s">
        <v>3</v>
      </c>
      <c r="C17" s="24">
        <v>43504.51458333333</v>
      </c>
      <c r="D17" s="23">
        <v>3393</v>
      </c>
      <c r="E17"/>
      <c r="F17" s="20">
        <f t="shared" si="0"/>
        <v>0</v>
      </c>
      <c r="G17" s="20">
        <f t="shared" si="1"/>
        <v>0</v>
      </c>
      <c r="H17" s="20">
        <f t="shared" si="2"/>
        <v>0</v>
      </c>
      <c r="I17" s="20">
        <f t="shared" si="3"/>
        <v>0</v>
      </c>
      <c r="J17" s="22">
        <f t="shared" si="4"/>
        <v>0</v>
      </c>
      <c r="K17" s="20">
        <f t="shared" si="5"/>
        <v>0</v>
      </c>
      <c r="L17" s="9"/>
    </row>
    <row r="18" spans="1:12" ht="18.75" customHeight="1" x14ac:dyDescent="0.2">
      <c r="A18" s="23"/>
      <c r="B18" s="23" t="s">
        <v>4</v>
      </c>
      <c r="C18" s="24">
        <v>43520.51458333333</v>
      </c>
      <c r="D18" s="23">
        <v>3912</v>
      </c>
      <c r="E18" s="19">
        <f>D18-D17</f>
        <v>519</v>
      </c>
      <c r="F18" s="20">
        <f t="shared" si="0"/>
        <v>15.296198054818744</v>
      </c>
      <c r="G18" s="20">
        <f t="shared" si="1"/>
        <v>15.296198054818744</v>
      </c>
      <c r="H18" s="20">
        <f t="shared" si="2"/>
        <v>38.240495137046857</v>
      </c>
      <c r="I18" s="20">
        <f t="shared" si="3"/>
        <v>6.0234068101574243</v>
      </c>
      <c r="J18" s="22">
        <f t="shared" si="4"/>
        <v>2214.5094641959317</v>
      </c>
      <c r="K18" s="20">
        <f t="shared" si="5"/>
        <v>608.26764815395177</v>
      </c>
      <c r="L18" s="9"/>
    </row>
    <row r="19" spans="1:12" x14ac:dyDescent="0.2">
      <c r="A19" s="23">
        <v>8</v>
      </c>
      <c r="B19" s="23" t="s">
        <v>3</v>
      </c>
      <c r="C19" s="24">
        <v>43539.51458333333</v>
      </c>
      <c r="D19" s="23">
        <v>3887</v>
      </c>
      <c r="E19"/>
      <c r="F19" s="20">
        <f t="shared" si="0"/>
        <v>0</v>
      </c>
      <c r="G19" s="20">
        <f t="shared" si="1"/>
        <v>0</v>
      </c>
      <c r="H19" s="20">
        <f t="shared" si="2"/>
        <v>0</v>
      </c>
      <c r="I19" s="20">
        <f t="shared" si="3"/>
        <v>0</v>
      </c>
      <c r="J19" s="22">
        <f t="shared" si="4"/>
        <v>0</v>
      </c>
      <c r="K19" s="20">
        <f t="shared" si="5"/>
        <v>0</v>
      </c>
      <c r="L19" s="9"/>
    </row>
    <row r="20" spans="1:12" x14ac:dyDescent="0.2">
      <c r="A20" s="23"/>
      <c r="B20" s="23" t="s">
        <v>4</v>
      </c>
      <c r="C20" s="24">
        <v>43549</v>
      </c>
      <c r="D20" s="23">
        <v>3966</v>
      </c>
      <c r="E20" s="19">
        <f>D20-D19</f>
        <v>79</v>
      </c>
      <c r="F20" s="20">
        <f t="shared" si="0"/>
        <v>2.0324157447903271</v>
      </c>
      <c r="G20" s="20">
        <f t="shared" si="1"/>
        <v>2.0324157447903271</v>
      </c>
      <c r="H20" s="20">
        <f t="shared" si="2"/>
        <v>5.0810393619758178</v>
      </c>
      <c r="I20" s="20">
        <f t="shared" si="3"/>
        <v>8.3044104907347442</v>
      </c>
      <c r="J20" s="22">
        <f t="shared" si="4"/>
        <v>2321.0061549362495</v>
      </c>
      <c r="K20" s="20">
        <f t="shared" si="5"/>
        <v>106.49669074031772</v>
      </c>
      <c r="L20" s="9"/>
    </row>
    <row r="21" spans="1:12" x14ac:dyDescent="0.2">
      <c r="A21" s="23">
        <v>9</v>
      </c>
      <c r="B21" s="23" t="s">
        <v>3</v>
      </c>
      <c r="C21" s="24">
        <v>43551.171527777777</v>
      </c>
      <c r="D21" s="23">
        <v>3981</v>
      </c>
      <c r="E21"/>
      <c r="F21" s="20">
        <f t="shared" si="0"/>
        <v>0</v>
      </c>
      <c r="G21" s="20">
        <f t="shared" si="1"/>
        <v>0</v>
      </c>
      <c r="H21" s="20">
        <f t="shared" si="2"/>
        <v>0</v>
      </c>
      <c r="I21" s="20">
        <f t="shared" si="3"/>
        <v>0</v>
      </c>
      <c r="J21" s="22">
        <f t="shared" si="4"/>
        <v>0</v>
      </c>
      <c r="K21" s="20">
        <f t="shared" si="5"/>
        <v>0</v>
      </c>
      <c r="L21" s="9"/>
    </row>
    <row r="22" spans="1:12" x14ac:dyDescent="0.2">
      <c r="A22" s="23"/>
      <c r="B22" s="23" t="s">
        <v>4</v>
      </c>
      <c r="C22" s="24">
        <v>43557.213194444441</v>
      </c>
      <c r="D22" s="23">
        <v>5096</v>
      </c>
      <c r="E22" s="19">
        <f>D22-D21</f>
        <v>1115</v>
      </c>
      <c r="F22" s="20">
        <f t="shared" si="0"/>
        <v>28.008038181361467</v>
      </c>
      <c r="G22" s="20">
        <f t="shared" si="1"/>
        <v>28.008038181361467</v>
      </c>
      <c r="H22" s="20">
        <f t="shared" si="2"/>
        <v>70.02009545340367</v>
      </c>
      <c r="I22" s="20">
        <f t="shared" si="3"/>
        <v>8.7037730810109348</v>
      </c>
      <c r="J22" s="22">
        <f t="shared" si="4"/>
        <v>3937.8724696112508</v>
      </c>
      <c r="K22" s="20">
        <f t="shared" si="5"/>
        <v>1616.8663146750014</v>
      </c>
      <c r="L22" s="9"/>
    </row>
    <row r="23" spans="1:12" x14ac:dyDescent="0.2">
      <c r="A23" s="23">
        <v>10</v>
      </c>
      <c r="B23" s="23" t="s">
        <v>3</v>
      </c>
      <c r="C23" s="24">
        <v>43570.041666666664</v>
      </c>
      <c r="D23" s="23">
        <v>5160</v>
      </c>
      <c r="E23"/>
      <c r="F23" s="20">
        <f t="shared" si="0"/>
        <v>0</v>
      </c>
      <c r="G23" s="20">
        <f t="shared" si="1"/>
        <v>0</v>
      </c>
      <c r="H23" s="20">
        <f t="shared" si="2"/>
        <v>0</v>
      </c>
      <c r="I23" s="20">
        <f t="shared" si="3"/>
        <v>0</v>
      </c>
      <c r="J23" s="22">
        <f t="shared" si="4"/>
        <v>0</v>
      </c>
      <c r="K23" s="20">
        <f t="shared" si="5"/>
        <v>0</v>
      </c>
      <c r="L23" s="9"/>
    </row>
    <row r="24" spans="1:12" x14ac:dyDescent="0.2">
      <c r="A24" s="23"/>
      <c r="B24" s="23" t="s">
        <v>4</v>
      </c>
      <c r="C24" s="24">
        <v>43570.727777777778</v>
      </c>
      <c r="D24" s="23">
        <v>5061.5</v>
      </c>
      <c r="E24" s="19">
        <f>D24-D23</f>
        <v>-98.5</v>
      </c>
      <c r="F24" s="20">
        <f t="shared" si="0"/>
        <v>-1.9089147286821706</v>
      </c>
      <c r="G24" s="20">
        <f t="shared" si="1"/>
        <v>0</v>
      </c>
      <c r="H24" s="20">
        <f t="shared" si="2"/>
        <v>-4.7722868217054266</v>
      </c>
      <c r="I24" s="20">
        <f t="shared" si="3"/>
        <v>14.767021761042191</v>
      </c>
      <c r="J24" s="22">
        <f t="shared" si="4"/>
        <v>3741.242127607416</v>
      </c>
      <c r="K24" s="20">
        <f t="shared" si="5"/>
        <v>-196.63034200383481</v>
      </c>
      <c r="L24" s="9"/>
    </row>
    <row r="25" spans="1:12" x14ac:dyDescent="0.2">
      <c r="A25" s="23">
        <v>11</v>
      </c>
      <c r="B25" s="23" t="s">
        <v>3</v>
      </c>
      <c r="C25" s="24">
        <v>43571.899305555555</v>
      </c>
      <c r="D25" s="23">
        <v>5192</v>
      </c>
      <c r="E25"/>
      <c r="F25" s="20">
        <f t="shared" si="0"/>
        <v>0</v>
      </c>
      <c r="G25" s="20">
        <f t="shared" si="1"/>
        <v>0</v>
      </c>
      <c r="H25" s="20">
        <f t="shared" si="2"/>
        <v>0</v>
      </c>
      <c r="I25" s="20">
        <f t="shared" si="3"/>
        <v>0</v>
      </c>
      <c r="J25" s="22">
        <f t="shared" si="4"/>
        <v>0</v>
      </c>
      <c r="K25" s="20">
        <f t="shared" si="5"/>
        <v>0</v>
      </c>
      <c r="L25" s="9"/>
    </row>
    <row r="26" spans="1:12" x14ac:dyDescent="0.2">
      <c r="A26" s="23"/>
      <c r="B26" s="23" t="s">
        <v>4</v>
      </c>
      <c r="C26" s="24">
        <v>43574.213194444441</v>
      </c>
      <c r="D26" s="23">
        <v>5221.5</v>
      </c>
      <c r="E26" s="19">
        <f>D26-D25</f>
        <v>29.5</v>
      </c>
      <c r="F26" s="20">
        <f t="shared" si="0"/>
        <v>0.56818181818181823</v>
      </c>
      <c r="G26" s="20">
        <f t="shared" si="1"/>
        <v>0.56818181818181823</v>
      </c>
      <c r="H26" s="20">
        <f t="shared" si="2"/>
        <v>1.4204545454545456</v>
      </c>
      <c r="I26" s="20">
        <f t="shared" si="3"/>
        <v>14.02965797852781</v>
      </c>
      <c r="J26" s="22">
        <f t="shared" si="4"/>
        <v>3779.6177497044337</v>
      </c>
      <c r="K26" s="20">
        <f t="shared" si="5"/>
        <v>38.37562209701764</v>
      </c>
      <c r="L26" s="9"/>
    </row>
    <row r="27" spans="1:12" x14ac:dyDescent="0.2">
      <c r="A27" s="23">
        <v>12</v>
      </c>
      <c r="B27" s="23" t="s">
        <v>3</v>
      </c>
      <c r="C27" s="24">
        <v>43585.727777777778</v>
      </c>
      <c r="D27" s="23">
        <v>5232.5</v>
      </c>
      <c r="E27"/>
      <c r="F27" s="20">
        <f t="shared" si="0"/>
        <v>0</v>
      </c>
      <c r="G27" s="20">
        <f t="shared" si="1"/>
        <v>0</v>
      </c>
      <c r="H27" s="20">
        <f t="shared" si="2"/>
        <v>0</v>
      </c>
      <c r="I27" s="20">
        <f t="shared" si="3"/>
        <v>0</v>
      </c>
      <c r="J27" s="22">
        <f t="shared" si="4"/>
        <v>0</v>
      </c>
      <c r="K27" s="20">
        <f t="shared" si="5"/>
        <v>0</v>
      </c>
      <c r="L27" s="9"/>
    </row>
    <row r="28" spans="1:12" x14ac:dyDescent="0.2">
      <c r="A28" s="23"/>
      <c r="B28" s="23" t="s">
        <v>4</v>
      </c>
      <c r="C28" s="24">
        <v>43597.041666666664</v>
      </c>
      <c r="D28" s="23">
        <v>7041.5</v>
      </c>
      <c r="E28" s="19">
        <f>D28-D27</f>
        <v>1809</v>
      </c>
      <c r="F28" s="20">
        <f t="shared" si="0"/>
        <v>34.572384137601532</v>
      </c>
      <c r="G28" s="20">
        <f t="shared" si="1"/>
        <v>34.572384137601532</v>
      </c>
      <c r="H28" s="20">
        <f t="shared" si="2"/>
        <v>86.430960344003836</v>
      </c>
      <c r="I28" s="20">
        <f t="shared" si="3"/>
        <v>14.173566561391626</v>
      </c>
      <c r="J28" s="22">
        <f t="shared" si="4"/>
        <v>7032.3480101278747</v>
      </c>
      <c r="K28" s="20">
        <f t="shared" si="5"/>
        <v>3252.730260423441</v>
      </c>
      <c r="L28" s="9"/>
    </row>
    <row r="29" spans="1:12" x14ac:dyDescent="0.2">
      <c r="A29" s="23">
        <v>13</v>
      </c>
      <c r="B29" s="23" t="s">
        <v>3</v>
      </c>
      <c r="C29" s="24">
        <v>43609.556250000001</v>
      </c>
      <c r="D29" s="23">
        <v>8020.5</v>
      </c>
      <c r="E29"/>
      <c r="F29" s="20">
        <f t="shared" si="0"/>
        <v>0</v>
      </c>
      <c r="G29" s="20">
        <f t="shared" si="1"/>
        <v>0</v>
      </c>
      <c r="H29" s="20">
        <f t="shared" si="2"/>
        <v>0</v>
      </c>
      <c r="I29" s="20">
        <f t="shared" si="3"/>
        <v>0</v>
      </c>
      <c r="J29" s="22">
        <f t="shared" si="4"/>
        <v>0</v>
      </c>
      <c r="K29" s="20">
        <f t="shared" si="5"/>
        <v>0</v>
      </c>
      <c r="L29" s="9"/>
    </row>
    <row r="30" spans="1:12" x14ac:dyDescent="0.2">
      <c r="A30" s="23"/>
      <c r="B30" s="23" t="s">
        <v>4</v>
      </c>
      <c r="C30" s="24">
        <v>43615.727777777778</v>
      </c>
      <c r="D30" s="23">
        <v>8450.5</v>
      </c>
      <c r="E30" s="19">
        <f>D30-D29</f>
        <v>430</v>
      </c>
      <c r="F30" s="20">
        <f t="shared" si="0"/>
        <v>5.3612617667227722</v>
      </c>
      <c r="G30" s="20">
        <f t="shared" si="1"/>
        <v>5.3612617667227722</v>
      </c>
      <c r="H30" s="20">
        <f t="shared" si="2"/>
        <v>13.403154416806931</v>
      </c>
      <c r="I30" s="20">
        <f t="shared" si="3"/>
        <v>26.371305037979528</v>
      </c>
      <c r="J30" s="22">
        <f t="shared" si="4"/>
        <v>7960.7309064911715</v>
      </c>
      <c r="K30" s="20">
        <f t="shared" si="5"/>
        <v>928.38289636329682</v>
      </c>
      <c r="L30" s="9"/>
    </row>
    <row r="31" spans="1:12" x14ac:dyDescent="0.2">
      <c r="A31" s="23">
        <v>14</v>
      </c>
      <c r="B31" s="23" t="s">
        <v>3</v>
      </c>
      <c r="C31" s="24">
        <v>43618.384722222225</v>
      </c>
      <c r="D31" s="23">
        <v>8704.5</v>
      </c>
      <c r="E31"/>
      <c r="F31" s="20">
        <f t="shared" si="0"/>
        <v>0</v>
      </c>
      <c r="G31" s="20">
        <f t="shared" si="1"/>
        <v>0</v>
      </c>
      <c r="H31" s="20">
        <f t="shared" si="2"/>
        <v>0</v>
      </c>
      <c r="I31" s="20">
        <f t="shared" si="3"/>
        <v>0</v>
      </c>
      <c r="J31" s="22">
        <f t="shared" si="4"/>
        <v>0</v>
      </c>
      <c r="K31" s="20">
        <f t="shared" si="5"/>
        <v>0</v>
      </c>
      <c r="L31" s="9"/>
    </row>
    <row r="32" spans="1:12" x14ac:dyDescent="0.2">
      <c r="A32" s="23"/>
      <c r="B32" s="23" t="s">
        <v>4</v>
      </c>
      <c r="C32" s="24">
        <v>43619.213194444441</v>
      </c>
      <c r="D32" s="23">
        <v>8539</v>
      </c>
      <c r="E32" s="19">
        <f>D32-D31</f>
        <v>-165.5</v>
      </c>
      <c r="F32" s="20">
        <f t="shared" si="0"/>
        <v>-1.9013154115687287</v>
      </c>
      <c r="G32" s="20">
        <f t="shared" si="1"/>
        <v>0</v>
      </c>
      <c r="H32" s="20">
        <f t="shared" si="2"/>
        <v>-4.7532885289218214</v>
      </c>
      <c r="I32" s="20">
        <f t="shared" si="3"/>
        <v>29.852740899341892</v>
      </c>
      <c r="J32" s="22">
        <f t="shared" si="4"/>
        <v>7555.9630924566136</v>
      </c>
      <c r="K32" s="20">
        <f t="shared" si="5"/>
        <v>-404.76781403455789</v>
      </c>
      <c r="L32" s="9"/>
    </row>
    <row r="33" spans="1:12" x14ac:dyDescent="0.2">
      <c r="A33" s="23">
        <v>15</v>
      </c>
      <c r="B33" s="23" t="s">
        <v>3</v>
      </c>
      <c r="C33" s="24">
        <v>43628.727777777778</v>
      </c>
      <c r="D33" s="23">
        <v>8199</v>
      </c>
      <c r="E33"/>
      <c r="F33" s="20">
        <f t="shared" si="0"/>
        <v>0</v>
      </c>
      <c r="G33" s="20">
        <f t="shared" si="1"/>
        <v>0</v>
      </c>
      <c r="H33" s="20">
        <f t="shared" si="2"/>
        <v>0</v>
      </c>
      <c r="I33" s="20">
        <f t="shared" si="3"/>
        <v>0</v>
      </c>
      <c r="J33" s="22">
        <f t="shared" si="4"/>
        <v>0</v>
      </c>
      <c r="K33" s="20">
        <f t="shared" si="5"/>
        <v>0</v>
      </c>
      <c r="L33" s="9"/>
    </row>
    <row r="34" spans="1:12" x14ac:dyDescent="0.2">
      <c r="A34" s="23"/>
      <c r="B34" s="23" t="s">
        <v>4</v>
      </c>
      <c r="C34" s="24">
        <v>43638.556250000001</v>
      </c>
      <c r="D34" s="23">
        <v>10559</v>
      </c>
      <c r="E34" s="19">
        <f>D34-D33</f>
        <v>2360</v>
      </c>
      <c r="F34" s="20">
        <f t="shared" si="0"/>
        <v>28.783998048542504</v>
      </c>
      <c r="G34" s="20">
        <f t="shared" si="1"/>
        <v>28.783998048542504</v>
      </c>
      <c r="H34" s="20">
        <f t="shared" si="2"/>
        <v>71.959995121356258</v>
      </c>
      <c r="I34" s="20">
        <f t="shared" si="3"/>
        <v>28.334861596712301</v>
      </c>
      <c r="J34" s="22">
        <f t="shared" si="4"/>
        <v>12963.38102426053</v>
      </c>
      <c r="K34" s="20">
        <f t="shared" si="5"/>
        <v>5407.4179318039169</v>
      </c>
      <c r="L34" s="9"/>
    </row>
    <row r="35" spans="1:12" x14ac:dyDescent="0.2">
      <c r="A35" s="23">
        <v>16</v>
      </c>
      <c r="B35" s="23" t="s">
        <v>5</v>
      </c>
      <c r="C35" s="24">
        <v>43651.041666666664</v>
      </c>
      <c r="D35" s="23">
        <v>11148</v>
      </c>
      <c r="E35"/>
      <c r="F35" s="20">
        <f t="shared" si="0"/>
        <v>0</v>
      </c>
      <c r="G35" s="20">
        <f t="shared" si="1"/>
        <v>0</v>
      </c>
      <c r="H35" s="20">
        <f t="shared" si="2"/>
        <v>0</v>
      </c>
      <c r="I35" s="20">
        <f t="shared" si="3"/>
        <v>0</v>
      </c>
      <c r="J35" s="22">
        <f t="shared" si="4"/>
        <v>0</v>
      </c>
      <c r="K35" s="20">
        <f t="shared" si="5"/>
        <v>0</v>
      </c>
      <c r="L35" s="9"/>
    </row>
    <row r="36" spans="1:12" x14ac:dyDescent="0.2">
      <c r="A36" s="23"/>
      <c r="B36" s="23" t="s">
        <v>6</v>
      </c>
      <c r="C36" s="24">
        <v>43651.556250000001</v>
      </c>
      <c r="D36" s="23">
        <v>11360</v>
      </c>
      <c r="E36" s="19">
        <f>D35-D36</f>
        <v>-212</v>
      </c>
      <c r="F36" s="20">
        <f t="shared" si="0"/>
        <v>-1.901686401148188</v>
      </c>
      <c r="G36" s="20">
        <f t="shared" si="1"/>
        <v>0</v>
      </c>
      <c r="H36" s="20">
        <f t="shared" si="2"/>
        <v>-4.7542160028704696</v>
      </c>
      <c r="I36" s="20">
        <f t="shared" si="3"/>
        <v>48.61267884097699</v>
      </c>
      <c r="J36" s="22">
        <f t="shared" si="4"/>
        <v>12318.73902749535</v>
      </c>
      <c r="K36" s="20">
        <f t="shared" si="5"/>
        <v>-644.64199676518001</v>
      </c>
      <c r="L36" s="9"/>
    </row>
    <row r="37" spans="1:12" x14ac:dyDescent="0.2">
      <c r="A37" s="23">
        <v>17</v>
      </c>
      <c r="B37" s="23" t="s">
        <v>3</v>
      </c>
      <c r="C37" s="24">
        <v>43654.556250000001</v>
      </c>
      <c r="D37" s="23">
        <v>11912.5</v>
      </c>
      <c r="E37"/>
      <c r="F37" s="20">
        <f t="shared" si="0"/>
        <v>0</v>
      </c>
      <c r="G37" s="20">
        <f t="shared" si="1"/>
        <v>0</v>
      </c>
      <c r="H37" s="20">
        <f t="shared" si="2"/>
        <v>0</v>
      </c>
      <c r="I37" s="20">
        <f t="shared" si="3"/>
        <v>0</v>
      </c>
      <c r="J37" s="22">
        <f t="shared" si="4"/>
        <v>0</v>
      </c>
      <c r="K37" s="20">
        <f t="shared" si="5"/>
        <v>0</v>
      </c>
      <c r="L37" s="9"/>
    </row>
    <row r="38" spans="1:12" x14ac:dyDescent="0.2">
      <c r="A38" s="23"/>
      <c r="B38" s="23" t="s">
        <v>4</v>
      </c>
      <c r="C38" s="24">
        <v>43656.556250000001</v>
      </c>
      <c r="D38" s="23">
        <v>12282.5</v>
      </c>
      <c r="E38" s="19">
        <f>D38-D37</f>
        <v>370</v>
      </c>
      <c r="F38" s="20">
        <f t="shared" si="0"/>
        <v>3.10598111227702</v>
      </c>
      <c r="G38" s="20">
        <f t="shared" si="1"/>
        <v>3.10598111227702</v>
      </c>
      <c r="H38" s="20">
        <f t="shared" si="2"/>
        <v>7.7649527806925498</v>
      </c>
      <c r="I38" s="20">
        <f t="shared" si="3"/>
        <v>46.195271353107564</v>
      </c>
      <c r="J38" s="22">
        <f t="shared" si="4"/>
        <v>13226.670617316133</v>
      </c>
      <c r="K38" s="20">
        <f t="shared" si="5"/>
        <v>907.93158982078239</v>
      </c>
      <c r="L38" s="9"/>
    </row>
    <row r="39" spans="1:12" x14ac:dyDescent="0.2">
      <c r="A39" s="23">
        <v>18</v>
      </c>
      <c r="B39" s="23" t="s">
        <v>3</v>
      </c>
      <c r="C39" s="24">
        <v>43664.727777777778</v>
      </c>
      <c r="D39" s="23">
        <v>10618.5</v>
      </c>
      <c r="E39"/>
      <c r="F39" s="20">
        <f t="shared" si="0"/>
        <v>0</v>
      </c>
      <c r="G39" s="20">
        <f t="shared" si="1"/>
        <v>0</v>
      </c>
      <c r="H39" s="20">
        <f t="shared" si="2"/>
        <v>0</v>
      </c>
      <c r="I39" s="20">
        <f t="shared" si="3"/>
        <v>0</v>
      </c>
      <c r="J39" s="22">
        <f t="shared" si="4"/>
        <v>0</v>
      </c>
      <c r="K39" s="20">
        <f t="shared" si="5"/>
        <v>0</v>
      </c>
      <c r="L39" s="9"/>
    </row>
    <row r="40" spans="1:12" x14ac:dyDescent="0.2">
      <c r="A40" s="23"/>
      <c r="B40" s="23" t="s">
        <v>4</v>
      </c>
      <c r="C40" s="24">
        <v>43665.384722222225</v>
      </c>
      <c r="D40" s="23">
        <v>10416.5</v>
      </c>
      <c r="E40" s="19">
        <f>D40-D39</f>
        <v>-202</v>
      </c>
      <c r="F40" s="20">
        <f t="shared" si="0"/>
        <v>-1.9023402552149551</v>
      </c>
      <c r="G40" s="20">
        <f t="shared" si="1"/>
        <v>0</v>
      </c>
      <c r="H40" s="20">
        <f t="shared" si="2"/>
        <v>-4.7558506380373879</v>
      </c>
      <c r="I40" s="20">
        <f t="shared" si="3"/>
        <v>49.600014814935498</v>
      </c>
      <c r="J40" s="22">
        <f t="shared" si="4"/>
        <v>12551.434647018292</v>
      </c>
      <c r="K40" s="20">
        <f t="shared" si="5"/>
        <v>-675.23597029784105</v>
      </c>
      <c r="L40" s="9"/>
    </row>
    <row r="41" spans="1:12" x14ac:dyDescent="0.2">
      <c r="A41" s="23">
        <v>19</v>
      </c>
      <c r="B41" s="23" t="s">
        <v>3</v>
      </c>
      <c r="C41" s="24">
        <v>43673.213194444441</v>
      </c>
      <c r="D41" s="23">
        <v>10151</v>
      </c>
      <c r="E41"/>
      <c r="F41" s="20">
        <f t="shared" si="0"/>
        <v>0</v>
      </c>
      <c r="G41" s="20">
        <f t="shared" si="1"/>
        <v>0</v>
      </c>
      <c r="H41" s="20">
        <f t="shared" si="2"/>
        <v>0</v>
      </c>
      <c r="I41" s="20">
        <f t="shared" si="3"/>
        <v>0</v>
      </c>
      <c r="J41" s="22">
        <f t="shared" si="4"/>
        <v>0</v>
      </c>
      <c r="K41" s="20">
        <f t="shared" si="5"/>
        <v>0</v>
      </c>
      <c r="L41" s="9"/>
    </row>
    <row r="42" spans="1:12" x14ac:dyDescent="0.2">
      <c r="A42" s="23"/>
      <c r="B42" s="23" t="s">
        <v>4</v>
      </c>
      <c r="C42" s="24">
        <v>43673.384722222225</v>
      </c>
      <c r="D42" s="23">
        <v>9958</v>
      </c>
      <c r="E42" s="19">
        <f>D42-D41</f>
        <v>-193</v>
      </c>
      <c r="F42" s="20">
        <f t="shared" si="0"/>
        <v>-1.9012905132499263</v>
      </c>
      <c r="G42" s="20">
        <f t="shared" si="1"/>
        <v>0</v>
      </c>
      <c r="H42" s="20">
        <f t="shared" si="2"/>
        <v>-4.7532262831248158</v>
      </c>
      <c r="I42" s="20">
        <f t="shared" si="3"/>
        <v>47.067879926318589</v>
      </c>
      <c r="J42" s="22">
        <f t="shared" si="4"/>
        <v>11905.236541652048</v>
      </c>
      <c r="K42" s="20">
        <f t="shared" si="5"/>
        <v>-646.19810536624391</v>
      </c>
      <c r="L42" s="9"/>
    </row>
    <row r="43" spans="1:12" x14ac:dyDescent="0.2">
      <c r="A43" s="23">
        <v>20</v>
      </c>
      <c r="B43" s="23" t="s">
        <v>3</v>
      </c>
      <c r="C43" s="24">
        <v>43677.384722222225</v>
      </c>
      <c r="D43" s="23">
        <v>9760</v>
      </c>
      <c r="E43"/>
      <c r="F43" s="20">
        <f t="shared" si="0"/>
        <v>0</v>
      </c>
      <c r="G43" s="20">
        <f t="shared" si="1"/>
        <v>0</v>
      </c>
      <c r="H43" s="20">
        <f t="shared" si="2"/>
        <v>0</v>
      </c>
      <c r="I43" s="20">
        <f t="shared" si="3"/>
        <v>0</v>
      </c>
      <c r="J43" s="22">
        <f t="shared" si="4"/>
        <v>0</v>
      </c>
      <c r="K43" s="20">
        <f t="shared" si="5"/>
        <v>0</v>
      </c>
      <c r="L43" s="9"/>
    </row>
    <row r="44" spans="1:12" x14ac:dyDescent="0.2">
      <c r="A44" s="23"/>
      <c r="B44" s="23" t="s">
        <v>4</v>
      </c>
      <c r="C44" s="24">
        <v>43683.556250000001</v>
      </c>
      <c r="D44" s="23">
        <v>11552</v>
      </c>
      <c r="E44" s="19">
        <f>D44-D43</f>
        <v>1792</v>
      </c>
      <c r="F44" s="20">
        <f t="shared" si="0"/>
        <v>18.360655737704917</v>
      </c>
      <c r="G44" s="20">
        <f t="shared" si="1"/>
        <v>18.360655737704917</v>
      </c>
      <c r="H44" s="20">
        <f t="shared" si="2"/>
        <v>45.901639344262293</v>
      </c>
      <c r="I44" s="20">
        <f t="shared" si="3"/>
        <v>44.644637031195181</v>
      </c>
      <c r="J44" s="22">
        <f t="shared" si="4"/>
        <v>17322.867402156175</v>
      </c>
      <c r="K44" s="20">
        <f t="shared" si="5"/>
        <v>5417.6308605041268</v>
      </c>
      <c r="L44" s="9"/>
    </row>
    <row r="45" spans="1:12" x14ac:dyDescent="0.2">
      <c r="A45" s="23">
        <v>21</v>
      </c>
      <c r="B45" s="23" t="s">
        <v>5</v>
      </c>
      <c r="C45" s="24">
        <v>43687.556250000001</v>
      </c>
      <c r="D45" s="23">
        <v>11272.5</v>
      </c>
      <c r="E45"/>
      <c r="F45" s="20">
        <f t="shared" si="0"/>
        <v>0</v>
      </c>
      <c r="G45" s="20">
        <f t="shared" si="1"/>
        <v>0</v>
      </c>
      <c r="H45" s="20">
        <f t="shared" si="2"/>
        <v>0</v>
      </c>
      <c r="I45" s="20">
        <f t="shared" si="3"/>
        <v>0</v>
      </c>
      <c r="J45" s="22">
        <f t="shared" si="4"/>
        <v>0</v>
      </c>
      <c r="K45" s="20">
        <f t="shared" si="5"/>
        <v>0</v>
      </c>
      <c r="L45" s="9"/>
    </row>
    <row r="46" spans="1:12" x14ac:dyDescent="0.2">
      <c r="A46" s="23"/>
      <c r="B46" s="23" t="s">
        <v>6</v>
      </c>
      <c r="C46" s="24">
        <v>43688.899305555555</v>
      </c>
      <c r="D46" s="23">
        <v>11487</v>
      </c>
      <c r="E46" s="19">
        <f>D45-D46</f>
        <v>-214.5</v>
      </c>
      <c r="F46" s="20">
        <f t="shared" si="0"/>
        <v>-1.9028609447771123</v>
      </c>
      <c r="G46" s="20">
        <f t="shared" si="1"/>
        <v>0</v>
      </c>
      <c r="H46" s="20">
        <f t="shared" si="2"/>
        <v>-4.7571523619427811</v>
      </c>
      <c r="I46" s="20">
        <f t="shared" si="3"/>
        <v>64.960752758085647</v>
      </c>
      <c r="J46" s="22">
        <f t="shared" si="4"/>
        <v>16454.147569347089</v>
      </c>
      <c r="K46" s="20">
        <f t="shared" si="5"/>
        <v>-868.71983280908535</v>
      </c>
      <c r="L46" s="9"/>
    </row>
    <row r="47" spans="1:12" x14ac:dyDescent="0.2">
      <c r="A47" s="23">
        <v>22</v>
      </c>
      <c r="B47" s="23" t="s">
        <v>3</v>
      </c>
      <c r="C47" s="24">
        <v>43696.384722222225</v>
      </c>
      <c r="D47" s="23">
        <v>10696</v>
      </c>
      <c r="E47"/>
      <c r="F47" s="20">
        <f t="shared" si="0"/>
        <v>0</v>
      </c>
      <c r="G47" s="20">
        <f t="shared" si="1"/>
        <v>0</v>
      </c>
      <c r="H47" s="20">
        <f t="shared" si="2"/>
        <v>0</v>
      </c>
      <c r="I47" s="20">
        <f t="shared" si="3"/>
        <v>0</v>
      </c>
      <c r="J47" s="22">
        <f t="shared" si="4"/>
        <v>0</v>
      </c>
      <c r="K47" s="20">
        <f t="shared" si="5"/>
        <v>0</v>
      </c>
      <c r="L47" s="9"/>
    </row>
    <row r="48" spans="1:12" x14ac:dyDescent="0.2">
      <c r="A48" s="23"/>
      <c r="B48" s="23" t="s">
        <v>4</v>
      </c>
      <c r="C48" s="24">
        <v>43697.384722222225</v>
      </c>
      <c r="D48" s="23">
        <v>10780.5</v>
      </c>
      <c r="E48" s="19">
        <f>D48-D47</f>
        <v>84.5</v>
      </c>
      <c r="F48" s="20">
        <f t="shared" si="0"/>
        <v>0.79001495886312645</v>
      </c>
      <c r="G48" s="20">
        <f t="shared" si="1"/>
        <v>0.79001495886312645</v>
      </c>
      <c r="H48" s="20">
        <f t="shared" si="2"/>
        <v>1.9750373971578161</v>
      </c>
      <c r="I48" s="20">
        <f t="shared" si="3"/>
        <v>61.703053385051582</v>
      </c>
      <c r="J48" s="22">
        <f t="shared" si="4"/>
        <v>16714.162384467145</v>
      </c>
      <c r="K48" s="20">
        <f t="shared" si="5"/>
        <v>260.01481512005557</v>
      </c>
      <c r="L48" s="9"/>
    </row>
    <row r="49" spans="1:12" x14ac:dyDescent="0.2">
      <c r="A49" s="23">
        <v>23</v>
      </c>
      <c r="B49" s="23" t="s">
        <v>3</v>
      </c>
      <c r="C49" s="24">
        <v>43710.041666666664</v>
      </c>
      <c r="D49" s="23">
        <v>9773</v>
      </c>
      <c r="E49"/>
      <c r="F49" s="20">
        <f t="shared" si="0"/>
        <v>0</v>
      </c>
      <c r="G49" s="20">
        <f t="shared" si="1"/>
        <v>0</v>
      </c>
      <c r="H49" s="20">
        <f t="shared" si="2"/>
        <v>0</v>
      </c>
      <c r="I49" s="20">
        <f t="shared" si="3"/>
        <v>0</v>
      </c>
      <c r="J49" s="22">
        <f t="shared" si="4"/>
        <v>0</v>
      </c>
      <c r="K49" s="20">
        <f t="shared" si="5"/>
        <v>0</v>
      </c>
      <c r="L49" s="9"/>
    </row>
    <row r="50" spans="1:12" x14ac:dyDescent="0.2">
      <c r="A50" s="23"/>
      <c r="B50" s="23" t="s">
        <v>4</v>
      </c>
      <c r="C50" s="24">
        <v>43716.899305555555</v>
      </c>
      <c r="D50" s="23">
        <v>10360</v>
      </c>
      <c r="E50" s="19">
        <f>D50-D49</f>
        <v>587</v>
      </c>
      <c r="F50" s="20">
        <f t="shared" si="0"/>
        <v>6.0063440090043994</v>
      </c>
      <c r="G50" s="20">
        <f t="shared" si="1"/>
        <v>6.0063440090043994</v>
      </c>
      <c r="H50" s="20">
        <f t="shared" si="2"/>
        <v>15.015860022510999</v>
      </c>
      <c r="I50" s="20">
        <f t="shared" si="3"/>
        <v>62.678108941751788</v>
      </c>
      <c r="J50" s="22">
        <f t="shared" si="4"/>
        <v>19162.234558668864</v>
      </c>
      <c r="K50" s="20">
        <f t="shared" si="5"/>
        <v>2448.0721742017195</v>
      </c>
      <c r="L50" s="9"/>
    </row>
    <row r="51" spans="1:12" x14ac:dyDescent="0.2">
      <c r="A51" s="23">
        <v>24</v>
      </c>
      <c r="B51" s="23" t="s">
        <v>5</v>
      </c>
      <c r="C51" s="24">
        <v>43716.899305555555</v>
      </c>
      <c r="D51" s="23">
        <v>10360</v>
      </c>
      <c r="E51"/>
      <c r="F51" s="20">
        <f t="shared" si="0"/>
        <v>0</v>
      </c>
      <c r="G51" s="20">
        <f t="shared" si="1"/>
        <v>0</v>
      </c>
      <c r="H51" s="20">
        <f t="shared" si="2"/>
        <v>0</v>
      </c>
      <c r="I51" s="20">
        <f t="shared" si="3"/>
        <v>0</v>
      </c>
      <c r="J51" s="22">
        <f t="shared" si="4"/>
        <v>0</v>
      </c>
      <c r="K51" s="20">
        <f t="shared" si="5"/>
        <v>0</v>
      </c>
      <c r="L51" s="9"/>
    </row>
    <row r="52" spans="1:12" x14ac:dyDescent="0.2">
      <c r="A52" s="23"/>
      <c r="B52" s="23" t="s">
        <v>6</v>
      </c>
      <c r="C52" s="24">
        <v>43720.727777777778</v>
      </c>
      <c r="D52" s="23">
        <v>10256</v>
      </c>
      <c r="E52" s="19">
        <f>D51-D52</f>
        <v>104</v>
      </c>
      <c r="F52" s="20">
        <f t="shared" si="0"/>
        <v>1.0038610038610039</v>
      </c>
      <c r="G52" s="20">
        <f t="shared" si="1"/>
        <v>1.0038610038610039</v>
      </c>
      <c r="H52" s="20">
        <f t="shared" si="2"/>
        <v>2.5096525096525095</v>
      </c>
      <c r="I52" s="20">
        <f t="shared" si="3"/>
        <v>71.858379595008245</v>
      </c>
      <c r="J52" s="22">
        <f t="shared" si="4"/>
        <v>19580.461950234247</v>
      </c>
      <c r="K52" s="20">
        <f t="shared" si="5"/>
        <v>418.22739156538228</v>
      </c>
      <c r="L52" s="9"/>
    </row>
    <row r="53" spans="1:12" x14ac:dyDescent="0.2">
      <c r="A53" s="23">
        <v>25</v>
      </c>
      <c r="B53" s="23" t="s">
        <v>3</v>
      </c>
      <c r="C53" s="24">
        <v>43721.041666666664</v>
      </c>
      <c r="D53" s="23">
        <v>10433</v>
      </c>
      <c r="E53"/>
      <c r="F53" s="20">
        <f t="shared" si="0"/>
        <v>0</v>
      </c>
      <c r="G53" s="20">
        <f t="shared" si="1"/>
        <v>0</v>
      </c>
      <c r="H53" s="20">
        <f t="shared" si="2"/>
        <v>0</v>
      </c>
      <c r="I53" s="20">
        <f t="shared" si="3"/>
        <v>0</v>
      </c>
      <c r="J53" s="22">
        <f t="shared" si="4"/>
        <v>0</v>
      </c>
      <c r="K53" s="20">
        <f t="shared" si="5"/>
        <v>0</v>
      </c>
      <c r="L53" s="9"/>
    </row>
    <row r="54" spans="1:12" x14ac:dyDescent="0.2">
      <c r="A54" s="23"/>
      <c r="B54" s="23" t="s">
        <v>4</v>
      </c>
      <c r="C54" s="24">
        <v>43721.727777777778</v>
      </c>
      <c r="D54" s="23">
        <v>10234.5</v>
      </c>
      <c r="E54" s="19">
        <f>D54-D53</f>
        <v>-198.5</v>
      </c>
      <c r="F54" s="20">
        <f t="shared" si="0"/>
        <v>-1.9026166970190741</v>
      </c>
      <c r="G54" s="20">
        <f t="shared" si="1"/>
        <v>0</v>
      </c>
      <c r="H54" s="20">
        <f t="shared" si="2"/>
        <v>-4.756541742547685</v>
      </c>
      <c r="I54" s="20">
        <f t="shared" si="3"/>
        <v>73.426732313378423</v>
      </c>
      <c r="J54" s="22">
        <f t="shared" si="4"/>
        <v>18577.250724592683</v>
      </c>
      <c r="K54" s="20">
        <f t="shared" si="5"/>
        <v>-1003.2112256415639</v>
      </c>
      <c r="L54" s="9"/>
    </row>
    <row r="55" spans="1:12" x14ac:dyDescent="0.2">
      <c r="A55" s="23">
        <v>26</v>
      </c>
      <c r="B55" s="23" t="s">
        <v>5</v>
      </c>
      <c r="C55" s="24">
        <v>43724.556250000001</v>
      </c>
      <c r="D55" s="23">
        <v>10167.5</v>
      </c>
      <c r="E55"/>
      <c r="F55" s="20">
        <f t="shared" si="0"/>
        <v>0</v>
      </c>
      <c r="G55" s="20">
        <f t="shared" si="1"/>
        <v>0</v>
      </c>
      <c r="H55" s="20">
        <f t="shared" si="2"/>
        <v>0</v>
      </c>
      <c r="I55" s="20">
        <f t="shared" si="3"/>
        <v>0</v>
      </c>
      <c r="J55" s="22">
        <f t="shared" si="4"/>
        <v>0</v>
      </c>
      <c r="K55" s="20">
        <f t="shared" si="5"/>
        <v>0</v>
      </c>
      <c r="L55" s="9"/>
    </row>
    <row r="56" spans="1:12" x14ac:dyDescent="0.2">
      <c r="A56" s="23"/>
      <c r="B56" s="23" t="s">
        <v>6</v>
      </c>
      <c r="C56" s="24">
        <v>43724.899305555555</v>
      </c>
      <c r="D56" s="23">
        <v>10361</v>
      </c>
      <c r="E56" s="19">
        <f>D55-D56</f>
        <v>-193.5</v>
      </c>
      <c r="F56" s="20">
        <f t="shared" si="0"/>
        <v>-1.9031226948610769</v>
      </c>
      <c r="G56" s="20">
        <f t="shared" si="1"/>
        <v>0</v>
      </c>
      <c r="H56" s="20">
        <f t="shared" si="2"/>
        <v>-4.7578067371526922</v>
      </c>
      <c r="I56" s="20">
        <f t="shared" si="3"/>
        <v>69.664690217222557</v>
      </c>
      <c r="J56" s="22">
        <f t="shared" si="4"/>
        <v>17619.954305726886</v>
      </c>
      <c r="K56" s="20">
        <f t="shared" si="5"/>
        <v>-957.29641886579702</v>
      </c>
      <c r="L56" s="9"/>
    </row>
    <row r="57" spans="1:12" x14ac:dyDescent="0.2">
      <c r="A57" s="23">
        <v>27</v>
      </c>
      <c r="B57" s="23" t="s">
        <v>5</v>
      </c>
      <c r="C57" s="24">
        <v>43729.556250000001</v>
      </c>
      <c r="D57" s="23">
        <v>10021.5</v>
      </c>
      <c r="E57"/>
      <c r="F57" s="20">
        <f t="shared" si="0"/>
        <v>0</v>
      </c>
      <c r="G57" s="20">
        <f t="shared" si="1"/>
        <v>0</v>
      </c>
      <c r="H57" s="20">
        <f t="shared" si="2"/>
        <v>0</v>
      </c>
      <c r="I57" s="20">
        <f t="shared" si="3"/>
        <v>0</v>
      </c>
      <c r="J57" s="22">
        <f t="shared" si="4"/>
        <v>0</v>
      </c>
      <c r="K57" s="20">
        <f t="shared" si="5"/>
        <v>0</v>
      </c>
      <c r="L57" s="9"/>
    </row>
    <row r="58" spans="1:12" x14ac:dyDescent="0.2">
      <c r="A58" s="23"/>
      <c r="B58" s="23" t="s">
        <v>6</v>
      </c>
      <c r="C58" s="24">
        <v>43739.041666666664</v>
      </c>
      <c r="D58" s="23">
        <v>8501.5</v>
      </c>
      <c r="E58" s="19">
        <f>D57-D58</f>
        <v>1520</v>
      </c>
      <c r="F58" s="20">
        <f t="shared" si="0"/>
        <v>15.16739011126079</v>
      </c>
      <c r="G58" s="20">
        <f t="shared" si="1"/>
        <v>15.16739011126079</v>
      </c>
      <c r="H58" s="20">
        <f t="shared" si="2"/>
        <v>37.918475278151973</v>
      </c>
      <c r="I58" s="20">
        <f t="shared" si="3"/>
        <v>66.074828646475822</v>
      </c>
      <c r="J58" s="22">
        <f t="shared" si="4"/>
        <v>24231.507632948389</v>
      </c>
      <c r="K58" s="20">
        <f t="shared" si="5"/>
        <v>6611.5533272215034</v>
      </c>
      <c r="L58" s="9"/>
    </row>
    <row r="59" spans="1:12" x14ac:dyDescent="0.2">
      <c r="A59" s="23">
        <v>28</v>
      </c>
      <c r="B59" s="23" t="s">
        <v>3</v>
      </c>
      <c r="C59" s="24">
        <v>43739.213194444441</v>
      </c>
      <c r="D59" s="23">
        <v>8449</v>
      </c>
      <c r="E59"/>
      <c r="F59" s="20">
        <f t="shared" si="0"/>
        <v>0</v>
      </c>
      <c r="G59" s="20">
        <f t="shared" si="1"/>
        <v>0</v>
      </c>
      <c r="H59" s="20">
        <f t="shared" si="2"/>
        <v>0</v>
      </c>
      <c r="I59" s="20">
        <f t="shared" si="3"/>
        <v>0</v>
      </c>
      <c r="J59" s="22">
        <f t="shared" si="4"/>
        <v>0</v>
      </c>
      <c r="K59" s="20">
        <f t="shared" si="5"/>
        <v>0</v>
      </c>
    </row>
    <row r="60" spans="1:12" x14ac:dyDescent="0.2">
      <c r="A60" s="23"/>
      <c r="B60" s="23" t="s">
        <v>4</v>
      </c>
      <c r="C60" s="24">
        <v>43739.727777777778</v>
      </c>
      <c r="D60" s="23">
        <v>8288</v>
      </c>
      <c r="E60" s="19">
        <f>D60-D59</f>
        <v>-161</v>
      </c>
      <c r="F60" s="20">
        <f t="shared" si="0"/>
        <v>-1.9055509527754766</v>
      </c>
      <c r="G60" s="20">
        <f t="shared" si="1"/>
        <v>0</v>
      </c>
      <c r="H60" s="20">
        <f t="shared" si="2"/>
        <v>-4.7638773819386913</v>
      </c>
      <c r="I60" s="20">
        <f t="shared" si="3"/>
        <v>90.868153623556452</v>
      </c>
      <c r="J60" s="22">
        <f t="shared" si="4"/>
        <v>23011.073492873136</v>
      </c>
      <c r="K60" s="20">
        <f t="shared" si="5"/>
        <v>-1220.4341400752528</v>
      </c>
    </row>
    <row r="61" spans="1:12" x14ac:dyDescent="0.2">
      <c r="A61" s="23">
        <v>29</v>
      </c>
      <c r="B61" s="23" t="s">
        <v>5</v>
      </c>
      <c r="C61" s="24">
        <v>43743.384722222225</v>
      </c>
      <c r="D61" s="23">
        <v>8101</v>
      </c>
      <c r="E61"/>
      <c r="F61" s="20">
        <f t="shared" si="0"/>
        <v>0</v>
      </c>
      <c r="G61" s="20">
        <f t="shared" si="1"/>
        <v>0</v>
      </c>
      <c r="H61" s="20">
        <f t="shared" si="2"/>
        <v>0</v>
      </c>
      <c r="I61" s="20">
        <f t="shared" si="3"/>
        <v>0</v>
      </c>
      <c r="J61" s="22">
        <f t="shared" si="4"/>
        <v>0</v>
      </c>
      <c r="K61" s="20">
        <f t="shared" si="5"/>
        <v>0</v>
      </c>
    </row>
    <row r="62" spans="1:12" x14ac:dyDescent="0.2">
      <c r="A62" s="23"/>
      <c r="B62" s="23" t="s">
        <v>6</v>
      </c>
      <c r="C62" s="24">
        <v>43744.727777777778</v>
      </c>
      <c r="D62" s="23">
        <v>7985.5</v>
      </c>
      <c r="E62" s="19">
        <f>D61-D62</f>
        <v>115.5</v>
      </c>
      <c r="F62" s="20">
        <f t="shared" si="0"/>
        <v>1.4257499074188373</v>
      </c>
      <c r="G62" s="20">
        <f t="shared" si="1"/>
        <v>1.4257499074188373</v>
      </c>
      <c r="H62" s="20">
        <f t="shared" si="2"/>
        <v>3.5643747685470935</v>
      </c>
      <c r="I62" s="20">
        <f t="shared" si="3"/>
        <v>86.291525598274262</v>
      </c>
      <c r="J62" s="22">
        <f t="shared" si="4"/>
        <v>23740.40623680138</v>
      </c>
      <c r="K62" s="20">
        <f t="shared" si="5"/>
        <v>729.33274392824387</v>
      </c>
    </row>
    <row r="63" spans="1:12" x14ac:dyDescent="0.2">
      <c r="A63" s="23">
        <v>30</v>
      </c>
      <c r="B63" s="23" t="s">
        <v>3</v>
      </c>
      <c r="C63" s="24">
        <v>43745.899305555555</v>
      </c>
      <c r="D63" s="23">
        <v>8231.5</v>
      </c>
      <c r="E63"/>
      <c r="F63" s="20">
        <f t="shared" si="0"/>
        <v>0</v>
      </c>
      <c r="G63" s="20">
        <f t="shared" si="1"/>
        <v>0</v>
      </c>
      <c r="H63" s="20">
        <f t="shared" si="2"/>
        <v>0</v>
      </c>
      <c r="I63" s="20">
        <f t="shared" si="3"/>
        <v>0</v>
      </c>
      <c r="J63" s="22">
        <f t="shared" si="4"/>
        <v>0</v>
      </c>
      <c r="K63" s="20">
        <f t="shared" si="5"/>
        <v>0</v>
      </c>
    </row>
    <row r="64" spans="1:12" x14ac:dyDescent="0.2">
      <c r="A64" s="23"/>
      <c r="B64" s="23" t="s">
        <v>4</v>
      </c>
      <c r="C64" s="24">
        <v>43749.384722222225</v>
      </c>
      <c r="D64" s="23">
        <v>8318</v>
      </c>
      <c r="E64" s="19">
        <f>D64-D63</f>
        <v>86.5</v>
      </c>
      <c r="F64" s="20">
        <f t="shared" si="0"/>
        <v>1.050841280447063</v>
      </c>
      <c r="G64" s="20">
        <f t="shared" si="1"/>
        <v>1.050841280447063</v>
      </c>
      <c r="H64" s="20">
        <f t="shared" si="2"/>
        <v>2.6271032011176576</v>
      </c>
      <c r="I64" s="20">
        <f t="shared" si="3"/>
        <v>89.026523388005174</v>
      </c>
      <c r="J64" s="22">
        <f t="shared" si="4"/>
        <v>24277.799683408452</v>
      </c>
      <c r="K64" s="20">
        <f t="shared" si="5"/>
        <v>537.39344660707138</v>
      </c>
    </row>
    <row r="65" spans="1:11" x14ac:dyDescent="0.2">
      <c r="A65" s="23">
        <v>31</v>
      </c>
      <c r="B65" s="23" t="s">
        <v>5</v>
      </c>
      <c r="C65" s="24">
        <v>43749.384722222225</v>
      </c>
      <c r="D65" s="23">
        <v>8318</v>
      </c>
      <c r="E65"/>
      <c r="F65" s="20">
        <f t="shared" si="0"/>
        <v>0</v>
      </c>
      <c r="G65" s="20">
        <f t="shared" si="1"/>
        <v>0</v>
      </c>
      <c r="H65" s="20">
        <f t="shared" si="2"/>
        <v>0</v>
      </c>
      <c r="I65" s="20">
        <f t="shared" si="3"/>
        <v>0</v>
      </c>
      <c r="J65" s="22">
        <f t="shared" si="4"/>
        <v>0</v>
      </c>
      <c r="K65" s="20">
        <f t="shared" si="5"/>
        <v>0</v>
      </c>
    </row>
    <row r="66" spans="1:11" x14ac:dyDescent="0.2">
      <c r="A66" s="23"/>
      <c r="B66" s="23" t="s">
        <v>6</v>
      </c>
      <c r="C66" s="24">
        <v>43755.727777777778</v>
      </c>
      <c r="D66" s="23">
        <v>8119</v>
      </c>
      <c r="E66" s="19">
        <f>D65-D66</f>
        <v>199</v>
      </c>
      <c r="F66" s="20">
        <f t="shared" si="0"/>
        <v>2.3924020197162781</v>
      </c>
      <c r="G66" s="20">
        <f t="shared" si="1"/>
        <v>2.3924020197162781</v>
      </c>
      <c r="H66" s="20">
        <f t="shared" si="2"/>
        <v>5.9810050492906957</v>
      </c>
      <c r="I66" s="20">
        <f t="shared" si="3"/>
        <v>91.041748812781691</v>
      </c>
      <c r="J66" s="22">
        <f t="shared" si="4"/>
        <v>25640.829584941785</v>
      </c>
      <c r="K66" s="20">
        <f t="shared" si="5"/>
        <v>1363.029901533333</v>
      </c>
    </row>
    <row r="67" spans="1:11" x14ac:dyDescent="0.2">
      <c r="A67" s="23">
        <v>32</v>
      </c>
      <c r="B67" s="23" t="s">
        <v>3</v>
      </c>
      <c r="C67" s="24">
        <v>43755.727777777778</v>
      </c>
      <c r="D67" s="23">
        <v>8119</v>
      </c>
      <c r="E67"/>
      <c r="F67" s="20">
        <f t="shared" si="0"/>
        <v>0</v>
      </c>
      <c r="G67" s="20">
        <f t="shared" si="1"/>
        <v>0</v>
      </c>
      <c r="H67" s="20">
        <f t="shared" si="2"/>
        <v>0</v>
      </c>
      <c r="I67" s="20">
        <f t="shared" si="3"/>
        <v>0</v>
      </c>
      <c r="J67" s="22">
        <f t="shared" si="4"/>
        <v>0</v>
      </c>
      <c r="K67" s="20">
        <f t="shared" si="5"/>
        <v>0</v>
      </c>
    </row>
    <row r="68" spans="1:11" x14ac:dyDescent="0.2">
      <c r="A68" s="23"/>
      <c r="B68" s="23" t="s">
        <v>4</v>
      </c>
      <c r="C68" s="24">
        <v>43756.213194444441</v>
      </c>
      <c r="D68" s="23">
        <v>7964.5</v>
      </c>
      <c r="E68" s="19">
        <f>D68-D67</f>
        <v>-154.5</v>
      </c>
      <c r="F68" s="20">
        <f t="shared" si="0"/>
        <v>-1.9029437122798376</v>
      </c>
      <c r="G68" s="20">
        <f t="shared" si="1"/>
        <v>0</v>
      </c>
      <c r="H68" s="20">
        <f t="shared" si="2"/>
        <v>-4.7573592806995944</v>
      </c>
      <c r="I68" s="20">
        <f t="shared" si="3"/>
        <v>96.153110943531686</v>
      </c>
      <c r="J68" s="22">
        <f t="shared" si="4"/>
        <v>24329.961450221406</v>
      </c>
      <c r="K68" s="20">
        <f t="shared" si="5"/>
        <v>-1310.8681347203783</v>
      </c>
    </row>
    <row r="69" spans="1:11" x14ac:dyDescent="0.2">
      <c r="A69" s="23">
        <v>33</v>
      </c>
      <c r="B69" s="23" t="s">
        <v>3</v>
      </c>
      <c r="C69" s="24">
        <v>43758.727777777778</v>
      </c>
      <c r="D69" s="23">
        <v>8060.5</v>
      </c>
      <c r="E69"/>
      <c r="F69" s="20">
        <f t="shared" si="0"/>
        <v>0</v>
      </c>
      <c r="G69" s="20">
        <f t="shared" si="1"/>
        <v>0</v>
      </c>
      <c r="H69" s="20">
        <f t="shared" si="2"/>
        <v>0</v>
      </c>
      <c r="I69" s="20">
        <f t="shared" si="3"/>
        <v>0</v>
      </c>
      <c r="J69" s="22">
        <f t="shared" si="4"/>
        <v>0</v>
      </c>
      <c r="K69" s="20">
        <f t="shared" si="5"/>
        <v>0</v>
      </c>
    </row>
    <row r="70" spans="1:11" x14ac:dyDescent="0.2">
      <c r="A70" s="23"/>
      <c r="B70" s="23" t="s">
        <v>4</v>
      </c>
      <c r="C70" s="24">
        <v>43761.384722222225</v>
      </c>
      <c r="D70" s="23">
        <v>7907</v>
      </c>
      <c r="E70" s="19">
        <f>D70-D69</f>
        <v>-153.5</v>
      </c>
      <c r="F70" s="20">
        <f t="shared" ref="F70:F120" si="6">E70/D69*100</f>
        <v>-1.9043483654860121</v>
      </c>
      <c r="G70" s="20">
        <f t="shared" ref="G70:G120" si="7">IF(F70&lt;($G$2*-1),($G$2*-1),F70)</f>
        <v>0</v>
      </c>
      <c r="H70" s="20">
        <f t="shared" si="2"/>
        <v>-4.7608709137150305</v>
      </c>
      <c r="I70" s="20">
        <f t="shared" si="3"/>
        <v>91.237355438330269</v>
      </c>
      <c r="J70" s="22">
        <f t="shared" si="4"/>
        <v>23075.490281276205</v>
      </c>
      <c r="K70" s="20">
        <f t="shared" si="5"/>
        <v>-1254.4711689452015</v>
      </c>
    </row>
    <row r="71" spans="1:11" x14ac:dyDescent="0.2">
      <c r="A71" s="23">
        <v>34</v>
      </c>
      <c r="B71" s="23" t="s">
        <v>3</v>
      </c>
      <c r="C71" s="24">
        <v>43763.556250000001</v>
      </c>
      <c r="D71" s="23">
        <v>7616.5</v>
      </c>
      <c r="E71"/>
      <c r="F71" s="20">
        <f t="shared" si="6"/>
        <v>0</v>
      </c>
      <c r="G71" s="20">
        <f t="shared" si="7"/>
        <v>0</v>
      </c>
      <c r="H71" s="20">
        <f t="shared" ref="H71:H120" si="8">$I$2*F71</f>
        <v>0</v>
      </c>
      <c r="I71" s="20">
        <f t="shared" si="3"/>
        <v>0</v>
      </c>
      <c r="J71" s="22">
        <f t="shared" si="4"/>
        <v>0</v>
      </c>
      <c r="K71" s="20">
        <f t="shared" si="5"/>
        <v>0</v>
      </c>
    </row>
    <row r="72" spans="1:11" x14ac:dyDescent="0.2">
      <c r="A72" s="23"/>
      <c r="B72" s="23" t="s">
        <v>4</v>
      </c>
      <c r="C72" s="24">
        <v>43764.041666666664</v>
      </c>
      <c r="D72" s="23">
        <v>9941.5</v>
      </c>
      <c r="E72" s="19">
        <f>D72-D71</f>
        <v>2325</v>
      </c>
      <c r="F72" s="20">
        <f t="shared" si="6"/>
        <v>30.525832075100112</v>
      </c>
      <c r="G72" s="20">
        <f t="shared" si="7"/>
        <v>30.525832075100112</v>
      </c>
      <c r="H72" s="20">
        <f t="shared" si="8"/>
        <v>76.314580187750281</v>
      </c>
      <c r="I72" s="20">
        <f t="shared" ref="I72:I120" si="9">0.00075*$I$2*J70*2</f>
        <v>86.533088554785763</v>
      </c>
      <c r="J72" s="22">
        <f t="shared" ref="J72:J120" si="10">IF(H72&lt;0,J70-(J70*(H72*-1)/100),J70+(J70*(H72/100)))-I70</f>
        <v>40594.216460258926</v>
      </c>
      <c r="K72" s="20">
        <f t="shared" ref="K72:K120" si="11">J72-J70</f>
        <v>17518.726178982721</v>
      </c>
    </row>
    <row r="73" spans="1:11" x14ac:dyDescent="0.2">
      <c r="A73" s="23">
        <v>35</v>
      </c>
      <c r="B73" s="23" t="s">
        <v>3</v>
      </c>
      <c r="C73" s="24">
        <v>43773.857638888891</v>
      </c>
      <c r="D73" s="23">
        <v>9522.5</v>
      </c>
      <c r="E73"/>
      <c r="F73" s="20">
        <f t="shared" si="6"/>
        <v>0</v>
      </c>
      <c r="G73" s="20">
        <f t="shared" si="7"/>
        <v>0</v>
      </c>
      <c r="H73" s="20">
        <f t="shared" si="8"/>
        <v>0</v>
      </c>
      <c r="I73" s="20">
        <f t="shared" si="9"/>
        <v>0</v>
      </c>
      <c r="J73" s="22">
        <f t="shared" si="10"/>
        <v>0</v>
      </c>
      <c r="K73" s="20">
        <f t="shared" si="11"/>
        <v>0</v>
      </c>
    </row>
    <row r="74" spans="1:11" x14ac:dyDescent="0.2">
      <c r="A74" s="23"/>
      <c r="B74" s="23" t="s">
        <v>4</v>
      </c>
      <c r="C74" s="24">
        <v>43774.171527777777</v>
      </c>
      <c r="D74" s="23">
        <v>9341.5</v>
      </c>
      <c r="E74" s="19">
        <f>D74-D73</f>
        <v>-181</v>
      </c>
      <c r="F74" s="20">
        <f t="shared" si="6"/>
        <v>-1.9007613546862694</v>
      </c>
      <c r="G74" s="20">
        <f t="shared" si="7"/>
        <v>0</v>
      </c>
      <c r="H74" s="20">
        <f t="shared" si="8"/>
        <v>-4.7519033867156732</v>
      </c>
      <c r="I74" s="20">
        <f t="shared" si="9"/>
        <v>152.22831172597097</v>
      </c>
      <c r="J74" s="22">
        <f t="shared" si="10"/>
        <v>38578.685424918403</v>
      </c>
      <c r="K74" s="20">
        <f t="shared" si="11"/>
        <v>-2015.5310353405221</v>
      </c>
    </row>
    <row r="75" spans="1:11" x14ac:dyDescent="0.2">
      <c r="A75" s="23">
        <v>36</v>
      </c>
      <c r="B75" s="23" t="s">
        <v>3</v>
      </c>
      <c r="C75" s="24">
        <v>43779.686111111114</v>
      </c>
      <c r="D75" s="23">
        <v>9044</v>
      </c>
      <c r="E75"/>
      <c r="F75" s="20">
        <f t="shared" si="6"/>
        <v>0</v>
      </c>
      <c r="G75" s="20">
        <f t="shared" si="7"/>
        <v>0</v>
      </c>
      <c r="H75" s="20">
        <f t="shared" si="8"/>
        <v>0</v>
      </c>
      <c r="I75" s="20">
        <f t="shared" si="9"/>
        <v>0</v>
      </c>
      <c r="J75" s="22">
        <f t="shared" si="10"/>
        <v>0</v>
      </c>
      <c r="K75" s="20">
        <f t="shared" si="11"/>
        <v>0</v>
      </c>
    </row>
    <row r="76" spans="1:11" x14ac:dyDescent="0.2">
      <c r="A76" s="23"/>
      <c r="B76" s="23" t="s">
        <v>4</v>
      </c>
      <c r="C76" s="24">
        <v>43780.171527777777</v>
      </c>
      <c r="D76" s="23">
        <v>8872</v>
      </c>
      <c r="E76" s="19">
        <f>D76-D75</f>
        <v>-172</v>
      </c>
      <c r="F76" s="20">
        <f t="shared" si="6"/>
        <v>-1.9018133569217159</v>
      </c>
      <c r="G76" s="20">
        <f t="shared" si="7"/>
        <v>0</v>
      </c>
      <c r="H76" s="20">
        <f t="shared" si="8"/>
        <v>-4.7545333923042898</v>
      </c>
      <c r="I76" s="20">
        <f t="shared" si="9"/>
        <v>144.670070343444</v>
      </c>
      <c r="J76" s="22">
        <f t="shared" si="10"/>
        <v>36592.220632352655</v>
      </c>
      <c r="K76" s="20">
        <f t="shared" si="11"/>
        <v>-1986.4647925657482</v>
      </c>
    </row>
    <row r="77" spans="1:11" x14ac:dyDescent="0.2">
      <c r="A77" s="23">
        <v>37</v>
      </c>
      <c r="B77" s="23" t="s">
        <v>3</v>
      </c>
      <c r="C77" s="24">
        <v>43786.857638888891</v>
      </c>
      <c r="D77" s="23">
        <v>8603.5</v>
      </c>
      <c r="E77"/>
      <c r="F77" s="20">
        <f t="shared" si="6"/>
        <v>0</v>
      </c>
      <c r="G77" s="20">
        <f t="shared" si="7"/>
        <v>0</v>
      </c>
      <c r="H77" s="20">
        <f t="shared" si="8"/>
        <v>0</v>
      </c>
      <c r="I77" s="20">
        <f t="shared" si="9"/>
        <v>0</v>
      </c>
      <c r="J77" s="22">
        <f t="shared" si="10"/>
        <v>0</v>
      </c>
      <c r="K77" s="20">
        <f t="shared" si="11"/>
        <v>0</v>
      </c>
    </row>
    <row r="78" spans="1:11" x14ac:dyDescent="0.2">
      <c r="A78" s="23"/>
      <c r="B78" s="23" t="s">
        <v>4</v>
      </c>
      <c r="C78" s="24">
        <v>43787</v>
      </c>
      <c r="D78" s="23">
        <v>8440</v>
      </c>
      <c r="E78" s="19">
        <f>D78-D77</f>
        <v>-163.5</v>
      </c>
      <c r="F78" s="20">
        <f t="shared" si="6"/>
        <v>-1.9003893764165745</v>
      </c>
      <c r="G78" s="20">
        <f t="shared" si="7"/>
        <v>0</v>
      </c>
      <c r="H78" s="20">
        <f t="shared" si="8"/>
        <v>-4.7509734410414364</v>
      </c>
      <c r="I78" s="20">
        <f t="shared" si="9"/>
        <v>137.22082737132246</v>
      </c>
      <c r="J78" s="22">
        <f t="shared" si="10"/>
        <v>34709.063878278852</v>
      </c>
      <c r="K78" s="20">
        <f t="shared" si="11"/>
        <v>-1883.1567540738033</v>
      </c>
    </row>
    <row r="79" spans="1:11" x14ac:dyDescent="0.2">
      <c r="A79" s="23">
        <v>38</v>
      </c>
      <c r="B79" s="23" t="s">
        <v>5</v>
      </c>
      <c r="C79" s="24">
        <v>43823</v>
      </c>
      <c r="D79" s="23">
        <v>7310</v>
      </c>
      <c r="E79"/>
      <c r="F79" s="20">
        <f t="shared" si="6"/>
        <v>0</v>
      </c>
      <c r="G79" s="20">
        <f t="shared" si="7"/>
        <v>0</v>
      </c>
      <c r="H79" s="20">
        <f t="shared" si="8"/>
        <v>0</v>
      </c>
      <c r="I79" s="20">
        <f t="shared" si="9"/>
        <v>0</v>
      </c>
      <c r="J79" s="22">
        <f t="shared" si="10"/>
        <v>0</v>
      </c>
      <c r="K79" s="20">
        <f t="shared" si="11"/>
        <v>0</v>
      </c>
    </row>
    <row r="80" spans="1:11" x14ac:dyDescent="0.2">
      <c r="A80" s="23"/>
      <c r="B80" s="23" t="s">
        <v>6</v>
      </c>
      <c r="C80" s="24">
        <v>43825.857638888891</v>
      </c>
      <c r="D80" s="23">
        <v>7250.5</v>
      </c>
      <c r="E80" s="19">
        <f>D79-D80</f>
        <v>59.5</v>
      </c>
      <c r="F80" s="20">
        <f t="shared" si="6"/>
        <v>0.81395348837209303</v>
      </c>
      <c r="G80" s="20">
        <f t="shared" si="7"/>
        <v>0.81395348837209303</v>
      </c>
      <c r="H80" s="20">
        <f t="shared" si="8"/>
        <v>2.0348837209302326</v>
      </c>
      <c r="I80" s="20">
        <f t="shared" si="9"/>
        <v>130.15898954354569</v>
      </c>
      <c r="J80" s="22">
        <f t="shared" si="10"/>
        <v>35278.132141453898</v>
      </c>
      <c r="K80" s="20">
        <f t="shared" si="11"/>
        <v>569.06826317504601</v>
      </c>
    </row>
    <row r="81" spans="1:11" x14ac:dyDescent="0.2">
      <c r="A81" s="23">
        <v>39</v>
      </c>
      <c r="B81" s="23" t="s">
        <v>3</v>
      </c>
      <c r="C81" s="24">
        <v>43827.686111111114</v>
      </c>
      <c r="D81" s="23">
        <v>7301.5</v>
      </c>
      <c r="E81"/>
      <c r="F81" s="20">
        <f t="shared" si="6"/>
        <v>0</v>
      </c>
      <c r="G81" s="20">
        <f t="shared" si="7"/>
        <v>0</v>
      </c>
      <c r="H81" s="20">
        <f t="shared" si="8"/>
        <v>0</v>
      </c>
      <c r="I81" s="20">
        <f t="shared" si="9"/>
        <v>0</v>
      </c>
      <c r="J81" s="22">
        <f t="shared" si="10"/>
        <v>0</v>
      </c>
      <c r="K81" s="20">
        <f t="shared" si="11"/>
        <v>0</v>
      </c>
    </row>
    <row r="82" spans="1:11" x14ac:dyDescent="0.2">
      <c r="A82" s="23"/>
      <c r="B82" s="23" t="s">
        <v>4</v>
      </c>
      <c r="C82" s="24">
        <v>43829.171527777777</v>
      </c>
      <c r="D82" s="23">
        <v>7338</v>
      </c>
      <c r="E82" s="19">
        <f>D82-D81</f>
        <v>36.5</v>
      </c>
      <c r="F82" s="20">
        <f t="shared" si="6"/>
        <v>0.49989728138053824</v>
      </c>
      <c r="G82" s="20">
        <f t="shared" si="7"/>
        <v>0.49989728138053824</v>
      </c>
      <c r="H82" s="20">
        <f t="shared" si="8"/>
        <v>1.2497432034513456</v>
      </c>
      <c r="I82" s="20">
        <f t="shared" si="9"/>
        <v>132.29299553045212</v>
      </c>
      <c r="J82" s="22">
        <f t="shared" si="10"/>
        <v>35588.859210652758</v>
      </c>
      <c r="K82" s="20">
        <f t="shared" si="11"/>
        <v>310.72706919885968</v>
      </c>
    </row>
    <row r="83" spans="1:11" x14ac:dyDescent="0.2">
      <c r="A83" s="23">
        <v>40</v>
      </c>
      <c r="B83" s="23" t="s">
        <v>3</v>
      </c>
      <c r="C83" s="24">
        <v>43833.343055555553</v>
      </c>
      <c r="D83" s="23">
        <v>7201</v>
      </c>
      <c r="E83"/>
      <c r="F83" s="20">
        <f t="shared" si="6"/>
        <v>0</v>
      </c>
      <c r="G83" s="20">
        <f t="shared" si="7"/>
        <v>0</v>
      </c>
      <c r="H83" s="20">
        <f t="shared" si="8"/>
        <v>0</v>
      </c>
      <c r="I83" s="20">
        <f t="shared" si="9"/>
        <v>0</v>
      </c>
      <c r="J83" s="22">
        <f t="shared" si="10"/>
        <v>0</v>
      </c>
      <c r="K83" s="20">
        <f t="shared" si="11"/>
        <v>0</v>
      </c>
    </row>
    <row r="84" spans="1:11" x14ac:dyDescent="0.2">
      <c r="A84" s="23"/>
      <c r="B84" s="23" t="s">
        <v>4</v>
      </c>
      <c r="C84" s="24">
        <v>43837.686111111114</v>
      </c>
      <c r="D84" s="23">
        <v>7871</v>
      </c>
      <c r="E84" s="19">
        <f>D84-D83</f>
        <v>670</v>
      </c>
      <c r="F84" s="20">
        <f t="shared" si="6"/>
        <v>9.3042632967643382</v>
      </c>
      <c r="G84" s="20">
        <f t="shared" si="7"/>
        <v>9.3042632967643382</v>
      </c>
      <c r="H84" s="20">
        <f t="shared" si="8"/>
        <v>23.260658241910846</v>
      </c>
      <c r="I84" s="20">
        <f t="shared" si="9"/>
        <v>133.45822203994783</v>
      </c>
      <c r="J84" s="22">
        <f t="shared" si="10"/>
        <v>43734.769128307053</v>
      </c>
      <c r="K84" s="20">
        <f t="shared" si="11"/>
        <v>8145.909917654295</v>
      </c>
    </row>
    <row r="85" spans="1:11" x14ac:dyDescent="0.2">
      <c r="A85" s="23">
        <v>41</v>
      </c>
      <c r="B85" s="23" t="s">
        <v>5</v>
      </c>
      <c r="C85" s="24">
        <v>43838.857638888891</v>
      </c>
      <c r="D85" s="23">
        <v>7948.5</v>
      </c>
      <c r="E85"/>
      <c r="F85" s="20">
        <f t="shared" si="6"/>
        <v>0</v>
      </c>
      <c r="G85" s="20">
        <f t="shared" si="7"/>
        <v>0</v>
      </c>
      <c r="H85" s="20">
        <f t="shared" si="8"/>
        <v>0</v>
      </c>
      <c r="I85" s="20">
        <f t="shared" si="9"/>
        <v>0</v>
      </c>
      <c r="J85" s="22">
        <f t="shared" si="10"/>
        <v>0</v>
      </c>
      <c r="K85" s="20">
        <f t="shared" si="11"/>
        <v>0</v>
      </c>
    </row>
    <row r="86" spans="1:11" x14ac:dyDescent="0.2">
      <c r="A86" s="23"/>
      <c r="B86" s="23" t="s">
        <v>6</v>
      </c>
      <c r="C86" s="24">
        <v>43838.857638888891</v>
      </c>
      <c r="D86" s="23">
        <v>8100</v>
      </c>
      <c r="E86" s="19">
        <f>D85-D86</f>
        <v>-151.5</v>
      </c>
      <c r="F86" s="20">
        <f t="shared" si="6"/>
        <v>-1.9060200037742971</v>
      </c>
      <c r="G86" s="20">
        <f t="shared" si="7"/>
        <v>0</v>
      </c>
      <c r="H86" s="20">
        <f t="shared" si="8"/>
        <v>-4.7650500094357433</v>
      </c>
      <c r="I86" s="20">
        <f t="shared" si="9"/>
        <v>164.00538423115145</v>
      </c>
      <c r="J86" s="22">
        <f t="shared" si="10"/>
        <v>41517.327285792009</v>
      </c>
      <c r="K86" s="20">
        <f t="shared" si="11"/>
        <v>-2217.4418425150434</v>
      </c>
    </row>
    <row r="87" spans="1:11" x14ac:dyDescent="0.2">
      <c r="A87" s="23">
        <v>42</v>
      </c>
      <c r="B87" s="23" t="s">
        <v>3</v>
      </c>
      <c r="C87" s="24">
        <v>43840.686111111114</v>
      </c>
      <c r="D87" s="23">
        <v>7996.5</v>
      </c>
      <c r="E87"/>
      <c r="F87" s="20">
        <f t="shared" si="6"/>
        <v>0</v>
      </c>
      <c r="G87" s="20">
        <f t="shared" si="7"/>
        <v>0</v>
      </c>
      <c r="H87" s="20">
        <f t="shared" si="8"/>
        <v>0</v>
      </c>
      <c r="I87" s="20">
        <f t="shared" si="9"/>
        <v>0</v>
      </c>
      <c r="J87" s="22">
        <f t="shared" si="10"/>
        <v>0</v>
      </c>
      <c r="K87" s="20">
        <f t="shared" si="11"/>
        <v>0</v>
      </c>
    </row>
    <row r="88" spans="1:11" x14ac:dyDescent="0.2">
      <c r="A88" s="23"/>
      <c r="B88" s="23" t="s">
        <v>4</v>
      </c>
      <c r="C88" s="24">
        <v>43841.343055555553</v>
      </c>
      <c r="D88" s="23">
        <v>8062.5</v>
      </c>
      <c r="E88" s="19">
        <f>D88-D87</f>
        <v>66</v>
      </c>
      <c r="F88" s="20">
        <f t="shared" si="6"/>
        <v>0.82536109547927217</v>
      </c>
      <c r="G88" s="20">
        <f t="shared" si="7"/>
        <v>0.82536109547927217</v>
      </c>
      <c r="H88" s="20">
        <f t="shared" si="8"/>
        <v>2.0634027386981804</v>
      </c>
      <c r="I88" s="20">
        <f t="shared" si="9"/>
        <v>155.68997732172002</v>
      </c>
      <c r="J88" s="22">
        <f t="shared" si="10"/>
        <v>42209.991569810176</v>
      </c>
      <c r="K88" s="20">
        <f t="shared" si="11"/>
        <v>692.66428401816665</v>
      </c>
    </row>
    <row r="89" spans="1:11" x14ac:dyDescent="0.2">
      <c r="A89" s="23">
        <v>43</v>
      </c>
      <c r="B89" s="23" t="s">
        <v>5</v>
      </c>
      <c r="C89" s="24">
        <v>43849.51458333333</v>
      </c>
      <c r="D89" s="23">
        <v>8635.5</v>
      </c>
      <c r="E89"/>
      <c r="F89" s="20">
        <f t="shared" si="6"/>
        <v>0</v>
      </c>
      <c r="G89" s="20">
        <f t="shared" si="7"/>
        <v>0</v>
      </c>
      <c r="H89" s="20">
        <f t="shared" si="8"/>
        <v>0</v>
      </c>
      <c r="I89" s="20">
        <f t="shared" si="9"/>
        <v>0</v>
      </c>
      <c r="J89" s="22">
        <f t="shared" si="10"/>
        <v>0</v>
      </c>
      <c r="K89" s="20">
        <f t="shared" si="11"/>
        <v>0</v>
      </c>
    </row>
    <row r="90" spans="1:11" x14ac:dyDescent="0.2">
      <c r="A90" s="23"/>
      <c r="B90" s="23" t="s">
        <v>6</v>
      </c>
      <c r="C90" s="24">
        <v>43856.857638888891</v>
      </c>
      <c r="D90" s="23">
        <v>8567</v>
      </c>
      <c r="E90" s="19">
        <f>D89-D90</f>
        <v>68.5</v>
      </c>
      <c r="F90" s="20">
        <f t="shared" si="6"/>
        <v>0.793237218458688</v>
      </c>
      <c r="G90" s="20">
        <f t="shared" si="7"/>
        <v>0.793237218458688</v>
      </c>
      <c r="H90" s="20">
        <f t="shared" si="8"/>
        <v>1.98309304614672</v>
      </c>
      <c r="I90" s="20">
        <f t="shared" si="9"/>
        <v>158.28746838678816</v>
      </c>
      <c r="J90" s="22">
        <f t="shared" si="10"/>
        <v>42891.365000088474</v>
      </c>
      <c r="K90" s="20">
        <f t="shared" si="11"/>
        <v>681.37343027829775</v>
      </c>
    </row>
    <row r="91" spans="1:11" x14ac:dyDescent="0.2">
      <c r="A91" s="23">
        <v>44</v>
      </c>
      <c r="B91" s="23" t="s">
        <v>3</v>
      </c>
      <c r="C91" s="24">
        <v>43856.857638888891</v>
      </c>
      <c r="D91" s="23">
        <v>8567</v>
      </c>
      <c r="E91"/>
      <c r="F91" s="20">
        <f t="shared" si="6"/>
        <v>0</v>
      </c>
      <c r="G91" s="20">
        <f t="shared" si="7"/>
        <v>0</v>
      </c>
      <c r="H91" s="20">
        <f t="shared" si="8"/>
        <v>0</v>
      </c>
      <c r="I91" s="20">
        <f t="shared" si="9"/>
        <v>0</v>
      </c>
      <c r="J91" s="22">
        <f t="shared" si="10"/>
        <v>0</v>
      </c>
      <c r="K91" s="20">
        <f t="shared" si="11"/>
        <v>0</v>
      </c>
    </row>
    <row r="92" spans="1:11" x14ac:dyDescent="0.2">
      <c r="A92" s="23"/>
      <c r="B92" s="23" t="s">
        <v>4</v>
      </c>
      <c r="C92" s="24">
        <v>43865.51458333333</v>
      </c>
      <c r="D92" s="23">
        <v>9157.5</v>
      </c>
      <c r="E92" s="19">
        <f>D92-D91</f>
        <v>590.5</v>
      </c>
      <c r="F92" s="20">
        <f t="shared" si="6"/>
        <v>6.8927279094198672</v>
      </c>
      <c r="G92" s="20">
        <f t="shared" si="7"/>
        <v>6.8927279094198672</v>
      </c>
      <c r="H92" s="20">
        <f t="shared" si="8"/>
        <v>17.231819773549667</v>
      </c>
      <c r="I92" s="20">
        <f t="shared" si="9"/>
        <v>160.84261875033178</v>
      </c>
      <c r="J92" s="22">
        <f t="shared" si="10"/>
        <v>50124.040246932294</v>
      </c>
      <c r="K92" s="20">
        <f t="shared" si="11"/>
        <v>7232.6752468438208</v>
      </c>
    </row>
    <row r="93" spans="1:11" x14ac:dyDescent="0.2">
      <c r="A93" s="23">
        <v>45</v>
      </c>
      <c r="B93" s="23" t="s">
        <v>5</v>
      </c>
      <c r="C93" s="24">
        <v>43865.51458333333</v>
      </c>
      <c r="D93" s="23">
        <v>9157.5</v>
      </c>
      <c r="E93"/>
      <c r="F93" s="20">
        <f t="shared" si="6"/>
        <v>0</v>
      </c>
      <c r="G93" s="20">
        <f t="shared" si="7"/>
        <v>0</v>
      </c>
      <c r="H93" s="20">
        <f t="shared" si="8"/>
        <v>0</v>
      </c>
      <c r="I93" s="20">
        <f t="shared" si="9"/>
        <v>0</v>
      </c>
      <c r="J93" s="22">
        <f t="shared" si="10"/>
        <v>0</v>
      </c>
      <c r="K93" s="20">
        <f t="shared" si="11"/>
        <v>0</v>
      </c>
    </row>
    <row r="94" spans="1:11" x14ac:dyDescent="0.2">
      <c r="A94" s="23"/>
      <c r="B94" s="23" t="s">
        <v>6</v>
      </c>
      <c r="C94" s="24">
        <v>43866.343055555553</v>
      </c>
      <c r="D94" s="23">
        <v>9331.5</v>
      </c>
      <c r="E94" s="19">
        <f>D93-D94</f>
        <v>-174</v>
      </c>
      <c r="F94" s="20">
        <f t="shared" si="6"/>
        <v>-1.9000819000819</v>
      </c>
      <c r="G94" s="20">
        <f t="shared" si="7"/>
        <v>0</v>
      </c>
      <c r="H94" s="20">
        <f t="shared" si="8"/>
        <v>-4.75020475020475</v>
      </c>
      <c r="I94" s="20">
        <f t="shared" si="9"/>
        <v>187.96515092599608</v>
      </c>
      <c r="J94" s="22">
        <f t="shared" si="10"/>
        <v>47582.203087377646</v>
      </c>
      <c r="K94" s="20">
        <f t="shared" si="11"/>
        <v>-2541.8371595546487</v>
      </c>
    </row>
    <row r="95" spans="1:11" x14ac:dyDescent="0.2">
      <c r="A95" s="23">
        <v>46</v>
      </c>
      <c r="B95" s="23" t="s">
        <v>3</v>
      </c>
      <c r="C95" s="24">
        <v>43866.51458333333</v>
      </c>
      <c r="D95" s="23">
        <v>9461.5</v>
      </c>
      <c r="E95"/>
      <c r="F95" s="20">
        <f t="shared" si="6"/>
        <v>0</v>
      </c>
      <c r="G95" s="20">
        <f t="shared" si="7"/>
        <v>0</v>
      </c>
      <c r="H95" s="20">
        <f t="shared" si="8"/>
        <v>0</v>
      </c>
      <c r="I95" s="20">
        <f t="shared" si="9"/>
        <v>0</v>
      </c>
      <c r="J95" s="22">
        <f t="shared" si="10"/>
        <v>0</v>
      </c>
      <c r="K95" s="20">
        <f t="shared" si="11"/>
        <v>0</v>
      </c>
    </row>
    <row r="96" spans="1:11" x14ac:dyDescent="0.2">
      <c r="A96" s="23"/>
      <c r="B96" s="23" t="s">
        <v>4</v>
      </c>
      <c r="C96" s="24">
        <v>43873.51458333333</v>
      </c>
      <c r="D96" s="23">
        <v>10354</v>
      </c>
      <c r="E96" s="19">
        <f>D96-D95</f>
        <v>892.5</v>
      </c>
      <c r="F96" s="20">
        <f t="shared" si="6"/>
        <v>9.4329651746551821</v>
      </c>
      <c r="G96" s="20">
        <f t="shared" si="7"/>
        <v>9.4329651746551821</v>
      </c>
      <c r="H96" s="20">
        <f t="shared" si="8"/>
        <v>23.582412936637954</v>
      </c>
      <c r="I96" s="20">
        <f t="shared" si="9"/>
        <v>178.43326157766617</v>
      </c>
      <c r="J96" s="22">
        <f t="shared" si="10"/>
        <v>58615.269552866746</v>
      </c>
      <c r="K96" s="20">
        <f t="shared" si="11"/>
        <v>11033.066465489101</v>
      </c>
    </row>
    <row r="97" spans="1:11" x14ac:dyDescent="0.2">
      <c r="A97" s="23">
        <v>47</v>
      </c>
      <c r="B97" s="23" t="s">
        <v>3</v>
      </c>
      <c r="C97" s="24">
        <v>43884.171527777777</v>
      </c>
      <c r="D97" s="23">
        <v>9928</v>
      </c>
      <c r="E97"/>
      <c r="F97" s="20">
        <f t="shared" si="6"/>
        <v>0</v>
      </c>
      <c r="G97" s="20">
        <f t="shared" si="7"/>
        <v>0</v>
      </c>
      <c r="H97" s="20">
        <f t="shared" si="8"/>
        <v>0</v>
      </c>
      <c r="I97" s="20">
        <f t="shared" si="9"/>
        <v>0</v>
      </c>
      <c r="J97" s="22">
        <f t="shared" si="10"/>
        <v>0</v>
      </c>
      <c r="K97" s="20">
        <f t="shared" si="11"/>
        <v>0</v>
      </c>
    </row>
    <row r="98" spans="1:11" x14ac:dyDescent="0.2">
      <c r="A98" s="23"/>
      <c r="B98" s="23" t="s">
        <v>4</v>
      </c>
      <c r="C98" s="24">
        <v>43885</v>
      </c>
      <c r="D98" s="23">
        <v>9739</v>
      </c>
      <c r="E98" s="19">
        <f>D98-D97</f>
        <v>-189</v>
      </c>
      <c r="F98" s="20">
        <f t="shared" si="6"/>
        <v>-1.903706688154714</v>
      </c>
      <c r="G98" s="20">
        <f t="shared" si="7"/>
        <v>0</v>
      </c>
      <c r="H98" s="20">
        <f t="shared" si="8"/>
        <v>-4.7592667203867851</v>
      </c>
      <c r="I98" s="20">
        <f t="shared" si="9"/>
        <v>219.80726082325029</v>
      </c>
      <c r="J98" s="22">
        <f t="shared" si="10"/>
        <v>55647.179274394482</v>
      </c>
      <c r="K98" s="20">
        <f t="shared" si="11"/>
        <v>-2968.0902784722639</v>
      </c>
    </row>
    <row r="99" spans="1:11" x14ac:dyDescent="0.2">
      <c r="A99" s="23">
        <v>48</v>
      </c>
      <c r="B99" s="23" t="s">
        <v>5</v>
      </c>
      <c r="C99" s="24">
        <v>43885.171527777777</v>
      </c>
      <c r="D99" s="23">
        <v>9762.5</v>
      </c>
      <c r="E99"/>
      <c r="F99" s="20">
        <f t="shared" si="6"/>
        <v>0</v>
      </c>
      <c r="G99" s="20">
        <f t="shared" si="7"/>
        <v>0</v>
      </c>
      <c r="H99" s="20">
        <f t="shared" si="8"/>
        <v>0</v>
      </c>
      <c r="I99" s="20">
        <f t="shared" si="9"/>
        <v>0</v>
      </c>
      <c r="J99" s="22">
        <f t="shared" si="10"/>
        <v>0</v>
      </c>
      <c r="K99" s="20">
        <f t="shared" si="11"/>
        <v>0</v>
      </c>
    </row>
    <row r="100" spans="1:11" x14ac:dyDescent="0.2">
      <c r="A100" s="23"/>
      <c r="B100" s="23" t="s">
        <v>6</v>
      </c>
      <c r="C100" s="24">
        <v>43892.686111111114</v>
      </c>
      <c r="D100" s="23">
        <v>8863</v>
      </c>
      <c r="E100" s="19">
        <f>D99-D100</f>
        <v>899.5</v>
      </c>
      <c r="F100" s="20">
        <f t="shared" si="6"/>
        <v>9.2138284250960307</v>
      </c>
      <c r="G100" s="20">
        <f t="shared" si="7"/>
        <v>9.2138284250960307</v>
      </c>
      <c r="H100" s="20">
        <f t="shared" si="8"/>
        <v>23.034571062740078</v>
      </c>
      <c r="I100" s="20">
        <f t="shared" si="9"/>
        <v>208.6769222789793</v>
      </c>
      <c r="J100" s="22">
        <f t="shared" si="10"/>
        <v>68245.461067942</v>
      </c>
      <c r="K100" s="20">
        <f t="shared" si="11"/>
        <v>12598.281793547518</v>
      </c>
    </row>
    <row r="101" spans="1:11" x14ac:dyDescent="0.2">
      <c r="A101" s="23">
        <v>49</v>
      </c>
      <c r="B101" s="23" t="s">
        <v>3</v>
      </c>
      <c r="C101" s="24">
        <v>43892.686111111114</v>
      </c>
      <c r="D101" s="23">
        <v>8863</v>
      </c>
      <c r="E101"/>
      <c r="F101" s="20">
        <f t="shared" si="6"/>
        <v>0</v>
      </c>
      <c r="G101" s="20">
        <f t="shared" si="7"/>
        <v>0</v>
      </c>
      <c r="H101" s="20">
        <f t="shared" si="8"/>
        <v>0</v>
      </c>
      <c r="I101" s="20">
        <f t="shared" si="9"/>
        <v>0</v>
      </c>
      <c r="J101" s="22">
        <f t="shared" si="10"/>
        <v>0</v>
      </c>
      <c r="K101" s="20">
        <f t="shared" si="11"/>
        <v>0</v>
      </c>
    </row>
    <row r="102" spans="1:11" x14ac:dyDescent="0.2">
      <c r="A102" s="23"/>
      <c r="B102" s="23" t="s">
        <v>4</v>
      </c>
      <c r="C102" s="24">
        <v>43893.51458333333</v>
      </c>
      <c r="D102" s="23">
        <v>8694.5</v>
      </c>
      <c r="E102" s="19">
        <f>D102-D101</f>
        <v>-168.5</v>
      </c>
      <c r="F102" s="20">
        <f t="shared" si="6"/>
        <v>-1.9011621347173644</v>
      </c>
      <c r="G102" s="20">
        <f t="shared" si="7"/>
        <v>0</v>
      </c>
      <c r="H102" s="20">
        <f t="shared" si="8"/>
        <v>-4.7529053367934111</v>
      </c>
      <c r="I102" s="20">
        <f t="shared" si="9"/>
        <v>255.92047900478249</v>
      </c>
      <c r="J102" s="22">
        <f t="shared" si="10"/>
        <v>64793.141984445538</v>
      </c>
      <c r="K102" s="20">
        <f t="shared" si="11"/>
        <v>-3452.3190834964626</v>
      </c>
    </row>
    <row r="103" spans="1:11" x14ac:dyDescent="0.2">
      <c r="A103" s="23">
        <v>50</v>
      </c>
      <c r="B103" s="23" t="s">
        <v>5</v>
      </c>
      <c r="C103" s="24">
        <v>43897.857638888891</v>
      </c>
      <c r="D103" s="23">
        <v>8910</v>
      </c>
      <c r="E103"/>
      <c r="F103" s="20">
        <f t="shared" si="6"/>
        <v>0</v>
      </c>
      <c r="G103" s="20">
        <f t="shared" si="7"/>
        <v>0</v>
      </c>
      <c r="H103" s="20">
        <f t="shared" si="8"/>
        <v>0</v>
      </c>
      <c r="I103" s="20">
        <f t="shared" si="9"/>
        <v>0</v>
      </c>
      <c r="J103" s="22">
        <f t="shared" si="10"/>
        <v>0</v>
      </c>
      <c r="K103" s="20">
        <f t="shared" si="11"/>
        <v>0</v>
      </c>
    </row>
    <row r="104" spans="1:11" x14ac:dyDescent="0.2">
      <c r="A104" s="23"/>
      <c r="B104" s="23" t="s">
        <v>6</v>
      </c>
      <c r="C104" s="24">
        <v>43903</v>
      </c>
      <c r="D104" s="23">
        <v>3742</v>
      </c>
      <c r="E104" s="19">
        <f>D103-D104</f>
        <v>5168</v>
      </c>
      <c r="F104" s="20">
        <f t="shared" si="6"/>
        <v>58.002244668911338</v>
      </c>
      <c r="G104" s="20">
        <f t="shared" si="7"/>
        <v>58.002244668911338</v>
      </c>
      <c r="H104" s="20">
        <f t="shared" si="8"/>
        <v>145.00561167227835</v>
      </c>
      <c r="I104" s="20">
        <f t="shared" si="9"/>
        <v>242.97428244167077</v>
      </c>
      <c r="J104" s="22">
        <f t="shared" si="10"/>
        <v>158490.91336167377</v>
      </c>
      <c r="K104" s="20">
        <f t="shared" si="11"/>
        <v>93697.77137722823</v>
      </c>
    </row>
    <row r="105" spans="1:11" x14ac:dyDescent="0.2">
      <c r="A105" s="23">
        <v>51</v>
      </c>
      <c r="B105" s="23" t="s">
        <v>3</v>
      </c>
      <c r="C105" s="24">
        <v>43909.51458333333</v>
      </c>
      <c r="D105" s="23">
        <v>5765</v>
      </c>
      <c r="E105"/>
      <c r="F105" s="20">
        <f t="shared" si="6"/>
        <v>0</v>
      </c>
      <c r="G105" s="20">
        <f t="shared" si="7"/>
        <v>0</v>
      </c>
      <c r="H105" s="20">
        <f t="shared" si="8"/>
        <v>0</v>
      </c>
      <c r="I105" s="20">
        <f t="shared" si="9"/>
        <v>0</v>
      </c>
      <c r="J105" s="22">
        <f t="shared" si="10"/>
        <v>0</v>
      </c>
      <c r="K105" s="20">
        <f t="shared" si="11"/>
        <v>0</v>
      </c>
    </row>
    <row r="106" spans="1:11" x14ac:dyDescent="0.2">
      <c r="A106" s="23"/>
      <c r="B106" s="23" t="s">
        <v>4</v>
      </c>
      <c r="C106" s="24">
        <v>43910.51458333333</v>
      </c>
      <c r="D106" s="23">
        <v>6471.5</v>
      </c>
      <c r="E106" s="19">
        <f>D106-D105</f>
        <v>706.5</v>
      </c>
      <c r="F106" s="20">
        <f t="shared" si="6"/>
        <v>12.25498699045967</v>
      </c>
      <c r="G106" s="20">
        <f t="shared" si="7"/>
        <v>12.25498699045967</v>
      </c>
      <c r="H106" s="20">
        <f t="shared" si="8"/>
        <v>30.637467476149176</v>
      </c>
      <c r="I106" s="20">
        <f t="shared" si="9"/>
        <v>594.34092510627659</v>
      </c>
      <c r="J106" s="22">
        <f t="shared" si="10"/>
        <v>206805.54111306666</v>
      </c>
      <c r="K106" s="20">
        <f t="shared" si="11"/>
        <v>48314.627751392894</v>
      </c>
    </row>
    <row r="107" spans="1:11" x14ac:dyDescent="0.2">
      <c r="A107" s="23">
        <v>52</v>
      </c>
      <c r="B107" s="23" t="s">
        <v>5</v>
      </c>
      <c r="C107" s="24">
        <v>43918</v>
      </c>
      <c r="D107" s="23">
        <v>6361.5</v>
      </c>
      <c r="E107"/>
      <c r="F107" s="20">
        <f t="shared" si="6"/>
        <v>0</v>
      </c>
      <c r="G107" s="20">
        <f t="shared" si="7"/>
        <v>0</v>
      </c>
      <c r="H107" s="20">
        <f t="shared" si="8"/>
        <v>0</v>
      </c>
      <c r="I107" s="20">
        <f t="shared" si="9"/>
        <v>0</v>
      </c>
      <c r="J107" s="22">
        <f t="shared" si="10"/>
        <v>0</v>
      </c>
      <c r="K107" s="20">
        <f t="shared" si="11"/>
        <v>0</v>
      </c>
    </row>
    <row r="108" spans="1:11" x14ac:dyDescent="0.2">
      <c r="A108" s="23"/>
      <c r="B108" s="23" t="s">
        <v>6</v>
      </c>
      <c r="C108" s="24">
        <v>43920.384722222225</v>
      </c>
      <c r="D108" s="23">
        <v>6358</v>
      </c>
      <c r="E108" s="19">
        <f>D107-D108</f>
        <v>3.5</v>
      </c>
      <c r="F108" s="20">
        <f t="shared" si="6"/>
        <v>5.501847048652047E-2</v>
      </c>
      <c r="G108" s="20">
        <f t="shared" si="7"/>
        <v>5.501847048652047E-2</v>
      </c>
      <c r="H108" s="20">
        <f t="shared" si="8"/>
        <v>0.13754617621630116</v>
      </c>
      <c r="I108" s="20">
        <f t="shared" si="9"/>
        <v>775.52077917399993</v>
      </c>
      <c r="J108" s="22">
        <f t="shared" si="10"/>
        <v>206495.65330196483</v>
      </c>
      <c r="K108" s="20">
        <f t="shared" si="11"/>
        <v>-309.88781110182754</v>
      </c>
    </row>
    <row r="109" spans="1:11" x14ac:dyDescent="0.2">
      <c r="A109" s="23">
        <v>53</v>
      </c>
      <c r="B109" s="23" t="s">
        <v>5</v>
      </c>
      <c r="C109" s="24">
        <v>43931.384722222225</v>
      </c>
      <c r="D109" s="23">
        <v>6924.5</v>
      </c>
      <c r="E109"/>
      <c r="F109" s="20">
        <f t="shared" si="6"/>
        <v>0</v>
      </c>
      <c r="G109" s="20">
        <f t="shared" si="7"/>
        <v>0</v>
      </c>
      <c r="H109" s="20">
        <f t="shared" si="8"/>
        <v>0</v>
      </c>
      <c r="I109" s="20">
        <f t="shared" si="9"/>
        <v>0</v>
      </c>
      <c r="J109" s="22">
        <f t="shared" si="10"/>
        <v>0</v>
      </c>
      <c r="K109" s="20">
        <f t="shared" si="11"/>
        <v>0</v>
      </c>
    </row>
    <row r="110" spans="1:11" x14ac:dyDescent="0.2">
      <c r="A110" s="23"/>
      <c r="B110" s="23" t="s">
        <v>6</v>
      </c>
      <c r="C110" s="24">
        <v>43933.041666666664</v>
      </c>
      <c r="D110" s="23">
        <v>6882</v>
      </c>
      <c r="E110" s="19">
        <f>D109-D110</f>
        <v>42.5</v>
      </c>
      <c r="F110" s="20">
        <f t="shared" si="6"/>
        <v>0.61376272655065345</v>
      </c>
      <c r="G110" s="20">
        <f t="shared" si="7"/>
        <v>0.61376272655065345</v>
      </c>
      <c r="H110" s="20">
        <f t="shared" si="8"/>
        <v>1.5344068163766336</v>
      </c>
      <c r="I110" s="20">
        <f t="shared" si="9"/>
        <v>774.35869988236811</v>
      </c>
      <c r="J110" s="22">
        <f t="shared" si="10"/>
        <v>208888.61590257764</v>
      </c>
      <c r="K110" s="20">
        <f t="shared" si="11"/>
        <v>2392.9626006128092</v>
      </c>
    </row>
    <row r="111" spans="1:11" x14ac:dyDescent="0.2">
      <c r="A111" s="23">
        <v>54</v>
      </c>
      <c r="B111" s="23" t="s">
        <v>3</v>
      </c>
      <c r="C111" s="24">
        <v>43933.727777777778</v>
      </c>
      <c r="D111" s="23">
        <v>7073</v>
      </c>
      <c r="E111"/>
      <c r="F111" s="20">
        <f t="shared" si="6"/>
        <v>0</v>
      </c>
      <c r="G111" s="20">
        <f t="shared" si="7"/>
        <v>0</v>
      </c>
      <c r="H111" s="20">
        <f t="shared" si="8"/>
        <v>0</v>
      </c>
      <c r="I111" s="20">
        <f t="shared" si="9"/>
        <v>0</v>
      </c>
      <c r="J111" s="22">
        <f t="shared" si="10"/>
        <v>0</v>
      </c>
      <c r="K111" s="20">
        <f t="shared" si="11"/>
        <v>0</v>
      </c>
    </row>
    <row r="112" spans="1:11" x14ac:dyDescent="0.2">
      <c r="A112" s="23"/>
      <c r="B112" s="23" t="s">
        <v>4</v>
      </c>
      <c r="C112" s="24">
        <v>43933.899305555555</v>
      </c>
      <c r="D112" s="23">
        <v>6938.5</v>
      </c>
      <c r="E112" s="19">
        <f>D112-D111</f>
        <v>-134.5</v>
      </c>
      <c r="F112" s="20">
        <f t="shared" si="6"/>
        <v>-1.9015976247702528</v>
      </c>
      <c r="G112" s="20">
        <f t="shared" si="7"/>
        <v>0</v>
      </c>
      <c r="H112" s="20">
        <f t="shared" si="8"/>
        <v>-4.7539940619256322</v>
      </c>
      <c r="I112" s="20">
        <f t="shared" si="9"/>
        <v>783.3323096346661</v>
      </c>
      <c r="J112" s="22">
        <f t="shared" si="10"/>
        <v>198183.70480664808</v>
      </c>
      <c r="K112" s="20">
        <f t="shared" si="11"/>
        <v>-10704.911095929565</v>
      </c>
    </row>
    <row r="113" spans="1:11" x14ac:dyDescent="0.2">
      <c r="A113" s="23">
        <v>55</v>
      </c>
      <c r="B113" s="23" t="s">
        <v>5</v>
      </c>
      <c r="C113" s="24">
        <v>43941.556250000001</v>
      </c>
      <c r="D113" s="23">
        <v>6989.5</v>
      </c>
      <c r="E113"/>
      <c r="F113" s="20">
        <f t="shared" si="6"/>
        <v>0</v>
      </c>
      <c r="G113" s="20">
        <f t="shared" si="7"/>
        <v>0</v>
      </c>
      <c r="H113" s="20">
        <f t="shared" si="8"/>
        <v>0</v>
      </c>
      <c r="I113" s="20">
        <f t="shared" si="9"/>
        <v>0</v>
      </c>
      <c r="J113" s="22">
        <f t="shared" si="10"/>
        <v>0</v>
      </c>
      <c r="K113" s="20">
        <f t="shared" si="11"/>
        <v>0</v>
      </c>
    </row>
    <row r="114" spans="1:11" x14ac:dyDescent="0.2">
      <c r="A114" s="23"/>
      <c r="B114" s="23" t="s">
        <v>6</v>
      </c>
      <c r="C114" s="24">
        <v>43943.384722222225</v>
      </c>
      <c r="D114" s="23">
        <v>6937.5</v>
      </c>
      <c r="E114" s="19">
        <f>D113-D114</f>
        <v>52</v>
      </c>
      <c r="F114" s="20">
        <f t="shared" si="6"/>
        <v>0.7439731025109092</v>
      </c>
      <c r="G114" s="20">
        <f t="shared" si="7"/>
        <v>0.7439731025109092</v>
      </c>
      <c r="H114" s="20">
        <f t="shared" si="8"/>
        <v>1.8599327562772729</v>
      </c>
      <c r="I114" s="20">
        <f t="shared" si="9"/>
        <v>743.18889302493028</v>
      </c>
      <c r="J114" s="22">
        <f t="shared" si="10"/>
        <v>201086.45614031612</v>
      </c>
      <c r="K114" s="20">
        <f t="shared" si="11"/>
        <v>2902.7513336680422</v>
      </c>
    </row>
    <row r="115" spans="1:11" x14ac:dyDescent="0.2">
      <c r="A115" s="23">
        <v>56</v>
      </c>
      <c r="B115" s="23" t="s">
        <v>3</v>
      </c>
      <c r="C115" s="24">
        <v>43943.727777777778</v>
      </c>
      <c r="D115" s="23">
        <v>7128.5</v>
      </c>
      <c r="E115"/>
      <c r="F115" s="20">
        <f t="shared" si="6"/>
        <v>0</v>
      </c>
      <c r="G115" s="20">
        <f t="shared" si="7"/>
        <v>0</v>
      </c>
      <c r="H115" s="20">
        <f t="shared" si="8"/>
        <v>0</v>
      </c>
      <c r="I115" s="20">
        <f t="shared" si="9"/>
        <v>0</v>
      </c>
      <c r="J115" s="22">
        <f t="shared" si="10"/>
        <v>0</v>
      </c>
      <c r="K115" s="20">
        <f t="shared" si="11"/>
        <v>0</v>
      </c>
    </row>
    <row r="116" spans="1:11" x14ac:dyDescent="0.2">
      <c r="A116" s="23"/>
      <c r="B116" s="23" t="s">
        <v>4</v>
      </c>
      <c r="C116" s="24">
        <v>43951.384722222225</v>
      </c>
      <c r="D116" s="23">
        <v>8905.5</v>
      </c>
      <c r="E116" s="19">
        <f>D116-D115</f>
        <v>1777</v>
      </c>
      <c r="F116" s="20">
        <f t="shared" si="6"/>
        <v>24.928105492038998</v>
      </c>
      <c r="G116" s="20">
        <f t="shared" si="7"/>
        <v>24.928105492038998</v>
      </c>
      <c r="H116" s="20">
        <f t="shared" si="8"/>
        <v>62.320263730097494</v>
      </c>
      <c r="I116" s="20">
        <f t="shared" si="9"/>
        <v>754.07421052618542</v>
      </c>
      <c r="J116" s="22">
        <f t="shared" si="10"/>
        <v>325660.877039443</v>
      </c>
      <c r="K116" s="20">
        <f t="shared" si="11"/>
        <v>124574.42089912688</v>
      </c>
    </row>
    <row r="117" spans="1:11" x14ac:dyDescent="0.2">
      <c r="A117" s="23">
        <v>57</v>
      </c>
      <c r="B117" s="23" t="s">
        <v>5</v>
      </c>
      <c r="C117" s="24">
        <v>43961.041666666664</v>
      </c>
      <c r="D117" s="23">
        <v>9550.5</v>
      </c>
      <c r="E117"/>
      <c r="F117" s="20">
        <f t="shared" si="6"/>
        <v>0</v>
      </c>
      <c r="G117" s="20">
        <f t="shared" si="7"/>
        <v>0</v>
      </c>
      <c r="H117" s="20">
        <f t="shared" si="8"/>
        <v>0</v>
      </c>
      <c r="I117" s="20">
        <f t="shared" si="9"/>
        <v>0</v>
      </c>
      <c r="J117" s="22">
        <f t="shared" si="10"/>
        <v>0</v>
      </c>
      <c r="K117" s="20">
        <f t="shared" si="11"/>
        <v>0</v>
      </c>
    </row>
    <row r="118" spans="1:11" x14ac:dyDescent="0.2">
      <c r="A118" s="23"/>
      <c r="B118" s="23" t="s">
        <v>6</v>
      </c>
      <c r="C118" s="24">
        <v>43961.213194444441</v>
      </c>
      <c r="D118" s="23">
        <v>8861.5</v>
      </c>
      <c r="E118" s="19">
        <f>D117-D118</f>
        <v>689</v>
      </c>
      <c r="F118" s="20">
        <f t="shared" si="6"/>
        <v>7.2142819747657194</v>
      </c>
      <c r="G118" s="20">
        <f t="shared" si="7"/>
        <v>7.2142819747657194</v>
      </c>
      <c r="H118" s="20">
        <f t="shared" si="8"/>
        <v>18.0357049369143</v>
      </c>
      <c r="I118" s="20">
        <f t="shared" si="9"/>
        <v>1221.2282888979112</v>
      </c>
      <c r="J118" s="22">
        <f t="shared" si="10"/>
        <v>383642.03770671802</v>
      </c>
      <c r="K118" s="20">
        <f t="shared" si="11"/>
        <v>57981.16066727502</v>
      </c>
    </row>
    <row r="119" spans="1:11" x14ac:dyDescent="0.2">
      <c r="A119" s="23">
        <v>58</v>
      </c>
      <c r="B119" s="23" t="s">
        <v>3</v>
      </c>
      <c r="C119" s="24">
        <v>43986.727777777778</v>
      </c>
      <c r="D119" s="23">
        <v>9805.5</v>
      </c>
      <c r="E119"/>
      <c r="F119" s="20">
        <f t="shared" si="6"/>
        <v>0</v>
      </c>
      <c r="G119" s="20">
        <f t="shared" si="7"/>
        <v>0</v>
      </c>
      <c r="H119" s="20">
        <f t="shared" si="8"/>
        <v>0</v>
      </c>
      <c r="I119" s="20">
        <f t="shared" si="9"/>
        <v>0</v>
      </c>
      <c r="J119" s="22">
        <f t="shared" si="10"/>
        <v>0</v>
      </c>
      <c r="K119" s="20">
        <f t="shared" si="11"/>
        <v>0</v>
      </c>
    </row>
    <row r="120" spans="1:11" x14ac:dyDescent="0.2">
      <c r="A120" s="23"/>
      <c r="B120" s="23" t="s">
        <v>4</v>
      </c>
      <c r="C120" s="24">
        <v>43987.384722222225</v>
      </c>
      <c r="D120" s="23">
        <v>9619</v>
      </c>
      <c r="E120" s="19">
        <f>D120-D119</f>
        <v>-186.5</v>
      </c>
      <c r="F120" s="20">
        <f t="shared" si="6"/>
        <v>-1.9019937790015806</v>
      </c>
      <c r="G120" s="20">
        <f t="shared" si="7"/>
        <v>0</v>
      </c>
      <c r="H120" s="20">
        <f t="shared" si="8"/>
        <v>-4.7549844475039516</v>
      </c>
      <c r="I120" s="20">
        <f t="shared" si="9"/>
        <v>1438.6576414001925</v>
      </c>
      <c r="J120" s="22">
        <f t="shared" si="10"/>
        <v>364178.69019077846</v>
      </c>
      <c r="K120" s="20">
        <f t="shared" si="11"/>
        <v>-19463.34751593956</v>
      </c>
    </row>
    <row r="121" spans="1:11" x14ac:dyDescent="0.2">
      <c r="A121" s="23">
        <v>59</v>
      </c>
      <c r="B121" s="23" t="s">
        <v>5</v>
      </c>
      <c r="C121" s="24">
        <v>43993.727777777778</v>
      </c>
      <c r="D121" s="23">
        <v>9512</v>
      </c>
      <c r="E121"/>
      <c r="F121" s="20">
        <f t="shared" ref="F121:F126" si="12">E121/D120*100</f>
        <v>0</v>
      </c>
      <c r="G121" s="20">
        <f t="shared" ref="G121:G126" si="13">IF(F121&lt;($G$2*-1),($G$2*-1),F121)</f>
        <v>0</v>
      </c>
      <c r="H121" s="20">
        <f t="shared" ref="H121:H126" si="14">$I$2*F121</f>
        <v>0</v>
      </c>
      <c r="I121" s="20">
        <f t="shared" ref="I121:I126" si="15">0.00075*$I$2*J119*2</f>
        <v>0</v>
      </c>
      <c r="J121" s="22">
        <f t="shared" ref="J121:J126" si="16">IF(H121&lt;0,J119-(J119*(H121*-1)/100),J119+(J119*(H121/100)))-I119</f>
        <v>0</v>
      </c>
      <c r="K121" s="20">
        <f t="shared" ref="K121:K126" si="17">J121-J119</f>
        <v>0</v>
      </c>
    </row>
    <row r="122" spans="1:11" x14ac:dyDescent="0.2">
      <c r="A122" s="23"/>
      <c r="B122" s="23" t="s">
        <v>6</v>
      </c>
      <c r="C122" s="24">
        <v>43994.384722222225</v>
      </c>
      <c r="D122" s="23">
        <v>9473</v>
      </c>
      <c r="E122" s="19">
        <f>D121-D122</f>
        <v>39</v>
      </c>
      <c r="F122" s="20">
        <f t="shared" si="12"/>
        <v>0.41000841042893188</v>
      </c>
      <c r="G122" s="20">
        <f t="shared" si="13"/>
        <v>0.41000841042893188</v>
      </c>
      <c r="H122" s="20">
        <f t="shared" si="14"/>
        <v>1.0250210260723298</v>
      </c>
      <c r="I122" s="20">
        <f t="shared" si="15"/>
        <v>1365.6700882154191</v>
      </c>
      <c r="J122" s="22">
        <f t="shared" si="16"/>
        <v>366472.94069630856</v>
      </c>
      <c r="K122" s="20">
        <f t="shared" si="17"/>
        <v>2294.2505055301008</v>
      </c>
    </row>
    <row r="123" spans="1:11" x14ac:dyDescent="0.2">
      <c r="A123" s="23">
        <v>60</v>
      </c>
      <c r="B123" s="23" t="s">
        <v>3</v>
      </c>
      <c r="C123" s="24">
        <v>43997.727777777778</v>
      </c>
      <c r="D123" s="23">
        <v>9353.5</v>
      </c>
      <c r="E123"/>
      <c r="F123" s="20">
        <f t="shared" si="12"/>
        <v>0</v>
      </c>
      <c r="G123" s="20">
        <f t="shared" si="13"/>
        <v>0</v>
      </c>
      <c r="H123" s="20">
        <f t="shared" si="14"/>
        <v>0</v>
      </c>
      <c r="I123" s="20">
        <f t="shared" si="15"/>
        <v>0</v>
      </c>
      <c r="J123" s="22">
        <f t="shared" si="16"/>
        <v>0</v>
      </c>
      <c r="K123" s="20">
        <f t="shared" si="17"/>
        <v>0</v>
      </c>
    </row>
    <row r="124" spans="1:11" x14ac:dyDescent="0.2">
      <c r="A124" s="23"/>
      <c r="B124" s="23" t="s">
        <v>4</v>
      </c>
      <c r="C124" s="24">
        <v>43998.213194444441</v>
      </c>
      <c r="D124" s="23">
        <v>9549</v>
      </c>
      <c r="E124" s="19">
        <f>D124-D123</f>
        <v>195.5</v>
      </c>
      <c r="F124" s="20">
        <f t="shared" si="12"/>
        <v>2.0901266905436469</v>
      </c>
      <c r="G124" s="20">
        <f t="shared" si="13"/>
        <v>2.0901266905436469</v>
      </c>
      <c r="H124" s="20">
        <f t="shared" si="14"/>
        <v>5.2253167263591171</v>
      </c>
      <c r="I124" s="20">
        <f t="shared" si="15"/>
        <v>1374.2735276111571</v>
      </c>
      <c r="J124" s="22">
        <f t="shared" si="16"/>
        <v>384256.64247587748</v>
      </c>
      <c r="K124" s="20">
        <f t="shared" si="17"/>
        <v>17783.701779568917</v>
      </c>
    </row>
    <row r="125" spans="1:11" x14ac:dyDescent="0.2">
      <c r="A125" s="23">
        <v>61</v>
      </c>
      <c r="B125" s="23" t="s">
        <v>5</v>
      </c>
      <c r="C125" s="24">
        <v>43999.727777777778</v>
      </c>
      <c r="D125" s="23">
        <v>9369</v>
      </c>
      <c r="E125"/>
      <c r="F125" s="20">
        <f t="shared" si="12"/>
        <v>0</v>
      </c>
      <c r="G125" s="20">
        <f t="shared" si="13"/>
        <v>0</v>
      </c>
      <c r="H125" s="20">
        <f t="shared" si="14"/>
        <v>0</v>
      </c>
      <c r="I125" s="20">
        <f t="shared" si="15"/>
        <v>0</v>
      </c>
      <c r="J125" s="22">
        <f t="shared" si="16"/>
        <v>0</v>
      </c>
      <c r="K125" s="20">
        <f t="shared" si="17"/>
        <v>0</v>
      </c>
    </row>
    <row r="126" spans="1:11" x14ac:dyDescent="0.2">
      <c r="A126" s="23"/>
      <c r="B126" s="23" t="s">
        <v>6</v>
      </c>
      <c r="C126" s="24">
        <v>44002.556250000001</v>
      </c>
      <c r="D126" s="23">
        <v>9302.5</v>
      </c>
      <c r="E126" s="19">
        <f>D125-D126</f>
        <v>66.5</v>
      </c>
      <c r="F126" s="20">
        <f t="shared" si="12"/>
        <v>0.70978759739566655</v>
      </c>
      <c r="G126" s="20">
        <f t="shared" si="13"/>
        <v>0.70978759739566655</v>
      </c>
      <c r="H126" s="20">
        <f t="shared" si="14"/>
        <v>1.7744689934891664</v>
      </c>
      <c r="I126" s="20">
        <f t="shared" si="15"/>
        <v>1440.9624092845404</v>
      </c>
      <c r="J126" s="22">
        <f t="shared" si="16"/>
        <v>389700.88392442331</v>
      </c>
      <c r="K126" s="20">
        <f t="shared" si="17"/>
        <v>5444.2414485458285</v>
      </c>
    </row>
    <row r="130" spans="11:11" x14ac:dyDescent="0.2">
      <c r="K130" s="9">
        <f>SUM(K6:K129)</f>
        <v>388700.88392442331</v>
      </c>
    </row>
  </sheetData>
  <conditionalFormatting sqref="L3:L58 K6:K126 F114:H126 E116 E120 E124 E6:H113 E114 E118 E122 E126">
    <cfRule type="cellIs" dxfId="43" priority="145" operator="lessThan">
      <formula>0</formula>
    </cfRule>
    <cfRule type="cellIs" dxfId="42" priority="146" operator="greaterThan">
      <formula>0</formula>
    </cfRule>
  </conditionalFormatting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9656B-D532-4793-B86B-BFB0A9987D23}">
  <dimension ref="A1:L128"/>
  <sheetViews>
    <sheetView tabSelected="1" workbookViewId="0">
      <selection activeCell="C2" sqref="C2"/>
    </sheetView>
  </sheetViews>
  <sheetFormatPr baseColWidth="10" defaultColWidth="9.1640625" defaultRowHeight="15" x14ac:dyDescent="0.2"/>
  <cols>
    <col min="1" max="1" width="27" style="2" customWidth="1"/>
    <col min="2" max="2" width="10.6640625" style="2" bestFit="1" customWidth="1"/>
    <col min="3" max="3" width="15.83203125" style="2" bestFit="1" customWidth="1"/>
    <col min="4" max="4" width="9.1640625" style="2"/>
    <col min="5" max="5" width="11.33203125" style="2" customWidth="1"/>
    <col min="6" max="6" width="7" style="2" customWidth="1"/>
    <col min="7" max="7" width="12.1640625" style="2" customWidth="1"/>
    <col min="8" max="8" width="14.6640625" style="2" bestFit="1" customWidth="1"/>
    <col min="9" max="9" width="13.33203125" style="2" customWidth="1"/>
    <col min="10" max="10" width="15.5" style="2" bestFit="1" customWidth="1"/>
    <col min="11" max="11" width="11.6640625" style="2" bestFit="1" customWidth="1"/>
    <col min="12" max="12" width="4.1640625" style="2" customWidth="1"/>
    <col min="13" max="16384" width="9.1640625" style="2"/>
  </cols>
  <sheetData>
    <row r="1" spans="1:12" ht="3.75" customHeight="1" thickBot="1" x14ac:dyDescent="0.25"/>
    <row r="2" spans="1:12" s="3" customFormat="1" ht="161" thickBot="1" x14ac:dyDescent="0.3">
      <c r="A2" s="5" t="s">
        <v>31</v>
      </c>
      <c r="C2" s="4"/>
      <c r="D2" s="5" t="s">
        <v>7</v>
      </c>
      <c r="E2" s="6"/>
      <c r="F2" s="5" t="s">
        <v>8</v>
      </c>
      <c r="G2" s="6"/>
      <c r="H2" s="5" t="s">
        <v>9</v>
      </c>
      <c r="I2" s="7">
        <v>2.5</v>
      </c>
      <c r="J2" s="5" t="s">
        <v>10</v>
      </c>
      <c r="K2" s="5">
        <v>1000</v>
      </c>
      <c r="L2" s="8"/>
    </row>
    <row r="3" spans="1:12" ht="16" thickBot="1" x14ac:dyDescent="0.25">
      <c r="L3" s="9"/>
    </row>
    <row r="4" spans="1:12" s="11" customFormat="1" ht="49" thickBot="1" x14ac:dyDescent="0.25">
      <c r="A4" s="12" t="s">
        <v>0</v>
      </c>
      <c r="B4" s="13" t="s">
        <v>1</v>
      </c>
      <c r="C4" s="13" t="s">
        <v>2</v>
      </c>
      <c r="D4" s="13" t="s">
        <v>11</v>
      </c>
      <c r="E4" s="14" t="s">
        <v>14</v>
      </c>
      <c r="F4" s="14" t="s">
        <v>15</v>
      </c>
      <c r="G4" s="14" t="s">
        <v>16</v>
      </c>
      <c r="H4" s="14" t="s">
        <v>12</v>
      </c>
      <c r="I4" s="14" t="s">
        <v>17</v>
      </c>
      <c r="J4" s="14" t="s">
        <v>18</v>
      </c>
      <c r="K4" s="15" t="s">
        <v>13</v>
      </c>
      <c r="L4" s="10"/>
    </row>
    <row r="5" spans="1:12" x14ac:dyDescent="0.2">
      <c r="A5" s="23">
        <v>1</v>
      </c>
      <c r="B5" s="23" t="s">
        <v>3</v>
      </c>
      <c r="C5" s="24">
        <v>43432.697222222225</v>
      </c>
      <c r="D5" s="23">
        <v>4148.5</v>
      </c>
      <c r="E5" s="16"/>
      <c r="F5" s="17"/>
      <c r="G5" s="17"/>
      <c r="H5" s="17"/>
      <c r="I5" s="17"/>
      <c r="J5" s="17"/>
      <c r="K5" s="18"/>
      <c r="L5" s="9"/>
    </row>
    <row r="6" spans="1:12" x14ac:dyDescent="0.2">
      <c r="A6" s="23"/>
      <c r="B6" s="23" t="s">
        <v>4</v>
      </c>
      <c r="C6" s="24">
        <v>43432.871527777781</v>
      </c>
      <c r="D6" s="23">
        <v>4169</v>
      </c>
      <c r="E6" s="19">
        <f>D6-D5</f>
        <v>20.5</v>
      </c>
      <c r="F6" s="20">
        <f t="shared" ref="F6:F69" si="0">E6/D5*100</f>
        <v>0.49415451367964319</v>
      </c>
      <c r="G6" s="20">
        <f t="shared" ref="G6:G69" si="1">IF(F6&lt;($G$2*-1),($G$2*-1),F6)</f>
        <v>0.49415451367964319</v>
      </c>
      <c r="H6" s="20">
        <f>$I$2*F6</f>
        <v>1.2353862841991079</v>
      </c>
      <c r="I6" s="21">
        <f>0.00075*$I$2*$K$2*2</f>
        <v>3.75</v>
      </c>
      <c r="J6" s="22">
        <f>$K$2*(1+((H6)/100))-I6</f>
        <v>1008.603862841991</v>
      </c>
      <c r="K6" s="20">
        <f>J6-K2</f>
        <v>8.603862841991031</v>
      </c>
      <c r="L6" s="9"/>
    </row>
    <row r="7" spans="1:12" x14ac:dyDescent="0.2">
      <c r="A7" s="23">
        <v>2</v>
      </c>
      <c r="B7" s="23" t="s">
        <v>3</v>
      </c>
      <c r="C7" s="24">
        <v>43443.697222222225</v>
      </c>
      <c r="D7" s="23">
        <v>3559.5</v>
      </c>
      <c r="E7" s="19"/>
      <c r="F7" s="20">
        <f t="shared" si="0"/>
        <v>0</v>
      </c>
      <c r="G7" s="20">
        <f t="shared" si="1"/>
        <v>0</v>
      </c>
      <c r="H7" s="20">
        <f t="shared" ref="H7:H70" si="2">$I$2*F7</f>
        <v>0</v>
      </c>
      <c r="I7" s="20"/>
      <c r="J7" s="22"/>
      <c r="K7" s="20"/>
      <c r="L7" s="9"/>
    </row>
    <row r="8" spans="1:12" x14ac:dyDescent="0.2">
      <c r="A8" s="23"/>
      <c r="B8" s="23" t="s">
        <v>4</v>
      </c>
      <c r="C8" s="24">
        <v>43444.174305555556</v>
      </c>
      <c r="D8" s="23">
        <v>3491.5</v>
      </c>
      <c r="E8" s="19">
        <f>D8-D7</f>
        <v>-68</v>
      </c>
      <c r="F8" s="20">
        <f t="shared" si="0"/>
        <v>-1.9103806714426181</v>
      </c>
      <c r="G8" s="20">
        <f t="shared" si="1"/>
        <v>0</v>
      </c>
      <c r="H8" s="20">
        <f t="shared" si="2"/>
        <v>-4.7759516786065452</v>
      </c>
      <c r="I8" s="20">
        <f t="shared" ref="I8:I71" si="3">0.00075*$I$2*J6*2</f>
        <v>3.7822644856574663</v>
      </c>
      <c r="J8" s="22">
        <f t="shared" ref="J8:J71" si="4">IF(H8&lt;0,J6-(J6*(H8*-1)/100),J6+(J6*(H8/100)))-I6</f>
        <v>956.68342972409846</v>
      </c>
      <c r="K8" s="20">
        <f t="shared" ref="K8:K71" si="5">J8-J6</f>
        <v>-51.920433117892571</v>
      </c>
      <c r="L8" s="9"/>
    </row>
    <row r="9" spans="1:12" x14ac:dyDescent="0.2">
      <c r="A9" s="23">
        <v>3</v>
      </c>
      <c r="B9" s="23" t="s">
        <v>3</v>
      </c>
      <c r="C9" s="24">
        <v>43451.522916666669</v>
      </c>
      <c r="D9" s="23">
        <v>3366.5</v>
      </c>
      <c r="E9" s="19"/>
      <c r="F9" s="20">
        <f t="shared" si="0"/>
        <v>0</v>
      </c>
      <c r="G9" s="20">
        <f t="shared" si="1"/>
        <v>0</v>
      </c>
      <c r="H9" s="20">
        <f t="shared" si="2"/>
        <v>0</v>
      </c>
      <c r="I9" s="20">
        <f t="shared" si="3"/>
        <v>0</v>
      </c>
      <c r="J9" s="22">
        <f t="shared" si="4"/>
        <v>0</v>
      </c>
      <c r="K9" s="20">
        <f t="shared" si="5"/>
        <v>0</v>
      </c>
      <c r="L9" s="9"/>
    </row>
    <row r="10" spans="1:12" x14ac:dyDescent="0.2">
      <c r="A10" s="23"/>
      <c r="B10" s="23" t="s">
        <v>4</v>
      </c>
      <c r="C10" s="24">
        <v>43454.697222222225</v>
      </c>
      <c r="D10" s="23">
        <v>3884</v>
      </c>
      <c r="E10" s="19">
        <f>D10-D9</f>
        <v>517.5</v>
      </c>
      <c r="F10" s="20">
        <f t="shared" si="0"/>
        <v>15.372048121194117</v>
      </c>
      <c r="G10" s="20">
        <f t="shared" si="1"/>
        <v>15.372048121194117</v>
      </c>
      <c r="H10" s="20">
        <f t="shared" si="2"/>
        <v>38.430120302985294</v>
      </c>
      <c r="I10" s="20">
        <f t="shared" si="3"/>
        <v>3.587562861465369</v>
      </c>
      <c r="J10" s="22">
        <f t="shared" si="4"/>
        <v>1320.5557582001379</v>
      </c>
      <c r="K10" s="20">
        <f t="shared" si="5"/>
        <v>363.87232847603946</v>
      </c>
      <c r="L10" s="9"/>
    </row>
    <row r="11" spans="1:12" x14ac:dyDescent="0.2">
      <c r="A11" s="23">
        <v>4</v>
      </c>
      <c r="B11" s="23" t="s">
        <v>3</v>
      </c>
      <c r="C11" s="24">
        <v>43462.697222222225</v>
      </c>
      <c r="D11" s="23">
        <v>3845</v>
      </c>
      <c r="E11" s="19"/>
      <c r="F11" s="20">
        <f t="shared" si="0"/>
        <v>0</v>
      </c>
      <c r="G11" s="20">
        <f t="shared" si="1"/>
        <v>0</v>
      </c>
      <c r="H11" s="20">
        <f t="shared" si="2"/>
        <v>0</v>
      </c>
      <c r="I11" s="20">
        <f t="shared" si="3"/>
        <v>0</v>
      </c>
      <c r="J11" s="22">
        <f t="shared" si="4"/>
        <v>0</v>
      </c>
      <c r="K11" s="20">
        <f t="shared" si="5"/>
        <v>0</v>
      </c>
      <c r="L11" s="9"/>
    </row>
    <row r="12" spans="1:12" x14ac:dyDescent="0.2">
      <c r="A12" s="23"/>
      <c r="B12" s="23" t="s">
        <v>4</v>
      </c>
      <c r="C12" s="24">
        <v>43463.522916666669</v>
      </c>
      <c r="D12" s="23">
        <v>3871.5</v>
      </c>
      <c r="E12" s="19">
        <f>D12-D11</f>
        <v>26.5</v>
      </c>
      <c r="F12" s="20">
        <f t="shared" si="0"/>
        <v>0.68920676202860853</v>
      </c>
      <c r="G12" s="20">
        <f t="shared" si="1"/>
        <v>0.68920676202860853</v>
      </c>
      <c r="H12" s="20">
        <f t="shared" si="2"/>
        <v>1.7230169050715214</v>
      </c>
      <c r="I12" s="20">
        <f t="shared" si="3"/>
        <v>4.9520840932505168</v>
      </c>
      <c r="J12" s="22">
        <f t="shared" si="4"/>
        <v>1339.7215942933562</v>
      </c>
      <c r="K12" s="20">
        <f t="shared" si="5"/>
        <v>19.165836093218331</v>
      </c>
      <c r="L12" s="9"/>
    </row>
    <row r="13" spans="1:12" x14ac:dyDescent="0.2">
      <c r="A13" s="23">
        <v>5</v>
      </c>
      <c r="B13" s="23" t="s">
        <v>5</v>
      </c>
      <c r="C13" s="24">
        <v>43480.871527777781</v>
      </c>
      <c r="D13" s="23">
        <v>3570</v>
      </c>
      <c r="E13" s="19"/>
      <c r="F13" s="20">
        <f t="shared" si="0"/>
        <v>0</v>
      </c>
      <c r="G13" s="20">
        <f t="shared" si="1"/>
        <v>0</v>
      </c>
      <c r="H13" s="20">
        <f t="shared" si="2"/>
        <v>0</v>
      </c>
      <c r="I13" s="20">
        <f t="shared" si="3"/>
        <v>0</v>
      </c>
      <c r="J13" s="22">
        <f t="shared" si="4"/>
        <v>0</v>
      </c>
      <c r="K13" s="20">
        <f t="shared" si="5"/>
        <v>0</v>
      </c>
      <c r="L13" s="9"/>
    </row>
    <row r="14" spans="1:12" x14ac:dyDescent="0.2">
      <c r="A14" s="23"/>
      <c r="B14" s="23" t="s">
        <v>6</v>
      </c>
      <c r="C14" s="24">
        <v>43481.348611111112</v>
      </c>
      <c r="D14" s="23">
        <v>3638</v>
      </c>
      <c r="E14" s="19">
        <f>D13-D14</f>
        <v>-68</v>
      </c>
      <c r="F14" s="20">
        <f t="shared" si="0"/>
        <v>-1.9047619047619049</v>
      </c>
      <c r="G14" s="20">
        <f t="shared" si="1"/>
        <v>0</v>
      </c>
      <c r="H14" s="20">
        <f t="shared" si="2"/>
        <v>-4.7619047619047619</v>
      </c>
      <c r="I14" s="20">
        <f t="shared" si="3"/>
        <v>5.0239559786000854</v>
      </c>
      <c r="J14" s="22">
        <f t="shared" si="4"/>
        <v>1270.973243805184</v>
      </c>
      <c r="K14" s="20">
        <f t="shared" si="5"/>
        <v>-68.748350488172264</v>
      </c>
      <c r="L14" s="9"/>
    </row>
    <row r="15" spans="1:12" x14ac:dyDescent="0.2">
      <c r="A15" s="23">
        <v>6</v>
      </c>
      <c r="B15" s="23" t="s">
        <v>3</v>
      </c>
      <c r="C15" s="24">
        <v>43551.174305555556</v>
      </c>
      <c r="D15" s="23">
        <v>3982</v>
      </c>
      <c r="E15" s="19"/>
      <c r="F15" s="20">
        <f t="shared" si="0"/>
        <v>0</v>
      </c>
      <c r="G15" s="20">
        <f t="shared" si="1"/>
        <v>0</v>
      </c>
      <c r="H15" s="20">
        <f t="shared" si="2"/>
        <v>0</v>
      </c>
      <c r="I15" s="20">
        <f t="shared" si="3"/>
        <v>0</v>
      </c>
      <c r="J15" s="22">
        <f t="shared" si="4"/>
        <v>0</v>
      </c>
      <c r="K15" s="20">
        <f t="shared" si="5"/>
        <v>0</v>
      </c>
      <c r="L15" s="9"/>
    </row>
    <row r="16" spans="1:12" x14ac:dyDescent="0.2">
      <c r="A16" s="23"/>
      <c r="B16" s="23" t="s">
        <v>4</v>
      </c>
      <c r="C16" s="24">
        <v>43557.21597222222</v>
      </c>
      <c r="D16" s="23">
        <v>5077.5</v>
      </c>
      <c r="E16" s="19">
        <f>D16-D15</f>
        <v>1095.5</v>
      </c>
      <c r="F16" s="20">
        <f t="shared" si="0"/>
        <v>27.51130085384229</v>
      </c>
      <c r="G16" s="20">
        <f t="shared" si="1"/>
        <v>27.51130085384229</v>
      </c>
      <c r="H16" s="20">
        <f t="shared" si="2"/>
        <v>68.778252134605722</v>
      </c>
      <c r="I16" s="20">
        <f t="shared" si="3"/>
        <v>4.7661496642694399</v>
      </c>
      <c r="J16" s="22">
        <f t="shared" si="4"/>
        <v>2140.1024700142902</v>
      </c>
      <c r="K16" s="20">
        <f t="shared" si="5"/>
        <v>869.12922620910626</v>
      </c>
      <c r="L16" s="9"/>
    </row>
    <row r="17" spans="1:12" x14ac:dyDescent="0.2">
      <c r="A17" s="23">
        <v>7</v>
      </c>
      <c r="B17" s="23" t="s">
        <v>3</v>
      </c>
      <c r="C17" s="24">
        <v>43561.738888888889</v>
      </c>
      <c r="D17" s="23">
        <v>5223</v>
      </c>
      <c r="E17" s="19"/>
      <c r="F17" s="20">
        <f t="shared" si="0"/>
        <v>0</v>
      </c>
      <c r="G17" s="20">
        <f t="shared" si="1"/>
        <v>0</v>
      </c>
      <c r="H17" s="20">
        <f t="shared" si="2"/>
        <v>0</v>
      </c>
      <c r="I17" s="20">
        <f t="shared" si="3"/>
        <v>0</v>
      </c>
      <c r="J17" s="22">
        <f t="shared" si="4"/>
        <v>0</v>
      </c>
      <c r="K17" s="20">
        <f t="shared" si="5"/>
        <v>0</v>
      </c>
      <c r="L17" s="9"/>
    </row>
    <row r="18" spans="1:12" ht="18.75" customHeight="1" x14ac:dyDescent="0.2">
      <c r="A18" s="23"/>
      <c r="B18" s="23" t="s">
        <v>4</v>
      </c>
      <c r="C18" s="24">
        <v>43561.738888888889</v>
      </c>
      <c r="D18" s="23">
        <v>5123.5</v>
      </c>
      <c r="E18" s="19">
        <f>D18-D17</f>
        <v>-99.5</v>
      </c>
      <c r="F18" s="20">
        <f t="shared" si="0"/>
        <v>-1.9050354202565574</v>
      </c>
      <c r="G18" s="20">
        <f t="shared" si="1"/>
        <v>0</v>
      </c>
      <c r="H18" s="20">
        <f t="shared" si="2"/>
        <v>-4.762588550641393</v>
      </c>
      <c r="I18" s="20">
        <f t="shared" si="3"/>
        <v>8.0253842625535885</v>
      </c>
      <c r="J18" s="22">
        <f t="shared" si="4"/>
        <v>2033.4120451411266</v>
      </c>
      <c r="K18" s="20">
        <f t="shared" si="5"/>
        <v>-106.69042487316369</v>
      </c>
      <c r="L18" s="9"/>
    </row>
    <row r="19" spans="1:12" x14ac:dyDescent="0.2">
      <c r="A19" s="23">
        <v>8</v>
      </c>
      <c r="B19" s="23" t="s">
        <v>3</v>
      </c>
      <c r="C19" s="24">
        <v>43571.913194444445</v>
      </c>
      <c r="D19" s="23">
        <v>5185</v>
      </c>
      <c r="E19" s="19"/>
      <c r="F19" s="20">
        <f t="shared" si="0"/>
        <v>0</v>
      </c>
      <c r="G19" s="20">
        <f t="shared" si="1"/>
        <v>0</v>
      </c>
      <c r="H19" s="20">
        <f t="shared" si="2"/>
        <v>0</v>
      </c>
      <c r="I19" s="20">
        <f t="shared" si="3"/>
        <v>0</v>
      </c>
      <c r="J19" s="22">
        <f t="shared" si="4"/>
        <v>0</v>
      </c>
      <c r="K19" s="20">
        <f t="shared" si="5"/>
        <v>0</v>
      </c>
      <c r="L19" s="9"/>
    </row>
    <row r="20" spans="1:12" x14ac:dyDescent="0.2">
      <c r="A20" s="23"/>
      <c r="B20" s="23" t="s">
        <v>4</v>
      </c>
      <c r="C20" s="24">
        <v>43580.913194444445</v>
      </c>
      <c r="D20" s="23">
        <v>5210</v>
      </c>
      <c r="E20" s="19">
        <f>D20-D19</f>
        <v>25</v>
      </c>
      <c r="F20" s="20">
        <f t="shared" si="0"/>
        <v>0.48216007714561238</v>
      </c>
      <c r="G20" s="20">
        <f t="shared" si="1"/>
        <v>0.48216007714561238</v>
      </c>
      <c r="H20" s="20">
        <f t="shared" si="2"/>
        <v>1.205400192864031</v>
      </c>
      <c r="I20" s="20">
        <f t="shared" si="3"/>
        <v>7.6252951692792239</v>
      </c>
      <c r="J20" s="22">
        <f t="shared" si="4"/>
        <v>2049.8974135924245</v>
      </c>
      <c r="K20" s="20">
        <f t="shared" si="5"/>
        <v>16.485368451297973</v>
      </c>
      <c r="L20" s="9"/>
    </row>
    <row r="21" spans="1:12" x14ac:dyDescent="0.2">
      <c r="A21" s="23">
        <v>9</v>
      </c>
      <c r="B21" s="23" t="s">
        <v>3</v>
      </c>
      <c r="C21" s="24">
        <v>43585.738888888889</v>
      </c>
      <c r="D21" s="23">
        <v>5237.5</v>
      </c>
      <c r="E21" s="19"/>
      <c r="F21" s="20">
        <f t="shared" si="0"/>
        <v>0</v>
      </c>
      <c r="G21" s="20">
        <f t="shared" si="1"/>
        <v>0</v>
      </c>
      <c r="H21" s="20">
        <f t="shared" si="2"/>
        <v>0</v>
      </c>
      <c r="I21" s="20">
        <f t="shared" si="3"/>
        <v>0</v>
      </c>
      <c r="J21" s="22">
        <f t="shared" si="4"/>
        <v>0</v>
      </c>
      <c r="K21" s="20">
        <f t="shared" si="5"/>
        <v>0</v>
      </c>
      <c r="L21" s="9"/>
    </row>
    <row r="22" spans="1:12" x14ac:dyDescent="0.2">
      <c r="A22" s="23"/>
      <c r="B22" s="23" t="s">
        <v>4</v>
      </c>
      <c r="C22" s="24">
        <v>43596.913194444445</v>
      </c>
      <c r="D22" s="23">
        <v>7238.5</v>
      </c>
      <c r="E22" s="19">
        <f>D22-D21</f>
        <v>2001</v>
      </c>
      <c r="F22" s="20">
        <f t="shared" si="0"/>
        <v>38.205250596658715</v>
      </c>
      <c r="G22" s="20">
        <f t="shared" si="1"/>
        <v>38.205250596658715</v>
      </c>
      <c r="H22" s="20">
        <f t="shared" si="2"/>
        <v>95.513126491646787</v>
      </c>
      <c r="I22" s="20">
        <f t="shared" si="3"/>
        <v>7.687115300971592</v>
      </c>
      <c r="J22" s="22">
        <f t="shared" si="4"/>
        <v>4000.1932280166734</v>
      </c>
      <c r="K22" s="20">
        <f t="shared" si="5"/>
        <v>1950.2958144242489</v>
      </c>
      <c r="L22" s="9"/>
    </row>
    <row r="23" spans="1:12" x14ac:dyDescent="0.2">
      <c r="A23" s="23">
        <v>10</v>
      </c>
      <c r="B23" s="23" t="s">
        <v>5</v>
      </c>
      <c r="C23" s="24">
        <v>43602.21597222222</v>
      </c>
      <c r="D23" s="23">
        <v>7400.5</v>
      </c>
      <c r="E23" s="19"/>
      <c r="F23" s="20">
        <f t="shared" si="0"/>
        <v>0</v>
      </c>
      <c r="G23" s="20">
        <f t="shared" si="1"/>
        <v>0</v>
      </c>
      <c r="H23" s="20">
        <f t="shared" si="2"/>
        <v>0</v>
      </c>
      <c r="I23" s="20">
        <f t="shared" si="3"/>
        <v>0</v>
      </c>
      <c r="J23" s="22">
        <f t="shared" si="4"/>
        <v>0</v>
      </c>
      <c r="K23" s="20">
        <f t="shared" si="5"/>
        <v>0</v>
      </c>
      <c r="L23" s="9"/>
    </row>
    <row r="24" spans="1:12" x14ac:dyDescent="0.2">
      <c r="A24" s="23"/>
      <c r="B24" s="23" t="s">
        <v>6</v>
      </c>
      <c r="C24" s="24">
        <v>43603.041666666664</v>
      </c>
      <c r="D24" s="23">
        <v>7350.5</v>
      </c>
      <c r="E24" s="19">
        <f>D23-D24</f>
        <v>50</v>
      </c>
      <c r="F24" s="20">
        <f t="shared" si="0"/>
        <v>0.67563002499831093</v>
      </c>
      <c r="G24" s="20">
        <f t="shared" si="1"/>
        <v>0.67563002499831093</v>
      </c>
      <c r="H24" s="20">
        <f t="shared" si="2"/>
        <v>1.6890750624957773</v>
      </c>
      <c r="I24" s="20">
        <f t="shared" si="3"/>
        <v>15.000724605062524</v>
      </c>
      <c r="J24" s="22">
        <f t="shared" si="4"/>
        <v>4060.0723789817762</v>
      </c>
      <c r="K24" s="20">
        <f t="shared" si="5"/>
        <v>59.879150965102781</v>
      </c>
      <c r="L24" s="9"/>
    </row>
    <row r="25" spans="1:12" x14ac:dyDescent="0.2">
      <c r="A25" s="23">
        <v>11</v>
      </c>
      <c r="B25" s="23" t="s">
        <v>3</v>
      </c>
      <c r="C25" s="24">
        <v>43604.21597222222</v>
      </c>
      <c r="D25" s="23">
        <v>7922</v>
      </c>
      <c r="E25" s="19"/>
      <c r="F25" s="20">
        <f t="shared" si="0"/>
        <v>0</v>
      </c>
      <c r="G25" s="20">
        <f t="shared" si="1"/>
        <v>0</v>
      </c>
      <c r="H25" s="20">
        <f t="shared" si="2"/>
        <v>0</v>
      </c>
      <c r="I25" s="20">
        <f t="shared" si="3"/>
        <v>0</v>
      </c>
      <c r="J25" s="22">
        <f t="shared" si="4"/>
        <v>0</v>
      </c>
      <c r="K25" s="20">
        <f t="shared" si="5"/>
        <v>0</v>
      </c>
      <c r="L25" s="9"/>
    </row>
    <row r="26" spans="1:12" x14ac:dyDescent="0.2">
      <c r="A26" s="23"/>
      <c r="B26" s="23" t="s">
        <v>4</v>
      </c>
      <c r="C26" s="24">
        <v>43605.21597222222</v>
      </c>
      <c r="D26" s="23">
        <v>8133.5</v>
      </c>
      <c r="E26" s="19">
        <f>D26-D25</f>
        <v>211.5</v>
      </c>
      <c r="F26" s="20">
        <f t="shared" si="0"/>
        <v>2.6697803584953292</v>
      </c>
      <c r="G26" s="20">
        <f t="shared" si="1"/>
        <v>2.6697803584953292</v>
      </c>
      <c r="H26" s="20">
        <f t="shared" si="2"/>
        <v>6.6744508962383229</v>
      </c>
      <c r="I26" s="20">
        <f t="shared" si="3"/>
        <v>15.22527142118166</v>
      </c>
      <c r="J26" s="22">
        <f t="shared" si="4"/>
        <v>4316.0591916635876</v>
      </c>
      <c r="K26" s="20">
        <f t="shared" si="5"/>
        <v>255.98681268181144</v>
      </c>
      <c r="L26" s="9"/>
    </row>
    <row r="27" spans="1:12" x14ac:dyDescent="0.2">
      <c r="A27" s="23">
        <v>12</v>
      </c>
      <c r="B27" s="23" t="s">
        <v>5</v>
      </c>
      <c r="C27" s="24">
        <v>43608.041666666664</v>
      </c>
      <c r="D27" s="23">
        <v>7623</v>
      </c>
      <c r="E27" s="19"/>
      <c r="F27" s="20">
        <f t="shared" si="0"/>
        <v>0</v>
      </c>
      <c r="G27" s="20">
        <f t="shared" si="1"/>
        <v>0</v>
      </c>
      <c r="H27" s="20">
        <f t="shared" si="2"/>
        <v>0</v>
      </c>
      <c r="I27" s="20">
        <f t="shared" si="3"/>
        <v>0</v>
      </c>
      <c r="J27" s="22">
        <f t="shared" si="4"/>
        <v>0</v>
      </c>
      <c r="K27" s="20">
        <f t="shared" si="5"/>
        <v>0</v>
      </c>
      <c r="L27" s="9"/>
    </row>
    <row r="28" spans="1:12" x14ac:dyDescent="0.2">
      <c r="A28" s="23"/>
      <c r="B28" s="23" t="s">
        <v>6</v>
      </c>
      <c r="C28" s="24">
        <v>43608.564583333333</v>
      </c>
      <c r="D28" s="23">
        <v>7768</v>
      </c>
      <c r="E28" s="19">
        <f>D27-D28</f>
        <v>-145</v>
      </c>
      <c r="F28" s="20">
        <f t="shared" si="0"/>
        <v>-1.9021382657746295</v>
      </c>
      <c r="G28" s="20">
        <f t="shared" si="1"/>
        <v>0</v>
      </c>
      <c r="H28" s="20">
        <f t="shared" si="2"/>
        <v>-4.7553456644365735</v>
      </c>
      <c r="I28" s="20">
        <f t="shared" si="3"/>
        <v>16.185221968738453</v>
      </c>
      <c r="J28" s="22">
        <f t="shared" si="4"/>
        <v>4095.590386597115</v>
      </c>
      <c r="K28" s="20">
        <f t="shared" si="5"/>
        <v>-220.46880506647267</v>
      </c>
      <c r="L28" s="9"/>
    </row>
    <row r="29" spans="1:12" x14ac:dyDescent="0.2">
      <c r="A29" s="23">
        <v>13</v>
      </c>
      <c r="B29" s="23" t="s">
        <v>3</v>
      </c>
      <c r="C29" s="24">
        <v>43609.390277777777</v>
      </c>
      <c r="D29" s="23">
        <v>7983</v>
      </c>
      <c r="E29" s="19"/>
      <c r="F29" s="20">
        <f t="shared" si="0"/>
        <v>0</v>
      </c>
      <c r="G29" s="20">
        <f t="shared" si="1"/>
        <v>0</v>
      </c>
      <c r="H29" s="20">
        <f t="shared" si="2"/>
        <v>0</v>
      </c>
      <c r="I29" s="20">
        <f t="shared" si="3"/>
        <v>0</v>
      </c>
      <c r="J29" s="22">
        <f t="shared" si="4"/>
        <v>0</v>
      </c>
      <c r="K29" s="20">
        <f t="shared" si="5"/>
        <v>0</v>
      </c>
      <c r="L29" s="9"/>
    </row>
    <row r="30" spans="1:12" x14ac:dyDescent="0.2">
      <c r="A30" s="23"/>
      <c r="B30" s="23" t="s">
        <v>4</v>
      </c>
      <c r="C30" s="24">
        <v>43615.738888888889</v>
      </c>
      <c r="D30" s="23">
        <v>8573.5</v>
      </c>
      <c r="E30" s="19">
        <f>D30-D29</f>
        <v>590.5</v>
      </c>
      <c r="F30" s="20">
        <f t="shared" si="0"/>
        <v>7.3969685581861455</v>
      </c>
      <c r="G30" s="20">
        <f t="shared" si="1"/>
        <v>7.3969685581861455</v>
      </c>
      <c r="H30" s="20">
        <f t="shared" si="2"/>
        <v>18.492421395465364</v>
      </c>
      <c r="I30" s="20">
        <f t="shared" si="3"/>
        <v>15.35846394973918</v>
      </c>
      <c r="J30" s="22">
        <f t="shared" si="4"/>
        <v>4836.7789975500846</v>
      </c>
      <c r="K30" s="20">
        <f t="shared" si="5"/>
        <v>741.18861095296961</v>
      </c>
      <c r="L30" s="9"/>
    </row>
    <row r="31" spans="1:12" x14ac:dyDescent="0.2">
      <c r="A31" s="23">
        <v>14</v>
      </c>
      <c r="B31" s="23" t="s">
        <v>3</v>
      </c>
      <c r="C31" s="24">
        <v>43618.564583333333</v>
      </c>
      <c r="D31" s="23">
        <v>8815.5</v>
      </c>
      <c r="E31" s="19"/>
      <c r="F31" s="20">
        <f t="shared" si="0"/>
        <v>0</v>
      </c>
      <c r="G31" s="20">
        <f t="shared" si="1"/>
        <v>0</v>
      </c>
      <c r="H31" s="20">
        <f t="shared" si="2"/>
        <v>0</v>
      </c>
      <c r="I31" s="20">
        <f t="shared" si="3"/>
        <v>0</v>
      </c>
      <c r="J31" s="22">
        <f t="shared" si="4"/>
        <v>0</v>
      </c>
      <c r="K31" s="20">
        <f t="shared" si="5"/>
        <v>0</v>
      </c>
      <c r="L31" s="9"/>
    </row>
    <row r="32" spans="1:12" x14ac:dyDescent="0.2">
      <c r="A32" s="23"/>
      <c r="B32" s="23" t="s">
        <v>4</v>
      </c>
      <c r="C32" s="24">
        <v>43618.564583333333</v>
      </c>
      <c r="D32" s="23">
        <v>8648</v>
      </c>
      <c r="E32" s="19">
        <f>D32-D31</f>
        <v>-167.5</v>
      </c>
      <c r="F32" s="20">
        <f t="shared" si="0"/>
        <v>-1.900062390108332</v>
      </c>
      <c r="G32" s="20">
        <f t="shared" si="1"/>
        <v>0</v>
      </c>
      <c r="H32" s="20">
        <f t="shared" si="2"/>
        <v>-4.7501559752708298</v>
      </c>
      <c r="I32" s="20">
        <f t="shared" si="3"/>
        <v>18.137921240812815</v>
      </c>
      <c r="J32" s="22">
        <f t="shared" si="4"/>
        <v>4591.6659870375752</v>
      </c>
      <c r="K32" s="20">
        <f t="shared" si="5"/>
        <v>-245.11301051250939</v>
      </c>
      <c r="L32" s="9"/>
    </row>
    <row r="33" spans="1:12" x14ac:dyDescent="0.2">
      <c r="A33" s="23">
        <v>15</v>
      </c>
      <c r="B33" s="23" t="s">
        <v>5</v>
      </c>
      <c r="C33" s="24">
        <v>43619.390277777777</v>
      </c>
      <c r="D33" s="23">
        <v>8507.5</v>
      </c>
      <c r="E33" s="19"/>
      <c r="F33" s="20">
        <f t="shared" si="0"/>
        <v>0</v>
      </c>
      <c r="G33" s="20">
        <f t="shared" si="1"/>
        <v>0</v>
      </c>
      <c r="H33" s="20">
        <f t="shared" si="2"/>
        <v>0</v>
      </c>
      <c r="I33" s="20">
        <f t="shared" si="3"/>
        <v>0</v>
      </c>
      <c r="J33" s="22">
        <f t="shared" si="4"/>
        <v>0</v>
      </c>
      <c r="K33" s="20">
        <f t="shared" si="5"/>
        <v>0</v>
      </c>
      <c r="L33" s="9"/>
    </row>
    <row r="34" spans="1:12" x14ac:dyDescent="0.2">
      <c r="A34" s="23"/>
      <c r="B34" s="23" t="s">
        <v>6</v>
      </c>
      <c r="C34" s="24">
        <v>43626.564583333333</v>
      </c>
      <c r="D34" s="23">
        <v>7980.5</v>
      </c>
      <c r="E34" s="19">
        <f>D33-D34</f>
        <v>527</v>
      </c>
      <c r="F34" s="20">
        <f t="shared" si="0"/>
        <v>6.1945342344989722</v>
      </c>
      <c r="G34" s="20">
        <f t="shared" si="1"/>
        <v>6.1945342344989722</v>
      </c>
      <c r="H34" s="20">
        <f t="shared" si="2"/>
        <v>15.486335586247431</v>
      </c>
      <c r="I34" s="20">
        <f t="shared" si="3"/>
        <v>17.218747451390907</v>
      </c>
      <c r="J34" s="22">
        <f t="shared" si="4"/>
        <v>5284.6088695489816</v>
      </c>
      <c r="K34" s="20">
        <f t="shared" si="5"/>
        <v>692.94288251140642</v>
      </c>
      <c r="L34" s="9"/>
    </row>
    <row r="35" spans="1:12" x14ac:dyDescent="0.2">
      <c r="A35" s="23">
        <v>16</v>
      </c>
      <c r="B35" s="23" t="s">
        <v>3</v>
      </c>
      <c r="C35" s="24">
        <v>43626.564583333333</v>
      </c>
      <c r="D35" s="23">
        <v>7980.5</v>
      </c>
      <c r="E35" s="19"/>
      <c r="F35" s="20">
        <f t="shared" si="0"/>
        <v>0</v>
      </c>
      <c r="G35" s="20">
        <f t="shared" si="1"/>
        <v>0</v>
      </c>
      <c r="H35" s="20">
        <f t="shared" si="2"/>
        <v>0</v>
      </c>
      <c r="I35" s="20">
        <f t="shared" si="3"/>
        <v>0</v>
      </c>
      <c r="J35" s="22">
        <f t="shared" si="4"/>
        <v>0</v>
      </c>
      <c r="K35" s="20">
        <f t="shared" si="5"/>
        <v>0</v>
      </c>
      <c r="L35" s="9"/>
    </row>
    <row r="36" spans="1:12" x14ac:dyDescent="0.2">
      <c r="A36" s="23"/>
      <c r="B36" s="23" t="s">
        <v>4</v>
      </c>
      <c r="C36" s="24">
        <v>43627.390277777777</v>
      </c>
      <c r="D36" s="23">
        <v>7828.5</v>
      </c>
      <c r="E36" s="19">
        <f>D36-D35</f>
        <v>-152</v>
      </c>
      <c r="F36" s="20">
        <f t="shared" si="0"/>
        <v>-1.9046425662552471</v>
      </c>
      <c r="G36" s="20">
        <f t="shared" si="1"/>
        <v>0</v>
      </c>
      <c r="H36" s="20">
        <f t="shared" si="2"/>
        <v>-4.7616064156381182</v>
      </c>
      <c r="I36" s="20">
        <f t="shared" si="3"/>
        <v>19.817283260808679</v>
      </c>
      <c r="J36" s="22">
        <f t="shared" si="4"/>
        <v>5015.7578471237648</v>
      </c>
      <c r="K36" s="20">
        <f t="shared" si="5"/>
        <v>-268.8510224252168</v>
      </c>
      <c r="L36" s="9"/>
    </row>
    <row r="37" spans="1:12" x14ac:dyDescent="0.2">
      <c r="A37" s="23">
        <v>17</v>
      </c>
      <c r="B37" s="23" t="s">
        <v>5</v>
      </c>
      <c r="C37" s="24">
        <v>43632.913194444445</v>
      </c>
      <c r="D37" s="23">
        <v>8918</v>
      </c>
      <c r="E37" s="19"/>
      <c r="F37" s="20">
        <f t="shared" si="0"/>
        <v>0</v>
      </c>
      <c r="G37" s="20">
        <f t="shared" si="1"/>
        <v>0</v>
      </c>
      <c r="H37" s="20">
        <f t="shared" si="2"/>
        <v>0</v>
      </c>
      <c r="I37" s="20">
        <f t="shared" si="3"/>
        <v>0</v>
      </c>
      <c r="J37" s="22">
        <f t="shared" si="4"/>
        <v>0</v>
      </c>
      <c r="K37" s="20">
        <f t="shared" si="5"/>
        <v>0</v>
      </c>
      <c r="L37" s="9"/>
    </row>
    <row r="38" spans="1:12" x14ac:dyDescent="0.2">
      <c r="A38" s="23"/>
      <c r="B38" s="23" t="s">
        <v>6</v>
      </c>
      <c r="C38" s="24">
        <v>43633.041666666664</v>
      </c>
      <c r="D38" s="23">
        <v>9087.5</v>
      </c>
      <c r="E38" s="19">
        <f>D37-D38</f>
        <v>-169.5</v>
      </c>
      <c r="F38" s="20">
        <f t="shared" si="0"/>
        <v>-1.900650370038125</v>
      </c>
      <c r="G38" s="20">
        <f t="shared" si="1"/>
        <v>0</v>
      </c>
      <c r="H38" s="20">
        <f t="shared" si="2"/>
        <v>-4.7516259250953121</v>
      </c>
      <c r="I38" s="20">
        <f t="shared" si="3"/>
        <v>18.809091926714117</v>
      </c>
      <c r="J38" s="22">
        <f t="shared" si="4"/>
        <v>4757.6105136590204</v>
      </c>
      <c r="K38" s="20">
        <f t="shared" si="5"/>
        <v>-258.14733346474441</v>
      </c>
      <c r="L38" s="9"/>
    </row>
    <row r="39" spans="1:12" x14ac:dyDescent="0.2">
      <c r="A39" s="23">
        <v>18</v>
      </c>
      <c r="B39" s="23" t="s">
        <v>3</v>
      </c>
      <c r="C39" s="24">
        <v>43636.913194444445</v>
      </c>
      <c r="D39" s="23">
        <v>9549</v>
      </c>
      <c r="E39" s="19"/>
      <c r="F39" s="20">
        <f t="shared" si="0"/>
        <v>0</v>
      </c>
      <c r="G39" s="20">
        <f t="shared" si="1"/>
        <v>0</v>
      </c>
      <c r="H39" s="20">
        <f t="shared" si="2"/>
        <v>0</v>
      </c>
      <c r="I39" s="20">
        <f t="shared" si="3"/>
        <v>0</v>
      </c>
      <c r="J39" s="22">
        <f t="shared" si="4"/>
        <v>0</v>
      </c>
      <c r="K39" s="20">
        <f t="shared" si="5"/>
        <v>0</v>
      </c>
      <c r="L39" s="9"/>
    </row>
    <row r="40" spans="1:12" x14ac:dyDescent="0.2">
      <c r="A40" s="23"/>
      <c r="B40" s="23" t="s">
        <v>4</v>
      </c>
      <c r="C40" s="24">
        <v>43638.564583333333</v>
      </c>
      <c r="D40" s="23">
        <v>10593</v>
      </c>
      <c r="E40" s="19">
        <f>D40-D39</f>
        <v>1044</v>
      </c>
      <c r="F40" s="20">
        <f t="shared" si="0"/>
        <v>10.933081998114986</v>
      </c>
      <c r="G40" s="20">
        <f t="shared" si="1"/>
        <v>10.933081998114986</v>
      </c>
      <c r="H40" s="20">
        <f t="shared" si="2"/>
        <v>27.332704995287465</v>
      </c>
      <c r="I40" s="20">
        <f t="shared" si="3"/>
        <v>17.841039426221325</v>
      </c>
      <c r="J40" s="22">
        <f t="shared" si="4"/>
        <v>6039.1850682555068</v>
      </c>
      <c r="K40" s="20">
        <f t="shared" si="5"/>
        <v>1281.5745545964865</v>
      </c>
      <c r="L40" s="9"/>
    </row>
    <row r="41" spans="1:12" x14ac:dyDescent="0.2">
      <c r="A41" s="23">
        <v>19</v>
      </c>
      <c r="B41" s="23" t="s">
        <v>5</v>
      </c>
      <c r="C41" s="24">
        <v>43643.390277777777</v>
      </c>
      <c r="D41" s="23">
        <v>12192.5</v>
      </c>
      <c r="E41" s="19"/>
      <c r="F41" s="20">
        <f t="shared" si="0"/>
        <v>0</v>
      </c>
      <c r="G41" s="20">
        <f t="shared" si="1"/>
        <v>0</v>
      </c>
      <c r="H41" s="20">
        <f t="shared" si="2"/>
        <v>0</v>
      </c>
      <c r="I41" s="20">
        <f t="shared" si="3"/>
        <v>0</v>
      </c>
      <c r="J41" s="22">
        <f t="shared" si="4"/>
        <v>0</v>
      </c>
      <c r="K41" s="20">
        <f t="shared" si="5"/>
        <v>0</v>
      </c>
      <c r="L41" s="9"/>
    </row>
    <row r="42" spans="1:12" x14ac:dyDescent="0.2">
      <c r="A42" s="23"/>
      <c r="B42" s="23" t="s">
        <v>6</v>
      </c>
      <c r="C42" s="24">
        <v>43644.041666666664</v>
      </c>
      <c r="D42" s="23">
        <v>11361</v>
      </c>
      <c r="E42" s="19">
        <f>D41-D42</f>
        <v>831.5</v>
      </c>
      <c r="F42" s="20">
        <f t="shared" si="0"/>
        <v>6.8197662497436946</v>
      </c>
      <c r="G42" s="20">
        <f t="shared" si="1"/>
        <v>6.8197662497436946</v>
      </c>
      <c r="H42" s="20">
        <f t="shared" si="2"/>
        <v>17.049415624359238</v>
      </c>
      <c r="I42" s="20">
        <f t="shared" si="3"/>
        <v>22.646944005958151</v>
      </c>
      <c r="J42" s="22">
        <f t="shared" si="4"/>
        <v>7050.98979144041</v>
      </c>
      <c r="K42" s="20">
        <f t="shared" si="5"/>
        <v>1011.8047231849032</v>
      </c>
      <c r="L42" s="9"/>
    </row>
    <row r="43" spans="1:12" x14ac:dyDescent="0.2">
      <c r="A43" s="23">
        <v>20</v>
      </c>
      <c r="B43" s="23" t="s">
        <v>3</v>
      </c>
      <c r="C43" s="24">
        <v>43649.21597222222</v>
      </c>
      <c r="D43" s="23">
        <v>11371.5</v>
      </c>
      <c r="E43" s="19"/>
      <c r="F43" s="20">
        <f t="shared" si="0"/>
        <v>0</v>
      </c>
      <c r="G43" s="20">
        <f t="shared" si="1"/>
        <v>0</v>
      </c>
      <c r="H43" s="20">
        <f t="shared" si="2"/>
        <v>0</v>
      </c>
      <c r="I43" s="20">
        <f t="shared" si="3"/>
        <v>0</v>
      </c>
      <c r="J43" s="22">
        <f t="shared" si="4"/>
        <v>0</v>
      </c>
      <c r="K43" s="20">
        <f t="shared" si="5"/>
        <v>0</v>
      </c>
      <c r="L43" s="9"/>
    </row>
    <row r="44" spans="1:12" x14ac:dyDescent="0.2">
      <c r="A44" s="23"/>
      <c r="B44" s="23" t="s">
        <v>4</v>
      </c>
      <c r="C44" s="24">
        <v>43649.390277777777</v>
      </c>
      <c r="D44" s="23">
        <v>11155</v>
      </c>
      <c r="E44" s="19">
        <f>D44-D43</f>
        <v>-216.5</v>
      </c>
      <c r="F44" s="20">
        <f t="shared" si="0"/>
        <v>-1.9038825133007957</v>
      </c>
      <c r="G44" s="20">
        <f t="shared" si="1"/>
        <v>0</v>
      </c>
      <c r="H44" s="20">
        <f t="shared" si="2"/>
        <v>-4.7597062832519894</v>
      </c>
      <c r="I44" s="20">
        <f t="shared" si="3"/>
        <v>26.441211717901538</v>
      </c>
      <c r="J44" s="22">
        <f t="shared" si="4"/>
        <v>6692.7364432998065</v>
      </c>
      <c r="K44" s="20">
        <f t="shared" si="5"/>
        <v>-358.25334814060352</v>
      </c>
      <c r="L44" s="9"/>
    </row>
    <row r="45" spans="1:12" x14ac:dyDescent="0.2">
      <c r="A45" s="23">
        <v>21</v>
      </c>
      <c r="B45" s="23" t="s">
        <v>3</v>
      </c>
      <c r="C45" s="24">
        <v>43654.564583333333</v>
      </c>
      <c r="D45" s="23">
        <v>11900.5</v>
      </c>
      <c r="E45" s="19"/>
      <c r="F45" s="20">
        <f t="shared" si="0"/>
        <v>0</v>
      </c>
      <c r="G45" s="20">
        <f t="shared" si="1"/>
        <v>0</v>
      </c>
      <c r="H45" s="20">
        <f t="shared" si="2"/>
        <v>0</v>
      </c>
      <c r="I45" s="20">
        <f t="shared" si="3"/>
        <v>0</v>
      </c>
      <c r="J45" s="22">
        <f t="shared" si="4"/>
        <v>0</v>
      </c>
      <c r="K45" s="20">
        <f t="shared" si="5"/>
        <v>0</v>
      </c>
      <c r="L45" s="9"/>
    </row>
    <row r="46" spans="1:12" x14ac:dyDescent="0.2">
      <c r="A46" s="23"/>
      <c r="B46" s="23" t="s">
        <v>4</v>
      </c>
      <c r="C46" s="24">
        <v>43656.564583333333</v>
      </c>
      <c r="D46" s="23">
        <v>12235.5</v>
      </c>
      <c r="E46" s="19">
        <f>D46-D45</f>
        <v>335</v>
      </c>
      <c r="F46" s="20">
        <f t="shared" si="0"/>
        <v>2.8150077727826561</v>
      </c>
      <c r="G46" s="20">
        <f t="shared" si="1"/>
        <v>2.8150077727826561</v>
      </c>
      <c r="H46" s="20">
        <f t="shared" si="2"/>
        <v>7.0375194319566408</v>
      </c>
      <c r="I46" s="20">
        <f t="shared" si="3"/>
        <v>25.097761662374275</v>
      </c>
      <c r="J46" s="22">
        <f t="shared" si="4"/>
        <v>7137.2978593087728</v>
      </c>
      <c r="K46" s="20">
        <f t="shared" si="5"/>
        <v>444.56141600896626</v>
      </c>
      <c r="L46" s="9"/>
    </row>
    <row r="47" spans="1:12" x14ac:dyDescent="0.2">
      <c r="A47" s="23">
        <v>22</v>
      </c>
      <c r="B47" s="23" t="s">
        <v>5</v>
      </c>
      <c r="C47" s="24">
        <v>43656.738888888889</v>
      </c>
      <c r="D47" s="23">
        <v>12251.5</v>
      </c>
      <c r="E47" s="19"/>
      <c r="F47" s="20">
        <f t="shared" si="0"/>
        <v>0</v>
      </c>
      <c r="G47" s="20">
        <f t="shared" si="1"/>
        <v>0</v>
      </c>
      <c r="H47" s="20">
        <f t="shared" si="2"/>
        <v>0</v>
      </c>
      <c r="I47" s="20">
        <f t="shared" si="3"/>
        <v>0</v>
      </c>
      <c r="J47" s="22">
        <f t="shared" si="4"/>
        <v>0</v>
      </c>
      <c r="K47" s="20">
        <f t="shared" si="5"/>
        <v>0</v>
      </c>
      <c r="L47" s="9"/>
    </row>
    <row r="48" spans="1:12" x14ac:dyDescent="0.2">
      <c r="A48" s="23"/>
      <c r="B48" s="23" t="s">
        <v>6</v>
      </c>
      <c r="C48" s="24">
        <v>43661.738888888889</v>
      </c>
      <c r="D48" s="23">
        <v>10895</v>
      </c>
      <c r="E48" s="19">
        <f>D47-D48</f>
        <v>1356.5</v>
      </c>
      <c r="F48" s="20">
        <f t="shared" si="0"/>
        <v>11.072113618740563</v>
      </c>
      <c r="G48" s="20">
        <f t="shared" si="1"/>
        <v>11.072113618740563</v>
      </c>
      <c r="H48" s="20">
        <f t="shared" si="2"/>
        <v>27.680284046851405</v>
      </c>
      <c r="I48" s="20">
        <f t="shared" si="3"/>
        <v>26.764866972407898</v>
      </c>
      <c r="J48" s="22">
        <f t="shared" si="4"/>
        <v>9087.8244183729112</v>
      </c>
      <c r="K48" s="20">
        <f t="shared" si="5"/>
        <v>1950.5265590641384</v>
      </c>
      <c r="L48" s="9"/>
    </row>
    <row r="49" spans="1:12" x14ac:dyDescent="0.2">
      <c r="A49" s="23">
        <v>23</v>
      </c>
      <c r="B49" s="23" t="s">
        <v>3</v>
      </c>
      <c r="C49" s="24">
        <v>43664.738888888889</v>
      </c>
      <c r="D49" s="23">
        <v>10608</v>
      </c>
      <c r="E49" s="19"/>
      <c r="F49" s="20">
        <f t="shared" si="0"/>
        <v>0</v>
      </c>
      <c r="G49" s="20">
        <f t="shared" si="1"/>
        <v>0</v>
      </c>
      <c r="H49" s="20">
        <f t="shared" si="2"/>
        <v>0</v>
      </c>
      <c r="I49" s="20">
        <f t="shared" si="3"/>
        <v>0</v>
      </c>
      <c r="J49" s="22">
        <f t="shared" si="4"/>
        <v>0</v>
      </c>
      <c r="K49" s="20">
        <f t="shared" si="5"/>
        <v>0</v>
      </c>
      <c r="L49" s="9"/>
    </row>
    <row r="50" spans="1:12" x14ac:dyDescent="0.2">
      <c r="A50" s="23"/>
      <c r="B50" s="23" t="s">
        <v>4</v>
      </c>
      <c r="C50" s="24">
        <v>43665.390277777777</v>
      </c>
      <c r="D50" s="23">
        <v>10406</v>
      </c>
      <c r="E50" s="19">
        <f>D50-D49</f>
        <v>-202</v>
      </c>
      <c r="F50" s="20">
        <f t="shared" si="0"/>
        <v>-1.9042232277526394</v>
      </c>
      <c r="G50" s="20">
        <f t="shared" si="1"/>
        <v>0</v>
      </c>
      <c r="H50" s="20">
        <f t="shared" si="2"/>
        <v>-4.7605580693815988</v>
      </c>
      <c r="I50" s="20">
        <f t="shared" si="3"/>
        <v>34.079341568898414</v>
      </c>
      <c r="J50" s="22">
        <f t="shared" si="4"/>
        <v>8628.4283927204215</v>
      </c>
      <c r="K50" s="20">
        <f t="shared" si="5"/>
        <v>-459.3960256524897</v>
      </c>
      <c r="L50" s="9"/>
    </row>
    <row r="51" spans="1:12" x14ac:dyDescent="0.2">
      <c r="A51" s="23">
        <v>24</v>
      </c>
      <c r="B51" s="23" t="s">
        <v>5</v>
      </c>
      <c r="C51" s="24">
        <v>43668.738888888889</v>
      </c>
      <c r="D51" s="23">
        <v>10221</v>
      </c>
      <c r="E51" s="19"/>
      <c r="F51" s="20">
        <f t="shared" si="0"/>
        <v>0</v>
      </c>
      <c r="G51" s="20">
        <f t="shared" si="1"/>
        <v>0</v>
      </c>
      <c r="H51" s="20">
        <f t="shared" si="2"/>
        <v>0</v>
      </c>
      <c r="I51" s="20">
        <f t="shared" si="3"/>
        <v>0</v>
      </c>
      <c r="J51" s="22">
        <f t="shared" si="4"/>
        <v>0</v>
      </c>
      <c r="K51" s="20">
        <f t="shared" si="5"/>
        <v>0</v>
      </c>
      <c r="L51" s="9"/>
    </row>
    <row r="52" spans="1:12" x14ac:dyDescent="0.2">
      <c r="A52" s="23"/>
      <c r="B52" s="23" t="s">
        <v>6</v>
      </c>
      <c r="C52" s="24">
        <v>43669.913194444445</v>
      </c>
      <c r="D52" s="23">
        <v>10169.5</v>
      </c>
      <c r="E52" s="19">
        <f>D51-D52</f>
        <v>51.5</v>
      </c>
      <c r="F52" s="20">
        <f t="shared" si="0"/>
        <v>0.50386459250562565</v>
      </c>
      <c r="G52" s="20">
        <f t="shared" si="1"/>
        <v>0.50386459250562565</v>
      </c>
      <c r="H52" s="20">
        <f t="shared" si="2"/>
        <v>1.2596614812640641</v>
      </c>
      <c r="I52" s="20">
        <f t="shared" si="3"/>
        <v>32.356606472701579</v>
      </c>
      <c r="J52" s="22">
        <f t="shared" si="4"/>
        <v>8703.0380400530739</v>
      </c>
      <c r="K52" s="20">
        <f t="shared" si="5"/>
        <v>74.609647332652457</v>
      </c>
      <c r="L52" s="9"/>
    </row>
    <row r="53" spans="1:12" x14ac:dyDescent="0.2">
      <c r="A53" s="23">
        <v>25</v>
      </c>
      <c r="B53" s="23" t="s">
        <v>3</v>
      </c>
      <c r="C53" s="24">
        <v>43671.21597222222</v>
      </c>
      <c r="D53" s="23">
        <v>10120</v>
      </c>
      <c r="E53" s="19"/>
      <c r="F53" s="20">
        <f t="shared" si="0"/>
        <v>0</v>
      </c>
      <c r="G53" s="20">
        <f t="shared" si="1"/>
        <v>0</v>
      </c>
      <c r="H53" s="20">
        <f t="shared" si="2"/>
        <v>0</v>
      </c>
      <c r="I53" s="20">
        <f t="shared" si="3"/>
        <v>0</v>
      </c>
      <c r="J53" s="22">
        <f t="shared" si="4"/>
        <v>0</v>
      </c>
      <c r="K53" s="20">
        <f t="shared" si="5"/>
        <v>0</v>
      </c>
      <c r="L53" s="9"/>
    </row>
    <row r="54" spans="1:12" x14ac:dyDescent="0.2">
      <c r="A54" s="23"/>
      <c r="B54" s="23" t="s">
        <v>4</v>
      </c>
      <c r="C54" s="24">
        <v>43671.738888888889</v>
      </c>
      <c r="D54" s="23">
        <v>9927.5</v>
      </c>
      <c r="E54" s="19">
        <f>D54-D53</f>
        <v>-192.5</v>
      </c>
      <c r="F54" s="20">
        <f t="shared" si="0"/>
        <v>-1.9021739130434785</v>
      </c>
      <c r="G54" s="20">
        <f t="shared" si="1"/>
        <v>0</v>
      </c>
      <c r="H54" s="20">
        <f t="shared" si="2"/>
        <v>-4.7554347826086962</v>
      </c>
      <c r="I54" s="20">
        <f t="shared" si="3"/>
        <v>32.636392650199028</v>
      </c>
      <c r="J54" s="22">
        <f t="shared" si="4"/>
        <v>8256.8141354800227</v>
      </c>
      <c r="K54" s="20">
        <f t="shared" si="5"/>
        <v>-446.22390457305119</v>
      </c>
      <c r="L54" s="9"/>
    </row>
    <row r="55" spans="1:12" x14ac:dyDescent="0.2">
      <c r="A55" s="23">
        <v>26</v>
      </c>
      <c r="B55" s="23" t="s">
        <v>3</v>
      </c>
      <c r="C55" s="24">
        <v>43677.564583333333</v>
      </c>
      <c r="D55" s="23">
        <v>9835.5</v>
      </c>
      <c r="E55" s="19"/>
      <c r="F55" s="20">
        <f t="shared" si="0"/>
        <v>0</v>
      </c>
      <c r="G55" s="20">
        <f t="shared" si="1"/>
        <v>0</v>
      </c>
      <c r="H55" s="20">
        <f t="shared" si="2"/>
        <v>0</v>
      </c>
      <c r="I55" s="20">
        <f t="shared" si="3"/>
        <v>0</v>
      </c>
      <c r="J55" s="22">
        <f t="shared" si="4"/>
        <v>0</v>
      </c>
      <c r="K55" s="20">
        <f t="shared" si="5"/>
        <v>0</v>
      </c>
      <c r="L55" s="9"/>
    </row>
    <row r="56" spans="1:12" x14ac:dyDescent="0.2">
      <c r="A56" s="23"/>
      <c r="B56" s="23" t="s">
        <v>4</v>
      </c>
      <c r="C56" s="24">
        <v>43683.913194444445</v>
      </c>
      <c r="D56" s="23">
        <v>11506.5</v>
      </c>
      <c r="E56" s="19">
        <f>D56-D55</f>
        <v>1671</v>
      </c>
      <c r="F56" s="20">
        <f t="shared" si="0"/>
        <v>16.989476894921456</v>
      </c>
      <c r="G56" s="20">
        <f t="shared" si="1"/>
        <v>16.989476894921456</v>
      </c>
      <c r="H56" s="20">
        <f t="shared" si="2"/>
        <v>42.473692237303638</v>
      </c>
      <c r="I56" s="20">
        <f t="shared" si="3"/>
        <v>30.963053008050085</v>
      </c>
      <c r="J56" s="22">
        <f t="shared" si="4"/>
        <v>11731.15156733979</v>
      </c>
      <c r="K56" s="20">
        <f t="shared" si="5"/>
        <v>3474.3374318597671</v>
      </c>
      <c r="L56" s="9"/>
    </row>
    <row r="57" spans="1:12" x14ac:dyDescent="0.2">
      <c r="A57" s="23">
        <v>27</v>
      </c>
      <c r="B57" s="23" t="s">
        <v>3</v>
      </c>
      <c r="C57" s="24">
        <v>43700.738888888889</v>
      </c>
      <c r="D57" s="23">
        <v>10439</v>
      </c>
      <c r="E57" s="19"/>
      <c r="F57" s="20">
        <f t="shared" si="0"/>
        <v>0</v>
      </c>
      <c r="G57" s="20">
        <f t="shared" si="1"/>
        <v>0</v>
      </c>
      <c r="H57" s="20">
        <f t="shared" si="2"/>
        <v>0</v>
      </c>
      <c r="I57" s="20">
        <f t="shared" si="3"/>
        <v>0</v>
      </c>
      <c r="J57" s="22">
        <f t="shared" si="4"/>
        <v>0</v>
      </c>
      <c r="K57" s="20">
        <f t="shared" si="5"/>
        <v>0</v>
      </c>
      <c r="L57" s="9"/>
    </row>
    <row r="58" spans="1:12" x14ac:dyDescent="0.2">
      <c r="A58" s="23"/>
      <c r="B58" s="23" t="s">
        <v>4</v>
      </c>
      <c r="C58" s="24">
        <v>43701.21597222222</v>
      </c>
      <c r="D58" s="23">
        <v>10240.5</v>
      </c>
      <c r="E58" s="19">
        <f>D58-D57</f>
        <v>-198.5</v>
      </c>
      <c r="F58" s="20">
        <f t="shared" si="0"/>
        <v>-1.9015231343998467</v>
      </c>
      <c r="G58" s="20">
        <f t="shared" si="1"/>
        <v>0</v>
      </c>
      <c r="H58" s="20">
        <f t="shared" si="2"/>
        <v>-4.7538078359996163</v>
      </c>
      <c r="I58" s="20">
        <f t="shared" si="3"/>
        <v>43.991818377524211</v>
      </c>
      <c r="J58" s="22">
        <f t="shared" si="4"/>
        <v>11142.512111870548</v>
      </c>
      <c r="K58" s="20">
        <f t="shared" si="5"/>
        <v>-588.63945546924151</v>
      </c>
      <c r="L58" s="9"/>
    </row>
    <row r="59" spans="1:12" x14ac:dyDescent="0.2">
      <c r="A59" s="23">
        <v>28</v>
      </c>
      <c r="B59" s="23" t="s">
        <v>5</v>
      </c>
      <c r="C59" s="24">
        <v>43701.564583333333</v>
      </c>
      <c r="D59" s="23">
        <v>9993</v>
      </c>
      <c r="E59" s="19"/>
      <c r="F59" s="20">
        <f t="shared" si="0"/>
        <v>0</v>
      </c>
      <c r="G59" s="20">
        <f t="shared" si="1"/>
        <v>0</v>
      </c>
      <c r="H59" s="20">
        <f t="shared" si="2"/>
        <v>0</v>
      </c>
      <c r="I59" s="20">
        <f t="shared" si="3"/>
        <v>0</v>
      </c>
      <c r="J59" s="22">
        <f t="shared" si="4"/>
        <v>0</v>
      </c>
      <c r="K59" s="20">
        <f t="shared" si="5"/>
        <v>0</v>
      </c>
    </row>
    <row r="60" spans="1:12" x14ac:dyDescent="0.2">
      <c r="A60" s="23"/>
      <c r="B60" s="23" t="s">
        <v>6</v>
      </c>
      <c r="C60" s="24">
        <v>43701.913194444445</v>
      </c>
      <c r="D60" s="23">
        <v>10183</v>
      </c>
      <c r="E60" s="19">
        <f>D59-D60</f>
        <v>-190</v>
      </c>
      <c r="F60" s="20">
        <f t="shared" si="0"/>
        <v>-1.9013309316521565</v>
      </c>
      <c r="G60" s="20">
        <f t="shared" si="1"/>
        <v>0</v>
      </c>
      <c r="H60" s="20">
        <f t="shared" si="2"/>
        <v>-4.753327329130391</v>
      </c>
      <c r="I60" s="20">
        <f t="shared" si="3"/>
        <v>41.784420419514554</v>
      </c>
      <c r="J60" s="22">
        <f t="shared" si="4"/>
        <v>10568.880220127818</v>
      </c>
      <c r="K60" s="20">
        <f t="shared" si="5"/>
        <v>-573.63189174273066</v>
      </c>
    </row>
    <row r="61" spans="1:12" x14ac:dyDescent="0.2">
      <c r="A61" s="23">
        <v>29</v>
      </c>
      <c r="B61" s="23" t="s">
        <v>3</v>
      </c>
      <c r="C61" s="24">
        <v>43710.041666666664</v>
      </c>
      <c r="D61" s="23">
        <v>9773</v>
      </c>
      <c r="E61" s="19"/>
      <c r="F61" s="20">
        <f t="shared" si="0"/>
        <v>0</v>
      </c>
      <c r="G61" s="20">
        <f t="shared" si="1"/>
        <v>0</v>
      </c>
      <c r="H61" s="20">
        <f t="shared" si="2"/>
        <v>0</v>
      </c>
      <c r="I61" s="20">
        <f t="shared" si="3"/>
        <v>0</v>
      </c>
      <c r="J61" s="22">
        <f t="shared" si="4"/>
        <v>0</v>
      </c>
      <c r="K61" s="20">
        <f t="shared" si="5"/>
        <v>0</v>
      </c>
    </row>
    <row r="62" spans="1:12" x14ac:dyDescent="0.2">
      <c r="A62" s="23"/>
      <c r="B62" s="23" t="s">
        <v>4</v>
      </c>
      <c r="C62" s="24">
        <v>43715.041666666664</v>
      </c>
      <c r="D62" s="23">
        <v>10313.5</v>
      </c>
      <c r="E62" s="19">
        <f>D62-D61</f>
        <v>540.5</v>
      </c>
      <c r="F62" s="20">
        <f t="shared" si="0"/>
        <v>5.5305433336744088</v>
      </c>
      <c r="G62" s="20">
        <f t="shared" si="1"/>
        <v>5.5305433336744088</v>
      </c>
      <c r="H62" s="20">
        <f t="shared" si="2"/>
        <v>13.826358334186022</v>
      </c>
      <c r="I62" s="20">
        <f t="shared" si="3"/>
        <v>39.633300825479317</v>
      </c>
      <c r="J62" s="22">
        <f t="shared" si="4"/>
        <v>11988.387050854082</v>
      </c>
      <c r="K62" s="20">
        <f t="shared" si="5"/>
        <v>1419.5068307262645</v>
      </c>
    </row>
    <row r="63" spans="1:12" x14ac:dyDescent="0.2">
      <c r="A63" s="23">
        <v>30</v>
      </c>
      <c r="B63" s="23" t="s">
        <v>3</v>
      </c>
      <c r="C63" s="24">
        <v>43727.913194444445</v>
      </c>
      <c r="D63" s="23">
        <v>10254</v>
      </c>
      <c r="E63" s="19"/>
      <c r="F63" s="20">
        <f t="shared" si="0"/>
        <v>0</v>
      </c>
      <c r="G63" s="20">
        <f t="shared" si="1"/>
        <v>0</v>
      </c>
      <c r="H63" s="20">
        <f t="shared" si="2"/>
        <v>0</v>
      </c>
      <c r="I63" s="20">
        <f t="shared" si="3"/>
        <v>0</v>
      </c>
      <c r="J63" s="22">
        <f t="shared" si="4"/>
        <v>0</v>
      </c>
      <c r="K63" s="20">
        <f t="shared" si="5"/>
        <v>0</v>
      </c>
    </row>
    <row r="64" spans="1:12" x14ac:dyDescent="0.2">
      <c r="A64" s="23"/>
      <c r="B64" s="23" t="s">
        <v>4</v>
      </c>
      <c r="C64" s="24">
        <v>43728.041666666664</v>
      </c>
      <c r="D64" s="23">
        <v>10182</v>
      </c>
      <c r="E64" s="19">
        <f>D64-D63</f>
        <v>-72</v>
      </c>
      <c r="F64" s="20">
        <f t="shared" si="0"/>
        <v>-0.70216500877706256</v>
      </c>
      <c r="G64" s="20">
        <f t="shared" si="1"/>
        <v>0</v>
      </c>
      <c r="H64" s="20">
        <f t="shared" si="2"/>
        <v>-1.7554125219426564</v>
      </c>
      <c r="I64" s="20">
        <f t="shared" si="3"/>
        <v>44.956451440702807</v>
      </c>
      <c r="J64" s="22">
        <f t="shared" si="4"/>
        <v>11738.308102558958</v>
      </c>
      <c r="K64" s="20">
        <f t="shared" si="5"/>
        <v>-250.07894829512406</v>
      </c>
    </row>
    <row r="65" spans="1:11" x14ac:dyDescent="0.2">
      <c r="A65" s="23">
        <v>31</v>
      </c>
      <c r="B65" s="23" t="s">
        <v>3</v>
      </c>
      <c r="C65" s="24">
        <v>43738.738888888889</v>
      </c>
      <c r="D65" s="23">
        <v>8261.5</v>
      </c>
      <c r="E65" s="19"/>
      <c r="F65" s="20">
        <f t="shared" si="0"/>
        <v>0</v>
      </c>
      <c r="G65" s="20">
        <f t="shared" si="1"/>
        <v>0</v>
      </c>
      <c r="H65" s="20">
        <f t="shared" si="2"/>
        <v>0</v>
      </c>
      <c r="I65" s="20">
        <f t="shared" si="3"/>
        <v>0</v>
      </c>
      <c r="J65" s="22">
        <f t="shared" si="4"/>
        <v>0</v>
      </c>
      <c r="K65" s="20">
        <f t="shared" si="5"/>
        <v>0</v>
      </c>
    </row>
    <row r="66" spans="1:11" x14ac:dyDescent="0.2">
      <c r="A66" s="23"/>
      <c r="B66" s="23" t="s">
        <v>4</v>
      </c>
      <c r="C66" s="24">
        <v>43739.913194444445</v>
      </c>
      <c r="D66" s="23">
        <v>8386</v>
      </c>
      <c r="E66" s="19">
        <f>D66-D65</f>
        <v>124.5</v>
      </c>
      <c r="F66" s="20">
        <f t="shared" si="0"/>
        <v>1.5069902560067785</v>
      </c>
      <c r="G66" s="20">
        <f t="shared" si="1"/>
        <v>1.5069902560067785</v>
      </c>
      <c r="H66" s="20">
        <f t="shared" si="2"/>
        <v>3.7674756400169462</v>
      </c>
      <c r="I66" s="20">
        <f t="shared" si="3"/>
        <v>44.018655384596094</v>
      </c>
      <c r="J66" s="22">
        <f t="shared" si="4"/>
        <v>12135.589549432299</v>
      </c>
      <c r="K66" s="20">
        <f t="shared" si="5"/>
        <v>397.28144687334134</v>
      </c>
    </row>
    <row r="67" spans="1:11" x14ac:dyDescent="0.2">
      <c r="A67" s="23">
        <v>32</v>
      </c>
      <c r="B67" s="23" t="s">
        <v>3</v>
      </c>
      <c r="C67" s="24">
        <v>43745.738888888889</v>
      </c>
      <c r="D67" s="23">
        <v>8212.5</v>
      </c>
      <c r="E67" s="19"/>
      <c r="F67" s="20">
        <f t="shared" si="0"/>
        <v>0</v>
      </c>
      <c r="G67" s="20">
        <f t="shared" si="1"/>
        <v>0</v>
      </c>
      <c r="H67" s="20">
        <f t="shared" si="2"/>
        <v>0</v>
      </c>
      <c r="I67" s="20">
        <f t="shared" si="3"/>
        <v>0</v>
      </c>
      <c r="J67" s="22">
        <f t="shared" si="4"/>
        <v>0</v>
      </c>
      <c r="K67" s="20">
        <f t="shared" si="5"/>
        <v>0</v>
      </c>
    </row>
    <row r="68" spans="1:11" x14ac:dyDescent="0.2">
      <c r="A68" s="23"/>
      <c r="B68" s="23" t="s">
        <v>4</v>
      </c>
      <c r="C68" s="24">
        <v>43749.390277777777</v>
      </c>
      <c r="D68" s="23">
        <v>8366.5</v>
      </c>
      <c r="E68" s="19">
        <f>D68-D67</f>
        <v>154</v>
      </c>
      <c r="F68" s="20">
        <f t="shared" si="0"/>
        <v>1.8751902587519027</v>
      </c>
      <c r="G68" s="20">
        <f t="shared" si="1"/>
        <v>1.8751902587519027</v>
      </c>
      <c r="H68" s="20">
        <f t="shared" si="2"/>
        <v>4.6879756468797567</v>
      </c>
      <c r="I68" s="20">
        <f t="shared" si="3"/>
        <v>45.508460810371119</v>
      </c>
      <c r="J68" s="22">
        <f t="shared" si="4"/>
        <v>12660.484376730374</v>
      </c>
      <c r="K68" s="20">
        <f t="shared" si="5"/>
        <v>524.89482729807423</v>
      </c>
    </row>
    <row r="69" spans="1:11" x14ac:dyDescent="0.2">
      <c r="A69" s="23">
        <v>33</v>
      </c>
      <c r="B69" s="23" t="s">
        <v>5</v>
      </c>
      <c r="C69" s="24">
        <v>43749.390277777777</v>
      </c>
      <c r="D69" s="23">
        <v>8366.5</v>
      </c>
      <c r="E69" s="19"/>
      <c r="F69" s="20">
        <f t="shared" si="0"/>
        <v>0</v>
      </c>
      <c r="G69" s="20">
        <f t="shared" si="1"/>
        <v>0</v>
      </c>
      <c r="H69" s="20">
        <f t="shared" si="2"/>
        <v>0</v>
      </c>
      <c r="I69" s="20">
        <f t="shared" si="3"/>
        <v>0</v>
      </c>
      <c r="J69" s="22">
        <f t="shared" si="4"/>
        <v>0</v>
      </c>
      <c r="K69" s="20">
        <f t="shared" si="5"/>
        <v>0</v>
      </c>
    </row>
    <row r="70" spans="1:11" x14ac:dyDescent="0.2">
      <c r="A70" s="23"/>
      <c r="B70" s="23" t="s">
        <v>6</v>
      </c>
      <c r="C70" s="24">
        <v>43758.913194444445</v>
      </c>
      <c r="D70" s="23">
        <v>8249.5</v>
      </c>
      <c r="E70" s="19">
        <f>D69-D70</f>
        <v>117</v>
      </c>
      <c r="F70" s="20">
        <f t="shared" ref="F70:F124" si="6">E70/D69*100</f>
        <v>1.3984342317576048</v>
      </c>
      <c r="G70" s="20">
        <f t="shared" ref="G70:G124" si="7">IF(F70&lt;($G$2*-1),($G$2*-1),F70)</f>
        <v>1.3984342317576048</v>
      </c>
      <c r="H70" s="20">
        <f t="shared" si="2"/>
        <v>3.4960855793940122</v>
      </c>
      <c r="I70" s="20">
        <f t="shared" si="3"/>
        <v>47.476816412738899</v>
      </c>
      <c r="J70" s="22">
        <f t="shared" si="4"/>
        <v>13057.597284496305</v>
      </c>
      <c r="K70" s="20">
        <f t="shared" si="5"/>
        <v>397.1129077659316</v>
      </c>
    </row>
    <row r="71" spans="1:11" x14ac:dyDescent="0.2">
      <c r="A71" s="23">
        <v>34</v>
      </c>
      <c r="B71" s="23" t="s">
        <v>3</v>
      </c>
      <c r="C71" s="24">
        <v>43758.913194444445</v>
      </c>
      <c r="D71" s="23">
        <v>8249.5</v>
      </c>
      <c r="E71" s="19"/>
      <c r="F71" s="20">
        <f t="shared" si="6"/>
        <v>0</v>
      </c>
      <c r="G71" s="20">
        <f t="shared" si="7"/>
        <v>0</v>
      </c>
      <c r="H71" s="20">
        <f t="shared" ref="H71:H124" si="8">$I$2*F71</f>
        <v>0</v>
      </c>
      <c r="I71" s="20">
        <f t="shared" si="3"/>
        <v>0</v>
      </c>
      <c r="J71" s="22">
        <f t="shared" si="4"/>
        <v>0</v>
      </c>
      <c r="K71" s="20">
        <f t="shared" si="5"/>
        <v>0</v>
      </c>
    </row>
    <row r="72" spans="1:11" x14ac:dyDescent="0.2">
      <c r="A72" s="23"/>
      <c r="B72" s="23" t="s">
        <v>4</v>
      </c>
      <c r="C72" s="24">
        <v>43758.913194444445</v>
      </c>
      <c r="D72" s="23">
        <v>8191.5</v>
      </c>
      <c r="E72" s="19">
        <f>D72-D71</f>
        <v>-58</v>
      </c>
      <c r="F72" s="20">
        <f t="shared" si="6"/>
        <v>-0.70307291350990975</v>
      </c>
      <c r="G72" s="20">
        <f t="shared" si="7"/>
        <v>0</v>
      </c>
      <c r="H72" s="20">
        <f t="shared" si="8"/>
        <v>-1.7576822837747743</v>
      </c>
      <c r="I72" s="20">
        <f t="shared" ref="I72:I124" si="9">0.00075*$I$2*J70*2</f>
        <v>48.965989816861146</v>
      </c>
      <c r="J72" s="22">
        <f t="shared" ref="J72:J124" si="10">IF(H72&lt;0,J70-(J70*(H72*-1)/100),J70+(J70*(H72/100)))-I70</f>
        <v>12780.60939392732</v>
      </c>
      <c r="K72" s="20">
        <f t="shared" ref="K72:K124" si="11">J72-J70</f>
        <v>-276.98789056898568</v>
      </c>
    </row>
    <row r="73" spans="1:11" x14ac:dyDescent="0.2">
      <c r="A73" s="23">
        <v>35</v>
      </c>
      <c r="B73" s="23" t="s">
        <v>3</v>
      </c>
      <c r="C73" s="24">
        <v>43763.564583333333</v>
      </c>
      <c r="D73" s="23">
        <v>7638.5</v>
      </c>
      <c r="E73" s="19"/>
      <c r="F73" s="20">
        <f t="shared" si="6"/>
        <v>0</v>
      </c>
      <c r="G73" s="20">
        <f t="shared" si="7"/>
        <v>0</v>
      </c>
      <c r="H73" s="20">
        <f t="shared" si="8"/>
        <v>0</v>
      </c>
      <c r="I73" s="20">
        <f t="shared" si="9"/>
        <v>0</v>
      </c>
      <c r="J73" s="22">
        <f t="shared" si="10"/>
        <v>0</v>
      </c>
      <c r="K73" s="20">
        <f t="shared" si="11"/>
        <v>0</v>
      </c>
    </row>
    <row r="74" spans="1:11" x14ac:dyDescent="0.2">
      <c r="A74" s="23"/>
      <c r="B74" s="23" t="s">
        <v>4</v>
      </c>
      <c r="C74" s="24">
        <v>43764.041666666664</v>
      </c>
      <c r="D74" s="23">
        <v>10556.5</v>
      </c>
      <c r="E74" s="19">
        <f>D74-D73</f>
        <v>2918</v>
      </c>
      <c r="F74" s="20">
        <f t="shared" si="6"/>
        <v>38.201217516528111</v>
      </c>
      <c r="G74" s="20">
        <f t="shared" si="7"/>
        <v>38.201217516528111</v>
      </c>
      <c r="H74" s="20">
        <f t="shared" si="8"/>
        <v>95.50304379132028</v>
      </c>
      <c r="I74" s="20">
        <f t="shared" si="9"/>
        <v>47.927285227227443</v>
      </c>
      <c r="J74" s="22">
        <f t="shared" si="10"/>
        <v>24937.514390390461</v>
      </c>
      <c r="K74" s="20">
        <f t="shared" si="11"/>
        <v>12156.904996463141</v>
      </c>
    </row>
    <row r="75" spans="1:11" x14ac:dyDescent="0.2">
      <c r="A75" s="23">
        <v>36</v>
      </c>
      <c r="B75" s="23" t="s">
        <v>3</v>
      </c>
      <c r="C75" s="24">
        <v>43779.697222222225</v>
      </c>
      <c r="D75" s="23">
        <v>9015.5</v>
      </c>
      <c r="E75" s="19"/>
      <c r="F75" s="20">
        <f t="shared" si="6"/>
        <v>0</v>
      </c>
      <c r="G75" s="20">
        <f t="shared" si="7"/>
        <v>0</v>
      </c>
      <c r="H75" s="20">
        <f t="shared" si="8"/>
        <v>0</v>
      </c>
      <c r="I75" s="20">
        <f t="shared" si="9"/>
        <v>0</v>
      </c>
      <c r="J75" s="22">
        <f t="shared" si="10"/>
        <v>0</v>
      </c>
      <c r="K75" s="20">
        <f t="shared" si="11"/>
        <v>0</v>
      </c>
    </row>
    <row r="76" spans="1:11" x14ac:dyDescent="0.2">
      <c r="A76" s="23"/>
      <c r="B76" s="23" t="s">
        <v>4</v>
      </c>
      <c r="C76" s="24">
        <v>43780.174305555556</v>
      </c>
      <c r="D76" s="23">
        <v>8844</v>
      </c>
      <c r="E76" s="19">
        <f>D76-D75</f>
        <v>-171.5</v>
      </c>
      <c r="F76" s="20">
        <f t="shared" si="6"/>
        <v>-1.9022794076867615</v>
      </c>
      <c r="G76" s="20">
        <f t="shared" si="7"/>
        <v>0</v>
      </c>
      <c r="H76" s="20">
        <f t="shared" si="8"/>
        <v>-4.7556985192169039</v>
      </c>
      <c r="I76" s="20">
        <f t="shared" si="9"/>
        <v>93.51567896396422</v>
      </c>
      <c r="J76" s="22">
        <f t="shared" si="10"/>
        <v>23703.634102569933</v>
      </c>
      <c r="K76" s="20">
        <f t="shared" si="11"/>
        <v>-1233.8802878205279</v>
      </c>
    </row>
    <row r="77" spans="1:11" x14ac:dyDescent="0.2">
      <c r="A77" s="23">
        <v>37</v>
      </c>
      <c r="B77" s="23" t="s">
        <v>3</v>
      </c>
      <c r="C77" s="24">
        <v>43817.697222222225</v>
      </c>
      <c r="D77" s="23">
        <v>6835</v>
      </c>
      <c r="E77" s="19"/>
      <c r="F77" s="20">
        <f t="shared" si="6"/>
        <v>0</v>
      </c>
      <c r="G77" s="20">
        <f t="shared" si="7"/>
        <v>0</v>
      </c>
      <c r="H77" s="20">
        <f t="shared" si="8"/>
        <v>0</v>
      </c>
      <c r="I77" s="20">
        <f t="shared" si="9"/>
        <v>0</v>
      </c>
      <c r="J77" s="22">
        <f t="shared" si="10"/>
        <v>0</v>
      </c>
      <c r="K77" s="20">
        <f t="shared" si="11"/>
        <v>0</v>
      </c>
    </row>
    <row r="78" spans="1:11" x14ac:dyDescent="0.2">
      <c r="A78" s="23"/>
      <c r="B78" s="23" t="s">
        <v>4</v>
      </c>
      <c r="C78" s="24">
        <v>43823.174305555556</v>
      </c>
      <c r="D78" s="23">
        <v>7240.5</v>
      </c>
      <c r="E78" s="19">
        <f>D78-D77</f>
        <v>405.5</v>
      </c>
      <c r="F78" s="20">
        <f t="shared" si="6"/>
        <v>5.9326993416239944</v>
      </c>
      <c r="G78" s="20">
        <f t="shared" si="7"/>
        <v>5.9326993416239944</v>
      </c>
      <c r="H78" s="20">
        <f t="shared" si="8"/>
        <v>14.831748354059986</v>
      </c>
      <c r="I78" s="20">
        <f t="shared" si="9"/>
        <v>88.888627884637245</v>
      </c>
      <c r="J78" s="22">
        <f t="shared" si="10"/>
        <v>27125.781784466286</v>
      </c>
      <c r="K78" s="20">
        <f t="shared" si="11"/>
        <v>3422.1476818963529</v>
      </c>
    </row>
    <row r="79" spans="1:11" x14ac:dyDescent="0.2">
      <c r="A79" s="23">
        <v>38</v>
      </c>
      <c r="B79" s="23" t="s">
        <v>3</v>
      </c>
      <c r="C79" s="24">
        <v>43827.174305555556</v>
      </c>
      <c r="D79" s="23">
        <v>7291.5</v>
      </c>
      <c r="E79" s="19"/>
      <c r="F79" s="20">
        <f t="shared" si="6"/>
        <v>0</v>
      </c>
      <c r="G79" s="20">
        <f t="shared" si="7"/>
        <v>0</v>
      </c>
      <c r="H79" s="20">
        <f t="shared" si="8"/>
        <v>0</v>
      </c>
      <c r="I79" s="20">
        <f t="shared" si="9"/>
        <v>0</v>
      </c>
      <c r="J79" s="22">
        <f t="shared" si="10"/>
        <v>0</v>
      </c>
      <c r="K79" s="20">
        <f t="shared" si="11"/>
        <v>0</v>
      </c>
    </row>
    <row r="80" spans="1:11" x14ac:dyDescent="0.2">
      <c r="A80" s="23"/>
      <c r="B80" s="23" t="s">
        <v>4</v>
      </c>
      <c r="C80" s="24">
        <v>43829.174305555556</v>
      </c>
      <c r="D80" s="23">
        <v>7338</v>
      </c>
      <c r="E80" s="19">
        <f>D80-D79</f>
        <v>46.5</v>
      </c>
      <c r="F80" s="20">
        <f t="shared" si="6"/>
        <v>0.63772886237399717</v>
      </c>
      <c r="G80" s="20">
        <f t="shared" si="7"/>
        <v>0.63772886237399717</v>
      </c>
      <c r="H80" s="20">
        <f t="shared" si="8"/>
        <v>1.5943221559349929</v>
      </c>
      <c r="I80" s="20">
        <f t="shared" si="9"/>
        <v>101.72168169174857</v>
      </c>
      <c r="J80" s="22">
        <f t="shared" si="10"/>
        <v>27469.365505541973</v>
      </c>
      <c r="K80" s="20">
        <f t="shared" si="11"/>
        <v>343.58372107568721</v>
      </c>
    </row>
    <row r="81" spans="1:11" x14ac:dyDescent="0.2">
      <c r="A81" s="23">
        <v>39</v>
      </c>
      <c r="B81" s="23" t="s">
        <v>5</v>
      </c>
      <c r="C81" s="24">
        <v>43829.697222222225</v>
      </c>
      <c r="D81" s="23">
        <v>7227.5</v>
      </c>
      <c r="E81" s="19"/>
      <c r="F81" s="20">
        <f t="shared" si="6"/>
        <v>0</v>
      </c>
      <c r="G81" s="20">
        <f t="shared" si="7"/>
        <v>0</v>
      </c>
      <c r="H81" s="20">
        <f t="shared" si="8"/>
        <v>0</v>
      </c>
      <c r="I81" s="20">
        <f t="shared" si="9"/>
        <v>0</v>
      </c>
      <c r="J81" s="22">
        <f t="shared" si="10"/>
        <v>0</v>
      </c>
      <c r="K81" s="20">
        <f t="shared" si="11"/>
        <v>0</v>
      </c>
    </row>
    <row r="82" spans="1:11" x14ac:dyDescent="0.2">
      <c r="A82" s="23"/>
      <c r="B82" s="23" t="s">
        <v>6</v>
      </c>
      <c r="C82" s="24">
        <v>43830.522916666669</v>
      </c>
      <c r="D82" s="23">
        <v>7278.5</v>
      </c>
      <c r="E82" s="19">
        <f>D81-D82</f>
        <v>-51</v>
      </c>
      <c r="F82" s="20">
        <f t="shared" si="6"/>
        <v>-0.70563818747838114</v>
      </c>
      <c r="G82" s="20">
        <f t="shared" si="7"/>
        <v>0</v>
      </c>
      <c r="H82" s="20">
        <f t="shared" si="8"/>
        <v>-1.7640954686959529</v>
      </c>
      <c r="I82" s="20">
        <f t="shared" si="9"/>
        <v>103.01012064578239</v>
      </c>
      <c r="J82" s="22">
        <f t="shared" si="10"/>
        <v>26883.057991687427</v>
      </c>
      <c r="K82" s="20">
        <f t="shared" si="11"/>
        <v>-586.30751385454641</v>
      </c>
    </row>
    <row r="83" spans="1:11" x14ac:dyDescent="0.2">
      <c r="A83" s="23">
        <v>40</v>
      </c>
      <c r="B83" s="23" t="s">
        <v>3</v>
      </c>
      <c r="C83" s="24">
        <v>43833.348611111112</v>
      </c>
      <c r="D83" s="23">
        <v>7208</v>
      </c>
      <c r="E83" s="19"/>
      <c r="F83" s="20">
        <f t="shared" si="6"/>
        <v>0</v>
      </c>
      <c r="G83" s="20">
        <f t="shared" si="7"/>
        <v>0</v>
      </c>
      <c r="H83" s="20">
        <f t="shared" si="8"/>
        <v>0</v>
      </c>
      <c r="I83" s="20">
        <f t="shared" si="9"/>
        <v>0</v>
      </c>
      <c r="J83" s="22">
        <f t="shared" si="10"/>
        <v>0</v>
      </c>
      <c r="K83" s="20">
        <f t="shared" si="11"/>
        <v>0</v>
      </c>
    </row>
    <row r="84" spans="1:11" x14ac:dyDescent="0.2">
      <c r="A84" s="23"/>
      <c r="B84" s="23" t="s">
        <v>4</v>
      </c>
      <c r="C84" s="24">
        <v>43839.522916666669</v>
      </c>
      <c r="D84" s="23">
        <v>7849</v>
      </c>
      <c r="E84" s="19">
        <f>D84-D83</f>
        <v>641</v>
      </c>
      <c r="F84" s="20">
        <f t="shared" si="6"/>
        <v>8.8928967813540503</v>
      </c>
      <c r="G84" s="20">
        <f t="shared" si="7"/>
        <v>8.8928967813540503</v>
      </c>
      <c r="H84" s="20">
        <f t="shared" si="8"/>
        <v>22.232241953385127</v>
      </c>
      <c r="I84" s="20">
        <f t="shared" si="9"/>
        <v>100.81146746882784</v>
      </c>
      <c r="J84" s="22">
        <f t="shared" si="10"/>
        <v>32756.754368222428</v>
      </c>
      <c r="K84" s="20">
        <f t="shared" si="11"/>
        <v>5873.696376535001</v>
      </c>
    </row>
    <row r="85" spans="1:11" x14ac:dyDescent="0.2">
      <c r="A85" s="23">
        <v>41</v>
      </c>
      <c r="B85" s="23" t="s">
        <v>3</v>
      </c>
      <c r="C85" s="24">
        <v>43840.697222222225</v>
      </c>
      <c r="D85" s="23">
        <v>8007</v>
      </c>
      <c r="E85" s="19"/>
      <c r="F85" s="20">
        <f t="shared" si="6"/>
        <v>0</v>
      </c>
      <c r="G85" s="20">
        <f t="shared" si="7"/>
        <v>0</v>
      </c>
      <c r="H85" s="20">
        <f t="shared" si="8"/>
        <v>0</v>
      </c>
      <c r="I85" s="20">
        <f t="shared" si="9"/>
        <v>0</v>
      </c>
      <c r="J85" s="22">
        <f t="shared" si="10"/>
        <v>0</v>
      </c>
      <c r="K85" s="20">
        <f t="shared" si="11"/>
        <v>0</v>
      </c>
    </row>
    <row r="86" spans="1:11" x14ac:dyDescent="0.2">
      <c r="A86" s="23"/>
      <c r="B86" s="23" t="s">
        <v>4</v>
      </c>
      <c r="C86" s="24">
        <v>43841.348611111112</v>
      </c>
      <c r="D86" s="23">
        <v>8086</v>
      </c>
      <c r="E86" s="19">
        <f>D86-D85</f>
        <v>79</v>
      </c>
      <c r="F86" s="20">
        <f t="shared" si="6"/>
        <v>0.98663669289371803</v>
      </c>
      <c r="G86" s="20">
        <f t="shared" si="7"/>
        <v>0.98663669289371803</v>
      </c>
      <c r="H86" s="20">
        <f t="shared" si="8"/>
        <v>2.4665917322342952</v>
      </c>
      <c r="I86" s="20">
        <f t="shared" si="9"/>
        <v>122.8378288808341</v>
      </c>
      <c r="J86" s="22">
        <f t="shared" si="10"/>
        <v>33463.918295748474</v>
      </c>
      <c r="K86" s="20">
        <f t="shared" si="11"/>
        <v>707.16392752604588</v>
      </c>
    </row>
    <row r="87" spans="1:11" x14ac:dyDescent="0.2">
      <c r="A87" s="23">
        <v>42</v>
      </c>
      <c r="B87" s="23" t="s">
        <v>3</v>
      </c>
      <c r="C87" s="24">
        <v>43856.871527777781</v>
      </c>
      <c r="D87" s="23">
        <v>8575.5</v>
      </c>
      <c r="E87" s="19"/>
      <c r="F87" s="20">
        <f t="shared" si="6"/>
        <v>0</v>
      </c>
      <c r="G87" s="20">
        <f t="shared" si="7"/>
        <v>0</v>
      </c>
      <c r="H87" s="20">
        <f t="shared" si="8"/>
        <v>0</v>
      </c>
      <c r="I87" s="20">
        <f t="shared" si="9"/>
        <v>0</v>
      </c>
      <c r="J87" s="22">
        <f t="shared" si="10"/>
        <v>0</v>
      </c>
      <c r="K87" s="20">
        <f t="shared" si="11"/>
        <v>0</v>
      </c>
    </row>
    <row r="88" spans="1:11" x14ac:dyDescent="0.2">
      <c r="A88" s="23"/>
      <c r="B88" s="23" t="s">
        <v>4</v>
      </c>
      <c r="C88" s="24">
        <v>43876.522916666669</v>
      </c>
      <c r="D88" s="23">
        <v>9927</v>
      </c>
      <c r="E88" s="19">
        <f>D88-D87</f>
        <v>1351.5</v>
      </c>
      <c r="F88" s="20">
        <f t="shared" si="6"/>
        <v>15.760013993353159</v>
      </c>
      <c r="G88" s="20">
        <f t="shared" si="7"/>
        <v>15.760013993353159</v>
      </c>
      <c r="H88" s="20">
        <f t="shared" si="8"/>
        <v>39.400034983382895</v>
      </c>
      <c r="I88" s="20">
        <f t="shared" si="9"/>
        <v>125.48969360905677</v>
      </c>
      <c r="J88" s="22">
        <f t="shared" si="10"/>
        <v>46525.875982203208</v>
      </c>
      <c r="K88" s="20">
        <f t="shared" si="11"/>
        <v>13061.957686454734</v>
      </c>
    </row>
    <row r="89" spans="1:11" x14ac:dyDescent="0.2">
      <c r="A89" s="23">
        <v>43</v>
      </c>
      <c r="B89" s="23" t="s">
        <v>3</v>
      </c>
      <c r="C89" s="24">
        <v>43879.871527777781</v>
      </c>
      <c r="D89" s="23">
        <v>10175.5</v>
      </c>
      <c r="E89" s="19"/>
      <c r="F89" s="20">
        <f t="shared" si="6"/>
        <v>0</v>
      </c>
      <c r="G89" s="20">
        <f t="shared" si="7"/>
        <v>0</v>
      </c>
      <c r="H89" s="20">
        <f t="shared" si="8"/>
        <v>0</v>
      </c>
      <c r="I89" s="20">
        <f t="shared" si="9"/>
        <v>0</v>
      </c>
      <c r="J89" s="22">
        <f t="shared" si="10"/>
        <v>0</v>
      </c>
      <c r="K89" s="20">
        <f t="shared" si="11"/>
        <v>0</v>
      </c>
    </row>
    <row r="90" spans="1:11" x14ac:dyDescent="0.2">
      <c r="A90" s="23"/>
      <c r="B90" s="23" t="s">
        <v>4</v>
      </c>
      <c r="C90" s="24">
        <v>43880.871527777781</v>
      </c>
      <c r="D90" s="23">
        <v>9982</v>
      </c>
      <c r="E90" s="19">
        <f>D90-D89</f>
        <v>-193.5</v>
      </c>
      <c r="F90" s="20">
        <f t="shared" si="6"/>
        <v>-1.9016264557024223</v>
      </c>
      <c r="G90" s="20">
        <f t="shared" si="7"/>
        <v>0</v>
      </c>
      <c r="H90" s="20">
        <f t="shared" si="8"/>
        <v>-4.7540661392560555</v>
      </c>
      <c r="I90" s="20">
        <f t="shared" si="9"/>
        <v>174.47203493326202</v>
      </c>
      <c r="J90" s="22">
        <f t="shared" si="10"/>
        <v>44188.515372531961</v>
      </c>
      <c r="K90" s="20">
        <f t="shared" si="11"/>
        <v>-2337.3606096712465</v>
      </c>
    </row>
    <row r="91" spans="1:11" x14ac:dyDescent="0.2">
      <c r="A91" s="23">
        <v>44</v>
      </c>
      <c r="B91" s="23" t="s">
        <v>3</v>
      </c>
      <c r="C91" s="24">
        <v>43884.174305555556</v>
      </c>
      <c r="D91" s="23">
        <v>9911.5</v>
      </c>
      <c r="E91" s="19"/>
      <c r="F91" s="20">
        <f t="shared" si="6"/>
        <v>0</v>
      </c>
      <c r="G91" s="20">
        <f t="shared" si="7"/>
        <v>0</v>
      </c>
      <c r="H91" s="20">
        <f t="shared" si="8"/>
        <v>0</v>
      </c>
      <c r="I91" s="20">
        <f t="shared" si="9"/>
        <v>0</v>
      </c>
      <c r="J91" s="22">
        <f t="shared" si="10"/>
        <v>0</v>
      </c>
      <c r="K91" s="20">
        <f t="shared" si="11"/>
        <v>0</v>
      </c>
    </row>
    <row r="92" spans="1:11" x14ac:dyDescent="0.2">
      <c r="A92" s="23"/>
      <c r="B92" s="23" t="s">
        <v>4</v>
      </c>
      <c r="C92" s="24">
        <v>43885</v>
      </c>
      <c r="D92" s="23">
        <v>9842</v>
      </c>
      <c r="E92" s="19">
        <f>D92-D91</f>
        <v>-69.5</v>
      </c>
      <c r="F92" s="20">
        <f t="shared" si="6"/>
        <v>-0.7012056701811028</v>
      </c>
      <c r="G92" s="20">
        <f t="shared" si="7"/>
        <v>0</v>
      </c>
      <c r="H92" s="20">
        <f t="shared" si="8"/>
        <v>-1.7530141754527571</v>
      </c>
      <c r="I92" s="20">
        <f t="shared" si="9"/>
        <v>165.70693264699486</v>
      </c>
      <c r="J92" s="22">
        <f t="shared" si="10"/>
        <v>43239.412399196095</v>
      </c>
      <c r="K92" s="20">
        <f t="shared" si="11"/>
        <v>-949.10297333586641</v>
      </c>
    </row>
    <row r="93" spans="1:11" x14ac:dyDescent="0.2">
      <c r="A93" s="23">
        <v>45</v>
      </c>
      <c r="B93" s="23" t="s">
        <v>5</v>
      </c>
      <c r="C93" s="24">
        <v>43885.697222222225</v>
      </c>
      <c r="D93" s="23">
        <v>9719.5</v>
      </c>
      <c r="E93" s="19"/>
      <c r="F93" s="20">
        <f t="shared" si="6"/>
        <v>0</v>
      </c>
      <c r="G93" s="20">
        <f t="shared" si="7"/>
        <v>0</v>
      </c>
      <c r="H93" s="20">
        <f t="shared" si="8"/>
        <v>0</v>
      </c>
      <c r="I93" s="20">
        <f t="shared" si="9"/>
        <v>0</v>
      </c>
      <c r="J93" s="22">
        <f t="shared" si="10"/>
        <v>0</v>
      </c>
      <c r="K93" s="20">
        <f t="shared" si="11"/>
        <v>0</v>
      </c>
    </row>
    <row r="94" spans="1:11" x14ac:dyDescent="0.2">
      <c r="A94" s="23"/>
      <c r="B94" s="23" t="s">
        <v>6</v>
      </c>
      <c r="C94" s="24">
        <v>43892.697222222225</v>
      </c>
      <c r="D94" s="23">
        <v>8873</v>
      </c>
      <c r="E94" s="19">
        <f>D93-D94</f>
        <v>846.5</v>
      </c>
      <c r="F94" s="20">
        <f t="shared" si="6"/>
        <v>8.7092957456659299</v>
      </c>
      <c r="G94" s="20">
        <f t="shared" si="7"/>
        <v>8.7092957456659299</v>
      </c>
      <c r="H94" s="20">
        <f t="shared" si="8"/>
        <v>21.773239364164823</v>
      </c>
      <c r="I94" s="20">
        <f t="shared" si="9"/>
        <v>162.14779649698536</v>
      </c>
      <c r="J94" s="22">
        <f t="shared" si="10"/>
        <v>52488.326227884434</v>
      </c>
      <c r="K94" s="20">
        <f t="shared" si="11"/>
        <v>9248.913828688339</v>
      </c>
    </row>
    <row r="95" spans="1:11" x14ac:dyDescent="0.2">
      <c r="A95" s="23">
        <v>46</v>
      </c>
      <c r="B95" s="23" t="s">
        <v>3</v>
      </c>
      <c r="C95" s="24">
        <v>43892.697222222225</v>
      </c>
      <c r="D95" s="23">
        <v>8873</v>
      </c>
      <c r="E95" s="19"/>
      <c r="F95" s="20">
        <f t="shared" si="6"/>
        <v>0</v>
      </c>
      <c r="G95" s="20">
        <f t="shared" si="7"/>
        <v>0</v>
      </c>
      <c r="H95" s="20">
        <f t="shared" si="8"/>
        <v>0</v>
      </c>
      <c r="I95" s="20">
        <f t="shared" si="9"/>
        <v>0</v>
      </c>
      <c r="J95" s="22">
        <f t="shared" si="10"/>
        <v>0</v>
      </c>
      <c r="K95" s="20">
        <f t="shared" si="11"/>
        <v>0</v>
      </c>
    </row>
    <row r="96" spans="1:11" x14ac:dyDescent="0.2">
      <c r="A96" s="23"/>
      <c r="B96" s="23" t="s">
        <v>4</v>
      </c>
      <c r="C96" s="24">
        <v>43893.174305555556</v>
      </c>
      <c r="D96" s="23">
        <v>8810.5</v>
      </c>
      <c r="E96" s="19">
        <f>D96-D95</f>
        <v>-62.5</v>
      </c>
      <c r="F96" s="20">
        <f t="shared" si="6"/>
        <v>-0.70438408655471652</v>
      </c>
      <c r="G96" s="20">
        <f t="shared" si="7"/>
        <v>0</v>
      </c>
      <c r="H96" s="20">
        <f t="shared" si="8"/>
        <v>-1.7609602163867912</v>
      </c>
      <c r="I96" s="20">
        <f t="shared" si="9"/>
        <v>196.83122335456662</v>
      </c>
      <c r="J96" s="22">
        <f t="shared" si="10"/>
        <v>51401.879888267096</v>
      </c>
      <c r="K96" s="20">
        <f t="shared" si="11"/>
        <v>-1086.4463396173378</v>
      </c>
    </row>
    <row r="97" spans="1:11" x14ac:dyDescent="0.2">
      <c r="A97" s="23">
        <v>47</v>
      </c>
      <c r="B97" s="23" t="s">
        <v>5</v>
      </c>
      <c r="C97" s="24">
        <v>43897.871527777781</v>
      </c>
      <c r="D97" s="23">
        <v>8900.5</v>
      </c>
      <c r="E97" s="19"/>
      <c r="F97" s="20">
        <f t="shared" si="6"/>
        <v>0</v>
      </c>
      <c r="G97" s="20">
        <f t="shared" si="7"/>
        <v>0</v>
      </c>
      <c r="H97" s="20">
        <f t="shared" si="8"/>
        <v>0</v>
      </c>
      <c r="I97" s="20">
        <f t="shared" si="9"/>
        <v>0</v>
      </c>
      <c r="J97" s="22">
        <f t="shared" si="10"/>
        <v>0</v>
      </c>
      <c r="K97" s="20">
        <f t="shared" si="11"/>
        <v>0</v>
      </c>
    </row>
    <row r="98" spans="1:11" x14ac:dyDescent="0.2">
      <c r="A98" s="23"/>
      <c r="B98" s="23" t="s">
        <v>6</v>
      </c>
      <c r="C98" s="24">
        <v>43902.871527777781</v>
      </c>
      <c r="D98" s="23">
        <v>5500.5</v>
      </c>
      <c r="E98" s="19">
        <f>D97-D98</f>
        <v>3400</v>
      </c>
      <c r="F98" s="20">
        <f t="shared" si="6"/>
        <v>38.200101117914727</v>
      </c>
      <c r="G98" s="20">
        <f t="shared" si="7"/>
        <v>38.200101117914727</v>
      </c>
      <c r="H98" s="20">
        <f t="shared" si="8"/>
        <v>95.500252794786817</v>
      </c>
      <c r="I98" s="20">
        <f t="shared" si="9"/>
        <v>192.75704958100161</v>
      </c>
      <c r="J98" s="22">
        <f t="shared" si="10"/>
        <v>100293.97389948029</v>
      </c>
      <c r="K98" s="20">
        <f t="shared" si="11"/>
        <v>48892.094011213194</v>
      </c>
    </row>
    <row r="99" spans="1:11" x14ac:dyDescent="0.2">
      <c r="A99" s="23">
        <v>48</v>
      </c>
      <c r="B99" s="23" t="s">
        <v>3</v>
      </c>
      <c r="C99" s="24">
        <v>43909.522916666669</v>
      </c>
      <c r="D99" s="23">
        <v>5759.5</v>
      </c>
      <c r="E99" s="19"/>
      <c r="F99" s="20">
        <f t="shared" si="6"/>
        <v>0</v>
      </c>
      <c r="G99" s="20">
        <f t="shared" si="7"/>
        <v>0</v>
      </c>
      <c r="H99" s="20">
        <f t="shared" si="8"/>
        <v>0</v>
      </c>
      <c r="I99" s="20">
        <f t="shared" si="9"/>
        <v>0</v>
      </c>
      <c r="J99" s="22">
        <f t="shared" si="10"/>
        <v>0</v>
      </c>
      <c r="K99" s="20">
        <f t="shared" si="11"/>
        <v>0</v>
      </c>
    </row>
    <row r="100" spans="1:11" x14ac:dyDescent="0.2">
      <c r="A100" s="23"/>
      <c r="B100" s="23" t="s">
        <v>4</v>
      </c>
      <c r="C100" s="24">
        <v>43910.522916666669</v>
      </c>
      <c r="D100" s="23">
        <v>6448.5</v>
      </c>
      <c r="E100" s="19">
        <f>D100-D99</f>
        <v>689</v>
      </c>
      <c r="F100" s="20">
        <f t="shared" si="6"/>
        <v>11.96284399687473</v>
      </c>
      <c r="G100" s="20">
        <f t="shared" si="7"/>
        <v>11.96284399687473</v>
      </c>
      <c r="H100" s="20">
        <f t="shared" si="8"/>
        <v>29.907109992186825</v>
      </c>
      <c r="I100" s="20">
        <f t="shared" si="9"/>
        <v>376.10240212305109</v>
      </c>
      <c r="J100" s="22">
        <f t="shared" si="10"/>
        <v>130096.245939552</v>
      </c>
      <c r="K100" s="20">
        <f t="shared" si="11"/>
        <v>29802.272040071708</v>
      </c>
    </row>
    <row r="101" spans="1:11" x14ac:dyDescent="0.2">
      <c r="A101" s="23">
        <v>49</v>
      </c>
      <c r="B101" s="23" t="s">
        <v>3</v>
      </c>
      <c r="C101" s="24">
        <v>43913.871527777781</v>
      </c>
      <c r="D101" s="23">
        <v>6431.5</v>
      </c>
      <c r="E101" s="19"/>
      <c r="F101" s="20">
        <f t="shared" si="6"/>
        <v>0</v>
      </c>
      <c r="G101" s="20">
        <f t="shared" si="7"/>
        <v>0</v>
      </c>
      <c r="H101" s="20">
        <f t="shared" si="8"/>
        <v>0</v>
      </c>
      <c r="I101" s="20">
        <f t="shared" si="9"/>
        <v>0</v>
      </c>
      <c r="J101" s="22">
        <f t="shared" si="10"/>
        <v>0</v>
      </c>
      <c r="K101" s="20">
        <f t="shared" si="11"/>
        <v>0</v>
      </c>
    </row>
    <row r="102" spans="1:11" x14ac:dyDescent="0.2">
      <c r="A102" s="23"/>
      <c r="B102" s="23" t="s">
        <v>4</v>
      </c>
      <c r="C102" s="24">
        <v>43914.348611111112</v>
      </c>
      <c r="D102" s="23">
        <v>6745</v>
      </c>
      <c r="E102" s="19">
        <f>D102-D101</f>
        <v>313.5</v>
      </c>
      <c r="F102" s="20">
        <f t="shared" si="6"/>
        <v>4.8744460856720826</v>
      </c>
      <c r="G102" s="20">
        <f t="shared" si="7"/>
        <v>4.8744460856720826</v>
      </c>
      <c r="H102" s="20">
        <f t="shared" si="8"/>
        <v>12.186115214180207</v>
      </c>
      <c r="I102" s="20">
        <f t="shared" si="9"/>
        <v>487.86092227332</v>
      </c>
      <c r="J102" s="22">
        <f t="shared" si="10"/>
        <v>145573.82195694599</v>
      </c>
      <c r="K102" s="20">
        <f t="shared" si="11"/>
        <v>15477.576017393993</v>
      </c>
    </row>
    <row r="103" spans="1:11" x14ac:dyDescent="0.2">
      <c r="A103" s="23">
        <v>50</v>
      </c>
      <c r="B103" s="23" t="s">
        <v>5</v>
      </c>
      <c r="C103" s="24">
        <v>43918</v>
      </c>
      <c r="D103" s="23">
        <v>6361.5</v>
      </c>
      <c r="E103" s="19"/>
      <c r="F103" s="20">
        <f t="shared" si="6"/>
        <v>0</v>
      </c>
      <c r="G103" s="20">
        <f t="shared" si="7"/>
        <v>0</v>
      </c>
      <c r="H103" s="20">
        <f t="shared" si="8"/>
        <v>0</v>
      </c>
      <c r="I103" s="20">
        <f t="shared" si="9"/>
        <v>0</v>
      </c>
      <c r="J103" s="22">
        <f t="shared" si="10"/>
        <v>0</v>
      </c>
      <c r="K103" s="20">
        <f t="shared" si="11"/>
        <v>0</v>
      </c>
    </row>
    <row r="104" spans="1:11" x14ac:dyDescent="0.2">
      <c r="A104" s="23"/>
      <c r="B104" s="23" t="s">
        <v>6</v>
      </c>
      <c r="C104" s="24">
        <v>43920.390277777777</v>
      </c>
      <c r="D104" s="23">
        <v>6270</v>
      </c>
      <c r="E104" s="19">
        <f>D103-D104</f>
        <v>91.5</v>
      </c>
      <c r="F104" s="20">
        <f t="shared" si="6"/>
        <v>1.4383400141476066</v>
      </c>
      <c r="G104" s="20">
        <f t="shared" si="7"/>
        <v>1.4383400141476066</v>
      </c>
      <c r="H104" s="20">
        <f t="shared" si="8"/>
        <v>3.5958500353690166</v>
      </c>
      <c r="I104" s="20">
        <f t="shared" si="9"/>
        <v>545.90183233854748</v>
      </c>
      <c r="J104" s="22">
        <f t="shared" si="10"/>
        <v>150320.57736299955</v>
      </c>
      <c r="K104" s="20">
        <f t="shared" si="11"/>
        <v>4746.7554060535622</v>
      </c>
    </row>
    <row r="105" spans="1:11" x14ac:dyDescent="0.2">
      <c r="A105" s="23">
        <v>51</v>
      </c>
      <c r="B105" s="23" t="s">
        <v>3</v>
      </c>
      <c r="C105" s="24">
        <v>43920.390277777777</v>
      </c>
      <c r="D105" s="23">
        <v>6270</v>
      </c>
      <c r="E105" s="19"/>
      <c r="F105" s="20">
        <f t="shared" si="6"/>
        <v>0</v>
      </c>
      <c r="G105" s="20">
        <f t="shared" si="7"/>
        <v>0</v>
      </c>
      <c r="H105" s="20">
        <f t="shared" si="8"/>
        <v>0</v>
      </c>
      <c r="I105" s="20">
        <f t="shared" si="9"/>
        <v>0</v>
      </c>
      <c r="J105" s="22">
        <f t="shared" si="10"/>
        <v>0</v>
      </c>
      <c r="K105" s="20">
        <f t="shared" si="11"/>
        <v>0</v>
      </c>
    </row>
    <row r="106" spans="1:11" x14ac:dyDescent="0.2">
      <c r="A106" s="23"/>
      <c r="B106" s="23" t="s">
        <v>4</v>
      </c>
      <c r="C106" s="24">
        <v>43922.21597222222</v>
      </c>
      <c r="D106" s="23">
        <v>6360</v>
      </c>
      <c r="E106" s="19">
        <f>D106-D105</f>
        <v>90</v>
      </c>
      <c r="F106" s="20">
        <f t="shared" si="6"/>
        <v>1.4354066985645932</v>
      </c>
      <c r="G106" s="20">
        <f t="shared" si="7"/>
        <v>1.4354066985645932</v>
      </c>
      <c r="H106" s="20">
        <f t="shared" si="8"/>
        <v>3.5885167464114831</v>
      </c>
      <c r="I106" s="20">
        <f t="shared" si="9"/>
        <v>563.70216511124829</v>
      </c>
      <c r="J106" s="22">
        <f t="shared" si="10"/>
        <v>155168.95462263469</v>
      </c>
      <c r="K106" s="20">
        <f t="shared" si="11"/>
        <v>4848.3772596351337</v>
      </c>
    </row>
    <row r="107" spans="1:11" x14ac:dyDescent="0.2">
      <c r="A107" s="23">
        <v>52</v>
      </c>
      <c r="B107" s="23" t="s">
        <v>3</v>
      </c>
      <c r="C107" s="24">
        <v>43933.738888888889</v>
      </c>
      <c r="D107" s="23">
        <v>7118</v>
      </c>
      <c r="E107" s="19"/>
      <c r="F107" s="20">
        <f t="shared" si="6"/>
        <v>0</v>
      </c>
      <c r="G107" s="20">
        <f t="shared" si="7"/>
        <v>0</v>
      </c>
      <c r="H107" s="20">
        <f t="shared" si="8"/>
        <v>0</v>
      </c>
      <c r="I107" s="20">
        <f t="shared" si="9"/>
        <v>0</v>
      </c>
      <c r="J107" s="22">
        <f t="shared" si="10"/>
        <v>0</v>
      </c>
      <c r="K107" s="20">
        <f t="shared" si="11"/>
        <v>0</v>
      </c>
    </row>
    <row r="108" spans="1:11" x14ac:dyDescent="0.2">
      <c r="A108" s="23"/>
      <c r="B108" s="23" t="s">
        <v>4</v>
      </c>
      <c r="C108" s="24">
        <v>43933.913194444445</v>
      </c>
      <c r="D108" s="23">
        <v>6982.5</v>
      </c>
      <c r="E108" s="19">
        <f>D108-D107</f>
        <v>-135.5</v>
      </c>
      <c r="F108" s="20">
        <f t="shared" si="6"/>
        <v>-1.903624613655521</v>
      </c>
      <c r="G108" s="20">
        <f t="shared" si="7"/>
        <v>0</v>
      </c>
      <c r="H108" s="20">
        <f t="shared" si="8"/>
        <v>-4.7590615341388025</v>
      </c>
      <c r="I108" s="20">
        <f t="shared" si="9"/>
        <v>581.88357983488004</v>
      </c>
      <c r="J108" s="22">
        <f t="shared" si="10"/>
        <v>147220.66642515233</v>
      </c>
      <c r="K108" s="20">
        <f t="shared" si="11"/>
        <v>-7948.288197482354</v>
      </c>
    </row>
    <row r="109" spans="1:11" x14ac:dyDescent="0.2">
      <c r="A109" s="23">
        <v>53</v>
      </c>
      <c r="B109" s="23" t="s">
        <v>3</v>
      </c>
      <c r="C109" s="24">
        <v>43937.390277777777</v>
      </c>
      <c r="D109" s="23">
        <v>6923.5</v>
      </c>
      <c r="E109" s="19"/>
      <c r="F109" s="20">
        <f t="shared" si="6"/>
        <v>0</v>
      </c>
      <c r="G109" s="20">
        <f t="shared" si="7"/>
        <v>0</v>
      </c>
      <c r="H109" s="20">
        <f t="shared" si="8"/>
        <v>0</v>
      </c>
      <c r="I109" s="20">
        <f t="shared" si="9"/>
        <v>0</v>
      </c>
      <c r="J109" s="22">
        <f t="shared" si="10"/>
        <v>0</v>
      </c>
      <c r="K109" s="20">
        <f t="shared" si="11"/>
        <v>0</v>
      </c>
    </row>
    <row r="110" spans="1:11" x14ac:dyDescent="0.2">
      <c r="A110" s="23"/>
      <c r="B110" s="23" t="s">
        <v>4</v>
      </c>
      <c r="C110" s="24">
        <v>43941.564583333333</v>
      </c>
      <c r="D110" s="23">
        <v>6986</v>
      </c>
      <c r="E110" s="19">
        <f>D110-D109</f>
        <v>62.5</v>
      </c>
      <c r="F110" s="20">
        <f t="shared" si="6"/>
        <v>0.90272261139597021</v>
      </c>
      <c r="G110" s="20">
        <f t="shared" si="7"/>
        <v>0.90272261139597021</v>
      </c>
      <c r="H110" s="20">
        <f t="shared" si="8"/>
        <v>2.2568065284899257</v>
      </c>
      <c r="I110" s="20">
        <f t="shared" si="9"/>
        <v>552.07749909432118</v>
      </c>
      <c r="J110" s="22">
        <f t="shared" si="10"/>
        <v>149961.26845648666</v>
      </c>
      <c r="K110" s="20">
        <f t="shared" si="11"/>
        <v>2740.6020313343324</v>
      </c>
    </row>
    <row r="111" spans="1:11" x14ac:dyDescent="0.2">
      <c r="A111" s="23">
        <v>54</v>
      </c>
      <c r="B111" s="23" t="s">
        <v>5</v>
      </c>
      <c r="C111" s="24">
        <v>43941.564583333333</v>
      </c>
      <c r="D111" s="23">
        <v>6986</v>
      </c>
      <c r="E111" s="19"/>
      <c r="F111" s="20">
        <f t="shared" si="6"/>
        <v>0</v>
      </c>
      <c r="G111" s="20">
        <f t="shared" si="7"/>
        <v>0</v>
      </c>
      <c r="H111" s="20">
        <f t="shared" si="8"/>
        <v>0</v>
      </c>
      <c r="I111" s="20">
        <f t="shared" si="9"/>
        <v>0</v>
      </c>
      <c r="J111" s="22">
        <f t="shared" si="10"/>
        <v>0</v>
      </c>
      <c r="K111" s="20">
        <f t="shared" si="11"/>
        <v>0</v>
      </c>
    </row>
    <row r="112" spans="1:11" x14ac:dyDescent="0.2">
      <c r="A112" s="23"/>
      <c r="B112" s="23" t="s">
        <v>6</v>
      </c>
      <c r="C112" s="24">
        <v>43941.564583333333</v>
      </c>
      <c r="D112" s="23">
        <v>7035</v>
      </c>
      <c r="E112" s="19">
        <f>D111-D112</f>
        <v>-49</v>
      </c>
      <c r="F112" s="20">
        <f t="shared" si="6"/>
        <v>-0.70140280561122248</v>
      </c>
      <c r="G112" s="20">
        <f t="shared" si="7"/>
        <v>0</v>
      </c>
      <c r="H112" s="20">
        <f t="shared" si="8"/>
        <v>-1.7535070140280562</v>
      </c>
      <c r="I112" s="20">
        <f t="shared" si="9"/>
        <v>562.35475671182496</v>
      </c>
      <c r="J112" s="22">
        <f t="shared" si="10"/>
        <v>146779.60959668239</v>
      </c>
      <c r="K112" s="20">
        <f t="shared" si="11"/>
        <v>-3181.6588598042727</v>
      </c>
    </row>
    <row r="113" spans="1:11" x14ac:dyDescent="0.2">
      <c r="A113" s="23">
        <v>55</v>
      </c>
      <c r="B113" s="23" t="s">
        <v>3</v>
      </c>
      <c r="C113" s="24">
        <v>43943.738888888889</v>
      </c>
      <c r="D113" s="23">
        <v>7146.5</v>
      </c>
      <c r="E113" s="19"/>
      <c r="F113" s="20">
        <f t="shared" si="6"/>
        <v>0</v>
      </c>
      <c r="G113" s="20">
        <f t="shared" si="7"/>
        <v>0</v>
      </c>
      <c r="H113" s="20">
        <f t="shared" si="8"/>
        <v>0</v>
      </c>
      <c r="I113" s="20">
        <f t="shared" si="9"/>
        <v>0</v>
      </c>
      <c r="J113" s="22">
        <f t="shared" si="10"/>
        <v>0</v>
      </c>
      <c r="K113" s="20">
        <f t="shared" si="11"/>
        <v>0</v>
      </c>
    </row>
    <row r="114" spans="1:11" x14ac:dyDescent="0.2">
      <c r="A114" s="23"/>
      <c r="B114" s="23" t="s">
        <v>4</v>
      </c>
      <c r="C114" s="24">
        <v>43951.041666666664</v>
      </c>
      <c r="D114" s="23">
        <v>9112</v>
      </c>
      <c r="E114" s="19">
        <f>D114-D113</f>
        <v>1965.5</v>
      </c>
      <c r="F114" s="20">
        <f t="shared" si="6"/>
        <v>27.502973483523402</v>
      </c>
      <c r="G114" s="20">
        <f t="shared" si="7"/>
        <v>27.502973483523402</v>
      </c>
      <c r="H114" s="20">
        <f t="shared" si="8"/>
        <v>68.757433708808506</v>
      </c>
      <c r="I114" s="20">
        <f t="shared" si="9"/>
        <v>550.42353598755892</v>
      </c>
      <c r="J114" s="22">
        <f t="shared" si="10"/>
        <v>247139.14760645738</v>
      </c>
      <c r="K114" s="20">
        <f t="shared" si="11"/>
        <v>100359.53800977499</v>
      </c>
    </row>
    <row r="115" spans="1:11" x14ac:dyDescent="0.2">
      <c r="A115" s="23">
        <v>56</v>
      </c>
      <c r="B115" s="23" t="s">
        <v>3</v>
      </c>
      <c r="C115" s="24">
        <v>43957.564583333333</v>
      </c>
      <c r="D115" s="23">
        <v>9328</v>
      </c>
      <c r="F115" s="20">
        <f t="shared" si="6"/>
        <v>0</v>
      </c>
      <c r="G115" s="20">
        <f t="shared" si="7"/>
        <v>0</v>
      </c>
      <c r="H115" s="20">
        <f t="shared" si="8"/>
        <v>0</v>
      </c>
      <c r="I115" s="20">
        <f t="shared" si="9"/>
        <v>0</v>
      </c>
      <c r="J115" s="22">
        <f t="shared" si="10"/>
        <v>0</v>
      </c>
      <c r="K115" s="20">
        <f t="shared" si="11"/>
        <v>0</v>
      </c>
    </row>
    <row r="116" spans="1:11" x14ac:dyDescent="0.2">
      <c r="A116" s="23"/>
      <c r="B116" s="23" t="s">
        <v>4</v>
      </c>
      <c r="C116" s="24">
        <v>43957.564583333333</v>
      </c>
      <c r="D116" s="23">
        <v>9150.5</v>
      </c>
      <c r="E116" s="19">
        <f>D116-D115</f>
        <v>-177.5</v>
      </c>
      <c r="F116" s="20">
        <f t="shared" si="6"/>
        <v>-1.9028730703259005</v>
      </c>
      <c r="G116" s="20">
        <f t="shared" si="7"/>
        <v>0</v>
      </c>
      <c r="H116" s="20">
        <f t="shared" si="8"/>
        <v>-4.7571826758147511</v>
      </c>
      <c r="I116" s="20">
        <f t="shared" si="9"/>
        <v>926.7718035242151</v>
      </c>
      <c r="J116" s="22">
        <f t="shared" si="10"/>
        <v>234831.86335537917</v>
      </c>
      <c r="K116" s="20">
        <f t="shared" si="11"/>
        <v>-12307.284251078207</v>
      </c>
    </row>
    <row r="117" spans="1:11" x14ac:dyDescent="0.2">
      <c r="A117" s="23">
        <v>57</v>
      </c>
      <c r="B117" s="23" t="s">
        <v>3</v>
      </c>
      <c r="C117" s="24">
        <v>43964.913194444445</v>
      </c>
      <c r="D117" s="23">
        <v>9310</v>
      </c>
      <c r="F117" s="20">
        <f t="shared" si="6"/>
        <v>0</v>
      </c>
      <c r="G117" s="20">
        <f t="shared" si="7"/>
        <v>0</v>
      </c>
      <c r="H117" s="20">
        <f t="shared" si="8"/>
        <v>0</v>
      </c>
      <c r="I117" s="20">
        <f t="shared" si="9"/>
        <v>0</v>
      </c>
      <c r="J117" s="22">
        <f t="shared" si="10"/>
        <v>0</v>
      </c>
      <c r="K117" s="20">
        <f t="shared" si="11"/>
        <v>0</v>
      </c>
    </row>
    <row r="118" spans="1:11" x14ac:dyDescent="0.2">
      <c r="A118" s="23"/>
      <c r="B118" s="23" t="s">
        <v>4</v>
      </c>
      <c r="C118" s="24">
        <v>43966.21597222222</v>
      </c>
      <c r="D118" s="23">
        <v>9461</v>
      </c>
      <c r="E118" s="19">
        <f>D118-D117</f>
        <v>151</v>
      </c>
      <c r="F118" s="20">
        <f t="shared" si="6"/>
        <v>1.6219119226638026</v>
      </c>
      <c r="G118" s="20">
        <f t="shared" si="7"/>
        <v>1.6219119226638026</v>
      </c>
      <c r="H118" s="20">
        <f t="shared" si="8"/>
        <v>4.0547798066595062</v>
      </c>
      <c r="I118" s="20">
        <f t="shared" si="9"/>
        <v>880.61948758267192</v>
      </c>
      <c r="J118" s="22">
        <f t="shared" si="10"/>
        <v>243427.00652679111</v>
      </c>
      <c r="K118" s="20">
        <f t="shared" si="11"/>
        <v>8595.143171411939</v>
      </c>
    </row>
    <row r="119" spans="1:11" x14ac:dyDescent="0.2">
      <c r="A119" s="23">
        <v>58</v>
      </c>
      <c r="B119" s="23" t="s">
        <v>5</v>
      </c>
      <c r="C119" s="24">
        <v>43971.738888888889</v>
      </c>
      <c r="D119" s="23">
        <v>9475.5</v>
      </c>
      <c r="F119" s="20">
        <f t="shared" si="6"/>
        <v>0</v>
      </c>
      <c r="G119" s="20">
        <f t="shared" si="7"/>
        <v>0</v>
      </c>
      <c r="H119" s="20">
        <f t="shared" si="8"/>
        <v>0</v>
      </c>
      <c r="I119" s="20">
        <f t="shared" si="9"/>
        <v>0</v>
      </c>
      <c r="J119" s="22">
        <f t="shared" si="10"/>
        <v>0</v>
      </c>
      <c r="K119" s="20">
        <f t="shared" si="11"/>
        <v>0</v>
      </c>
    </row>
    <row r="120" spans="1:11" x14ac:dyDescent="0.2">
      <c r="A120" s="23"/>
      <c r="B120" s="23" t="s">
        <v>6</v>
      </c>
      <c r="C120" s="24">
        <v>43978.564583333333</v>
      </c>
      <c r="D120" s="23">
        <v>9175.5</v>
      </c>
      <c r="E120" s="19">
        <f>D119-D120</f>
        <v>300</v>
      </c>
      <c r="F120" s="20">
        <f t="shared" si="6"/>
        <v>3.1660598385309484</v>
      </c>
      <c r="G120" s="20">
        <f t="shared" si="7"/>
        <v>3.1660598385309484</v>
      </c>
      <c r="H120" s="20">
        <f t="shared" si="8"/>
        <v>7.915149596327371</v>
      </c>
      <c r="I120" s="20">
        <f t="shared" si="9"/>
        <v>912.85127447546665</v>
      </c>
      <c r="J120" s="22">
        <f t="shared" si="10"/>
        <v>261813.99876366553</v>
      </c>
      <c r="K120" s="20">
        <f t="shared" si="11"/>
        <v>18386.992236874416</v>
      </c>
    </row>
    <row r="121" spans="1:11" x14ac:dyDescent="0.2">
      <c r="A121" s="23">
        <v>59</v>
      </c>
      <c r="B121" s="23" t="s">
        <v>3</v>
      </c>
      <c r="C121" s="24">
        <v>43978.564583333333</v>
      </c>
      <c r="D121" s="23">
        <v>9175.5</v>
      </c>
      <c r="F121" s="20">
        <f t="shared" si="6"/>
        <v>0</v>
      </c>
      <c r="G121" s="20">
        <f t="shared" si="7"/>
        <v>0</v>
      </c>
      <c r="H121" s="20">
        <f t="shared" si="8"/>
        <v>0</v>
      </c>
      <c r="I121" s="20">
        <f t="shared" si="9"/>
        <v>0</v>
      </c>
      <c r="J121" s="22">
        <f t="shared" si="10"/>
        <v>0</v>
      </c>
      <c r="K121" s="20">
        <f t="shared" si="11"/>
        <v>0</v>
      </c>
    </row>
    <row r="122" spans="1:11" x14ac:dyDescent="0.2">
      <c r="A122" s="23"/>
      <c r="B122" s="23" t="s">
        <v>4</v>
      </c>
      <c r="C122" s="24">
        <v>43984.564583333333</v>
      </c>
      <c r="D122" s="23">
        <v>9664.5</v>
      </c>
      <c r="E122" s="19">
        <f>D122-D121</f>
        <v>489</v>
      </c>
      <c r="F122" s="20">
        <f t="shared" si="6"/>
        <v>5.3294098414255355</v>
      </c>
      <c r="G122" s="20">
        <f t="shared" si="7"/>
        <v>5.3294098414255355</v>
      </c>
      <c r="H122" s="20">
        <f t="shared" si="8"/>
        <v>13.32352460356384</v>
      </c>
      <c r="I122" s="20">
        <f t="shared" si="9"/>
        <v>981.80249536374572</v>
      </c>
      <c r="J122" s="22">
        <f t="shared" si="10"/>
        <v>295784.00003004138</v>
      </c>
      <c r="K122" s="20">
        <f t="shared" si="11"/>
        <v>33970.001266375853</v>
      </c>
    </row>
    <row r="123" spans="1:11" x14ac:dyDescent="0.2">
      <c r="A123" s="23">
        <v>60</v>
      </c>
      <c r="B123" s="23" t="s">
        <v>3</v>
      </c>
      <c r="C123" s="24">
        <v>44004.564583333333</v>
      </c>
      <c r="D123" s="23">
        <v>9472.5</v>
      </c>
      <c r="F123" s="20">
        <f t="shared" si="6"/>
        <v>0</v>
      </c>
      <c r="G123" s="20">
        <f t="shared" si="7"/>
        <v>0</v>
      </c>
      <c r="H123" s="20">
        <f t="shared" si="8"/>
        <v>0</v>
      </c>
      <c r="I123" s="20">
        <f t="shared" si="9"/>
        <v>0</v>
      </c>
      <c r="J123" s="22">
        <f t="shared" si="10"/>
        <v>0</v>
      </c>
      <c r="K123" s="20">
        <f t="shared" si="11"/>
        <v>0</v>
      </c>
    </row>
    <row r="124" spans="1:11" x14ac:dyDescent="0.2">
      <c r="A124" s="23"/>
      <c r="B124" s="23" t="s">
        <v>4</v>
      </c>
      <c r="C124" s="24">
        <v>44006.390277777777</v>
      </c>
      <c r="D124" s="23">
        <v>9525.5</v>
      </c>
      <c r="E124" s="19">
        <f>D124-D123</f>
        <v>53</v>
      </c>
      <c r="F124" s="20">
        <f t="shared" si="6"/>
        <v>0.55951438374241225</v>
      </c>
      <c r="G124" s="20">
        <f t="shared" si="7"/>
        <v>0.55951438374241225</v>
      </c>
      <c r="H124" s="20">
        <f t="shared" si="8"/>
        <v>1.3987859593560306</v>
      </c>
      <c r="I124" s="20">
        <f t="shared" si="9"/>
        <v>1109.1900001126551</v>
      </c>
      <c r="J124" s="22">
        <f t="shared" si="10"/>
        <v>298939.5825971195</v>
      </c>
      <c r="K124" s="20">
        <f t="shared" si="11"/>
        <v>3155.5825670781196</v>
      </c>
    </row>
    <row r="128" spans="1:11" x14ac:dyDescent="0.2">
      <c r="K128" s="9">
        <f>SUM(K6:K127)</f>
        <v>297939.5825971195</v>
      </c>
    </row>
  </sheetData>
  <conditionalFormatting sqref="L3:L58 K6:K114 E6:H114">
    <cfRule type="cellIs" dxfId="41" priority="41" operator="lessThan">
      <formula>0</formula>
    </cfRule>
    <cfRule type="cellIs" dxfId="40" priority="42" operator="greaterThan">
      <formula>0</formula>
    </cfRule>
  </conditionalFormatting>
  <conditionalFormatting sqref="K115:K116 F115:H116">
    <cfRule type="cellIs" dxfId="39" priority="39" operator="lessThan">
      <formula>0</formula>
    </cfRule>
    <cfRule type="cellIs" dxfId="38" priority="40" operator="greaterThan">
      <formula>0</formula>
    </cfRule>
  </conditionalFormatting>
  <conditionalFormatting sqref="K119:K120 F119:H120">
    <cfRule type="cellIs" dxfId="37" priority="35" operator="lessThan">
      <formula>0</formula>
    </cfRule>
    <cfRule type="cellIs" dxfId="36" priority="36" operator="greaterThan">
      <formula>0</formula>
    </cfRule>
  </conditionalFormatting>
  <conditionalFormatting sqref="K117:K118 F117:H118">
    <cfRule type="cellIs" dxfId="35" priority="37" operator="lessThan">
      <formula>0</formula>
    </cfRule>
    <cfRule type="cellIs" dxfId="34" priority="38" operator="greaterThan">
      <formula>0</formula>
    </cfRule>
  </conditionalFormatting>
  <conditionalFormatting sqref="E118">
    <cfRule type="cellIs" dxfId="33" priority="29" operator="lessThan">
      <formula>0</formula>
    </cfRule>
    <cfRule type="cellIs" dxfId="32" priority="30" operator="greaterThan">
      <formula>0</formula>
    </cfRule>
  </conditionalFormatting>
  <conditionalFormatting sqref="E120">
    <cfRule type="cellIs" dxfId="31" priority="33" operator="lessThan">
      <formula>0</formula>
    </cfRule>
    <cfRule type="cellIs" dxfId="30" priority="34" operator="greaterThan">
      <formula>0</formula>
    </cfRule>
  </conditionalFormatting>
  <conditionalFormatting sqref="K121:K122 F121:H122">
    <cfRule type="cellIs" dxfId="29" priority="23" operator="lessThan">
      <formula>0</formula>
    </cfRule>
    <cfRule type="cellIs" dxfId="28" priority="24" operator="greaterThan">
      <formula>0</formula>
    </cfRule>
  </conditionalFormatting>
  <conditionalFormatting sqref="E116">
    <cfRule type="cellIs" dxfId="27" priority="31" operator="lessThan">
      <formula>0</formula>
    </cfRule>
    <cfRule type="cellIs" dxfId="26" priority="32" operator="greaterThan">
      <formula>0</formula>
    </cfRule>
  </conditionalFormatting>
  <conditionalFormatting sqref="E122">
    <cfRule type="cellIs" dxfId="25" priority="27" operator="lessThan">
      <formula>0</formula>
    </cfRule>
    <cfRule type="cellIs" dxfId="24" priority="28" operator="greaterThan">
      <formula>0</formula>
    </cfRule>
  </conditionalFormatting>
  <conditionalFormatting sqref="E124">
    <cfRule type="cellIs" dxfId="23" priority="25" operator="lessThan">
      <formula>0</formula>
    </cfRule>
    <cfRule type="cellIs" dxfId="22" priority="26" operator="greaterThan">
      <formula>0</formula>
    </cfRule>
  </conditionalFormatting>
  <conditionalFormatting sqref="K123:K124 F123:H124">
    <cfRule type="cellIs" dxfId="21" priority="21" operator="lessThan">
      <formula>0</formula>
    </cfRule>
    <cfRule type="cellIs" dxfId="20" priority="22" operator="greaterThan">
      <formula>0</formula>
    </cfRule>
  </conditionalFormatting>
  <conditionalFormatting sqref="E116">
    <cfRule type="cellIs" dxfId="19" priority="19" operator="lessThan">
      <formula>0</formula>
    </cfRule>
    <cfRule type="cellIs" dxfId="18" priority="20" operator="greaterThan">
      <formula>0</formula>
    </cfRule>
  </conditionalFormatting>
  <conditionalFormatting sqref="E118">
    <cfRule type="cellIs" dxfId="17" priority="17" operator="lessThan">
      <formula>0</formula>
    </cfRule>
    <cfRule type="cellIs" dxfId="16" priority="18" operator="greaterThan">
      <formula>0</formula>
    </cfRule>
  </conditionalFormatting>
  <conditionalFormatting sqref="E122">
    <cfRule type="cellIs" dxfId="15" priority="15" operator="lessThan">
      <formula>0</formula>
    </cfRule>
    <cfRule type="cellIs" dxfId="14" priority="16" operator="greaterThan">
      <formula>0</formula>
    </cfRule>
  </conditionalFormatting>
  <conditionalFormatting sqref="E124">
    <cfRule type="cellIs" dxfId="13" priority="13" operator="lessThan">
      <formula>0</formula>
    </cfRule>
    <cfRule type="cellIs" dxfId="12" priority="14" operator="greaterThan">
      <formula>0</formula>
    </cfRule>
  </conditionalFormatting>
  <conditionalFormatting sqref="E120">
    <cfRule type="cellIs" dxfId="11" priority="11" operator="lessThan">
      <formula>0</formula>
    </cfRule>
    <cfRule type="cellIs" dxfId="10" priority="12" operator="greaterThan">
      <formula>0</formula>
    </cfRule>
  </conditionalFormatting>
  <conditionalFormatting sqref="E116">
    <cfRule type="cellIs" dxfId="9" priority="9" operator="lessThan">
      <formula>0</formula>
    </cfRule>
    <cfRule type="cellIs" dxfId="8" priority="10" operator="greaterThan">
      <formula>0</formula>
    </cfRule>
  </conditionalFormatting>
  <conditionalFormatting sqref="E118">
    <cfRule type="cellIs" dxfId="7" priority="7" operator="lessThan">
      <formula>0</formula>
    </cfRule>
    <cfRule type="cellIs" dxfId="6" priority="8" operator="greaterThan">
      <formula>0</formula>
    </cfRule>
  </conditionalFormatting>
  <conditionalFormatting sqref="E122">
    <cfRule type="cellIs" dxfId="5" priority="5" operator="lessThan">
      <formula>0</formula>
    </cfRule>
    <cfRule type="cellIs" dxfId="4" priority="6" operator="greaterThan">
      <formula>0</formula>
    </cfRule>
  </conditionalFormatting>
  <conditionalFormatting sqref="E124">
    <cfRule type="cellIs" dxfId="3" priority="3" operator="lessThan">
      <formula>0</formula>
    </cfRule>
    <cfRule type="cellIs" dxfId="2" priority="4" operator="greaterThan">
      <formula>0</formula>
    </cfRule>
  </conditionalFormatting>
  <conditionalFormatting sqref="E120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E662B-0BB9-424E-9761-0609FD2F9C9C}">
  <dimension ref="A1:L125"/>
  <sheetViews>
    <sheetView workbookViewId="0">
      <selection activeCell="C13" sqref="C13"/>
    </sheetView>
  </sheetViews>
  <sheetFormatPr baseColWidth="10" defaultColWidth="9.1640625" defaultRowHeight="15" x14ac:dyDescent="0.2"/>
  <cols>
    <col min="1" max="1" width="27" style="2" customWidth="1"/>
    <col min="2" max="2" width="10.6640625" style="2" bestFit="1" customWidth="1"/>
    <col min="3" max="3" width="15.83203125" style="2" bestFit="1" customWidth="1"/>
    <col min="4" max="4" width="9.1640625" style="2"/>
    <col min="5" max="5" width="11.33203125" style="2" customWidth="1"/>
    <col min="6" max="6" width="7" style="2" customWidth="1"/>
    <col min="7" max="7" width="12.1640625" style="2" customWidth="1"/>
    <col min="8" max="8" width="14.6640625" style="2" bestFit="1" customWidth="1"/>
    <col min="9" max="9" width="13.33203125" style="2" customWidth="1"/>
    <col min="10" max="10" width="15.5" style="2" bestFit="1" customWidth="1"/>
    <col min="11" max="11" width="11.6640625" style="2" bestFit="1" customWidth="1"/>
    <col min="12" max="12" width="4.1640625" style="2" customWidth="1"/>
    <col min="13" max="16384" width="9.1640625" style="2"/>
  </cols>
  <sheetData>
    <row r="1" spans="1:12" ht="3.75" customHeight="1" thickBot="1" x14ac:dyDescent="0.25"/>
    <row r="2" spans="1:12" s="3" customFormat="1" ht="161" thickBot="1" x14ac:dyDescent="0.3">
      <c r="A2" s="5" t="s">
        <v>29</v>
      </c>
      <c r="C2" s="4"/>
      <c r="D2" s="5" t="s">
        <v>7</v>
      </c>
      <c r="E2" s="6"/>
      <c r="F2" s="5" t="s">
        <v>8</v>
      </c>
      <c r="G2" s="6"/>
      <c r="H2" s="5" t="s">
        <v>9</v>
      </c>
      <c r="I2" s="7">
        <v>3</v>
      </c>
      <c r="J2" s="5" t="s">
        <v>10</v>
      </c>
      <c r="K2" s="5">
        <v>1000</v>
      </c>
      <c r="L2" s="8"/>
    </row>
    <row r="3" spans="1:12" ht="16" thickBot="1" x14ac:dyDescent="0.25">
      <c r="L3" s="9"/>
    </row>
    <row r="4" spans="1:12" s="11" customFormat="1" ht="49" thickBot="1" x14ac:dyDescent="0.25">
      <c r="A4" s="12" t="s">
        <v>0</v>
      </c>
      <c r="B4" s="13" t="s">
        <v>1</v>
      </c>
      <c r="C4" s="13" t="s">
        <v>2</v>
      </c>
      <c r="D4" s="13" t="s">
        <v>11</v>
      </c>
      <c r="E4" s="14" t="s">
        <v>14</v>
      </c>
      <c r="F4" s="14" t="s">
        <v>15</v>
      </c>
      <c r="G4" s="14" t="s">
        <v>16</v>
      </c>
      <c r="H4" s="14" t="s">
        <v>12</v>
      </c>
      <c r="I4" s="14" t="s">
        <v>17</v>
      </c>
      <c r="J4" s="14" t="s">
        <v>18</v>
      </c>
      <c r="K4" s="15" t="s">
        <v>13</v>
      </c>
      <c r="L4" s="10"/>
    </row>
    <row r="5" spans="1:12" x14ac:dyDescent="0.2">
      <c r="A5" s="23">
        <v>1</v>
      </c>
      <c r="B5" s="23" t="s">
        <v>3</v>
      </c>
      <c r="C5" s="24">
        <v>43432.577777777777</v>
      </c>
      <c r="D5" s="23">
        <v>4114.5</v>
      </c>
      <c r="E5" s="16"/>
      <c r="F5" s="17"/>
      <c r="G5" s="17"/>
      <c r="H5" s="17"/>
      <c r="I5" s="17"/>
      <c r="J5" s="17"/>
      <c r="K5" s="18"/>
      <c r="L5" s="9"/>
    </row>
    <row r="6" spans="1:12" x14ac:dyDescent="0.2">
      <c r="A6" s="23"/>
      <c r="B6" s="23" t="s">
        <v>4</v>
      </c>
      <c r="C6" s="24">
        <v>43432.663888888892</v>
      </c>
      <c r="D6" s="23">
        <v>4151.5</v>
      </c>
      <c r="E6" s="19">
        <f>D6-D5</f>
        <v>37</v>
      </c>
      <c r="F6" s="20">
        <f t="shared" ref="F6:F69" si="0">E6/D5*100</f>
        <v>0.89925871916393241</v>
      </c>
      <c r="G6" s="20">
        <f t="shared" ref="G6:G69" si="1">IF(F6&lt;($G$2*-1),($G$2*-1),F6)</f>
        <v>0.89925871916393241</v>
      </c>
      <c r="H6" s="20">
        <f>$I$2*F6</f>
        <v>2.6977761574917971</v>
      </c>
      <c r="I6" s="21">
        <f>0.00075*$I$2*$K$2*2</f>
        <v>4.5000000000000009</v>
      </c>
      <c r="J6" s="22">
        <f>$K$2*(1+((H6)/100))-I6</f>
        <v>1022.4777615749181</v>
      </c>
      <c r="K6" s="20">
        <f>J6-K2</f>
        <v>22.477761574918077</v>
      </c>
      <c r="L6" s="9"/>
    </row>
    <row r="7" spans="1:12" x14ac:dyDescent="0.2">
      <c r="A7" s="23">
        <v>2</v>
      </c>
      <c r="B7" s="23" t="s">
        <v>3</v>
      </c>
      <c r="C7" s="24">
        <v>43462.666666666664</v>
      </c>
      <c r="D7" s="23">
        <v>3827.5</v>
      </c>
      <c r="E7" s="19"/>
      <c r="F7" s="20">
        <f t="shared" si="0"/>
        <v>0</v>
      </c>
      <c r="G7" s="20">
        <f t="shared" si="1"/>
        <v>0</v>
      </c>
      <c r="H7" s="20">
        <f t="shared" ref="H7:H70" si="2">$I$2*F7</f>
        <v>0</v>
      </c>
      <c r="I7" s="20"/>
      <c r="J7" s="22"/>
      <c r="K7" s="20"/>
      <c r="L7" s="9"/>
    </row>
    <row r="8" spans="1:12" x14ac:dyDescent="0.2">
      <c r="A8" s="23"/>
      <c r="B8" s="23" t="s">
        <v>4</v>
      </c>
      <c r="C8" s="24">
        <v>43462.977777777778</v>
      </c>
      <c r="D8" s="23">
        <v>3886</v>
      </c>
      <c r="E8" s="19">
        <f>D8-D7</f>
        <v>58.5</v>
      </c>
      <c r="F8" s="20">
        <f t="shared" si="0"/>
        <v>1.5284128020901373</v>
      </c>
      <c r="G8" s="20">
        <f t="shared" si="1"/>
        <v>1.5284128020901373</v>
      </c>
      <c r="H8" s="20">
        <f t="shared" si="2"/>
        <v>4.5852384062704115</v>
      </c>
      <c r="I8" s="20">
        <f t="shared" ref="I8:I71" si="3">0.00075*$I$2*J6*2</f>
        <v>4.6011499270871319</v>
      </c>
      <c r="J8" s="22">
        <f t="shared" ref="J8:J71" si="4">IF(H8&lt;0,J6-(J6*(H8*-1)/100),J6+(J6*(H8/100)))-I6</f>
        <v>1064.8608045942253</v>
      </c>
      <c r="K8" s="20">
        <f t="shared" ref="K8:K71" si="5">J8-J6</f>
        <v>42.383043019307252</v>
      </c>
      <c r="L8" s="9"/>
    </row>
    <row r="9" spans="1:12" x14ac:dyDescent="0.2">
      <c r="A9" s="23">
        <v>3</v>
      </c>
      <c r="B9" s="23" t="s">
        <v>5</v>
      </c>
      <c r="C9" s="24">
        <v>43464</v>
      </c>
      <c r="D9" s="23">
        <v>3704</v>
      </c>
      <c r="E9" s="19"/>
      <c r="F9" s="20">
        <f t="shared" si="0"/>
        <v>0</v>
      </c>
      <c r="G9" s="20">
        <f t="shared" si="1"/>
        <v>0</v>
      </c>
      <c r="H9" s="20">
        <f t="shared" si="2"/>
        <v>0</v>
      </c>
      <c r="I9" s="20">
        <f t="shared" si="3"/>
        <v>0</v>
      </c>
      <c r="J9" s="22">
        <f t="shared" si="4"/>
        <v>0</v>
      </c>
      <c r="K9" s="20">
        <f t="shared" si="5"/>
        <v>0</v>
      </c>
      <c r="L9" s="9"/>
    </row>
    <row r="10" spans="1:12" x14ac:dyDescent="0.2">
      <c r="A10" s="23"/>
      <c r="B10" s="23" t="s">
        <v>6</v>
      </c>
      <c r="C10" s="24">
        <v>43464.355555555558</v>
      </c>
      <c r="D10" s="23">
        <v>3760</v>
      </c>
      <c r="E10" s="19">
        <f>D9-D10</f>
        <v>-56</v>
      </c>
      <c r="F10" s="20">
        <f t="shared" si="0"/>
        <v>-1.5118790496760259</v>
      </c>
      <c r="G10" s="20">
        <f t="shared" si="1"/>
        <v>0</v>
      </c>
      <c r="H10" s="20">
        <f t="shared" si="2"/>
        <v>-4.5356371490280782</v>
      </c>
      <c r="I10" s="20">
        <f t="shared" si="3"/>
        <v>4.7918736206740142</v>
      </c>
      <c r="J10" s="22">
        <f t="shared" si="4"/>
        <v>1011.9614324285233</v>
      </c>
      <c r="K10" s="20">
        <f t="shared" si="5"/>
        <v>-52.899372165702061</v>
      </c>
      <c r="L10" s="9"/>
    </row>
    <row r="11" spans="1:12" x14ac:dyDescent="0.2">
      <c r="A11" s="23">
        <v>4</v>
      </c>
      <c r="B11" s="23" t="s">
        <v>3</v>
      </c>
      <c r="C11" s="24">
        <v>43479.666666666664</v>
      </c>
      <c r="D11" s="23">
        <v>3667.5</v>
      </c>
      <c r="E11" s="19"/>
      <c r="F11" s="20">
        <f t="shared" si="0"/>
        <v>0</v>
      </c>
      <c r="G11" s="20">
        <f t="shared" si="1"/>
        <v>0</v>
      </c>
      <c r="H11" s="20">
        <f t="shared" si="2"/>
        <v>0</v>
      </c>
      <c r="I11" s="20">
        <f t="shared" si="3"/>
        <v>0</v>
      </c>
      <c r="J11" s="22">
        <f t="shared" si="4"/>
        <v>0</v>
      </c>
      <c r="K11" s="20">
        <f t="shared" si="5"/>
        <v>0</v>
      </c>
      <c r="L11" s="9"/>
    </row>
    <row r="12" spans="1:12" x14ac:dyDescent="0.2">
      <c r="A12" s="23"/>
      <c r="B12" s="23" t="s">
        <v>4</v>
      </c>
      <c r="C12" s="24">
        <v>43480.844444444447</v>
      </c>
      <c r="D12" s="23">
        <v>3612</v>
      </c>
      <c r="E12" s="19">
        <f>D12-D11</f>
        <v>-55.5</v>
      </c>
      <c r="F12" s="20">
        <f t="shared" si="0"/>
        <v>-1.5132924335378324</v>
      </c>
      <c r="G12" s="20">
        <f t="shared" si="1"/>
        <v>0</v>
      </c>
      <c r="H12" s="20">
        <f t="shared" si="2"/>
        <v>-4.5398773006134974</v>
      </c>
      <c r="I12" s="20">
        <f t="shared" si="3"/>
        <v>4.5538264459283555</v>
      </c>
      <c r="J12" s="22">
        <f t="shared" si="4"/>
        <v>961.22775144606351</v>
      </c>
      <c r="K12" s="20">
        <f t="shared" si="5"/>
        <v>-50.733680982459759</v>
      </c>
      <c r="L12" s="9"/>
    </row>
    <row r="13" spans="1:12" x14ac:dyDescent="0.2">
      <c r="A13" s="23">
        <v>5</v>
      </c>
      <c r="B13" s="23" t="s">
        <v>5</v>
      </c>
      <c r="C13" s="24">
        <v>43493.088888888888</v>
      </c>
      <c r="D13" s="23">
        <v>3505.5</v>
      </c>
      <c r="E13" s="19"/>
      <c r="F13" s="20">
        <f t="shared" si="0"/>
        <v>0</v>
      </c>
      <c r="G13" s="20">
        <f t="shared" si="1"/>
        <v>0</v>
      </c>
      <c r="H13" s="20">
        <f t="shared" si="2"/>
        <v>0</v>
      </c>
      <c r="I13" s="20">
        <f t="shared" si="3"/>
        <v>0</v>
      </c>
      <c r="J13" s="22">
        <f t="shared" si="4"/>
        <v>0</v>
      </c>
      <c r="K13" s="20">
        <f t="shared" si="5"/>
        <v>0</v>
      </c>
      <c r="L13" s="9"/>
    </row>
    <row r="14" spans="1:12" x14ac:dyDescent="0.2">
      <c r="A14" s="23"/>
      <c r="B14" s="23" t="s">
        <v>6</v>
      </c>
      <c r="C14" s="24">
        <v>43493.355555555558</v>
      </c>
      <c r="D14" s="23">
        <v>3414.5</v>
      </c>
      <c r="E14" s="19">
        <f>D13-D14</f>
        <v>91</v>
      </c>
      <c r="F14" s="20">
        <f t="shared" si="0"/>
        <v>2.5959206960490659</v>
      </c>
      <c r="G14" s="20">
        <f t="shared" si="1"/>
        <v>2.5959206960490659</v>
      </c>
      <c r="H14" s="20">
        <f t="shared" si="2"/>
        <v>7.7877620881471978</v>
      </c>
      <c r="I14" s="20">
        <f t="shared" si="3"/>
        <v>4.3255248815072864</v>
      </c>
      <c r="J14" s="22">
        <f t="shared" si="4"/>
        <v>1031.5320554080015</v>
      </c>
      <c r="K14" s="20">
        <f t="shared" si="5"/>
        <v>70.30430396193799</v>
      </c>
      <c r="L14" s="9"/>
    </row>
    <row r="15" spans="1:12" x14ac:dyDescent="0.2">
      <c r="A15" s="23">
        <v>6</v>
      </c>
      <c r="B15" s="23" t="s">
        <v>3</v>
      </c>
      <c r="C15" s="24">
        <v>43504.4</v>
      </c>
      <c r="D15" s="23">
        <v>3383.5</v>
      </c>
      <c r="E15" s="19"/>
      <c r="F15" s="20">
        <f t="shared" si="0"/>
        <v>0</v>
      </c>
      <c r="G15" s="20">
        <f t="shared" si="1"/>
        <v>0</v>
      </c>
      <c r="H15" s="20">
        <f t="shared" si="2"/>
        <v>0</v>
      </c>
      <c r="I15" s="20">
        <f t="shared" si="3"/>
        <v>0</v>
      </c>
      <c r="J15" s="22">
        <f t="shared" si="4"/>
        <v>0</v>
      </c>
      <c r="K15" s="20">
        <f t="shared" si="5"/>
        <v>0</v>
      </c>
      <c r="L15" s="9"/>
    </row>
    <row r="16" spans="1:12" x14ac:dyDescent="0.2">
      <c r="A16" s="23"/>
      <c r="B16" s="23" t="s">
        <v>4</v>
      </c>
      <c r="C16" s="24">
        <v>43506.62222222222</v>
      </c>
      <c r="D16" s="23">
        <v>3589</v>
      </c>
      <c r="E16" s="19">
        <f>D16-D15</f>
        <v>205.5</v>
      </c>
      <c r="F16" s="20">
        <f t="shared" si="0"/>
        <v>6.0735924338702532</v>
      </c>
      <c r="G16" s="20">
        <f t="shared" si="1"/>
        <v>6.0735924338702532</v>
      </c>
      <c r="H16" s="20">
        <f t="shared" si="2"/>
        <v>18.220777301610759</v>
      </c>
      <c r="I16" s="20">
        <f t="shared" si="3"/>
        <v>4.6418942493360076</v>
      </c>
      <c r="J16" s="22">
        <f t="shared" si="4"/>
        <v>1215.1596891371141</v>
      </c>
      <c r="K16" s="20">
        <f t="shared" si="5"/>
        <v>183.62763372911263</v>
      </c>
      <c r="L16" s="9"/>
    </row>
    <row r="17" spans="1:12" x14ac:dyDescent="0.2">
      <c r="A17" s="23">
        <v>7</v>
      </c>
      <c r="B17" s="23" t="s">
        <v>5</v>
      </c>
      <c r="C17" s="24">
        <v>43506.62222222222</v>
      </c>
      <c r="D17" s="23">
        <v>3589</v>
      </c>
      <c r="E17" s="19"/>
      <c r="F17" s="20">
        <f t="shared" si="0"/>
        <v>0</v>
      </c>
      <c r="G17" s="20">
        <f t="shared" si="1"/>
        <v>0</v>
      </c>
      <c r="H17" s="20">
        <f t="shared" si="2"/>
        <v>0</v>
      </c>
      <c r="I17" s="20">
        <f t="shared" si="3"/>
        <v>0</v>
      </c>
      <c r="J17" s="22">
        <f t="shared" si="4"/>
        <v>0</v>
      </c>
      <c r="K17" s="20">
        <f t="shared" si="5"/>
        <v>0</v>
      </c>
      <c r="L17" s="9"/>
    </row>
    <row r="18" spans="1:12" ht="18.75" customHeight="1" x14ac:dyDescent="0.2">
      <c r="A18" s="23"/>
      <c r="B18" s="23" t="s">
        <v>6</v>
      </c>
      <c r="C18" s="24">
        <v>43506.933333333334</v>
      </c>
      <c r="D18" s="23">
        <v>3643</v>
      </c>
      <c r="E18" s="19">
        <f>D17-D18</f>
        <v>-54</v>
      </c>
      <c r="F18" s="20">
        <f t="shared" si="0"/>
        <v>-1.5045973808860407</v>
      </c>
      <c r="G18" s="20">
        <f t="shared" si="1"/>
        <v>0</v>
      </c>
      <c r="H18" s="20">
        <f t="shared" si="2"/>
        <v>-4.5137921426581222</v>
      </c>
      <c r="I18" s="20">
        <f t="shared" si="3"/>
        <v>5.4682186011170142</v>
      </c>
      <c r="J18" s="22">
        <f t="shared" si="4"/>
        <v>1155.6680123187582</v>
      </c>
      <c r="K18" s="20">
        <f t="shared" si="5"/>
        <v>-59.491676818355927</v>
      </c>
      <c r="L18" s="9"/>
    </row>
    <row r="19" spans="1:12" x14ac:dyDescent="0.2">
      <c r="A19" s="23">
        <v>8</v>
      </c>
      <c r="B19" s="23" t="s">
        <v>5</v>
      </c>
      <c r="C19" s="24">
        <v>43513.577777777777</v>
      </c>
      <c r="D19" s="23">
        <v>3567.5</v>
      </c>
      <c r="E19" s="19"/>
      <c r="F19" s="20">
        <f t="shared" si="0"/>
        <v>0</v>
      </c>
      <c r="G19" s="20">
        <f t="shared" si="1"/>
        <v>0</v>
      </c>
      <c r="H19" s="20">
        <f t="shared" si="2"/>
        <v>0</v>
      </c>
      <c r="I19" s="20">
        <f t="shared" si="3"/>
        <v>0</v>
      </c>
      <c r="J19" s="22">
        <f t="shared" si="4"/>
        <v>0</v>
      </c>
      <c r="K19" s="20">
        <f t="shared" si="5"/>
        <v>0</v>
      </c>
      <c r="L19" s="9"/>
    </row>
    <row r="20" spans="1:12" x14ac:dyDescent="0.2">
      <c r="A20" s="23"/>
      <c r="B20" s="23" t="s">
        <v>6</v>
      </c>
      <c r="C20" s="24">
        <v>43513.977777777778</v>
      </c>
      <c r="D20" s="23">
        <v>3621.5</v>
      </c>
      <c r="E20" s="19">
        <f>D19-D20</f>
        <v>-54</v>
      </c>
      <c r="F20" s="20">
        <f t="shared" si="0"/>
        <v>-1.5136650315346882</v>
      </c>
      <c r="G20" s="20">
        <f t="shared" si="1"/>
        <v>0</v>
      </c>
      <c r="H20" s="20">
        <f t="shared" si="2"/>
        <v>-4.5409950946040647</v>
      </c>
      <c r="I20" s="20">
        <f t="shared" si="3"/>
        <v>5.2005060554344125</v>
      </c>
      <c r="J20" s="22">
        <f t="shared" si="4"/>
        <v>1097.7209659683381</v>
      </c>
      <c r="K20" s="20">
        <f t="shared" si="5"/>
        <v>-57.947046350420123</v>
      </c>
      <c r="L20" s="9"/>
    </row>
    <row r="21" spans="1:12" x14ac:dyDescent="0.2">
      <c r="A21" s="23">
        <v>9</v>
      </c>
      <c r="B21" s="23" t="s">
        <v>3</v>
      </c>
      <c r="C21" s="24">
        <v>43514.044444444444</v>
      </c>
      <c r="D21" s="23">
        <v>3653.5</v>
      </c>
      <c r="E21" s="19"/>
      <c r="F21" s="20">
        <f t="shared" si="0"/>
        <v>0</v>
      </c>
      <c r="G21" s="20">
        <f t="shared" si="1"/>
        <v>0</v>
      </c>
      <c r="H21" s="20">
        <f t="shared" si="2"/>
        <v>0</v>
      </c>
      <c r="I21" s="20">
        <f t="shared" si="3"/>
        <v>0</v>
      </c>
      <c r="J21" s="22">
        <f t="shared" si="4"/>
        <v>0</v>
      </c>
      <c r="K21" s="20">
        <f t="shared" si="5"/>
        <v>0</v>
      </c>
      <c r="L21" s="9"/>
    </row>
    <row r="22" spans="1:12" x14ac:dyDescent="0.2">
      <c r="A22" s="23"/>
      <c r="B22" s="23" t="s">
        <v>4</v>
      </c>
      <c r="C22" s="24">
        <v>43520.577777777777</v>
      </c>
      <c r="D22" s="23">
        <v>3945.5</v>
      </c>
      <c r="E22" s="19">
        <f>D22-D21</f>
        <v>292</v>
      </c>
      <c r="F22" s="20">
        <f t="shared" si="0"/>
        <v>7.9923361160531003</v>
      </c>
      <c r="G22" s="20">
        <f t="shared" si="1"/>
        <v>7.9923361160531003</v>
      </c>
      <c r="H22" s="20">
        <f t="shared" si="2"/>
        <v>23.977008348159302</v>
      </c>
      <c r="I22" s="20">
        <f t="shared" si="3"/>
        <v>4.9397443468575215</v>
      </c>
      <c r="J22" s="22">
        <f t="shared" si="4"/>
        <v>1355.7211075626269</v>
      </c>
      <c r="K22" s="20">
        <f t="shared" si="5"/>
        <v>258.00014159428883</v>
      </c>
      <c r="L22" s="9"/>
    </row>
    <row r="23" spans="1:12" x14ac:dyDescent="0.2">
      <c r="A23" s="23">
        <v>10</v>
      </c>
      <c r="B23" s="23" t="s">
        <v>5</v>
      </c>
      <c r="C23" s="24">
        <v>43520.62222222222</v>
      </c>
      <c r="D23" s="23">
        <v>3780</v>
      </c>
      <c r="E23" s="19"/>
      <c r="F23" s="20">
        <f t="shared" si="0"/>
        <v>0</v>
      </c>
      <c r="G23" s="20">
        <f t="shared" si="1"/>
        <v>0</v>
      </c>
      <c r="H23" s="20">
        <f t="shared" si="2"/>
        <v>0</v>
      </c>
      <c r="I23" s="20">
        <f t="shared" si="3"/>
        <v>0</v>
      </c>
      <c r="J23" s="22">
        <f t="shared" si="4"/>
        <v>0</v>
      </c>
      <c r="K23" s="20">
        <f t="shared" si="5"/>
        <v>0</v>
      </c>
      <c r="L23" s="9"/>
    </row>
    <row r="24" spans="1:12" x14ac:dyDescent="0.2">
      <c r="A24" s="23"/>
      <c r="B24" s="23" t="s">
        <v>6</v>
      </c>
      <c r="C24" s="24">
        <v>43521.711111111108</v>
      </c>
      <c r="D24" s="23">
        <v>3837</v>
      </c>
      <c r="E24" s="19">
        <f>D23-D24</f>
        <v>-57</v>
      </c>
      <c r="F24" s="20">
        <f t="shared" si="0"/>
        <v>-1.5079365079365079</v>
      </c>
      <c r="G24" s="20">
        <f t="shared" si="1"/>
        <v>0</v>
      </c>
      <c r="H24" s="20">
        <f t="shared" si="2"/>
        <v>-4.5238095238095237</v>
      </c>
      <c r="I24" s="20">
        <f t="shared" si="3"/>
        <v>6.100744984031822</v>
      </c>
      <c r="J24" s="22">
        <f t="shared" si="4"/>
        <v>1289.4511226355555</v>
      </c>
      <c r="K24" s="20">
        <f t="shared" si="5"/>
        <v>-66.269984927071391</v>
      </c>
      <c r="L24" s="9"/>
    </row>
    <row r="25" spans="1:12" x14ac:dyDescent="0.2">
      <c r="A25" s="23">
        <v>11</v>
      </c>
      <c r="B25" s="23" t="s">
        <v>3</v>
      </c>
      <c r="C25" s="24">
        <v>43529.577777777777</v>
      </c>
      <c r="D25" s="23">
        <v>3804.5</v>
      </c>
      <c r="E25" s="19"/>
      <c r="F25" s="20">
        <f t="shared" si="0"/>
        <v>0</v>
      </c>
      <c r="G25" s="20">
        <f t="shared" si="1"/>
        <v>0</v>
      </c>
      <c r="H25" s="20">
        <f t="shared" si="2"/>
        <v>0</v>
      </c>
      <c r="I25" s="20">
        <f t="shared" si="3"/>
        <v>0</v>
      </c>
      <c r="J25" s="22">
        <f t="shared" si="4"/>
        <v>0</v>
      </c>
      <c r="K25" s="20">
        <f t="shared" si="5"/>
        <v>0</v>
      </c>
      <c r="L25" s="9"/>
    </row>
    <row r="26" spans="1:12" x14ac:dyDescent="0.2">
      <c r="A26" s="23"/>
      <c r="B26" s="23" t="s">
        <v>4</v>
      </c>
      <c r="C26" s="24">
        <v>43530.577777777777</v>
      </c>
      <c r="D26" s="23">
        <v>3836</v>
      </c>
      <c r="E26" s="19">
        <f>D26-D25</f>
        <v>31.5</v>
      </c>
      <c r="F26" s="20">
        <f t="shared" si="0"/>
        <v>0.82796688132474694</v>
      </c>
      <c r="G26" s="20">
        <f t="shared" si="1"/>
        <v>0.82796688132474694</v>
      </c>
      <c r="H26" s="20">
        <f t="shared" si="2"/>
        <v>2.4839006439742408</v>
      </c>
      <c r="I26" s="20">
        <f t="shared" si="3"/>
        <v>5.8025300518600007</v>
      </c>
      <c r="J26" s="22">
        <f t="shared" si="4"/>
        <v>1315.3790623904015</v>
      </c>
      <c r="K26" s="20">
        <f t="shared" si="5"/>
        <v>25.927939754845966</v>
      </c>
      <c r="L26" s="9"/>
    </row>
    <row r="27" spans="1:12" x14ac:dyDescent="0.2">
      <c r="A27" s="23">
        <v>12</v>
      </c>
      <c r="B27" s="23" t="s">
        <v>3</v>
      </c>
      <c r="C27" s="24">
        <v>43539.62222222222</v>
      </c>
      <c r="D27" s="23">
        <v>3885.5</v>
      </c>
      <c r="E27" s="19"/>
      <c r="F27" s="20">
        <f t="shared" si="0"/>
        <v>0</v>
      </c>
      <c r="G27" s="20">
        <f t="shared" si="1"/>
        <v>0</v>
      </c>
      <c r="H27" s="20">
        <f t="shared" si="2"/>
        <v>0</v>
      </c>
      <c r="I27" s="20">
        <f t="shared" si="3"/>
        <v>0</v>
      </c>
      <c r="J27" s="22">
        <f t="shared" si="4"/>
        <v>0</v>
      </c>
      <c r="K27" s="20">
        <f t="shared" si="5"/>
        <v>0</v>
      </c>
      <c r="L27" s="9"/>
    </row>
    <row r="28" spans="1:12" x14ac:dyDescent="0.2">
      <c r="A28" s="23"/>
      <c r="B28" s="23" t="s">
        <v>4</v>
      </c>
      <c r="C28" s="24">
        <v>43549</v>
      </c>
      <c r="D28" s="23">
        <v>3966</v>
      </c>
      <c r="E28" s="19">
        <f>D28-D27</f>
        <v>80.5</v>
      </c>
      <c r="F28" s="20">
        <f t="shared" si="0"/>
        <v>2.0718054304465321</v>
      </c>
      <c r="G28" s="20">
        <f t="shared" si="1"/>
        <v>2.0718054304465321</v>
      </c>
      <c r="H28" s="20">
        <f t="shared" si="2"/>
        <v>6.2154162913395963</v>
      </c>
      <c r="I28" s="20">
        <f t="shared" si="3"/>
        <v>5.9192057807568075</v>
      </c>
      <c r="J28" s="22">
        <f t="shared" si="4"/>
        <v>1391.3328168752246</v>
      </c>
      <c r="K28" s="20">
        <f t="shared" si="5"/>
        <v>75.953754484823094</v>
      </c>
      <c r="L28" s="9"/>
    </row>
    <row r="29" spans="1:12" x14ac:dyDescent="0.2">
      <c r="A29" s="23">
        <v>13</v>
      </c>
      <c r="B29" s="23" t="s">
        <v>3</v>
      </c>
      <c r="C29" s="24">
        <v>43551.088888888888</v>
      </c>
      <c r="D29" s="23">
        <v>3964.5</v>
      </c>
      <c r="E29" s="19"/>
      <c r="F29" s="20">
        <f t="shared" si="0"/>
        <v>0</v>
      </c>
      <c r="G29" s="20">
        <f t="shared" si="1"/>
        <v>0</v>
      </c>
      <c r="H29" s="20">
        <f t="shared" si="2"/>
        <v>0</v>
      </c>
      <c r="I29" s="20">
        <f t="shared" si="3"/>
        <v>0</v>
      </c>
      <c r="J29" s="22">
        <f t="shared" si="4"/>
        <v>0</v>
      </c>
      <c r="K29" s="20">
        <f t="shared" si="5"/>
        <v>0</v>
      </c>
      <c r="L29" s="9"/>
    </row>
    <row r="30" spans="1:12" x14ac:dyDescent="0.2">
      <c r="A30" s="23"/>
      <c r="B30" s="23" t="s">
        <v>4</v>
      </c>
      <c r="C30" s="24">
        <v>43557.263888888891</v>
      </c>
      <c r="D30" s="23">
        <v>5094.5</v>
      </c>
      <c r="E30" s="19">
        <f>D30-D29</f>
        <v>1130</v>
      </c>
      <c r="F30" s="20">
        <f t="shared" si="0"/>
        <v>28.502963803758359</v>
      </c>
      <c r="G30" s="20">
        <f t="shared" si="1"/>
        <v>28.502963803758359</v>
      </c>
      <c r="H30" s="20">
        <f t="shared" si="2"/>
        <v>85.508891411275073</v>
      </c>
      <c r="I30" s="20">
        <f t="shared" si="3"/>
        <v>6.2609976759385111</v>
      </c>
      <c r="J30" s="22">
        <f t="shared" si="4"/>
        <v>2575.1268786457381</v>
      </c>
      <c r="K30" s="20">
        <f t="shared" si="5"/>
        <v>1183.7940617705135</v>
      </c>
      <c r="L30" s="9"/>
    </row>
    <row r="31" spans="1:12" x14ac:dyDescent="0.2">
      <c r="A31" s="23">
        <v>14</v>
      </c>
      <c r="B31" s="23" t="s">
        <v>3</v>
      </c>
      <c r="C31" s="24">
        <v>43571.797222222223</v>
      </c>
      <c r="D31" s="23">
        <v>5210.5</v>
      </c>
      <c r="E31" s="19"/>
      <c r="F31" s="20">
        <f t="shared" si="0"/>
        <v>0</v>
      </c>
      <c r="G31" s="20">
        <f t="shared" si="1"/>
        <v>0</v>
      </c>
      <c r="H31" s="20">
        <f t="shared" si="2"/>
        <v>0</v>
      </c>
      <c r="I31" s="20">
        <f t="shared" si="3"/>
        <v>0</v>
      </c>
      <c r="J31" s="22">
        <f t="shared" si="4"/>
        <v>0</v>
      </c>
      <c r="K31" s="20">
        <f t="shared" si="5"/>
        <v>0</v>
      </c>
      <c r="L31" s="9"/>
    </row>
    <row r="32" spans="1:12" x14ac:dyDescent="0.2">
      <c r="A32" s="23"/>
      <c r="B32" s="23" t="s">
        <v>4</v>
      </c>
      <c r="C32" s="24">
        <v>43576.486111111109</v>
      </c>
      <c r="D32" s="23">
        <v>5268</v>
      </c>
      <c r="E32" s="19">
        <f>D32-D31</f>
        <v>57.5</v>
      </c>
      <c r="F32" s="20">
        <f t="shared" si="0"/>
        <v>1.1035409269743786</v>
      </c>
      <c r="G32" s="20">
        <f t="shared" si="1"/>
        <v>1.1035409269743786</v>
      </c>
      <c r="H32" s="20">
        <f t="shared" si="2"/>
        <v>3.3106227809231354</v>
      </c>
      <c r="I32" s="20">
        <f t="shared" si="3"/>
        <v>11.588070953905822</v>
      </c>
      <c r="J32" s="22">
        <f t="shared" si="4"/>
        <v>2654.1186180519203</v>
      </c>
      <c r="K32" s="20">
        <f t="shared" si="5"/>
        <v>78.991739406182205</v>
      </c>
      <c r="L32" s="9"/>
    </row>
    <row r="33" spans="1:12" x14ac:dyDescent="0.2">
      <c r="A33" s="23">
        <v>15</v>
      </c>
      <c r="B33" s="23" t="s">
        <v>5</v>
      </c>
      <c r="C33" s="24">
        <v>43580.974999999999</v>
      </c>
      <c r="D33" s="23">
        <v>5095.5</v>
      </c>
      <c r="E33" s="19"/>
      <c r="F33" s="20">
        <f t="shared" si="0"/>
        <v>0</v>
      </c>
      <c r="G33" s="20">
        <f t="shared" si="1"/>
        <v>0</v>
      </c>
      <c r="H33" s="20">
        <f t="shared" si="2"/>
        <v>0</v>
      </c>
      <c r="I33" s="20">
        <f t="shared" si="3"/>
        <v>0</v>
      </c>
      <c r="J33" s="22">
        <f t="shared" si="4"/>
        <v>0</v>
      </c>
      <c r="K33" s="20">
        <f t="shared" si="5"/>
        <v>0</v>
      </c>
      <c r="L33" s="9"/>
    </row>
    <row r="34" spans="1:12" x14ac:dyDescent="0.2">
      <c r="A34" s="23"/>
      <c r="B34" s="23" t="s">
        <v>6</v>
      </c>
      <c r="C34" s="24">
        <v>43581.130555555559</v>
      </c>
      <c r="D34" s="23">
        <v>5172</v>
      </c>
      <c r="E34" s="19">
        <f>D33-D34</f>
        <v>-76.5</v>
      </c>
      <c r="F34" s="20">
        <f t="shared" si="0"/>
        <v>-1.5013246982631734</v>
      </c>
      <c r="G34" s="20">
        <f t="shared" si="1"/>
        <v>0</v>
      </c>
      <c r="H34" s="20">
        <f t="shared" si="2"/>
        <v>-4.5039740947895197</v>
      </c>
      <c r="I34" s="20">
        <f t="shared" si="3"/>
        <v>11.943533781233644</v>
      </c>
      <c r="J34" s="22">
        <f t="shared" si="4"/>
        <v>2522.9897320959703</v>
      </c>
      <c r="K34" s="20">
        <f t="shared" si="5"/>
        <v>-131.12888595594995</v>
      </c>
      <c r="L34" s="9"/>
    </row>
    <row r="35" spans="1:12" x14ac:dyDescent="0.2">
      <c r="A35" s="23">
        <v>16</v>
      </c>
      <c r="B35" s="23" t="s">
        <v>3</v>
      </c>
      <c r="C35" s="24">
        <v>43585.619444444441</v>
      </c>
      <c r="D35" s="23">
        <v>5244</v>
      </c>
      <c r="E35" s="19"/>
      <c r="F35" s="20">
        <f t="shared" si="0"/>
        <v>0</v>
      </c>
      <c r="G35" s="20">
        <f t="shared" si="1"/>
        <v>0</v>
      </c>
      <c r="H35" s="20">
        <f t="shared" si="2"/>
        <v>0</v>
      </c>
      <c r="I35" s="20">
        <f t="shared" si="3"/>
        <v>0</v>
      </c>
      <c r="J35" s="22">
        <f t="shared" si="4"/>
        <v>0</v>
      </c>
      <c r="K35" s="20">
        <f t="shared" si="5"/>
        <v>0</v>
      </c>
      <c r="L35" s="9"/>
    </row>
    <row r="36" spans="1:12" x14ac:dyDescent="0.2">
      <c r="A36" s="23"/>
      <c r="B36" s="23" t="s">
        <v>4</v>
      </c>
      <c r="C36" s="24">
        <v>43596.974999999999</v>
      </c>
      <c r="D36" s="23">
        <v>7237</v>
      </c>
      <c r="E36" s="19">
        <f>D36-D35</f>
        <v>1993</v>
      </c>
      <c r="F36" s="20">
        <f t="shared" si="0"/>
        <v>38.005339435545388</v>
      </c>
      <c r="G36" s="20">
        <f t="shared" si="1"/>
        <v>38.005339435545388</v>
      </c>
      <c r="H36" s="20">
        <f t="shared" si="2"/>
        <v>114.01601830663617</v>
      </c>
      <c r="I36" s="20">
        <f t="shared" si="3"/>
        <v>11.353453794431868</v>
      </c>
      <c r="J36" s="22">
        <f t="shared" si="4"/>
        <v>5387.6586331358285</v>
      </c>
      <c r="K36" s="20">
        <f t="shared" si="5"/>
        <v>2864.6689010398582</v>
      </c>
      <c r="L36" s="9"/>
    </row>
    <row r="37" spans="1:12" x14ac:dyDescent="0.2">
      <c r="A37" s="23">
        <v>17</v>
      </c>
      <c r="B37" s="23" t="s">
        <v>3</v>
      </c>
      <c r="C37" s="24">
        <v>43618.574999999997</v>
      </c>
      <c r="D37" s="23">
        <v>8841.5</v>
      </c>
      <c r="E37" s="19"/>
      <c r="F37" s="20">
        <f t="shared" si="0"/>
        <v>0</v>
      </c>
      <c r="G37" s="20">
        <f t="shared" si="1"/>
        <v>0</v>
      </c>
      <c r="H37" s="20">
        <f t="shared" si="2"/>
        <v>0</v>
      </c>
      <c r="I37" s="20">
        <f t="shared" si="3"/>
        <v>0</v>
      </c>
      <c r="J37" s="22">
        <f t="shared" si="4"/>
        <v>0</v>
      </c>
      <c r="K37" s="20">
        <f t="shared" si="5"/>
        <v>0</v>
      </c>
      <c r="L37" s="9"/>
    </row>
    <row r="38" spans="1:12" x14ac:dyDescent="0.2">
      <c r="A38" s="23"/>
      <c r="B38" s="23" t="s">
        <v>4</v>
      </c>
      <c r="C38" s="24">
        <v>43618.574999999997</v>
      </c>
      <c r="D38" s="23">
        <v>8708.5</v>
      </c>
      <c r="E38" s="19">
        <f>D38-D37</f>
        <v>-133</v>
      </c>
      <c r="F38" s="20">
        <f t="shared" si="0"/>
        <v>-1.5042696375049482</v>
      </c>
      <c r="G38" s="20">
        <f t="shared" si="1"/>
        <v>0</v>
      </c>
      <c r="H38" s="20">
        <f t="shared" si="2"/>
        <v>-4.5128089125148447</v>
      </c>
      <c r="I38" s="20">
        <f t="shared" si="3"/>
        <v>24.244463849111231</v>
      </c>
      <c r="J38" s="22">
        <f t="shared" si="4"/>
        <v>5133.1704403693675</v>
      </c>
      <c r="K38" s="20">
        <f t="shared" si="5"/>
        <v>-254.488192766461</v>
      </c>
      <c r="L38" s="9"/>
    </row>
    <row r="39" spans="1:12" x14ac:dyDescent="0.2">
      <c r="A39" s="23">
        <v>18</v>
      </c>
      <c r="B39" s="23" t="s">
        <v>5</v>
      </c>
      <c r="C39" s="24">
        <v>43643.75277777778</v>
      </c>
      <c r="D39" s="23">
        <v>10769</v>
      </c>
      <c r="E39" s="19"/>
      <c r="F39" s="20">
        <f t="shared" si="0"/>
        <v>0</v>
      </c>
      <c r="G39" s="20">
        <f t="shared" si="1"/>
        <v>0</v>
      </c>
      <c r="H39" s="20">
        <f t="shared" si="2"/>
        <v>0</v>
      </c>
      <c r="I39" s="20">
        <f t="shared" si="3"/>
        <v>0</v>
      </c>
      <c r="J39" s="22">
        <f t="shared" si="4"/>
        <v>0</v>
      </c>
      <c r="K39" s="20">
        <f t="shared" si="5"/>
        <v>0</v>
      </c>
      <c r="L39" s="9"/>
    </row>
    <row r="40" spans="1:12" x14ac:dyDescent="0.2">
      <c r="A40" s="23"/>
      <c r="B40" s="23" t="s">
        <v>6</v>
      </c>
      <c r="C40" s="24">
        <v>43643.75277777778</v>
      </c>
      <c r="D40" s="23">
        <v>10936.5</v>
      </c>
      <c r="E40" s="19">
        <f>D39-D40</f>
        <v>-167.5</v>
      </c>
      <c r="F40" s="20">
        <f t="shared" si="0"/>
        <v>-1.5553904726529855</v>
      </c>
      <c r="G40" s="20">
        <f t="shared" si="1"/>
        <v>0</v>
      </c>
      <c r="H40" s="20">
        <f t="shared" si="2"/>
        <v>-4.6661714179589566</v>
      </c>
      <c r="I40" s="20">
        <f t="shared" si="3"/>
        <v>23.099266981662158</v>
      </c>
      <c r="J40" s="22">
        <f t="shared" si="4"/>
        <v>4869.4034445966226</v>
      </c>
      <c r="K40" s="20">
        <f t="shared" si="5"/>
        <v>-263.76699577274485</v>
      </c>
      <c r="L40" s="9"/>
    </row>
    <row r="41" spans="1:12" x14ac:dyDescent="0.2">
      <c r="A41" s="23">
        <v>19</v>
      </c>
      <c r="B41" s="23" t="s">
        <v>3</v>
      </c>
      <c r="C41" s="24">
        <v>43649.086111111108</v>
      </c>
      <c r="D41" s="23">
        <v>11334.5</v>
      </c>
      <c r="E41" s="19"/>
      <c r="F41" s="20">
        <f t="shared" si="0"/>
        <v>0</v>
      </c>
      <c r="G41" s="20">
        <f t="shared" si="1"/>
        <v>0</v>
      </c>
      <c r="H41" s="20">
        <f t="shared" si="2"/>
        <v>0</v>
      </c>
      <c r="I41" s="20">
        <f t="shared" si="3"/>
        <v>0</v>
      </c>
      <c r="J41" s="22">
        <f t="shared" si="4"/>
        <v>0</v>
      </c>
      <c r="K41" s="20">
        <f t="shared" si="5"/>
        <v>0</v>
      </c>
      <c r="L41" s="9"/>
    </row>
    <row r="42" spans="1:12" x14ac:dyDescent="0.2">
      <c r="A42" s="23"/>
      <c r="B42" s="23" t="s">
        <v>4</v>
      </c>
      <c r="C42" s="24">
        <v>43649.130555555559</v>
      </c>
      <c r="D42" s="23">
        <v>11164</v>
      </c>
      <c r="E42" s="19">
        <f>D42-D41</f>
        <v>-170.5</v>
      </c>
      <c r="F42" s="20">
        <f t="shared" si="0"/>
        <v>-1.5042569147293661</v>
      </c>
      <c r="G42" s="20">
        <f t="shared" si="1"/>
        <v>0</v>
      </c>
      <c r="H42" s="20">
        <f t="shared" si="2"/>
        <v>-4.5127707441880984</v>
      </c>
      <c r="I42" s="20">
        <f t="shared" si="3"/>
        <v>21.912315500684805</v>
      </c>
      <c r="J42" s="22">
        <f t="shared" si="4"/>
        <v>4626.5591635507162</v>
      </c>
      <c r="K42" s="20">
        <f t="shared" si="5"/>
        <v>-242.84428104590643</v>
      </c>
      <c r="L42" s="9"/>
    </row>
    <row r="43" spans="1:12" x14ac:dyDescent="0.2">
      <c r="A43" s="23">
        <v>20</v>
      </c>
      <c r="B43" s="23" t="s">
        <v>3</v>
      </c>
      <c r="C43" s="24">
        <v>43654.441666666666</v>
      </c>
      <c r="D43" s="23">
        <v>11879</v>
      </c>
      <c r="E43" s="19"/>
      <c r="F43" s="20">
        <f t="shared" si="0"/>
        <v>0</v>
      </c>
      <c r="G43" s="20">
        <f t="shared" si="1"/>
        <v>0</v>
      </c>
      <c r="H43" s="20">
        <f t="shared" si="2"/>
        <v>0</v>
      </c>
      <c r="I43" s="20">
        <f t="shared" si="3"/>
        <v>0</v>
      </c>
      <c r="J43" s="22">
        <f t="shared" si="4"/>
        <v>0</v>
      </c>
      <c r="K43" s="20">
        <f t="shared" si="5"/>
        <v>0</v>
      </c>
      <c r="L43" s="9"/>
    </row>
    <row r="44" spans="1:12" x14ac:dyDescent="0.2">
      <c r="A44" s="23"/>
      <c r="B44" s="23" t="s">
        <v>4</v>
      </c>
      <c r="C44" s="24">
        <v>43656.663888888892</v>
      </c>
      <c r="D44" s="23">
        <v>12463</v>
      </c>
      <c r="E44" s="19">
        <f>D44-D43</f>
        <v>584</v>
      </c>
      <c r="F44" s="20">
        <f t="shared" si="0"/>
        <v>4.916238740634733</v>
      </c>
      <c r="G44" s="20">
        <f t="shared" si="1"/>
        <v>4.916238740634733</v>
      </c>
      <c r="H44" s="20">
        <f t="shared" si="2"/>
        <v>14.7487162219042</v>
      </c>
      <c r="I44" s="20">
        <f t="shared" si="3"/>
        <v>20.819516235978224</v>
      </c>
      <c r="J44" s="22">
        <f t="shared" si="4"/>
        <v>5287.0049299206312</v>
      </c>
      <c r="K44" s="20">
        <f t="shared" si="5"/>
        <v>660.44576636991496</v>
      </c>
      <c r="L44" s="9"/>
    </row>
    <row r="45" spans="1:12" x14ac:dyDescent="0.2">
      <c r="A45" s="23">
        <v>21</v>
      </c>
      <c r="B45" s="23" t="s">
        <v>3</v>
      </c>
      <c r="C45" s="24">
        <v>43664.708333333336</v>
      </c>
      <c r="D45" s="23">
        <v>10457</v>
      </c>
      <c r="E45" s="19"/>
      <c r="F45" s="20">
        <f t="shared" si="0"/>
        <v>0</v>
      </c>
      <c r="G45" s="20">
        <f t="shared" si="1"/>
        <v>0</v>
      </c>
      <c r="H45" s="20">
        <f t="shared" si="2"/>
        <v>0</v>
      </c>
      <c r="I45" s="20">
        <f t="shared" si="3"/>
        <v>0</v>
      </c>
      <c r="J45" s="22">
        <f t="shared" si="4"/>
        <v>0</v>
      </c>
      <c r="K45" s="20">
        <f t="shared" si="5"/>
        <v>0</v>
      </c>
      <c r="L45" s="9"/>
    </row>
    <row r="46" spans="1:12" x14ac:dyDescent="0.2">
      <c r="A46" s="23"/>
      <c r="B46" s="23" t="s">
        <v>4</v>
      </c>
      <c r="C46" s="24">
        <v>43664.974999999999</v>
      </c>
      <c r="D46" s="23">
        <v>10590</v>
      </c>
      <c r="E46" s="19">
        <f>D46-D45</f>
        <v>133</v>
      </c>
      <c r="F46" s="20">
        <f t="shared" si="0"/>
        <v>1.2718752988428803</v>
      </c>
      <c r="G46" s="20">
        <f t="shared" si="1"/>
        <v>1.2718752988428803</v>
      </c>
      <c r="H46" s="20">
        <f t="shared" si="2"/>
        <v>3.8156258965286409</v>
      </c>
      <c r="I46" s="20">
        <f t="shared" si="3"/>
        <v>23.791522184642844</v>
      </c>
      <c r="J46" s="22">
        <f t="shared" si="4"/>
        <v>5467.9177429414503</v>
      </c>
      <c r="K46" s="20">
        <f t="shared" si="5"/>
        <v>180.91281302081916</v>
      </c>
      <c r="L46" s="9"/>
    </row>
    <row r="47" spans="1:12" x14ac:dyDescent="0.2">
      <c r="A47" s="23">
        <v>22</v>
      </c>
      <c r="B47" s="23" t="s">
        <v>3</v>
      </c>
      <c r="C47" s="24">
        <v>43673.086111111108</v>
      </c>
      <c r="D47" s="23">
        <v>10191</v>
      </c>
      <c r="E47" s="19"/>
      <c r="F47" s="20">
        <f t="shared" si="0"/>
        <v>0</v>
      </c>
      <c r="G47" s="20">
        <f t="shared" si="1"/>
        <v>0</v>
      </c>
      <c r="H47" s="20">
        <f t="shared" si="2"/>
        <v>0</v>
      </c>
      <c r="I47" s="20">
        <f t="shared" si="3"/>
        <v>0</v>
      </c>
      <c r="J47" s="22">
        <f t="shared" si="4"/>
        <v>0</v>
      </c>
      <c r="K47" s="20">
        <f t="shared" si="5"/>
        <v>0</v>
      </c>
      <c r="L47" s="9"/>
    </row>
    <row r="48" spans="1:12" x14ac:dyDescent="0.2">
      <c r="A48" s="23"/>
      <c r="B48" s="23" t="s">
        <v>4</v>
      </c>
      <c r="C48" s="24">
        <v>43673.441666666666</v>
      </c>
      <c r="D48" s="23">
        <v>10038</v>
      </c>
      <c r="E48" s="19">
        <f>D48-D47</f>
        <v>-153</v>
      </c>
      <c r="F48" s="20">
        <f t="shared" si="0"/>
        <v>-1.5013246982631734</v>
      </c>
      <c r="G48" s="20">
        <f t="shared" si="1"/>
        <v>0</v>
      </c>
      <c r="H48" s="20">
        <f t="shared" si="2"/>
        <v>-4.5039740947895197</v>
      </c>
      <c r="I48" s="20">
        <f t="shared" si="3"/>
        <v>24.605629843236528</v>
      </c>
      <c r="J48" s="22">
        <f t="shared" si="4"/>
        <v>5197.852622090325</v>
      </c>
      <c r="K48" s="20">
        <f t="shared" si="5"/>
        <v>-270.06512085112536</v>
      </c>
      <c r="L48" s="9"/>
    </row>
    <row r="49" spans="1:12" x14ac:dyDescent="0.2">
      <c r="A49" s="23">
        <v>23</v>
      </c>
      <c r="B49" s="23" t="s">
        <v>3</v>
      </c>
      <c r="C49" s="24">
        <v>43677.352777777778</v>
      </c>
      <c r="D49" s="23">
        <v>9766.5</v>
      </c>
      <c r="E49" s="19"/>
      <c r="F49" s="20">
        <f t="shared" si="0"/>
        <v>0</v>
      </c>
      <c r="G49" s="20">
        <f t="shared" si="1"/>
        <v>0</v>
      </c>
      <c r="H49" s="20">
        <f t="shared" si="2"/>
        <v>0</v>
      </c>
      <c r="I49" s="20">
        <f t="shared" si="3"/>
        <v>0</v>
      </c>
      <c r="J49" s="22">
        <f t="shared" si="4"/>
        <v>0</v>
      </c>
      <c r="K49" s="20">
        <f t="shared" si="5"/>
        <v>0</v>
      </c>
      <c r="L49" s="9"/>
    </row>
    <row r="50" spans="1:12" x14ac:dyDescent="0.2">
      <c r="A50" s="23"/>
      <c r="B50" s="23" t="s">
        <v>4</v>
      </c>
      <c r="C50" s="24">
        <v>43683.441666666666</v>
      </c>
      <c r="D50" s="23">
        <v>11698</v>
      </c>
      <c r="E50" s="19">
        <f>D50-D49</f>
        <v>1931.5</v>
      </c>
      <c r="F50" s="20">
        <f t="shared" si="0"/>
        <v>19.776787999795218</v>
      </c>
      <c r="G50" s="20">
        <f t="shared" si="1"/>
        <v>19.776787999795218</v>
      </c>
      <c r="H50" s="20">
        <f t="shared" si="2"/>
        <v>59.330363999385654</v>
      </c>
      <c r="I50" s="20">
        <f t="shared" si="3"/>
        <v>23.390336799406466</v>
      </c>
      <c r="J50" s="22">
        <f t="shared" si="4"/>
        <v>8257.1518730848893</v>
      </c>
      <c r="K50" s="20">
        <f t="shared" si="5"/>
        <v>3059.2992509945643</v>
      </c>
      <c r="L50" s="9"/>
    </row>
    <row r="51" spans="1:12" x14ac:dyDescent="0.2">
      <c r="A51" s="23">
        <v>24</v>
      </c>
      <c r="B51" s="23" t="s">
        <v>5</v>
      </c>
      <c r="C51" s="24">
        <v>43687.530555555553</v>
      </c>
      <c r="D51" s="23">
        <v>11342.5</v>
      </c>
      <c r="E51" s="19"/>
      <c r="F51" s="20">
        <f t="shared" si="0"/>
        <v>0</v>
      </c>
      <c r="G51" s="20">
        <f t="shared" si="1"/>
        <v>0</v>
      </c>
      <c r="H51" s="20">
        <f t="shared" si="2"/>
        <v>0</v>
      </c>
      <c r="I51" s="20">
        <f t="shared" si="3"/>
        <v>0</v>
      </c>
      <c r="J51" s="22">
        <f t="shared" si="4"/>
        <v>0</v>
      </c>
      <c r="K51" s="20">
        <f t="shared" si="5"/>
        <v>0</v>
      </c>
      <c r="L51" s="9"/>
    </row>
    <row r="52" spans="1:12" x14ac:dyDescent="0.2">
      <c r="A52" s="23"/>
      <c r="B52" s="23" t="s">
        <v>6</v>
      </c>
      <c r="C52" s="24">
        <v>43688.930555555555</v>
      </c>
      <c r="D52" s="23">
        <v>11513</v>
      </c>
      <c r="E52" s="19">
        <f>D51-D52</f>
        <v>-170.5</v>
      </c>
      <c r="F52" s="20">
        <f t="shared" si="0"/>
        <v>-1.5031959444566896</v>
      </c>
      <c r="G52" s="20">
        <f t="shared" si="1"/>
        <v>0</v>
      </c>
      <c r="H52" s="20">
        <f t="shared" si="2"/>
        <v>-4.5095878333700687</v>
      </c>
      <c r="I52" s="20">
        <f t="shared" si="3"/>
        <v>37.157183428882007</v>
      </c>
      <c r="J52" s="22">
        <f t="shared" si="4"/>
        <v>7861.3980200339583</v>
      </c>
      <c r="K52" s="20">
        <f t="shared" si="5"/>
        <v>-395.75385305093096</v>
      </c>
      <c r="L52" s="9"/>
    </row>
    <row r="53" spans="1:12" x14ac:dyDescent="0.2">
      <c r="A53" s="23">
        <v>25</v>
      </c>
      <c r="B53" s="23" t="s">
        <v>3</v>
      </c>
      <c r="C53" s="24">
        <v>43696.352777777778</v>
      </c>
      <c r="D53" s="23">
        <v>10670.5</v>
      </c>
      <c r="E53" s="19"/>
      <c r="F53" s="20">
        <f t="shared" si="0"/>
        <v>0</v>
      </c>
      <c r="G53" s="20">
        <f t="shared" si="1"/>
        <v>0</v>
      </c>
      <c r="H53" s="20">
        <f t="shared" si="2"/>
        <v>0</v>
      </c>
      <c r="I53" s="20">
        <f t="shared" si="3"/>
        <v>0</v>
      </c>
      <c r="J53" s="22">
        <f t="shared" si="4"/>
        <v>0</v>
      </c>
      <c r="K53" s="20">
        <f t="shared" si="5"/>
        <v>0</v>
      </c>
      <c r="L53" s="9"/>
    </row>
    <row r="54" spans="1:12" x14ac:dyDescent="0.2">
      <c r="A54" s="23"/>
      <c r="B54" s="23" t="s">
        <v>4</v>
      </c>
      <c r="C54" s="24">
        <v>43697.352777777778</v>
      </c>
      <c r="D54" s="23">
        <v>10810.5</v>
      </c>
      <c r="E54" s="19">
        <f>D54-D53</f>
        <v>140</v>
      </c>
      <c r="F54" s="20">
        <f t="shared" si="0"/>
        <v>1.312028489761492</v>
      </c>
      <c r="G54" s="20">
        <f t="shared" si="1"/>
        <v>1.312028489761492</v>
      </c>
      <c r="H54" s="20">
        <f t="shared" si="2"/>
        <v>3.936085469284476</v>
      </c>
      <c r="I54" s="20">
        <f t="shared" si="3"/>
        <v>35.376291090152819</v>
      </c>
      <c r="J54" s="22">
        <f t="shared" si="4"/>
        <v>8133.6721817542511</v>
      </c>
      <c r="K54" s="20">
        <f t="shared" si="5"/>
        <v>272.2741617202928</v>
      </c>
      <c r="L54" s="9"/>
    </row>
    <row r="55" spans="1:12" x14ac:dyDescent="0.2">
      <c r="A55" s="23">
        <v>26</v>
      </c>
      <c r="B55" s="23" t="s">
        <v>5</v>
      </c>
      <c r="C55" s="24">
        <v>43698.219444444447</v>
      </c>
      <c r="D55" s="23">
        <v>10275</v>
      </c>
      <c r="E55" s="19"/>
      <c r="F55" s="20">
        <f t="shared" si="0"/>
        <v>0</v>
      </c>
      <c r="G55" s="20">
        <f t="shared" si="1"/>
        <v>0</v>
      </c>
      <c r="H55" s="20">
        <f t="shared" si="2"/>
        <v>0</v>
      </c>
      <c r="I55" s="20">
        <f t="shared" si="3"/>
        <v>0</v>
      </c>
      <c r="J55" s="22">
        <f t="shared" si="4"/>
        <v>0</v>
      </c>
      <c r="K55" s="20">
        <f t="shared" si="5"/>
        <v>0</v>
      </c>
      <c r="L55" s="9"/>
    </row>
    <row r="56" spans="1:12" x14ac:dyDescent="0.2">
      <c r="A56" s="23"/>
      <c r="B56" s="23" t="s">
        <v>6</v>
      </c>
      <c r="C56" s="24">
        <v>43699.841666666667</v>
      </c>
      <c r="D56" s="23">
        <v>10201</v>
      </c>
      <c r="E56" s="19">
        <f>D55-D56</f>
        <v>74</v>
      </c>
      <c r="F56" s="20">
        <f t="shared" si="0"/>
        <v>0.72019464720194648</v>
      </c>
      <c r="G56" s="20">
        <f t="shared" si="1"/>
        <v>0.72019464720194648</v>
      </c>
      <c r="H56" s="20">
        <f t="shared" si="2"/>
        <v>2.1605839416058394</v>
      </c>
      <c r="I56" s="20">
        <f t="shared" si="3"/>
        <v>36.601524817894138</v>
      </c>
      <c r="J56" s="22">
        <f t="shared" si="4"/>
        <v>8274.0307056859419</v>
      </c>
      <c r="K56" s="20">
        <f t="shared" si="5"/>
        <v>140.3585239316908</v>
      </c>
      <c r="L56" s="9"/>
    </row>
    <row r="57" spans="1:12" x14ac:dyDescent="0.2">
      <c r="A57" s="23">
        <v>27</v>
      </c>
      <c r="B57" s="23" t="s">
        <v>3</v>
      </c>
      <c r="C57" s="24">
        <v>43703.086111111108</v>
      </c>
      <c r="D57" s="23">
        <v>10555</v>
      </c>
      <c r="E57" s="19"/>
      <c r="F57" s="20">
        <f t="shared" si="0"/>
        <v>0</v>
      </c>
      <c r="G57" s="20">
        <f t="shared" si="1"/>
        <v>0</v>
      </c>
      <c r="H57" s="20">
        <f t="shared" si="2"/>
        <v>0</v>
      </c>
      <c r="I57" s="20">
        <f t="shared" si="3"/>
        <v>0</v>
      </c>
      <c r="J57" s="22">
        <f t="shared" si="4"/>
        <v>0</v>
      </c>
      <c r="K57" s="20">
        <f t="shared" si="5"/>
        <v>0</v>
      </c>
      <c r="L57" s="9"/>
    </row>
    <row r="58" spans="1:12" x14ac:dyDescent="0.2">
      <c r="A58" s="23"/>
      <c r="B58" s="23" t="s">
        <v>4</v>
      </c>
      <c r="C58" s="24">
        <v>43703.130555555559</v>
      </c>
      <c r="D58" s="23">
        <v>10396.5</v>
      </c>
      <c r="E58" s="19">
        <f>D58-D57</f>
        <v>-158.5</v>
      </c>
      <c r="F58" s="20">
        <f t="shared" si="0"/>
        <v>-1.5016579819990525</v>
      </c>
      <c r="G58" s="20">
        <f t="shared" si="1"/>
        <v>0</v>
      </c>
      <c r="H58" s="20">
        <f t="shared" si="2"/>
        <v>-4.5049739459971576</v>
      </c>
      <c r="I58" s="20">
        <f t="shared" si="3"/>
        <v>37.233138175586745</v>
      </c>
      <c r="J58" s="22">
        <f t="shared" si="4"/>
        <v>7864.6862532930918</v>
      </c>
      <c r="K58" s="20">
        <f t="shared" si="5"/>
        <v>-409.34445239285014</v>
      </c>
      <c r="L58" s="9"/>
    </row>
    <row r="59" spans="1:12" x14ac:dyDescent="0.2">
      <c r="A59" s="23">
        <v>28</v>
      </c>
      <c r="B59" s="23" t="s">
        <v>3</v>
      </c>
      <c r="C59" s="24">
        <v>43709.974999999999</v>
      </c>
      <c r="D59" s="23">
        <v>9773</v>
      </c>
      <c r="E59" s="19"/>
      <c r="F59" s="20">
        <f t="shared" si="0"/>
        <v>0</v>
      </c>
      <c r="G59" s="20">
        <f t="shared" si="1"/>
        <v>0</v>
      </c>
      <c r="H59" s="20">
        <f t="shared" si="2"/>
        <v>0</v>
      </c>
      <c r="I59" s="20">
        <f t="shared" si="3"/>
        <v>0</v>
      </c>
      <c r="J59" s="22">
        <f t="shared" si="4"/>
        <v>0</v>
      </c>
      <c r="K59" s="20">
        <f t="shared" si="5"/>
        <v>0</v>
      </c>
    </row>
    <row r="60" spans="1:12" x14ac:dyDescent="0.2">
      <c r="A60" s="23"/>
      <c r="B60" s="23" t="s">
        <v>4</v>
      </c>
      <c r="C60" s="24">
        <v>43714.75277777778</v>
      </c>
      <c r="D60" s="23">
        <v>10317</v>
      </c>
      <c r="E60" s="19">
        <f>D60-D59</f>
        <v>544</v>
      </c>
      <c r="F60" s="20">
        <f t="shared" si="0"/>
        <v>5.5663562877315051</v>
      </c>
      <c r="G60" s="20">
        <f t="shared" si="1"/>
        <v>5.5663562877315051</v>
      </c>
      <c r="H60" s="20">
        <f t="shared" si="2"/>
        <v>16.699068863194515</v>
      </c>
      <c r="I60" s="20">
        <f t="shared" si="3"/>
        <v>35.391088139818919</v>
      </c>
      <c r="J60" s="22">
        <f t="shared" si="4"/>
        <v>9140.7824884291113</v>
      </c>
      <c r="K60" s="20">
        <f t="shared" si="5"/>
        <v>1276.0962351360195</v>
      </c>
    </row>
    <row r="61" spans="1:12" x14ac:dyDescent="0.2">
      <c r="A61" s="23">
        <v>29</v>
      </c>
      <c r="B61" s="23" t="s">
        <v>5</v>
      </c>
      <c r="C61" s="24">
        <v>43714.797222222223</v>
      </c>
      <c r="D61" s="23">
        <v>10402.5</v>
      </c>
      <c r="E61" s="19"/>
      <c r="F61" s="20">
        <f t="shared" si="0"/>
        <v>0</v>
      </c>
      <c r="G61" s="20">
        <f t="shared" si="1"/>
        <v>0</v>
      </c>
      <c r="H61" s="20">
        <f t="shared" si="2"/>
        <v>0</v>
      </c>
      <c r="I61" s="20">
        <f t="shared" si="3"/>
        <v>0</v>
      </c>
      <c r="J61" s="22">
        <f t="shared" si="4"/>
        <v>0</v>
      </c>
      <c r="K61" s="20">
        <f t="shared" si="5"/>
        <v>0</v>
      </c>
    </row>
    <row r="62" spans="1:12" x14ac:dyDescent="0.2">
      <c r="A62" s="23"/>
      <c r="B62" s="23" t="s">
        <v>6</v>
      </c>
      <c r="C62" s="24">
        <v>43715.708333333336</v>
      </c>
      <c r="D62" s="23">
        <v>10559</v>
      </c>
      <c r="E62" s="19">
        <f>D61-D62</f>
        <v>-156.5</v>
      </c>
      <c r="F62" s="20">
        <f t="shared" si="0"/>
        <v>-1.5044460466234078</v>
      </c>
      <c r="G62" s="20">
        <f t="shared" si="1"/>
        <v>0</v>
      </c>
      <c r="H62" s="20">
        <f t="shared" si="2"/>
        <v>-4.513338139870223</v>
      </c>
      <c r="I62" s="20">
        <f t="shared" si="3"/>
        <v>41.133521197931003</v>
      </c>
      <c r="J62" s="22">
        <f t="shared" si="4"/>
        <v>8692.8369779564437</v>
      </c>
      <c r="K62" s="20">
        <f t="shared" si="5"/>
        <v>-447.94551047266759</v>
      </c>
    </row>
    <row r="63" spans="1:12" x14ac:dyDescent="0.2">
      <c r="A63" s="23">
        <v>30</v>
      </c>
      <c r="B63" s="23" t="s">
        <v>3</v>
      </c>
      <c r="C63" s="24">
        <v>43720.930555555555</v>
      </c>
      <c r="D63" s="23">
        <v>10369.5</v>
      </c>
      <c r="E63" s="19"/>
      <c r="F63" s="20">
        <f t="shared" si="0"/>
        <v>0</v>
      </c>
      <c r="G63" s="20">
        <f t="shared" si="1"/>
        <v>0</v>
      </c>
      <c r="H63" s="20">
        <f t="shared" si="2"/>
        <v>0</v>
      </c>
      <c r="I63" s="20">
        <f t="shared" si="3"/>
        <v>0</v>
      </c>
      <c r="J63" s="22">
        <f t="shared" si="4"/>
        <v>0</v>
      </c>
      <c r="K63" s="20">
        <f t="shared" si="5"/>
        <v>0</v>
      </c>
    </row>
    <row r="64" spans="1:12" x14ac:dyDescent="0.2">
      <c r="A64" s="23"/>
      <c r="B64" s="23" t="s">
        <v>4</v>
      </c>
      <c r="C64" s="24">
        <v>43721.75277777778</v>
      </c>
      <c r="D64" s="23">
        <v>10213.5</v>
      </c>
      <c r="E64" s="19">
        <f>D64-D63</f>
        <v>-156</v>
      </c>
      <c r="F64" s="20">
        <f t="shared" si="0"/>
        <v>-1.5044119774338203</v>
      </c>
      <c r="G64" s="20">
        <f t="shared" si="1"/>
        <v>0</v>
      </c>
      <c r="H64" s="20">
        <f t="shared" si="2"/>
        <v>-4.5132359323014608</v>
      </c>
      <c r="I64" s="20">
        <f t="shared" si="3"/>
        <v>39.117766400804001</v>
      </c>
      <c r="J64" s="22">
        <f t="shared" si="4"/>
        <v>8259.3752147329942</v>
      </c>
      <c r="K64" s="20">
        <f t="shared" si="5"/>
        <v>-433.46176322344945</v>
      </c>
    </row>
    <row r="65" spans="1:11" x14ac:dyDescent="0.2">
      <c r="A65" s="23">
        <v>31</v>
      </c>
      <c r="B65" s="23" t="s">
        <v>3</v>
      </c>
      <c r="C65" s="24">
        <v>43727.886111111111</v>
      </c>
      <c r="D65" s="23">
        <v>10291</v>
      </c>
      <c r="E65" s="19"/>
      <c r="F65" s="20">
        <f t="shared" si="0"/>
        <v>0</v>
      </c>
      <c r="G65" s="20">
        <f t="shared" si="1"/>
        <v>0</v>
      </c>
      <c r="H65" s="20">
        <f t="shared" si="2"/>
        <v>0</v>
      </c>
      <c r="I65" s="20">
        <f t="shared" si="3"/>
        <v>0</v>
      </c>
      <c r="J65" s="22">
        <f t="shared" si="4"/>
        <v>0</v>
      </c>
      <c r="K65" s="20">
        <f t="shared" si="5"/>
        <v>0</v>
      </c>
    </row>
    <row r="66" spans="1:11" x14ac:dyDescent="0.2">
      <c r="A66" s="23"/>
      <c r="B66" s="23" t="s">
        <v>4</v>
      </c>
      <c r="C66" s="24">
        <v>43728.086111111108</v>
      </c>
      <c r="D66" s="23">
        <v>10239.5</v>
      </c>
      <c r="E66" s="19">
        <f>D66-D65</f>
        <v>-51.5</v>
      </c>
      <c r="F66" s="20">
        <f t="shared" si="0"/>
        <v>-0.50043727528908755</v>
      </c>
      <c r="G66" s="20">
        <f t="shared" si="1"/>
        <v>0</v>
      </c>
      <c r="H66" s="20">
        <f t="shared" si="2"/>
        <v>-1.5013118258672626</v>
      </c>
      <c r="I66" s="20">
        <f t="shared" si="3"/>
        <v>37.167188466298477</v>
      </c>
      <c r="J66" s="22">
        <f t="shared" si="4"/>
        <v>8096.2584714906543</v>
      </c>
      <c r="K66" s="20">
        <f t="shared" si="5"/>
        <v>-163.11674324233991</v>
      </c>
    </row>
    <row r="67" spans="1:11" x14ac:dyDescent="0.2">
      <c r="A67" s="23">
        <v>32</v>
      </c>
      <c r="B67" s="23" t="s">
        <v>5</v>
      </c>
      <c r="C67" s="24">
        <v>43729.974999999999</v>
      </c>
      <c r="D67" s="23">
        <v>9956</v>
      </c>
      <c r="E67" s="19"/>
      <c r="F67" s="20">
        <f t="shared" si="0"/>
        <v>0</v>
      </c>
      <c r="G67" s="20">
        <f t="shared" si="1"/>
        <v>0</v>
      </c>
      <c r="H67" s="20">
        <f t="shared" si="2"/>
        <v>0</v>
      </c>
      <c r="I67" s="20">
        <f t="shared" si="3"/>
        <v>0</v>
      </c>
      <c r="J67" s="22">
        <f t="shared" si="4"/>
        <v>0</v>
      </c>
      <c r="K67" s="20">
        <f t="shared" si="5"/>
        <v>0</v>
      </c>
    </row>
    <row r="68" spans="1:11" x14ac:dyDescent="0.2">
      <c r="A68" s="23"/>
      <c r="B68" s="23" t="s">
        <v>6</v>
      </c>
      <c r="C68" s="24">
        <v>43732.930555555555</v>
      </c>
      <c r="D68" s="23">
        <v>8675.5</v>
      </c>
      <c r="E68" s="19">
        <f>D67-D68</f>
        <v>1280.5</v>
      </c>
      <c r="F68" s="20">
        <f t="shared" si="0"/>
        <v>12.861591000401768</v>
      </c>
      <c r="G68" s="20">
        <f t="shared" si="1"/>
        <v>12.861591000401768</v>
      </c>
      <c r="H68" s="20">
        <f t="shared" si="2"/>
        <v>38.584773001205306</v>
      </c>
      <c r="I68" s="20">
        <f t="shared" si="3"/>
        <v>36.433163121707949</v>
      </c>
      <c r="J68" s="22">
        <f t="shared" si="4"/>
        <v>11183.014235839879</v>
      </c>
      <c r="K68" s="20">
        <f t="shared" si="5"/>
        <v>3086.7557643492246</v>
      </c>
    </row>
    <row r="69" spans="1:11" x14ac:dyDescent="0.2">
      <c r="A69" s="23">
        <v>33</v>
      </c>
      <c r="B69" s="23" t="s">
        <v>3</v>
      </c>
      <c r="C69" s="24">
        <v>43739.175000000003</v>
      </c>
      <c r="D69" s="23">
        <v>8471.5</v>
      </c>
      <c r="E69" s="19"/>
      <c r="F69" s="20">
        <f t="shared" si="0"/>
        <v>0</v>
      </c>
      <c r="G69" s="20">
        <f t="shared" si="1"/>
        <v>0</v>
      </c>
      <c r="H69" s="20">
        <f t="shared" si="2"/>
        <v>0</v>
      </c>
      <c r="I69" s="20">
        <f t="shared" si="3"/>
        <v>0</v>
      </c>
      <c r="J69" s="22">
        <f t="shared" si="4"/>
        <v>0</v>
      </c>
      <c r="K69" s="20">
        <f t="shared" si="5"/>
        <v>0</v>
      </c>
    </row>
    <row r="70" spans="1:11" x14ac:dyDescent="0.2">
      <c r="A70" s="23"/>
      <c r="B70" s="23" t="s">
        <v>4</v>
      </c>
      <c r="C70" s="24">
        <v>43739.397222222222</v>
      </c>
      <c r="D70" s="23">
        <v>8344</v>
      </c>
      <c r="E70" s="19">
        <f>D70-D69</f>
        <v>-127.5</v>
      </c>
      <c r="F70" s="20">
        <f t="shared" ref="F70:F122" si="6">E70/D69*100</f>
        <v>-1.5050463318184502</v>
      </c>
      <c r="G70" s="20">
        <f t="shared" ref="G70:G122" si="7">IF(F70&lt;($G$2*-1),($G$2*-1),F70)</f>
        <v>0</v>
      </c>
      <c r="H70" s="20">
        <f t="shared" si="2"/>
        <v>-4.5151389954553505</v>
      </c>
      <c r="I70" s="20">
        <f t="shared" si="3"/>
        <v>50.323564061279463</v>
      </c>
      <c r="J70" s="22">
        <f t="shared" si="4"/>
        <v>10641.652436088441</v>
      </c>
      <c r="K70" s="20">
        <f t="shared" si="5"/>
        <v>-541.3617997514375</v>
      </c>
    </row>
    <row r="71" spans="1:11" x14ac:dyDescent="0.2">
      <c r="A71" s="23">
        <v>34</v>
      </c>
      <c r="B71" s="23" t="s">
        <v>3</v>
      </c>
      <c r="C71" s="24">
        <v>43758.797222222223</v>
      </c>
      <c r="D71" s="23">
        <v>8144.5</v>
      </c>
      <c r="E71" s="19"/>
      <c r="F71" s="20">
        <f t="shared" si="6"/>
        <v>0</v>
      </c>
      <c r="G71" s="20">
        <f t="shared" si="7"/>
        <v>0</v>
      </c>
      <c r="H71" s="20">
        <f t="shared" ref="H71:H122" si="8">$I$2*F71</f>
        <v>0</v>
      </c>
      <c r="I71" s="20">
        <f t="shared" si="3"/>
        <v>0</v>
      </c>
      <c r="J71" s="22">
        <f t="shared" si="4"/>
        <v>0</v>
      </c>
      <c r="K71" s="20">
        <f t="shared" si="5"/>
        <v>0</v>
      </c>
    </row>
    <row r="72" spans="1:11" x14ac:dyDescent="0.2">
      <c r="A72" s="23"/>
      <c r="B72" s="23" t="s">
        <v>4</v>
      </c>
      <c r="C72" s="24">
        <v>43759.019444444442</v>
      </c>
      <c r="D72" s="23">
        <v>8195</v>
      </c>
      <c r="E72" s="19">
        <f>D72-D71</f>
        <v>50.5</v>
      </c>
      <c r="F72" s="20">
        <f t="shared" si="6"/>
        <v>0.62005034072073173</v>
      </c>
      <c r="G72" s="20">
        <f t="shared" si="7"/>
        <v>0.62005034072073173</v>
      </c>
      <c r="H72" s="20">
        <f t="shared" si="8"/>
        <v>1.8601510221621953</v>
      </c>
      <c r="I72" s="20">
        <f t="shared" ref="I72:I122" si="9">0.00075*$I$2*J70*2</f>
        <v>47.887435962397994</v>
      </c>
      <c r="J72" s="22">
        <f t="shared" ref="J72:J122" si="10">IF(H72&lt;0,J70-(J70*(H72*-1)/100),J70+(J70*(H72/100)))-I70</f>
        <v>10789.279678592009</v>
      </c>
      <c r="K72" s="20">
        <f t="shared" ref="K72:K122" si="11">J72-J70</f>
        <v>147.62724250356769</v>
      </c>
    </row>
    <row r="73" spans="1:11" x14ac:dyDescent="0.2">
      <c r="A73" s="23">
        <v>35</v>
      </c>
      <c r="B73" s="23" t="s">
        <v>5</v>
      </c>
      <c r="C73" s="24">
        <v>43761.019444444442</v>
      </c>
      <c r="D73" s="23">
        <v>8012</v>
      </c>
      <c r="E73" s="19"/>
      <c r="F73" s="20">
        <f t="shared" si="6"/>
        <v>0</v>
      </c>
      <c r="G73" s="20">
        <f t="shared" si="7"/>
        <v>0</v>
      </c>
      <c r="H73" s="20">
        <f t="shared" si="8"/>
        <v>0</v>
      </c>
      <c r="I73" s="20">
        <f t="shared" si="9"/>
        <v>0</v>
      </c>
      <c r="J73" s="22">
        <f t="shared" si="10"/>
        <v>0</v>
      </c>
      <c r="K73" s="20">
        <f t="shared" si="11"/>
        <v>0</v>
      </c>
    </row>
    <row r="74" spans="1:11" x14ac:dyDescent="0.2">
      <c r="A74" s="23"/>
      <c r="B74" s="23" t="s">
        <v>6</v>
      </c>
      <c r="C74" s="24">
        <v>43763.530555555553</v>
      </c>
      <c r="D74" s="23">
        <v>7603.5</v>
      </c>
      <c r="E74" s="19">
        <f>D73-D74</f>
        <v>408.5</v>
      </c>
      <c r="F74" s="20">
        <f t="shared" si="6"/>
        <v>5.0986020968547177</v>
      </c>
      <c r="G74" s="20">
        <f t="shared" si="7"/>
        <v>5.0986020968547177</v>
      </c>
      <c r="H74" s="20">
        <f t="shared" si="8"/>
        <v>15.295806290564153</v>
      </c>
      <c r="I74" s="20">
        <f t="shared" si="9"/>
        <v>48.551758553664044</v>
      </c>
      <c r="J74" s="22">
        <f t="shared" si="10"/>
        <v>12391.699562414247</v>
      </c>
      <c r="K74" s="20">
        <f t="shared" si="11"/>
        <v>1602.4198838222383</v>
      </c>
    </row>
    <row r="75" spans="1:11" x14ac:dyDescent="0.2">
      <c r="A75" s="23">
        <v>36</v>
      </c>
      <c r="B75" s="23" t="s">
        <v>3</v>
      </c>
      <c r="C75" s="24">
        <v>43763.530555555553</v>
      </c>
      <c r="D75" s="23">
        <v>7603.5</v>
      </c>
      <c r="E75" s="19"/>
      <c r="F75" s="20">
        <f t="shared" si="6"/>
        <v>0</v>
      </c>
      <c r="G75" s="20">
        <f t="shared" si="7"/>
        <v>0</v>
      </c>
      <c r="H75" s="20">
        <f t="shared" si="8"/>
        <v>0</v>
      </c>
      <c r="I75" s="20">
        <f t="shared" si="9"/>
        <v>0</v>
      </c>
      <c r="J75" s="22">
        <f t="shared" si="10"/>
        <v>0</v>
      </c>
      <c r="K75" s="20">
        <f t="shared" si="11"/>
        <v>0</v>
      </c>
    </row>
    <row r="76" spans="1:11" x14ac:dyDescent="0.2">
      <c r="A76" s="23"/>
      <c r="B76" s="23" t="s">
        <v>4</v>
      </c>
      <c r="C76" s="24">
        <v>43764.086111111108</v>
      </c>
      <c r="D76" s="23">
        <v>10493</v>
      </c>
      <c r="E76" s="19">
        <f>D76-D75</f>
        <v>2889.5</v>
      </c>
      <c r="F76" s="20">
        <f t="shared" si="6"/>
        <v>38.002235812454792</v>
      </c>
      <c r="G76" s="20">
        <f t="shared" si="7"/>
        <v>38.002235812454792</v>
      </c>
      <c r="H76" s="20">
        <f t="shared" si="8"/>
        <v>114.00670743736438</v>
      </c>
      <c r="I76" s="20">
        <f t="shared" si="9"/>
        <v>55.762648030864121</v>
      </c>
      <c r="J76" s="22">
        <f t="shared" si="10"/>
        <v>26470.516470499355</v>
      </c>
      <c r="K76" s="20">
        <f t="shared" si="11"/>
        <v>14078.816908085108</v>
      </c>
    </row>
    <row r="77" spans="1:11" x14ac:dyDescent="0.2">
      <c r="A77" s="23">
        <v>37</v>
      </c>
      <c r="B77" s="23" t="s">
        <v>3</v>
      </c>
      <c r="C77" s="24">
        <v>43773.888888888891</v>
      </c>
      <c r="D77" s="23">
        <v>9468.5</v>
      </c>
      <c r="E77" s="19"/>
      <c r="F77" s="20">
        <f t="shared" si="6"/>
        <v>0</v>
      </c>
      <c r="G77" s="20">
        <f t="shared" si="7"/>
        <v>0</v>
      </c>
      <c r="H77" s="20">
        <f t="shared" si="8"/>
        <v>0</v>
      </c>
      <c r="I77" s="20">
        <f t="shared" si="9"/>
        <v>0</v>
      </c>
      <c r="J77" s="22">
        <f t="shared" si="10"/>
        <v>0</v>
      </c>
      <c r="K77" s="20">
        <f t="shared" si="11"/>
        <v>0</v>
      </c>
    </row>
    <row r="78" spans="1:11" x14ac:dyDescent="0.2">
      <c r="A78" s="23"/>
      <c r="B78" s="23" t="s">
        <v>4</v>
      </c>
      <c r="C78" s="24">
        <v>43774.26666666667</v>
      </c>
      <c r="D78" s="23">
        <v>9326</v>
      </c>
      <c r="E78" s="19">
        <f>D78-D77</f>
        <v>-142.5</v>
      </c>
      <c r="F78" s="20">
        <f t="shared" si="6"/>
        <v>-1.5049902307651688</v>
      </c>
      <c r="G78" s="20">
        <f t="shared" si="7"/>
        <v>0</v>
      </c>
      <c r="H78" s="20">
        <f t="shared" si="8"/>
        <v>-4.5149706922955062</v>
      </c>
      <c r="I78" s="20">
        <f t="shared" si="9"/>
        <v>119.11732411724711</v>
      </c>
      <c r="J78" s="22">
        <f t="shared" si="10"/>
        <v>25219.617761726189</v>
      </c>
      <c r="K78" s="20">
        <f t="shared" si="11"/>
        <v>-1250.8987087731657</v>
      </c>
    </row>
    <row r="79" spans="1:11" x14ac:dyDescent="0.2">
      <c r="A79" s="23">
        <v>38</v>
      </c>
      <c r="B79" s="23" t="s">
        <v>5</v>
      </c>
      <c r="C79" s="24">
        <v>43777.355555555558</v>
      </c>
      <c r="D79" s="23">
        <v>9073.5</v>
      </c>
      <c r="E79" s="19"/>
      <c r="F79" s="20">
        <f t="shared" si="6"/>
        <v>0</v>
      </c>
      <c r="G79" s="20">
        <f t="shared" si="7"/>
        <v>0</v>
      </c>
      <c r="H79" s="20">
        <f t="shared" si="8"/>
        <v>0</v>
      </c>
      <c r="I79" s="20">
        <f t="shared" si="9"/>
        <v>0</v>
      </c>
      <c r="J79" s="22">
        <f t="shared" si="10"/>
        <v>0</v>
      </c>
      <c r="K79" s="20">
        <f t="shared" si="11"/>
        <v>0</v>
      </c>
    </row>
    <row r="80" spans="1:11" x14ac:dyDescent="0.2">
      <c r="A80" s="23"/>
      <c r="B80" s="23" t="s">
        <v>6</v>
      </c>
      <c r="C80" s="24">
        <v>43781.666666666664</v>
      </c>
      <c r="D80" s="23">
        <v>8677</v>
      </c>
      <c r="E80" s="19">
        <f>D79-D80</f>
        <v>396.5</v>
      </c>
      <c r="F80" s="20">
        <f t="shared" si="6"/>
        <v>4.3698682977902683</v>
      </c>
      <c r="G80" s="20">
        <f t="shared" si="7"/>
        <v>4.3698682977902683</v>
      </c>
      <c r="H80" s="20">
        <f t="shared" si="8"/>
        <v>13.109604893370804</v>
      </c>
      <c r="I80" s="20">
        <f t="shared" si="9"/>
        <v>113.48827992776786</v>
      </c>
      <c r="J80" s="22">
        <f t="shared" si="10"/>
        <v>28406.692681789613</v>
      </c>
      <c r="K80" s="20">
        <f t="shared" si="11"/>
        <v>3187.0749200634236</v>
      </c>
    </row>
    <row r="81" spans="1:11" x14ac:dyDescent="0.2">
      <c r="A81" s="23">
        <v>39</v>
      </c>
      <c r="B81" s="23" t="s">
        <v>3</v>
      </c>
      <c r="C81" s="24">
        <v>43786.533333333333</v>
      </c>
      <c r="D81" s="23">
        <v>8561.5</v>
      </c>
      <c r="E81" s="19"/>
      <c r="F81" s="20">
        <f t="shared" si="6"/>
        <v>0</v>
      </c>
      <c r="G81" s="20">
        <f t="shared" si="7"/>
        <v>0</v>
      </c>
      <c r="H81" s="20">
        <f t="shared" si="8"/>
        <v>0</v>
      </c>
      <c r="I81" s="20">
        <f t="shared" si="9"/>
        <v>0</v>
      </c>
      <c r="J81" s="22">
        <f t="shared" si="10"/>
        <v>0</v>
      </c>
      <c r="K81" s="20">
        <f t="shared" si="11"/>
        <v>0</v>
      </c>
    </row>
    <row r="82" spans="1:11" x14ac:dyDescent="0.2">
      <c r="A82" s="23"/>
      <c r="B82" s="23" t="s">
        <v>4</v>
      </c>
      <c r="C82" s="24">
        <v>43787.088888888888</v>
      </c>
      <c r="D82" s="23">
        <v>8433</v>
      </c>
      <c r="E82" s="19">
        <f>D82-D81</f>
        <v>-128.5</v>
      </c>
      <c r="F82" s="20">
        <f t="shared" si="6"/>
        <v>-1.5009052152076157</v>
      </c>
      <c r="G82" s="20">
        <f t="shared" si="7"/>
        <v>0</v>
      </c>
      <c r="H82" s="20">
        <f t="shared" si="8"/>
        <v>-4.502715645622847</v>
      </c>
      <c r="I82" s="20">
        <f t="shared" si="9"/>
        <v>127.83011706805327</v>
      </c>
      <c r="J82" s="22">
        <f t="shared" si="10"/>
        <v>27014.131806074904</v>
      </c>
      <c r="K82" s="20">
        <f t="shared" si="11"/>
        <v>-1392.5608757147093</v>
      </c>
    </row>
    <row r="83" spans="1:11" x14ac:dyDescent="0.2">
      <c r="A83" s="23">
        <v>40</v>
      </c>
      <c r="B83" s="23" t="s">
        <v>5</v>
      </c>
      <c r="C83" s="24">
        <v>43808.844444444447</v>
      </c>
      <c r="D83" s="23">
        <v>7375</v>
      </c>
      <c r="E83" s="19"/>
      <c r="F83" s="20">
        <f t="shared" si="6"/>
        <v>0</v>
      </c>
      <c r="G83" s="20">
        <f t="shared" si="7"/>
        <v>0</v>
      </c>
      <c r="H83" s="20">
        <f t="shared" si="8"/>
        <v>0</v>
      </c>
      <c r="I83" s="20">
        <f t="shared" si="9"/>
        <v>0</v>
      </c>
      <c r="J83" s="22">
        <f t="shared" si="10"/>
        <v>0</v>
      </c>
      <c r="K83" s="20">
        <f t="shared" si="11"/>
        <v>0</v>
      </c>
    </row>
    <row r="84" spans="1:11" x14ac:dyDescent="0.2">
      <c r="A84" s="23"/>
      <c r="B84" s="23" t="s">
        <v>6</v>
      </c>
      <c r="C84" s="24">
        <v>43817.711111111108</v>
      </c>
      <c r="D84" s="23">
        <v>6906.5</v>
      </c>
      <c r="E84" s="19">
        <f>D83-D84</f>
        <v>468.5</v>
      </c>
      <c r="F84" s="20">
        <f t="shared" si="6"/>
        <v>6.3525423728813566</v>
      </c>
      <c r="G84" s="20">
        <f t="shared" si="7"/>
        <v>6.3525423728813566</v>
      </c>
      <c r="H84" s="20">
        <f t="shared" si="8"/>
        <v>19.057627118644071</v>
      </c>
      <c r="I84" s="20">
        <f t="shared" si="9"/>
        <v>121.56359312733709</v>
      </c>
      <c r="J84" s="22">
        <f t="shared" si="10"/>
        <v>32034.554197947637</v>
      </c>
      <c r="K84" s="20">
        <f t="shared" si="11"/>
        <v>5020.422391872733</v>
      </c>
    </row>
    <row r="85" spans="1:11" x14ac:dyDescent="0.2">
      <c r="A85" s="23">
        <v>41</v>
      </c>
      <c r="B85" s="23" t="s">
        <v>3</v>
      </c>
      <c r="C85" s="24">
        <v>43825.711111111108</v>
      </c>
      <c r="D85" s="23">
        <v>7330.5</v>
      </c>
      <c r="E85" s="19"/>
      <c r="F85" s="20">
        <f t="shared" si="6"/>
        <v>0</v>
      </c>
      <c r="G85" s="20">
        <f t="shared" si="7"/>
        <v>0</v>
      </c>
      <c r="H85" s="20">
        <f t="shared" si="8"/>
        <v>0</v>
      </c>
      <c r="I85" s="20">
        <f t="shared" si="9"/>
        <v>0</v>
      </c>
      <c r="J85" s="22">
        <f t="shared" si="10"/>
        <v>0</v>
      </c>
      <c r="K85" s="20">
        <f t="shared" si="11"/>
        <v>0</v>
      </c>
    </row>
    <row r="86" spans="1:11" x14ac:dyDescent="0.2">
      <c r="A86" s="23"/>
      <c r="B86" s="23" t="s">
        <v>4</v>
      </c>
      <c r="C86" s="24">
        <v>43825.844444444447</v>
      </c>
      <c r="D86" s="23">
        <v>7220.5</v>
      </c>
      <c r="E86" s="19">
        <f>D86-D85</f>
        <v>-110</v>
      </c>
      <c r="F86" s="20">
        <f t="shared" si="6"/>
        <v>-1.5005797694563809</v>
      </c>
      <c r="G86" s="20">
        <f t="shared" si="7"/>
        <v>0</v>
      </c>
      <c r="H86" s="20">
        <f t="shared" si="8"/>
        <v>-4.5017393083691424</v>
      </c>
      <c r="I86" s="20">
        <f t="shared" si="9"/>
        <v>144.15549389076438</v>
      </c>
      <c r="J86" s="22">
        <f t="shared" si="10"/>
        <v>30470.878486230475</v>
      </c>
      <c r="K86" s="20">
        <f t="shared" si="11"/>
        <v>-1563.6757117171619</v>
      </c>
    </row>
    <row r="87" spans="1:11" x14ac:dyDescent="0.2">
      <c r="A87" s="23">
        <v>42</v>
      </c>
      <c r="B87" s="23" t="s">
        <v>3</v>
      </c>
      <c r="C87" s="24">
        <v>43833.222222222219</v>
      </c>
      <c r="D87" s="23">
        <v>7166</v>
      </c>
      <c r="E87" s="19"/>
      <c r="F87" s="20">
        <f t="shared" si="6"/>
        <v>0</v>
      </c>
      <c r="G87" s="20">
        <f t="shared" si="7"/>
        <v>0</v>
      </c>
      <c r="H87" s="20">
        <f t="shared" si="8"/>
        <v>0</v>
      </c>
      <c r="I87" s="20">
        <f t="shared" si="9"/>
        <v>0</v>
      </c>
      <c r="J87" s="22">
        <f t="shared" si="10"/>
        <v>0</v>
      </c>
      <c r="K87" s="20">
        <f t="shared" si="11"/>
        <v>0</v>
      </c>
    </row>
    <row r="88" spans="1:11" x14ac:dyDescent="0.2">
      <c r="A88" s="23"/>
      <c r="B88" s="23" t="s">
        <v>4</v>
      </c>
      <c r="C88" s="24">
        <v>43838.8</v>
      </c>
      <c r="D88" s="23">
        <v>7989</v>
      </c>
      <c r="E88" s="19">
        <f>D88-D87</f>
        <v>823</v>
      </c>
      <c r="F88" s="20">
        <f t="shared" si="6"/>
        <v>11.484789282723975</v>
      </c>
      <c r="G88" s="20">
        <f t="shared" si="7"/>
        <v>11.484789282723975</v>
      </c>
      <c r="H88" s="20">
        <f t="shared" si="8"/>
        <v>34.454367848171927</v>
      </c>
      <c r="I88" s="20">
        <f t="shared" si="9"/>
        <v>137.11895318803715</v>
      </c>
      <c r="J88" s="22">
        <f t="shared" si="10"/>
        <v>40825.271552555037</v>
      </c>
      <c r="K88" s="20">
        <f t="shared" si="11"/>
        <v>10354.393066324563</v>
      </c>
    </row>
    <row r="89" spans="1:11" x14ac:dyDescent="0.2">
      <c r="A89" s="23">
        <v>43</v>
      </c>
      <c r="B89" s="23" t="s">
        <v>3</v>
      </c>
      <c r="C89" s="24">
        <v>43856.755555555559</v>
      </c>
      <c r="D89" s="23">
        <v>8558</v>
      </c>
      <c r="E89" s="19"/>
      <c r="F89" s="20">
        <f t="shared" si="6"/>
        <v>0</v>
      </c>
      <c r="G89" s="20">
        <f t="shared" si="7"/>
        <v>0</v>
      </c>
      <c r="H89" s="20">
        <f t="shared" si="8"/>
        <v>0</v>
      </c>
      <c r="I89" s="20">
        <f t="shared" si="9"/>
        <v>0</v>
      </c>
      <c r="J89" s="22">
        <f t="shared" si="10"/>
        <v>0</v>
      </c>
      <c r="K89" s="20">
        <f t="shared" si="11"/>
        <v>0</v>
      </c>
    </row>
    <row r="90" spans="1:11" x14ac:dyDescent="0.2">
      <c r="A90" s="23"/>
      <c r="B90" s="23" t="s">
        <v>4</v>
      </c>
      <c r="C90" s="24">
        <v>43873.4</v>
      </c>
      <c r="D90" s="23">
        <v>10290</v>
      </c>
      <c r="E90" s="19">
        <f>D90-D89</f>
        <v>1732</v>
      </c>
      <c r="F90" s="20">
        <f t="shared" si="6"/>
        <v>20.238373451741058</v>
      </c>
      <c r="G90" s="20">
        <f t="shared" si="7"/>
        <v>20.238373451741058</v>
      </c>
      <c r="H90" s="20">
        <f t="shared" si="8"/>
        <v>60.715120355223178</v>
      </c>
      <c r="I90" s="20">
        <f t="shared" si="9"/>
        <v>183.71372198649769</v>
      </c>
      <c r="J90" s="22">
        <f t="shared" si="10"/>
        <v>65475.265357847471</v>
      </c>
      <c r="K90" s="20">
        <f t="shared" si="11"/>
        <v>24649.993805292434</v>
      </c>
    </row>
    <row r="91" spans="1:11" x14ac:dyDescent="0.2">
      <c r="A91" s="23">
        <v>44</v>
      </c>
      <c r="B91" s="23" t="s">
        <v>5</v>
      </c>
      <c r="C91" s="24">
        <v>43874.488888888889</v>
      </c>
      <c r="D91" s="23">
        <v>10120.5</v>
      </c>
      <c r="E91" s="19"/>
      <c r="F91" s="20">
        <f t="shared" si="6"/>
        <v>0</v>
      </c>
      <c r="G91" s="20">
        <f t="shared" si="7"/>
        <v>0</v>
      </c>
      <c r="H91" s="20">
        <f t="shared" si="8"/>
        <v>0</v>
      </c>
      <c r="I91" s="20">
        <f t="shared" si="9"/>
        <v>0</v>
      </c>
      <c r="J91" s="22">
        <f t="shared" si="10"/>
        <v>0</v>
      </c>
      <c r="K91" s="20">
        <f t="shared" si="11"/>
        <v>0</v>
      </c>
    </row>
    <row r="92" spans="1:11" x14ac:dyDescent="0.2">
      <c r="A92" s="23"/>
      <c r="B92" s="23" t="s">
        <v>6</v>
      </c>
      <c r="C92" s="24">
        <v>43874.533333333333</v>
      </c>
      <c r="D92" s="23">
        <v>10272.5</v>
      </c>
      <c r="E92" s="19">
        <f>D91-D92</f>
        <v>-152</v>
      </c>
      <c r="F92" s="20">
        <f t="shared" si="6"/>
        <v>-1.5019020799367619</v>
      </c>
      <c r="G92" s="20">
        <f t="shared" si="7"/>
        <v>0</v>
      </c>
      <c r="H92" s="20">
        <f t="shared" si="8"/>
        <v>-4.5057062398102854</v>
      </c>
      <c r="I92" s="20">
        <f t="shared" si="9"/>
        <v>294.63869411031368</v>
      </c>
      <c r="J92" s="22">
        <f t="shared" si="10"/>
        <v>62341.428519100096</v>
      </c>
      <c r="K92" s="20">
        <f t="shared" si="11"/>
        <v>-3133.8368387473747</v>
      </c>
    </row>
    <row r="93" spans="1:11" x14ac:dyDescent="0.2">
      <c r="A93" s="23">
        <v>45</v>
      </c>
      <c r="B93" s="23" t="s">
        <v>3</v>
      </c>
      <c r="C93" s="24">
        <v>43884.177777777775</v>
      </c>
      <c r="D93" s="23">
        <v>9924.5</v>
      </c>
      <c r="E93" s="19"/>
      <c r="F93" s="20">
        <f t="shared" si="6"/>
        <v>0</v>
      </c>
      <c r="G93" s="20">
        <f t="shared" si="7"/>
        <v>0</v>
      </c>
      <c r="H93" s="20">
        <f t="shared" si="8"/>
        <v>0</v>
      </c>
      <c r="I93" s="20">
        <f t="shared" si="9"/>
        <v>0</v>
      </c>
      <c r="J93" s="22">
        <f t="shared" si="10"/>
        <v>0</v>
      </c>
      <c r="K93" s="20">
        <f t="shared" si="11"/>
        <v>0</v>
      </c>
    </row>
    <row r="94" spans="1:11" x14ac:dyDescent="0.2">
      <c r="A94" s="23"/>
      <c r="B94" s="23" t="s">
        <v>4</v>
      </c>
      <c r="C94" s="24">
        <v>43885.088888888888</v>
      </c>
      <c r="D94" s="23">
        <v>9775.5</v>
      </c>
      <c r="E94" s="19">
        <f>D94-D93</f>
        <v>-149</v>
      </c>
      <c r="F94" s="20">
        <f t="shared" si="6"/>
        <v>-1.5013350798528895</v>
      </c>
      <c r="G94" s="20">
        <f t="shared" si="7"/>
        <v>0</v>
      </c>
      <c r="H94" s="20">
        <f t="shared" si="8"/>
        <v>-4.5040052395586683</v>
      </c>
      <c r="I94" s="20">
        <f t="shared" si="9"/>
        <v>280.53642833595046</v>
      </c>
      <c r="J94" s="22">
        <f t="shared" si="10"/>
        <v>59238.928618073791</v>
      </c>
      <c r="K94" s="20">
        <f t="shared" si="11"/>
        <v>-3102.4999010263055</v>
      </c>
    </row>
    <row r="95" spans="1:11" x14ac:dyDescent="0.2">
      <c r="A95" s="23">
        <v>46</v>
      </c>
      <c r="B95" s="23" t="s">
        <v>5</v>
      </c>
      <c r="C95" s="24">
        <v>43897.711111111108</v>
      </c>
      <c r="D95" s="23">
        <v>8962.5</v>
      </c>
      <c r="E95" s="19"/>
      <c r="F95" s="20">
        <f t="shared" si="6"/>
        <v>0</v>
      </c>
      <c r="G95" s="20">
        <f t="shared" si="7"/>
        <v>0</v>
      </c>
      <c r="H95" s="20">
        <f t="shared" si="8"/>
        <v>0</v>
      </c>
      <c r="I95" s="20">
        <f t="shared" si="9"/>
        <v>0</v>
      </c>
      <c r="J95" s="22">
        <f t="shared" si="10"/>
        <v>0</v>
      </c>
      <c r="K95" s="20">
        <f t="shared" si="11"/>
        <v>0</v>
      </c>
    </row>
    <row r="96" spans="1:11" x14ac:dyDescent="0.2">
      <c r="A96" s="23"/>
      <c r="B96" s="23" t="s">
        <v>6</v>
      </c>
      <c r="C96" s="24">
        <v>43902.444444444445</v>
      </c>
      <c r="D96" s="23">
        <v>5556.5</v>
      </c>
      <c r="E96" s="19">
        <f>D95-D96</f>
        <v>3406</v>
      </c>
      <c r="F96" s="20">
        <f t="shared" si="6"/>
        <v>38.002789400278942</v>
      </c>
      <c r="G96" s="20">
        <f t="shared" si="7"/>
        <v>38.002789400278942</v>
      </c>
      <c r="H96" s="20">
        <f t="shared" si="8"/>
        <v>114.00836820083683</v>
      </c>
      <c r="I96" s="20">
        <f t="shared" si="9"/>
        <v>266.57517878133211</v>
      </c>
      <c r="J96" s="22">
        <f t="shared" si="10"/>
        <v>126495.72804686231</v>
      </c>
      <c r="K96" s="20">
        <f t="shared" si="11"/>
        <v>67256.799428788509</v>
      </c>
    </row>
    <row r="97" spans="1:11" x14ac:dyDescent="0.2">
      <c r="A97" s="23">
        <v>47</v>
      </c>
      <c r="B97" s="23" t="s">
        <v>3</v>
      </c>
      <c r="C97" s="24">
        <v>43909.533333333333</v>
      </c>
      <c r="D97" s="23">
        <v>5825.5</v>
      </c>
      <c r="E97" s="19"/>
      <c r="F97" s="20">
        <f t="shared" si="6"/>
        <v>0</v>
      </c>
      <c r="G97" s="20">
        <f t="shared" si="7"/>
        <v>0</v>
      </c>
      <c r="H97" s="20">
        <f t="shared" si="8"/>
        <v>0</v>
      </c>
      <c r="I97" s="20">
        <f t="shared" si="9"/>
        <v>0</v>
      </c>
      <c r="J97" s="22">
        <f t="shared" si="10"/>
        <v>0</v>
      </c>
      <c r="K97" s="20">
        <f t="shared" si="11"/>
        <v>0</v>
      </c>
    </row>
    <row r="98" spans="1:11" x14ac:dyDescent="0.2">
      <c r="A98" s="23"/>
      <c r="B98" s="23" t="s">
        <v>4</v>
      </c>
      <c r="C98" s="24">
        <v>43910.533333333333</v>
      </c>
      <c r="D98" s="23">
        <v>6554</v>
      </c>
      <c r="E98" s="19">
        <f>D98-D97</f>
        <v>728.5</v>
      </c>
      <c r="F98" s="20">
        <f t="shared" si="6"/>
        <v>12.505364346408035</v>
      </c>
      <c r="G98" s="20">
        <f t="shared" si="7"/>
        <v>12.505364346408035</v>
      </c>
      <c r="H98" s="20">
        <f t="shared" si="8"/>
        <v>37.516093039224103</v>
      </c>
      <c r="I98" s="20">
        <f t="shared" si="9"/>
        <v>569.23077621088044</v>
      </c>
      <c r="J98" s="22">
        <f t="shared" si="10"/>
        <v>173685.40789278576</v>
      </c>
      <c r="K98" s="20">
        <f t="shared" si="11"/>
        <v>47189.679845923456</v>
      </c>
    </row>
    <row r="99" spans="1:11" x14ac:dyDescent="0.2">
      <c r="A99" s="23">
        <v>48</v>
      </c>
      <c r="B99" s="23" t="s">
        <v>5</v>
      </c>
      <c r="C99" s="24">
        <v>43918</v>
      </c>
      <c r="D99" s="23">
        <v>6361.5</v>
      </c>
      <c r="E99" s="19"/>
      <c r="F99" s="20">
        <f t="shared" si="6"/>
        <v>0</v>
      </c>
      <c r="G99" s="20">
        <f t="shared" si="7"/>
        <v>0</v>
      </c>
      <c r="H99" s="20">
        <f t="shared" si="8"/>
        <v>0</v>
      </c>
      <c r="I99" s="20">
        <f t="shared" si="9"/>
        <v>0</v>
      </c>
      <c r="J99" s="22">
        <f t="shared" si="10"/>
        <v>0</v>
      </c>
      <c r="K99" s="20">
        <f t="shared" si="11"/>
        <v>0</v>
      </c>
    </row>
    <row r="100" spans="1:11" x14ac:dyDescent="0.2">
      <c r="A100" s="23"/>
      <c r="B100" s="23" t="s">
        <v>6</v>
      </c>
      <c r="C100" s="24">
        <v>43918.488888888889</v>
      </c>
      <c r="D100" s="23">
        <v>6255.5</v>
      </c>
      <c r="E100" s="19">
        <f>D99-D100</f>
        <v>106</v>
      </c>
      <c r="F100" s="20">
        <f t="shared" si="6"/>
        <v>1.666273677591763</v>
      </c>
      <c r="G100" s="20">
        <f t="shared" si="7"/>
        <v>1.666273677591763</v>
      </c>
      <c r="H100" s="20">
        <f t="shared" si="8"/>
        <v>4.9988210327752896</v>
      </c>
      <c r="I100" s="20">
        <f t="shared" si="9"/>
        <v>781.58433551753603</v>
      </c>
      <c r="J100" s="22">
        <f t="shared" si="10"/>
        <v>181798.39981718102</v>
      </c>
      <c r="K100" s="20">
        <f t="shared" si="11"/>
        <v>8112.9919243952609</v>
      </c>
    </row>
    <row r="101" spans="1:11" x14ac:dyDescent="0.2">
      <c r="A101" s="23">
        <v>49</v>
      </c>
      <c r="B101" s="23" t="s">
        <v>5</v>
      </c>
      <c r="C101" s="24">
        <v>43931.263888888891</v>
      </c>
      <c r="D101" s="23">
        <v>6941</v>
      </c>
      <c r="E101" s="19"/>
      <c r="F101" s="20">
        <f t="shared" si="6"/>
        <v>0</v>
      </c>
      <c r="G101" s="20">
        <f t="shared" si="7"/>
        <v>0</v>
      </c>
      <c r="H101" s="20">
        <f t="shared" si="8"/>
        <v>0</v>
      </c>
      <c r="I101" s="20">
        <f t="shared" si="9"/>
        <v>0</v>
      </c>
      <c r="J101" s="22">
        <f t="shared" si="10"/>
        <v>0</v>
      </c>
      <c r="K101" s="20">
        <f t="shared" si="11"/>
        <v>0</v>
      </c>
    </row>
    <row r="102" spans="1:11" x14ac:dyDescent="0.2">
      <c r="A102" s="23"/>
      <c r="B102" s="23" t="s">
        <v>6</v>
      </c>
      <c r="C102" s="24">
        <v>43931.797222222223</v>
      </c>
      <c r="D102" s="23">
        <v>6863.5</v>
      </c>
      <c r="E102" s="19">
        <f>D101-D102</f>
        <v>77.5</v>
      </c>
      <c r="F102" s="20">
        <f t="shared" si="6"/>
        <v>1.1165538106901023</v>
      </c>
      <c r="G102" s="20">
        <f t="shared" si="7"/>
        <v>1.1165538106901023</v>
      </c>
      <c r="H102" s="20">
        <f t="shared" si="8"/>
        <v>3.3496614320703069</v>
      </c>
      <c r="I102" s="20">
        <f t="shared" si="9"/>
        <v>818.09279917731465</v>
      </c>
      <c r="J102" s="22">
        <f t="shared" si="10"/>
        <v>187106.44636446057</v>
      </c>
      <c r="K102" s="20">
        <f t="shared" si="11"/>
        <v>5308.0465472795477</v>
      </c>
    </row>
    <row r="103" spans="1:11" x14ac:dyDescent="0.2">
      <c r="A103" s="23">
        <v>50</v>
      </c>
      <c r="B103" s="23" t="s">
        <v>3</v>
      </c>
      <c r="C103" s="24">
        <v>43933.708333333336</v>
      </c>
      <c r="D103" s="23">
        <v>7031.5</v>
      </c>
      <c r="E103" s="19"/>
      <c r="F103" s="20">
        <f t="shared" si="6"/>
        <v>0</v>
      </c>
      <c r="G103" s="20">
        <f t="shared" si="7"/>
        <v>0</v>
      </c>
      <c r="H103" s="20">
        <f t="shared" si="8"/>
        <v>0</v>
      </c>
      <c r="I103" s="20">
        <f t="shared" si="9"/>
        <v>0</v>
      </c>
      <c r="J103" s="22">
        <f t="shared" si="10"/>
        <v>0</v>
      </c>
      <c r="K103" s="20">
        <f t="shared" si="11"/>
        <v>0</v>
      </c>
    </row>
    <row r="104" spans="1:11" x14ac:dyDescent="0.2">
      <c r="A104" s="23"/>
      <c r="B104" s="23" t="s">
        <v>4</v>
      </c>
      <c r="C104" s="24">
        <v>43933.930555555555</v>
      </c>
      <c r="D104" s="23">
        <v>7099</v>
      </c>
      <c r="E104" s="19">
        <f>D104-D103</f>
        <v>67.5</v>
      </c>
      <c r="F104" s="20">
        <f t="shared" si="6"/>
        <v>0.95996586788025318</v>
      </c>
      <c r="G104" s="20">
        <f t="shared" si="7"/>
        <v>0.95996586788025318</v>
      </c>
      <c r="H104" s="20">
        <f t="shared" si="8"/>
        <v>2.8798976036407593</v>
      </c>
      <c r="I104" s="20">
        <f t="shared" si="9"/>
        <v>841.97900864007272</v>
      </c>
      <c r="J104" s="22">
        <f t="shared" si="10"/>
        <v>191676.82763039073</v>
      </c>
      <c r="K104" s="20">
        <f t="shared" si="11"/>
        <v>4570.381265930162</v>
      </c>
    </row>
    <row r="105" spans="1:11" x14ac:dyDescent="0.2">
      <c r="A105" s="23">
        <v>51</v>
      </c>
      <c r="B105" s="23" t="s">
        <v>5</v>
      </c>
      <c r="C105" s="24">
        <v>43934.130555555559</v>
      </c>
      <c r="D105" s="23">
        <v>6668.5</v>
      </c>
      <c r="E105" s="19"/>
      <c r="F105" s="20">
        <f t="shared" si="6"/>
        <v>0</v>
      </c>
      <c r="G105" s="20">
        <f t="shared" si="7"/>
        <v>0</v>
      </c>
      <c r="H105" s="20">
        <f t="shared" si="8"/>
        <v>0</v>
      </c>
      <c r="I105" s="20">
        <f t="shared" si="9"/>
        <v>0</v>
      </c>
      <c r="J105" s="22">
        <f t="shared" si="10"/>
        <v>0</v>
      </c>
      <c r="K105" s="20">
        <f t="shared" si="11"/>
        <v>0</v>
      </c>
    </row>
    <row r="106" spans="1:11" x14ac:dyDescent="0.2">
      <c r="A106" s="23"/>
      <c r="B106" s="23" t="s">
        <v>6</v>
      </c>
      <c r="C106" s="24">
        <v>43934.486111111109</v>
      </c>
      <c r="D106" s="23">
        <v>6769</v>
      </c>
      <c r="E106" s="19">
        <f>D105-D106</f>
        <v>-100.5</v>
      </c>
      <c r="F106" s="20">
        <f t="shared" si="6"/>
        <v>-1.5070855514733448</v>
      </c>
      <c r="G106" s="20">
        <f t="shared" si="7"/>
        <v>0</v>
      </c>
      <c r="H106" s="20">
        <f t="shared" si="8"/>
        <v>-4.5212566544200339</v>
      </c>
      <c r="I106" s="20">
        <f t="shared" si="9"/>
        <v>862.54572433675844</v>
      </c>
      <c r="J106" s="22">
        <f t="shared" si="10"/>
        <v>182168.64729753041</v>
      </c>
      <c r="K106" s="20">
        <f t="shared" si="11"/>
        <v>-9508.1803328603273</v>
      </c>
    </row>
    <row r="107" spans="1:11" x14ac:dyDescent="0.2">
      <c r="A107" s="23">
        <v>52</v>
      </c>
      <c r="B107" s="23" t="s">
        <v>3</v>
      </c>
      <c r="C107" s="24">
        <v>43937.352777777778</v>
      </c>
      <c r="D107" s="23">
        <v>6937</v>
      </c>
      <c r="E107" s="19"/>
      <c r="F107" s="20">
        <f t="shared" si="6"/>
        <v>0</v>
      </c>
      <c r="G107" s="20">
        <f t="shared" si="7"/>
        <v>0</v>
      </c>
      <c r="H107" s="20">
        <f t="shared" si="8"/>
        <v>0</v>
      </c>
      <c r="I107" s="20">
        <f t="shared" si="9"/>
        <v>0</v>
      </c>
      <c r="J107" s="22">
        <f t="shared" si="10"/>
        <v>0</v>
      </c>
      <c r="K107" s="20">
        <f t="shared" si="11"/>
        <v>0</v>
      </c>
    </row>
    <row r="108" spans="1:11" x14ac:dyDescent="0.2">
      <c r="A108" s="23"/>
      <c r="B108" s="23" t="s">
        <v>4</v>
      </c>
      <c r="C108" s="24">
        <v>43937.486111111109</v>
      </c>
      <c r="D108" s="23">
        <v>6945.5</v>
      </c>
      <c r="E108" s="19">
        <f>D108-D107</f>
        <v>8.5</v>
      </c>
      <c r="F108" s="20">
        <f t="shared" si="6"/>
        <v>0.12253135361107108</v>
      </c>
      <c r="G108" s="20">
        <f t="shared" si="7"/>
        <v>0.12253135361107108</v>
      </c>
      <c r="H108" s="20">
        <f t="shared" si="8"/>
        <v>0.36759406083321322</v>
      </c>
      <c r="I108" s="20">
        <f t="shared" si="9"/>
        <v>819.75891283888689</v>
      </c>
      <c r="J108" s="22">
        <f t="shared" si="10"/>
        <v>181975.74270135959</v>
      </c>
      <c r="K108" s="20">
        <f t="shared" si="11"/>
        <v>-192.90459617081797</v>
      </c>
    </row>
    <row r="109" spans="1:11" x14ac:dyDescent="0.2">
      <c r="A109" s="23">
        <v>53</v>
      </c>
      <c r="B109" s="23" t="s">
        <v>5</v>
      </c>
      <c r="C109" s="24">
        <v>43941.574999999997</v>
      </c>
      <c r="D109" s="23">
        <v>7016.5</v>
      </c>
      <c r="E109" s="19"/>
      <c r="F109" s="20">
        <f t="shared" si="6"/>
        <v>0</v>
      </c>
      <c r="G109" s="20">
        <f t="shared" si="7"/>
        <v>0</v>
      </c>
      <c r="H109" s="20">
        <f t="shared" si="8"/>
        <v>0</v>
      </c>
      <c r="I109" s="20">
        <f t="shared" si="9"/>
        <v>0</v>
      </c>
      <c r="J109" s="22">
        <f t="shared" si="10"/>
        <v>0</v>
      </c>
      <c r="K109" s="20">
        <f t="shared" si="11"/>
        <v>0</v>
      </c>
    </row>
    <row r="110" spans="1:11" x14ac:dyDescent="0.2">
      <c r="A110" s="23"/>
      <c r="B110" s="23" t="s">
        <v>6</v>
      </c>
      <c r="C110" s="24">
        <v>43943.397222222222</v>
      </c>
      <c r="D110" s="23">
        <v>6932.5</v>
      </c>
      <c r="E110" s="19">
        <f>D109-D110</f>
        <v>84</v>
      </c>
      <c r="F110" s="20">
        <f t="shared" si="6"/>
        <v>1.1971780802394356</v>
      </c>
      <c r="G110" s="20">
        <f t="shared" si="7"/>
        <v>1.1971780802394356</v>
      </c>
      <c r="H110" s="20">
        <f t="shared" si="8"/>
        <v>3.5915342407183068</v>
      </c>
      <c r="I110" s="20">
        <f t="shared" si="9"/>
        <v>818.8908421561182</v>
      </c>
      <c r="J110" s="22">
        <f t="shared" si="10"/>
        <v>187691.70489744149</v>
      </c>
      <c r="K110" s="20">
        <f t="shared" si="11"/>
        <v>5715.9621960819059</v>
      </c>
    </row>
    <row r="111" spans="1:11" x14ac:dyDescent="0.2">
      <c r="A111" s="23">
        <v>54</v>
      </c>
      <c r="B111" s="23" t="s">
        <v>3</v>
      </c>
      <c r="C111" s="24">
        <v>43943.619444444441</v>
      </c>
      <c r="D111" s="23">
        <v>7066</v>
      </c>
      <c r="E111" s="19"/>
      <c r="F111" s="20">
        <f t="shared" si="6"/>
        <v>0</v>
      </c>
      <c r="G111" s="20">
        <f t="shared" si="7"/>
        <v>0</v>
      </c>
      <c r="H111" s="20">
        <f t="shared" si="8"/>
        <v>0</v>
      </c>
      <c r="I111" s="20">
        <f t="shared" si="9"/>
        <v>0</v>
      </c>
      <c r="J111" s="22">
        <f t="shared" si="10"/>
        <v>0</v>
      </c>
      <c r="K111" s="20">
        <f t="shared" si="11"/>
        <v>0</v>
      </c>
    </row>
    <row r="112" spans="1:11" x14ac:dyDescent="0.2">
      <c r="A112" s="23"/>
      <c r="B112" s="23" t="s">
        <v>4</v>
      </c>
      <c r="C112" s="24">
        <v>43951.397222222222</v>
      </c>
      <c r="D112" s="23">
        <v>9016.5</v>
      </c>
      <c r="E112" s="19">
        <f>D112-D111</f>
        <v>1950.5</v>
      </c>
      <c r="F112" s="20">
        <f t="shared" si="6"/>
        <v>27.604019247098783</v>
      </c>
      <c r="G112" s="20">
        <f t="shared" si="7"/>
        <v>27.604019247098783</v>
      </c>
      <c r="H112" s="20">
        <f t="shared" si="8"/>
        <v>82.812057741296343</v>
      </c>
      <c r="I112" s="20">
        <f t="shared" si="9"/>
        <v>844.61267203848683</v>
      </c>
      <c r="J112" s="22">
        <f t="shared" si="10"/>
        <v>342304.17709057813</v>
      </c>
      <c r="K112" s="20">
        <f t="shared" si="11"/>
        <v>154612.47219313664</v>
      </c>
    </row>
    <row r="113" spans="1:11" x14ac:dyDescent="0.2">
      <c r="A113" s="23">
        <v>55</v>
      </c>
      <c r="B113" s="23" t="s">
        <v>5</v>
      </c>
      <c r="C113" s="24">
        <v>43961.041666666664</v>
      </c>
      <c r="D113" s="23">
        <v>9550.5</v>
      </c>
      <c r="E113" s="19"/>
      <c r="F113" s="20">
        <f t="shared" si="6"/>
        <v>0</v>
      </c>
      <c r="G113" s="20">
        <f t="shared" si="7"/>
        <v>0</v>
      </c>
      <c r="H113" s="20">
        <f t="shared" si="8"/>
        <v>0</v>
      </c>
      <c r="I113" s="20">
        <f t="shared" si="9"/>
        <v>0</v>
      </c>
      <c r="J113" s="22">
        <f t="shared" si="10"/>
        <v>0</v>
      </c>
      <c r="K113" s="20">
        <f t="shared" si="11"/>
        <v>0</v>
      </c>
    </row>
    <row r="114" spans="1:11" x14ac:dyDescent="0.2">
      <c r="A114" s="23"/>
      <c r="B114" s="23" t="s">
        <v>6</v>
      </c>
      <c r="C114" s="24">
        <v>43961.041666666664</v>
      </c>
      <c r="D114" s="23">
        <v>8554</v>
      </c>
      <c r="E114" s="19">
        <f>D113-D114</f>
        <v>996.5</v>
      </c>
      <c r="F114" s="20">
        <f t="shared" si="6"/>
        <v>10.43400869064447</v>
      </c>
      <c r="G114" s="20">
        <f t="shared" si="7"/>
        <v>10.43400869064447</v>
      </c>
      <c r="H114" s="20">
        <f t="shared" si="8"/>
        <v>31.302026071933412</v>
      </c>
      <c r="I114" s="20">
        <f t="shared" si="9"/>
        <v>1540.3687969076018</v>
      </c>
      <c r="J114" s="22">
        <f t="shared" si="10"/>
        <v>448607.70717674954</v>
      </c>
      <c r="K114" s="20">
        <f t="shared" si="11"/>
        <v>106303.53008617141</v>
      </c>
    </row>
    <row r="115" spans="1:11" x14ac:dyDescent="0.2">
      <c r="A115" s="23">
        <v>56</v>
      </c>
      <c r="B115" s="23" t="s">
        <v>3</v>
      </c>
      <c r="C115" s="24">
        <v>43964.886111111111</v>
      </c>
      <c r="D115" s="23">
        <v>9261.5</v>
      </c>
      <c r="F115" s="20">
        <f t="shared" si="6"/>
        <v>0</v>
      </c>
      <c r="G115" s="20">
        <f t="shared" si="7"/>
        <v>0</v>
      </c>
      <c r="H115" s="20">
        <f t="shared" si="8"/>
        <v>0</v>
      </c>
      <c r="I115" s="20">
        <f t="shared" si="9"/>
        <v>0</v>
      </c>
      <c r="J115" s="22">
        <f t="shared" si="10"/>
        <v>0</v>
      </c>
      <c r="K115" s="20">
        <f t="shared" si="11"/>
        <v>0</v>
      </c>
    </row>
    <row r="116" spans="1:11" x14ac:dyDescent="0.2">
      <c r="A116" s="23"/>
      <c r="B116" s="23" t="s">
        <v>4</v>
      </c>
      <c r="C116" s="24">
        <v>43966.130555555559</v>
      </c>
      <c r="D116" s="23">
        <v>9349</v>
      </c>
      <c r="E116" s="19">
        <f>D116-D115</f>
        <v>87.5</v>
      </c>
      <c r="F116" s="20">
        <f t="shared" si="6"/>
        <v>0.94477136532959016</v>
      </c>
      <c r="G116" s="20">
        <f t="shared" si="7"/>
        <v>0.94477136532959016</v>
      </c>
      <c r="H116" s="20">
        <f t="shared" si="8"/>
        <v>2.8343140959887707</v>
      </c>
      <c r="I116" s="20">
        <f t="shared" si="9"/>
        <v>2018.7346822953732</v>
      </c>
      <c r="J116" s="22">
        <f t="shared" si="10"/>
        <v>459782.28986004461</v>
      </c>
      <c r="K116" s="20">
        <f t="shared" si="11"/>
        <v>11174.58268329507</v>
      </c>
    </row>
    <row r="117" spans="1:11" x14ac:dyDescent="0.2">
      <c r="A117" s="23">
        <v>57</v>
      </c>
      <c r="B117" s="23" t="s">
        <v>3</v>
      </c>
      <c r="C117" s="24">
        <v>43978.486111111109</v>
      </c>
      <c r="D117" s="23">
        <v>9125.5</v>
      </c>
      <c r="F117" s="20">
        <f t="shared" si="6"/>
        <v>0</v>
      </c>
      <c r="G117" s="20">
        <f t="shared" si="7"/>
        <v>0</v>
      </c>
      <c r="H117" s="20">
        <f t="shared" si="8"/>
        <v>0</v>
      </c>
      <c r="I117" s="20">
        <f t="shared" si="9"/>
        <v>0</v>
      </c>
      <c r="J117" s="22">
        <f t="shared" si="10"/>
        <v>0</v>
      </c>
      <c r="K117" s="20">
        <f t="shared" si="11"/>
        <v>0</v>
      </c>
    </row>
    <row r="118" spans="1:11" x14ac:dyDescent="0.2">
      <c r="A118" s="23"/>
      <c r="B118" s="23" t="s">
        <v>4</v>
      </c>
      <c r="C118" s="24">
        <v>43984.619444444441</v>
      </c>
      <c r="D118" s="23">
        <v>9842</v>
      </c>
      <c r="E118" s="19">
        <f>D118-D117</f>
        <v>716.5</v>
      </c>
      <c r="F118" s="20">
        <f t="shared" si="6"/>
        <v>7.8516245685167938</v>
      </c>
      <c r="G118" s="20">
        <f t="shared" si="7"/>
        <v>7.8516245685167938</v>
      </c>
      <c r="H118" s="20">
        <f t="shared" si="8"/>
        <v>23.554873705550381</v>
      </c>
      <c r="I118" s="20">
        <f t="shared" si="9"/>
        <v>2069.0203043702008</v>
      </c>
      <c r="J118" s="22">
        <f t="shared" si="10"/>
        <v>566064.69287477038</v>
      </c>
      <c r="K118" s="20">
        <f t="shared" si="11"/>
        <v>106282.40301472577</v>
      </c>
    </row>
    <row r="119" spans="1:11" x14ac:dyDescent="0.2">
      <c r="A119" s="23">
        <v>58</v>
      </c>
      <c r="B119" s="23" t="s">
        <v>5</v>
      </c>
      <c r="C119" s="24">
        <v>43989.663888888892</v>
      </c>
      <c r="D119" s="23">
        <v>9453.5</v>
      </c>
      <c r="F119" s="20">
        <f t="shared" si="6"/>
        <v>0</v>
      </c>
      <c r="G119" s="20">
        <f t="shared" si="7"/>
        <v>0</v>
      </c>
      <c r="H119" s="20">
        <f t="shared" si="8"/>
        <v>0</v>
      </c>
      <c r="I119" s="20">
        <f t="shared" si="9"/>
        <v>0</v>
      </c>
      <c r="J119" s="22">
        <f t="shared" si="10"/>
        <v>0</v>
      </c>
      <c r="K119" s="20">
        <f t="shared" si="11"/>
        <v>0</v>
      </c>
    </row>
    <row r="120" spans="1:11" x14ac:dyDescent="0.2">
      <c r="A120" s="23"/>
      <c r="B120" s="23" t="s">
        <v>6</v>
      </c>
      <c r="C120" s="24">
        <v>43989.841666666667</v>
      </c>
      <c r="D120" s="23">
        <v>9595.5</v>
      </c>
      <c r="E120" s="19">
        <f>D119-D120</f>
        <v>-142</v>
      </c>
      <c r="F120" s="20">
        <f t="shared" si="6"/>
        <v>-1.5020891733220501</v>
      </c>
      <c r="G120" s="20">
        <f t="shared" si="7"/>
        <v>0</v>
      </c>
      <c r="H120" s="20">
        <f t="shared" si="8"/>
        <v>-4.5062675199661504</v>
      </c>
      <c r="I120" s="20">
        <f t="shared" si="9"/>
        <v>2547.2911179364669</v>
      </c>
      <c r="J120" s="22">
        <f t="shared" si="10"/>
        <v>538487.28317338822</v>
      </c>
      <c r="K120" s="20">
        <f t="shared" si="11"/>
        <v>-27577.409701382159</v>
      </c>
    </row>
    <row r="121" spans="1:11" x14ac:dyDescent="0.2">
      <c r="A121" s="23">
        <v>59</v>
      </c>
      <c r="B121" s="23" t="s">
        <v>3</v>
      </c>
      <c r="C121" s="24">
        <v>44004.530555555553</v>
      </c>
      <c r="D121" s="23">
        <v>9436</v>
      </c>
      <c r="F121" s="20">
        <f t="shared" si="6"/>
        <v>0</v>
      </c>
      <c r="G121" s="20">
        <f t="shared" si="7"/>
        <v>0</v>
      </c>
      <c r="H121" s="20">
        <f t="shared" si="8"/>
        <v>0</v>
      </c>
      <c r="I121" s="20">
        <f t="shared" si="9"/>
        <v>0</v>
      </c>
      <c r="J121" s="22">
        <f t="shared" si="10"/>
        <v>0</v>
      </c>
      <c r="K121" s="20">
        <f t="shared" si="11"/>
        <v>0</v>
      </c>
    </row>
    <row r="122" spans="1:11" x14ac:dyDescent="0.2">
      <c r="A122" s="23"/>
      <c r="B122" s="23" t="s">
        <v>4</v>
      </c>
      <c r="C122" s="24">
        <v>44006.397222222222</v>
      </c>
      <c r="D122" s="23">
        <v>9510.5</v>
      </c>
      <c r="E122" s="19">
        <f>D122-D121</f>
        <v>74.5</v>
      </c>
      <c r="F122" s="20">
        <f t="shared" si="6"/>
        <v>0.78952946163628657</v>
      </c>
      <c r="G122" s="20">
        <f t="shared" si="7"/>
        <v>0.78952946163628657</v>
      </c>
      <c r="H122" s="20">
        <f t="shared" si="8"/>
        <v>2.3685883849088598</v>
      </c>
      <c r="I122" s="20">
        <f t="shared" si="9"/>
        <v>2423.1927742802472</v>
      </c>
      <c r="J122" s="22">
        <f t="shared" si="10"/>
        <v>548694.53929890785</v>
      </c>
      <c r="K122" s="20">
        <f t="shared" si="11"/>
        <v>10207.256125519634</v>
      </c>
    </row>
    <row r="125" spans="1:11" x14ac:dyDescent="0.2">
      <c r="K125" s="9">
        <f>SUM(K6:K124)</f>
        <v>547694.53929890785</v>
      </c>
    </row>
  </sheetData>
  <conditionalFormatting sqref="L3:L58 K6:K114 E6:H114">
    <cfRule type="cellIs" dxfId="191" priority="19" operator="lessThan">
      <formula>0</formula>
    </cfRule>
    <cfRule type="cellIs" dxfId="190" priority="20" operator="greaterThan">
      <formula>0</formula>
    </cfRule>
  </conditionalFormatting>
  <conditionalFormatting sqref="E116">
    <cfRule type="cellIs" dxfId="189" priority="17" operator="lessThan">
      <formula>0</formula>
    </cfRule>
    <cfRule type="cellIs" dxfId="188" priority="18" operator="greaterThan">
      <formula>0</formula>
    </cfRule>
  </conditionalFormatting>
  <conditionalFormatting sqref="E118">
    <cfRule type="cellIs" dxfId="187" priority="15" operator="lessThan">
      <formula>0</formula>
    </cfRule>
    <cfRule type="cellIs" dxfId="186" priority="16" operator="greaterThan">
      <formula>0</formula>
    </cfRule>
  </conditionalFormatting>
  <conditionalFormatting sqref="E122">
    <cfRule type="cellIs" dxfId="185" priority="13" operator="lessThan">
      <formula>0</formula>
    </cfRule>
    <cfRule type="cellIs" dxfId="184" priority="14" operator="greaterThan">
      <formula>0</formula>
    </cfRule>
  </conditionalFormatting>
  <conditionalFormatting sqref="K115:K122 F115:H122">
    <cfRule type="cellIs" dxfId="183" priority="11" operator="lessThan">
      <formula>0</formula>
    </cfRule>
    <cfRule type="cellIs" dxfId="182" priority="12" operator="greaterThan">
      <formula>0</formula>
    </cfRule>
  </conditionalFormatting>
  <conditionalFormatting sqref="E120">
    <cfRule type="cellIs" dxfId="181" priority="9" operator="lessThan">
      <formula>0</formula>
    </cfRule>
    <cfRule type="cellIs" dxfId="180" priority="10" operator="greaterThan">
      <formula>0</formula>
    </cfRule>
  </conditionalFormatting>
  <conditionalFormatting sqref="E116">
    <cfRule type="cellIs" dxfId="179" priority="7" operator="lessThan">
      <formula>0</formula>
    </cfRule>
    <cfRule type="cellIs" dxfId="178" priority="8" operator="greaterThan">
      <formula>0</formula>
    </cfRule>
  </conditionalFormatting>
  <conditionalFormatting sqref="E118">
    <cfRule type="cellIs" dxfId="177" priority="5" operator="lessThan">
      <formula>0</formula>
    </cfRule>
    <cfRule type="cellIs" dxfId="176" priority="6" operator="greaterThan">
      <formula>0</formula>
    </cfRule>
  </conditionalFormatting>
  <conditionalFormatting sqref="E122">
    <cfRule type="cellIs" dxfId="175" priority="3" operator="lessThan">
      <formula>0</formula>
    </cfRule>
    <cfRule type="cellIs" dxfId="174" priority="4" operator="greaterThan">
      <formula>0</formula>
    </cfRule>
  </conditionalFormatting>
  <conditionalFormatting sqref="E120">
    <cfRule type="cellIs" dxfId="173" priority="1" operator="lessThan">
      <formula>0</formula>
    </cfRule>
    <cfRule type="cellIs" dxfId="172" priority="2" operator="greaterThan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2242F-030D-4ACD-84FD-03E662A8709A}">
  <dimension ref="A1:L129"/>
  <sheetViews>
    <sheetView workbookViewId="0">
      <selection activeCell="I10" sqref="I10"/>
    </sheetView>
  </sheetViews>
  <sheetFormatPr baseColWidth="10" defaultColWidth="9.1640625" defaultRowHeight="15" x14ac:dyDescent="0.2"/>
  <cols>
    <col min="1" max="1" width="27" style="2" customWidth="1"/>
    <col min="2" max="2" width="10.6640625" style="2" bestFit="1" customWidth="1"/>
    <col min="3" max="3" width="15.83203125" style="2" bestFit="1" customWidth="1"/>
    <col min="4" max="4" width="9.1640625" style="2"/>
    <col min="5" max="5" width="11.33203125" style="2" customWidth="1"/>
    <col min="6" max="6" width="7" style="2" customWidth="1"/>
    <col min="7" max="7" width="12.1640625" style="2" customWidth="1"/>
    <col min="8" max="8" width="14.6640625" style="2" bestFit="1" customWidth="1"/>
    <col min="9" max="9" width="13.33203125" style="2" customWidth="1"/>
    <col min="10" max="10" width="15.5" style="2" bestFit="1" customWidth="1"/>
    <col min="11" max="11" width="11.6640625" style="2" bestFit="1" customWidth="1"/>
    <col min="12" max="12" width="4.1640625" style="2" customWidth="1"/>
    <col min="13" max="16384" width="9.1640625" style="2"/>
  </cols>
  <sheetData>
    <row r="1" spans="1:12" ht="3.75" customHeight="1" thickBot="1" x14ac:dyDescent="0.25"/>
    <row r="2" spans="1:12" s="3" customFormat="1" ht="101" thickBot="1" x14ac:dyDescent="0.3">
      <c r="A2" s="5" t="s">
        <v>30</v>
      </c>
      <c r="C2" s="4"/>
      <c r="D2" s="5" t="s">
        <v>7</v>
      </c>
      <c r="E2" s="6"/>
      <c r="F2" s="5" t="s">
        <v>8</v>
      </c>
      <c r="G2" s="6"/>
      <c r="H2" s="5" t="s">
        <v>9</v>
      </c>
      <c r="I2" s="7">
        <v>2.75</v>
      </c>
      <c r="J2" s="5" t="s">
        <v>10</v>
      </c>
      <c r="K2" s="5">
        <v>1000</v>
      </c>
      <c r="L2" s="8"/>
    </row>
    <row r="3" spans="1:12" ht="16" thickBot="1" x14ac:dyDescent="0.25">
      <c r="L3" s="9"/>
    </row>
    <row r="4" spans="1:12" s="11" customFormat="1" ht="49" thickBot="1" x14ac:dyDescent="0.25">
      <c r="A4" s="12" t="s">
        <v>0</v>
      </c>
      <c r="B4" s="13" t="s">
        <v>1</v>
      </c>
      <c r="C4" s="13" t="s">
        <v>2</v>
      </c>
      <c r="D4" s="13" t="s">
        <v>11</v>
      </c>
      <c r="E4" s="14" t="s">
        <v>14</v>
      </c>
      <c r="F4" s="14" t="s">
        <v>15</v>
      </c>
      <c r="G4" s="14" t="s">
        <v>16</v>
      </c>
      <c r="H4" s="14" t="s">
        <v>12</v>
      </c>
      <c r="I4" s="14" t="s">
        <v>17</v>
      </c>
      <c r="J4" s="14" t="s">
        <v>18</v>
      </c>
      <c r="K4" s="15" t="s">
        <v>13</v>
      </c>
      <c r="L4" s="10"/>
    </row>
    <row r="5" spans="1:12" x14ac:dyDescent="0.2">
      <c r="A5">
        <v>1</v>
      </c>
      <c r="B5" t="s">
        <v>5</v>
      </c>
      <c r="C5" s="1">
        <v>43423.270833333336</v>
      </c>
      <c r="D5">
        <v>5376</v>
      </c>
      <c r="E5" s="16"/>
      <c r="F5" s="17"/>
      <c r="G5" s="17"/>
      <c r="H5" s="17"/>
      <c r="I5" s="17"/>
      <c r="J5" s="17"/>
      <c r="K5" s="18"/>
      <c r="L5" s="9"/>
    </row>
    <row r="6" spans="1:12" x14ac:dyDescent="0.2">
      <c r="A6"/>
      <c r="B6" t="s">
        <v>6</v>
      </c>
      <c r="C6" s="1">
        <v>43424.402777777781</v>
      </c>
      <c r="D6">
        <v>4475.6000000000004</v>
      </c>
      <c r="E6" s="19">
        <f>D5-D6</f>
        <v>900.39999999999964</v>
      </c>
      <c r="F6" s="20">
        <f t="shared" ref="F6:F69" si="0">E6/D5*100</f>
        <v>16.748511904761898</v>
      </c>
      <c r="G6" s="20">
        <f t="shared" ref="G6:G69" si="1">IF(F6&lt;($G$2*-1),($G$2*-1),F6)</f>
        <v>16.748511904761898</v>
      </c>
      <c r="H6" s="20">
        <f>$I$2*F6</f>
        <v>46.058407738095219</v>
      </c>
      <c r="I6" s="21">
        <f>0.00075*$I$2*$K$2*2</f>
        <v>4.125</v>
      </c>
      <c r="J6" s="22">
        <f>$K$2*(1+((H6)/100))-I6</f>
        <v>1456.4590773809523</v>
      </c>
      <c r="K6" s="20">
        <f>J6-K2</f>
        <v>456.45907738095229</v>
      </c>
      <c r="L6" s="9"/>
    </row>
    <row r="7" spans="1:12" x14ac:dyDescent="0.2">
      <c r="A7">
        <v>1</v>
      </c>
      <c r="B7" t="s">
        <v>3</v>
      </c>
      <c r="C7" s="1">
        <v>43479.677083333336</v>
      </c>
      <c r="D7">
        <v>3669</v>
      </c>
      <c r="E7" s="19"/>
      <c r="F7" s="20">
        <f t="shared" si="0"/>
        <v>0</v>
      </c>
      <c r="G7" s="20">
        <f t="shared" si="1"/>
        <v>0</v>
      </c>
      <c r="H7" s="20">
        <f t="shared" ref="H7:H70" si="2">$I$2*F7</f>
        <v>0</v>
      </c>
      <c r="I7" s="20"/>
      <c r="J7" s="22"/>
      <c r="K7" s="20"/>
      <c r="L7" s="9"/>
    </row>
    <row r="8" spans="1:12" x14ac:dyDescent="0.2">
      <c r="A8"/>
      <c r="B8" t="s">
        <v>4</v>
      </c>
      <c r="C8" s="1">
        <v>43484.447916666664</v>
      </c>
      <c r="D8">
        <v>3682.5</v>
      </c>
      <c r="E8" s="19">
        <f>D8-D7</f>
        <v>13.5</v>
      </c>
      <c r="F8" s="20">
        <f t="shared" si="0"/>
        <v>0.36794766966475878</v>
      </c>
      <c r="G8" s="20">
        <f t="shared" si="1"/>
        <v>0.36794766966475878</v>
      </c>
      <c r="H8" s="20">
        <f t="shared" si="2"/>
        <v>1.0118560915780868</v>
      </c>
      <c r="I8" s="20">
        <f t="shared" ref="I8:I71" si="3">0.00075*$I$2*J6*2</f>
        <v>6.0078936941964285</v>
      </c>
      <c r="J8" s="22">
        <f t="shared" ref="J8:J71" si="4">IF(H8&lt;0,J6-(J6*(H8*-1)/100),J6+(J6*(H8/100)))-I6</f>
        <v>1467.0713472767734</v>
      </c>
      <c r="K8" s="20">
        <f t="shared" ref="K8:K71" si="5">J8-J6</f>
        <v>10.6122698958211</v>
      </c>
      <c r="L8" s="9"/>
    </row>
    <row r="9" spans="1:12" x14ac:dyDescent="0.2">
      <c r="A9">
        <v>2</v>
      </c>
      <c r="B9" t="s">
        <v>5</v>
      </c>
      <c r="C9" s="1">
        <v>43493.090277777781</v>
      </c>
      <c r="D9">
        <v>3507.5</v>
      </c>
      <c r="E9" s="19"/>
      <c r="F9" s="20">
        <f t="shared" si="0"/>
        <v>0</v>
      </c>
      <c r="G9" s="20">
        <f t="shared" si="1"/>
        <v>0</v>
      </c>
      <c r="H9" s="20">
        <f t="shared" si="2"/>
        <v>0</v>
      </c>
      <c r="I9" s="20">
        <f t="shared" si="3"/>
        <v>0</v>
      </c>
      <c r="J9" s="22">
        <f t="shared" si="4"/>
        <v>0</v>
      </c>
      <c r="K9" s="20">
        <f t="shared" si="5"/>
        <v>0</v>
      </c>
      <c r="L9" s="9"/>
    </row>
    <row r="10" spans="1:12" x14ac:dyDescent="0.2">
      <c r="A10"/>
      <c r="B10" t="s">
        <v>6</v>
      </c>
      <c r="C10" s="1">
        <v>43504.40625</v>
      </c>
      <c r="D10">
        <v>3383.5</v>
      </c>
      <c r="E10" s="19">
        <f>D9-D10</f>
        <v>124</v>
      </c>
      <c r="F10" s="20">
        <f t="shared" si="0"/>
        <v>3.5352815395580897</v>
      </c>
      <c r="G10" s="20">
        <f t="shared" si="1"/>
        <v>3.5352815395580897</v>
      </c>
      <c r="H10" s="20">
        <f t="shared" si="2"/>
        <v>9.7220242337847473</v>
      </c>
      <c r="I10" s="20">
        <f t="shared" si="3"/>
        <v>6.0516693075166907</v>
      </c>
      <c r="J10" s="22">
        <f t="shared" si="4"/>
        <v>1603.6924854917374</v>
      </c>
      <c r="K10" s="20">
        <f t="shared" si="5"/>
        <v>136.62113821496405</v>
      </c>
      <c r="L10" s="9"/>
    </row>
    <row r="11" spans="1:12" x14ac:dyDescent="0.2">
      <c r="A11">
        <v>3</v>
      </c>
      <c r="B11" t="s">
        <v>3</v>
      </c>
      <c r="C11" s="1">
        <v>43504.40625</v>
      </c>
      <c r="D11">
        <v>3383.5</v>
      </c>
      <c r="E11" s="19"/>
      <c r="F11" s="20">
        <f t="shared" si="0"/>
        <v>0</v>
      </c>
      <c r="G11" s="20">
        <f t="shared" si="1"/>
        <v>0</v>
      </c>
      <c r="H11" s="20">
        <f t="shared" si="2"/>
        <v>0</v>
      </c>
      <c r="I11" s="20">
        <f t="shared" si="3"/>
        <v>0</v>
      </c>
      <c r="J11" s="22">
        <f t="shared" si="4"/>
        <v>0</v>
      </c>
      <c r="K11" s="20">
        <f t="shared" si="5"/>
        <v>0</v>
      </c>
      <c r="L11" s="9"/>
    </row>
    <row r="12" spans="1:12" x14ac:dyDescent="0.2">
      <c r="A12"/>
      <c r="B12" t="s">
        <v>4</v>
      </c>
      <c r="C12" s="1">
        <v>43506.631944444445</v>
      </c>
      <c r="D12">
        <v>3590</v>
      </c>
      <c r="E12" s="19">
        <f>D12-D11</f>
        <v>206.5</v>
      </c>
      <c r="F12" s="20">
        <f t="shared" si="0"/>
        <v>6.1031476281956554</v>
      </c>
      <c r="G12" s="20">
        <f t="shared" si="1"/>
        <v>6.1031476281956554</v>
      </c>
      <c r="H12" s="20">
        <f t="shared" si="2"/>
        <v>16.783655977538054</v>
      </c>
      <c r="I12" s="20">
        <f t="shared" si="3"/>
        <v>6.6152315026534172</v>
      </c>
      <c r="J12" s="22">
        <f t="shared" si="4"/>
        <v>1866.7990458867832</v>
      </c>
      <c r="K12" s="20">
        <f t="shared" si="5"/>
        <v>263.10656039504579</v>
      </c>
      <c r="L12" s="9"/>
    </row>
    <row r="13" spans="1:12" x14ac:dyDescent="0.2">
      <c r="A13">
        <v>4</v>
      </c>
      <c r="B13" t="s">
        <v>5</v>
      </c>
      <c r="C13" s="1">
        <v>43506.631944444445</v>
      </c>
      <c r="D13">
        <v>3590</v>
      </c>
      <c r="E13" s="19"/>
      <c r="F13" s="20">
        <f t="shared" si="0"/>
        <v>0</v>
      </c>
      <c r="G13" s="20">
        <f t="shared" si="1"/>
        <v>0</v>
      </c>
      <c r="H13" s="20">
        <f t="shared" si="2"/>
        <v>0</v>
      </c>
      <c r="I13" s="20">
        <f t="shared" si="3"/>
        <v>0</v>
      </c>
      <c r="J13" s="22">
        <f t="shared" si="4"/>
        <v>0</v>
      </c>
      <c r="K13" s="20">
        <f t="shared" si="5"/>
        <v>0</v>
      </c>
      <c r="L13" s="9"/>
    </row>
    <row r="14" spans="1:12" x14ac:dyDescent="0.2">
      <c r="A14"/>
      <c r="B14" t="s">
        <v>6</v>
      </c>
      <c r="C14" s="1">
        <v>43506.947916666664</v>
      </c>
      <c r="D14">
        <v>3651.5</v>
      </c>
      <c r="E14" s="19">
        <f>D13-D14</f>
        <v>-61.5</v>
      </c>
      <c r="F14" s="20">
        <f t="shared" si="0"/>
        <v>-1.7130919220055711</v>
      </c>
      <c r="G14" s="20">
        <f t="shared" si="1"/>
        <v>0</v>
      </c>
      <c r="H14" s="20">
        <f t="shared" si="2"/>
        <v>-4.7110027855153209</v>
      </c>
      <c r="I14" s="20">
        <f t="shared" si="3"/>
        <v>7.7005460642829808</v>
      </c>
      <c r="J14" s="22">
        <f t="shared" si="4"/>
        <v>1772.2388593324301</v>
      </c>
      <c r="K14" s="20">
        <f t="shared" si="5"/>
        <v>-94.560186554353095</v>
      </c>
      <c r="L14" s="9"/>
    </row>
    <row r="15" spans="1:12" x14ac:dyDescent="0.2">
      <c r="A15">
        <v>5</v>
      </c>
      <c r="B15" t="s">
        <v>5</v>
      </c>
      <c r="C15" s="1">
        <v>43513.541666666664</v>
      </c>
      <c r="D15">
        <v>3565.5</v>
      </c>
      <c r="E15" s="19"/>
      <c r="F15" s="20">
        <f t="shared" si="0"/>
        <v>0</v>
      </c>
      <c r="G15" s="20">
        <f t="shared" si="1"/>
        <v>0</v>
      </c>
      <c r="H15" s="20">
        <f t="shared" si="2"/>
        <v>0</v>
      </c>
      <c r="I15" s="20">
        <f t="shared" si="3"/>
        <v>0</v>
      </c>
      <c r="J15" s="22">
        <f t="shared" si="4"/>
        <v>0</v>
      </c>
      <c r="K15" s="20">
        <f t="shared" si="5"/>
        <v>0</v>
      </c>
      <c r="L15" s="9"/>
    </row>
    <row r="16" spans="1:12" x14ac:dyDescent="0.2">
      <c r="A16"/>
      <c r="B16" t="s">
        <v>6</v>
      </c>
      <c r="C16" s="1">
        <v>43513.947916666664</v>
      </c>
      <c r="D16">
        <v>3626.5</v>
      </c>
      <c r="E16" s="19">
        <f>D15-D16</f>
        <v>-61</v>
      </c>
      <c r="F16" s="20">
        <f t="shared" si="0"/>
        <v>-1.7108399943906887</v>
      </c>
      <c r="G16" s="20">
        <f t="shared" si="1"/>
        <v>0</v>
      </c>
      <c r="H16" s="20">
        <f t="shared" si="2"/>
        <v>-4.7048099845743936</v>
      </c>
      <c r="I16" s="20">
        <f t="shared" si="3"/>
        <v>7.3104852947462744</v>
      </c>
      <c r="J16" s="22">
        <f t="shared" si="4"/>
        <v>1681.1578424637678</v>
      </c>
      <c r="K16" s="20">
        <f t="shared" si="5"/>
        <v>-91.081016868662346</v>
      </c>
      <c r="L16" s="9"/>
    </row>
    <row r="17" spans="1:12" x14ac:dyDescent="0.2">
      <c r="A17">
        <v>6</v>
      </c>
      <c r="B17" t="s">
        <v>3</v>
      </c>
      <c r="C17" s="1">
        <v>43513.993055555555</v>
      </c>
      <c r="D17">
        <v>3627.5</v>
      </c>
      <c r="E17" s="19"/>
      <c r="F17" s="20">
        <f t="shared" si="0"/>
        <v>0</v>
      </c>
      <c r="G17" s="20">
        <f t="shared" si="1"/>
        <v>0</v>
      </c>
      <c r="H17" s="20">
        <f t="shared" si="2"/>
        <v>0</v>
      </c>
      <c r="I17" s="20">
        <f t="shared" si="3"/>
        <v>0</v>
      </c>
      <c r="J17" s="22">
        <f t="shared" si="4"/>
        <v>0</v>
      </c>
      <c r="K17" s="20">
        <f t="shared" si="5"/>
        <v>0</v>
      </c>
      <c r="L17" s="9"/>
    </row>
    <row r="18" spans="1:12" ht="18.75" customHeight="1" x14ac:dyDescent="0.2">
      <c r="A18"/>
      <c r="B18" t="s">
        <v>4</v>
      </c>
      <c r="C18" s="1">
        <v>43520.586805555555</v>
      </c>
      <c r="D18">
        <v>4034</v>
      </c>
      <c r="E18" s="19">
        <f>D18-D17</f>
        <v>406.5</v>
      </c>
      <c r="F18" s="20">
        <f t="shared" si="0"/>
        <v>11.206064782908339</v>
      </c>
      <c r="G18" s="20">
        <f t="shared" si="1"/>
        <v>11.206064782908339</v>
      </c>
      <c r="H18" s="20">
        <f t="shared" si="2"/>
        <v>30.81667815299793</v>
      </c>
      <c r="I18" s="20">
        <f t="shared" si="3"/>
        <v>6.9347761001630426</v>
      </c>
      <c r="J18" s="22">
        <f t="shared" si="4"/>
        <v>2191.9243587249648</v>
      </c>
      <c r="K18" s="20">
        <f t="shared" si="5"/>
        <v>510.76651626119701</v>
      </c>
      <c r="L18" s="9"/>
    </row>
    <row r="19" spans="1:12" x14ac:dyDescent="0.2">
      <c r="A19">
        <v>7</v>
      </c>
      <c r="B19" t="s">
        <v>5</v>
      </c>
      <c r="C19" s="1">
        <v>43520.586805555555</v>
      </c>
      <c r="D19">
        <v>4034</v>
      </c>
      <c r="E19" s="19"/>
      <c r="F19" s="20">
        <f t="shared" si="0"/>
        <v>0</v>
      </c>
      <c r="G19" s="20">
        <f t="shared" si="1"/>
        <v>0</v>
      </c>
      <c r="H19" s="20">
        <f t="shared" si="2"/>
        <v>0</v>
      </c>
      <c r="I19" s="20">
        <f t="shared" si="3"/>
        <v>0</v>
      </c>
      <c r="J19" s="22">
        <f t="shared" si="4"/>
        <v>0</v>
      </c>
      <c r="K19" s="20">
        <f t="shared" si="5"/>
        <v>0</v>
      </c>
      <c r="L19" s="9"/>
    </row>
    <row r="20" spans="1:12" x14ac:dyDescent="0.2">
      <c r="A20"/>
      <c r="B20" t="s">
        <v>6</v>
      </c>
      <c r="C20" s="1">
        <v>43520.586805555555</v>
      </c>
      <c r="D20">
        <v>4103</v>
      </c>
      <c r="E20" s="19">
        <f>D19-D20</f>
        <v>-69</v>
      </c>
      <c r="F20" s="20">
        <f t="shared" si="0"/>
        <v>-1.7104610808130887</v>
      </c>
      <c r="G20" s="20">
        <f t="shared" si="1"/>
        <v>0</v>
      </c>
      <c r="H20" s="20">
        <f t="shared" si="2"/>
        <v>-4.703767972235994</v>
      </c>
      <c r="I20" s="20">
        <f t="shared" si="3"/>
        <v>9.0416879797404803</v>
      </c>
      <c r="J20" s="22">
        <f t="shared" si="4"/>
        <v>2081.8865466634575</v>
      </c>
      <c r="K20" s="20">
        <f t="shared" si="5"/>
        <v>-110.03781206150734</v>
      </c>
      <c r="L20" s="9"/>
    </row>
    <row r="21" spans="1:12" x14ac:dyDescent="0.2">
      <c r="A21">
        <v>8</v>
      </c>
      <c r="B21" t="s">
        <v>5</v>
      </c>
      <c r="C21" s="1">
        <v>43527.947916666664</v>
      </c>
      <c r="D21">
        <v>3781</v>
      </c>
      <c r="E21" s="19"/>
      <c r="F21" s="20">
        <f t="shared" si="0"/>
        <v>0</v>
      </c>
      <c r="G21" s="20">
        <f t="shared" si="1"/>
        <v>0</v>
      </c>
      <c r="H21" s="20">
        <f t="shared" si="2"/>
        <v>0</v>
      </c>
      <c r="I21" s="20">
        <f t="shared" si="3"/>
        <v>0</v>
      </c>
      <c r="J21" s="22">
        <f t="shared" si="4"/>
        <v>0</v>
      </c>
      <c r="K21" s="20">
        <f t="shared" si="5"/>
        <v>0</v>
      </c>
      <c r="L21" s="9"/>
    </row>
    <row r="22" spans="1:12" x14ac:dyDescent="0.2">
      <c r="A22"/>
      <c r="B22" t="s">
        <v>6</v>
      </c>
      <c r="C22" s="1">
        <v>43529.315972222219</v>
      </c>
      <c r="D22">
        <v>3722</v>
      </c>
      <c r="E22" s="19">
        <f>D21-D22</f>
        <v>59</v>
      </c>
      <c r="F22" s="20">
        <f t="shared" si="0"/>
        <v>1.5604337476857975</v>
      </c>
      <c r="G22" s="20">
        <f t="shared" si="1"/>
        <v>1.5604337476857975</v>
      </c>
      <c r="H22" s="20">
        <f t="shared" si="2"/>
        <v>4.2911928061359426</v>
      </c>
      <c r="I22" s="20">
        <f t="shared" si="3"/>
        <v>8.5877820049867619</v>
      </c>
      <c r="J22" s="22">
        <f t="shared" si="4"/>
        <v>2162.1826244060512</v>
      </c>
      <c r="K22" s="20">
        <f t="shared" si="5"/>
        <v>80.296077742593752</v>
      </c>
      <c r="L22" s="9"/>
    </row>
    <row r="23" spans="1:12" x14ac:dyDescent="0.2">
      <c r="A23">
        <v>9</v>
      </c>
      <c r="B23" t="s">
        <v>5</v>
      </c>
      <c r="C23" s="1">
        <v>43532.947916666664</v>
      </c>
      <c r="D23">
        <v>3818.5</v>
      </c>
      <c r="E23" s="19"/>
      <c r="F23" s="20">
        <f t="shared" si="0"/>
        <v>0</v>
      </c>
      <c r="G23" s="20">
        <f t="shared" si="1"/>
        <v>0</v>
      </c>
      <c r="H23" s="20">
        <f t="shared" si="2"/>
        <v>0</v>
      </c>
      <c r="I23" s="20">
        <f t="shared" si="3"/>
        <v>0</v>
      </c>
      <c r="J23" s="22">
        <f t="shared" si="4"/>
        <v>0</v>
      </c>
      <c r="K23" s="20">
        <f t="shared" si="5"/>
        <v>0</v>
      </c>
      <c r="L23" s="9"/>
    </row>
    <row r="24" spans="1:12" x14ac:dyDescent="0.2">
      <c r="A24"/>
      <c r="B24" t="s">
        <v>6</v>
      </c>
      <c r="C24" s="1">
        <v>43533.225694444445</v>
      </c>
      <c r="D24">
        <v>3883.5</v>
      </c>
      <c r="E24" s="19">
        <f>D23-D24</f>
        <v>-65</v>
      </c>
      <c r="F24" s="20">
        <f t="shared" si="0"/>
        <v>-1.7022390991226921</v>
      </c>
      <c r="G24" s="20">
        <f t="shared" si="1"/>
        <v>0</v>
      </c>
      <c r="H24" s="20">
        <f t="shared" si="2"/>
        <v>-4.6811575225874034</v>
      </c>
      <c r="I24" s="20">
        <f t="shared" si="3"/>
        <v>8.9190033256749626</v>
      </c>
      <c r="J24" s="22">
        <f t="shared" si="4"/>
        <v>2052.3796678266026</v>
      </c>
      <c r="K24" s="20">
        <f t="shared" si="5"/>
        <v>-109.80295657944862</v>
      </c>
      <c r="L24" s="9"/>
    </row>
    <row r="25" spans="1:12" x14ac:dyDescent="0.2">
      <c r="A25">
        <v>10</v>
      </c>
      <c r="B25" t="s">
        <v>3</v>
      </c>
      <c r="C25" s="1">
        <v>43539.631944444445</v>
      </c>
      <c r="D25">
        <v>3886</v>
      </c>
      <c r="E25" s="19"/>
      <c r="F25" s="20">
        <f t="shared" si="0"/>
        <v>0</v>
      </c>
      <c r="G25" s="20">
        <f t="shared" si="1"/>
        <v>0</v>
      </c>
      <c r="H25" s="20">
        <f t="shared" si="2"/>
        <v>0</v>
      </c>
      <c r="I25" s="20">
        <f t="shared" si="3"/>
        <v>0</v>
      </c>
      <c r="J25" s="22">
        <f t="shared" si="4"/>
        <v>0</v>
      </c>
      <c r="K25" s="20">
        <f t="shared" si="5"/>
        <v>0</v>
      </c>
      <c r="L25" s="9"/>
    </row>
    <row r="26" spans="1:12" x14ac:dyDescent="0.2">
      <c r="A26"/>
      <c r="B26" t="s">
        <v>4</v>
      </c>
      <c r="C26" s="1">
        <v>43549</v>
      </c>
      <c r="D26">
        <v>3966</v>
      </c>
      <c r="E26" s="19">
        <f>D26-D25</f>
        <v>80</v>
      </c>
      <c r="F26" s="20">
        <f t="shared" si="0"/>
        <v>2.058672156459084</v>
      </c>
      <c r="G26" s="20">
        <f t="shared" si="1"/>
        <v>2.058672156459084</v>
      </c>
      <c r="H26" s="20">
        <f t="shared" si="2"/>
        <v>5.661348430262481</v>
      </c>
      <c r="I26" s="20">
        <f t="shared" si="3"/>
        <v>8.4660661297847355</v>
      </c>
      <c r="J26" s="22">
        <f t="shared" si="4"/>
        <v>2159.6530286084553</v>
      </c>
      <c r="K26" s="20">
        <f t="shared" si="5"/>
        <v>107.27336078185272</v>
      </c>
      <c r="L26" s="9"/>
    </row>
    <row r="27" spans="1:12" x14ac:dyDescent="0.2">
      <c r="A27">
        <v>11</v>
      </c>
      <c r="B27" t="s">
        <v>3</v>
      </c>
      <c r="C27" s="1">
        <v>43551.090277777781</v>
      </c>
      <c r="D27">
        <v>3963</v>
      </c>
      <c r="E27" s="19"/>
      <c r="F27" s="20">
        <f t="shared" si="0"/>
        <v>0</v>
      </c>
      <c r="G27" s="20">
        <f t="shared" si="1"/>
        <v>0</v>
      </c>
      <c r="H27" s="20">
        <f t="shared" si="2"/>
        <v>0</v>
      </c>
      <c r="I27" s="20">
        <f t="shared" si="3"/>
        <v>0</v>
      </c>
      <c r="J27" s="22">
        <f t="shared" si="4"/>
        <v>0</v>
      </c>
      <c r="K27" s="20">
        <f t="shared" si="5"/>
        <v>0</v>
      </c>
      <c r="L27" s="9"/>
    </row>
    <row r="28" spans="1:12" x14ac:dyDescent="0.2">
      <c r="A28"/>
      <c r="B28" t="s">
        <v>4</v>
      </c>
      <c r="C28" s="1">
        <v>43557.222222222219</v>
      </c>
      <c r="D28">
        <v>5092.5</v>
      </c>
      <c r="E28" s="19">
        <f>D28-D27</f>
        <v>1129.5</v>
      </c>
      <c r="F28" s="20">
        <f t="shared" si="0"/>
        <v>28.501135503406509</v>
      </c>
      <c r="G28" s="20">
        <f t="shared" si="1"/>
        <v>28.501135503406509</v>
      </c>
      <c r="H28" s="20">
        <f t="shared" si="2"/>
        <v>78.378122634367898</v>
      </c>
      <c r="I28" s="20">
        <f t="shared" si="3"/>
        <v>8.9085687430098783</v>
      </c>
      <c r="J28" s="22">
        <f t="shared" si="4"/>
        <v>3843.8824617182463</v>
      </c>
      <c r="K28" s="20">
        <f t="shared" si="5"/>
        <v>1684.229433109791</v>
      </c>
      <c r="L28" s="9"/>
    </row>
    <row r="29" spans="1:12" x14ac:dyDescent="0.2">
      <c r="A29">
        <v>12</v>
      </c>
      <c r="B29" t="s">
        <v>3</v>
      </c>
      <c r="C29" s="1">
        <v>43585.628472222219</v>
      </c>
      <c r="D29">
        <v>5251.5</v>
      </c>
      <c r="E29" s="19"/>
      <c r="F29" s="20">
        <f t="shared" si="0"/>
        <v>0</v>
      </c>
      <c r="G29" s="20">
        <f t="shared" si="1"/>
        <v>0</v>
      </c>
      <c r="H29" s="20">
        <f t="shared" si="2"/>
        <v>0</v>
      </c>
      <c r="I29" s="20">
        <f t="shared" si="3"/>
        <v>0</v>
      </c>
      <c r="J29" s="22">
        <f t="shared" si="4"/>
        <v>0</v>
      </c>
      <c r="K29" s="20">
        <f t="shared" si="5"/>
        <v>0</v>
      </c>
      <c r="L29" s="9"/>
    </row>
    <row r="30" spans="1:12" x14ac:dyDescent="0.2">
      <c r="A30"/>
      <c r="B30" t="s">
        <v>4</v>
      </c>
      <c r="C30" s="1">
        <v>43596.989583333336</v>
      </c>
      <c r="D30">
        <v>7457.5</v>
      </c>
      <c r="E30" s="19">
        <f>D30-D29</f>
        <v>2206</v>
      </c>
      <c r="F30" s="20">
        <f t="shared" si="0"/>
        <v>42.007045606017329</v>
      </c>
      <c r="G30" s="20">
        <f t="shared" si="1"/>
        <v>42.007045606017329</v>
      </c>
      <c r="H30" s="20">
        <f t="shared" si="2"/>
        <v>115.51937541654766</v>
      </c>
      <c r="I30" s="20">
        <f t="shared" si="3"/>
        <v>15.856015154587766</v>
      </c>
      <c r="J30" s="22">
        <f t="shared" si="4"/>
        <v>8275.4029044983708</v>
      </c>
      <c r="K30" s="20">
        <f t="shared" si="5"/>
        <v>4431.5204427801245</v>
      </c>
      <c r="L30" s="9"/>
    </row>
    <row r="31" spans="1:12" x14ac:dyDescent="0.2">
      <c r="A31">
        <v>13</v>
      </c>
      <c r="B31" t="s">
        <v>3</v>
      </c>
      <c r="C31" s="1">
        <v>43604.131944444445</v>
      </c>
      <c r="D31">
        <v>7768.5</v>
      </c>
      <c r="E31" s="19"/>
      <c r="F31" s="20">
        <f t="shared" si="0"/>
        <v>0</v>
      </c>
      <c r="G31" s="20">
        <f t="shared" si="1"/>
        <v>0</v>
      </c>
      <c r="H31" s="20">
        <f t="shared" si="2"/>
        <v>0</v>
      </c>
      <c r="I31" s="20">
        <f t="shared" si="3"/>
        <v>0</v>
      </c>
      <c r="J31" s="22">
        <f t="shared" si="4"/>
        <v>0</v>
      </c>
      <c r="K31" s="20">
        <f t="shared" si="5"/>
        <v>0</v>
      </c>
      <c r="L31" s="9"/>
    </row>
    <row r="32" spans="1:12" x14ac:dyDescent="0.2">
      <c r="A32"/>
      <c r="B32" t="s">
        <v>4</v>
      </c>
      <c r="C32" s="1">
        <v>43604.583333333336</v>
      </c>
      <c r="D32">
        <v>7967</v>
      </c>
      <c r="E32" s="19">
        <f>D32-D31</f>
        <v>198.5</v>
      </c>
      <c r="F32" s="20">
        <f t="shared" si="0"/>
        <v>2.5551908347814893</v>
      </c>
      <c r="G32" s="20">
        <f t="shared" si="1"/>
        <v>2.5551908347814893</v>
      </c>
      <c r="H32" s="20">
        <f t="shared" si="2"/>
        <v>7.0267747956490956</v>
      </c>
      <c r="I32" s="20">
        <f t="shared" si="3"/>
        <v>34.136036981055781</v>
      </c>
      <c r="J32" s="22">
        <f t="shared" si="4"/>
        <v>8841.0408148754868</v>
      </c>
      <c r="K32" s="20">
        <f t="shared" si="5"/>
        <v>565.63791037711599</v>
      </c>
      <c r="L32" s="9"/>
    </row>
    <row r="33" spans="1:12" x14ac:dyDescent="0.2">
      <c r="A33">
        <v>14</v>
      </c>
      <c r="B33" t="s">
        <v>5</v>
      </c>
      <c r="C33" s="1">
        <v>43608.402777777781</v>
      </c>
      <c r="D33">
        <v>7580.5</v>
      </c>
      <c r="E33" s="19"/>
      <c r="F33" s="20">
        <f t="shared" si="0"/>
        <v>0</v>
      </c>
      <c r="G33" s="20">
        <f t="shared" si="1"/>
        <v>0</v>
      </c>
      <c r="H33" s="20">
        <f t="shared" si="2"/>
        <v>0</v>
      </c>
      <c r="I33" s="20">
        <f t="shared" si="3"/>
        <v>0</v>
      </c>
      <c r="J33" s="22">
        <f t="shared" si="4"/>
        <v>0</v>
      </c>
      <c r="K33" s="20">
        <f t="shared" si="5"/>
        <v>0</v>
      </c>
      <c r="L33" s="9"/>
    </row>
    <row r="34" spans="1:12" x14ac:dyDescent="0.2">
      <c r="A34"/>
      <c r="B34" t="s">
        <v>6</v>
      </c>
      <c r="C34" s="1">
        <v>43608.583333333336</v>
      </c>
      <c r="D34">
        <v>7709.5</v>
      </c>
      <c r="E34" s="19">
        <f>D33-D34</f>
        <v>-129</v>
      </c>
      <c r="F34" s="20">
        <f t="shared" si="0"/>
        <v>-1.7017347140689927</v>
      </c>
      <c r="G34" s="20">
        <f t="shared" si="1"/>
        <v>0</v>
      </c>
      <c r="H34" s="20">
        <f t="shared" si="2"/>
        <v>-4.6797704636897297</v>
      </c>
      <c r="I34" s="20">
        <f t="shared" si="3"/>
        <v>36.469293361361387</v>
      </c>
      <c r="J34" s="22">
        <f t="shared" si="4"/>
        <v>8393.1643611571344</v>
      </c>
      <c r="K34" s="20">
        <f t="shared" si="5"/>
        <v>-447.87645371835242</v>
      </c>
      <c r="L34" s="9"/>
    </row>
    <row r="35" spans="1:12" x14ac:dyDescent="0.2">
      <c r="A35">
        <v>15</v>
      </c>
      <c r="B35" t="s">
        <v>5</v>
      </c>
      <c r="C35" s="1">
        <v>43615.944444444445</v>
      </c>
      <c r="D35">
        <v>8264</v>
      </c>
      <c r="E35" s="19"/>
      <c r="F35" s="20">
        <f t="shared" si="0"/>
        <v>0</v>
      </c>
      <c r="G35" s="20">
        <f t="shared" si="1"/>
        <v>0</v>
      </c>
      <c r="H35" s="20">
        <f t="shared" si="2"/>
        <v>0</v>
      </c>
      <c r="I35" s="20">
        <f t="shared" si="3"/>
        <v>0</v>
      </c>
      <c r="J35" s="22">
        <f t="shared" si="4"/>
        <v>0</v>
      </c>
      <c r="K35" s="20">
        <f t="shared" si="5"/>
        <v>0</v>
      </c>
      <c r="L35" s="9"/>
    </row>
    <row r="36" spans="1:12" x14ac:dyDescent="0.2">
      <c r="A36"/>
      <c r="B36" t="s">
        <v>6</v>
      </c>
      <c r="C36" s="1">
        <v>43616.583333333336</v>
      </c>
      <c r="D36">
        <v>8404.5</v>
      </c>
      <c r="E36" s="19">
        <f>D35-D36</f>
        <v>-140.5</v>
      </c>
      <c r="F36" s="20">
        <f t="shared" si="0"/>
        <v>-1.7001452081316555</v>
      </c>
      <c r="G36" s="20">
        <f t="shared" si="1"/>
        <v>0</v>
      </c>
      <c r="H36" s="20">
        <f t="shared" si="2"/>
        <v>-4.6753993223620522</v>
      </c>
      <c r="I36" s="20">
        <f t="shared" si="3"/>
        <v>34.62180298977318</v>
      </c>
      <c r="J36" s="22">
        <f t="shared" si="4"/>
        <v>7964.2811181294992</v>
      </c>
      <c r="K36" s="20">
        <f t="shared" si="5"/>
        <v>-428.88324302763522</v>
      </c>
      <c r="L36" s="9"/>
    </row>
    <row r="37" spans="1:12" x14ac:dyDescent="0.2">
      <c r="A37">
        <v>16</v>
      </c>
      <c r="B37" t="s">
        <v>3</v>
      </c>
      <c r="C37" s="1">
        <v>43618.402777777781</v>
      </c>
      <c r="D37">
        <v>8759</v>
      </c>
      <c r="E37" s="19"/>
      <c r="F37" s="20">
        <f t="shared" si="0"/>
        <v>0</v>
      </c>
      <c r="G37" s="20">
        <f t="shared" si="1"/>
        <v>0</v>
      </c>
      <c r="H37" s="20">
        <f t="shared" si="2"/>
        <v>0</v>
      </c>
      <c r="I37" s="20">
        <f t="shared" si="3"/>
        <v>0</v>
      </c>
      <c r="J37" s="22">
        <f t="shared" si="4"/>
        <v>0</v>
      </c>
      <c r="K37" s="20">
        <f t="shared" si="5"/>
        <v>0</v>
      </c>
      <c r="L37" s="9"/>
    </row>
    <row r="38" spans="1:12" x14ac:dyDescent="0.2">
      <c r="A38"/>
      <c r="B38" t="s">
        <v>4</v>
      </c>
      <c r="C38" s="1">
        <v>43619.267361111109</v>
      </c>
      <c r="D38">
        <v>8610</v>
      </c>
      <c r="E38" s="19">
        <f>D38-D37</f>
        <v>-149</v>
      </c>
      <c r="F38" s="20">
        <f t="shared" si="0"/>
        <v>-1.7011074323552917</v>
      </c>
      <c r="G38" s="20">
        <f t="shared" si="1"/>
        <v>0</v>
      </c>
      <c r="H38" s="20">
        <f t="shared" si="2"/>
        <v>-4.6780454389770521</v>
      </c>
      <c r="I38" s="20">
        <f t="shared" si="3"/>
        <v>32.852659612284185</v>
      </c>
      <c r="J38" s="22">
        <f t="shared" si="4"/>
        <v>7557.0866255457586</v>
      </c>
      <c r="K38" s="20">
        <f t="shared" si="5"/>
        <v>-407.19449258374061</v>
      </c>
      <c r="L38" s="9"/>
    </row>
    <row r="39" spans="1:12" x14ac:dyDescent="0.2">
      <c r="A39">
        <v>17</v>
      </c>
      <c r="B39" t="s">
        <v>5</v>
      </c>
      <c r="C39" s="1">
        <v>43619.357638888891</v>
      </c>
      <c r="D39">
        <v>8459.5</v>
      </c>
      <c r="E39" s="19"/>
      <c r="F39" s="20">
        <f t="shared" si="0"/>
        <v>0</v>
      </c>
      <c r="G39" s="20">
        <f t="shared" si="1"/>
        <v>0</v>
      </c>
      <c r="H39" s="20">
        <f t="shared" si="2"/>
        <v>0</v>
      </c>
      <c r="I39" s="20">
        <f t="shared" si="3"/>
        <v>0</v>
      </c>
      <c r="J39" s="22">
        <f t="shared" si="4"/>
        <v>0</v>
      </c>
      <c r="K39" s="20">
        <f t="shared" si="5"/>
        <v>0</v>
      </c>
      <c r="L39" s="9"/>
    </row>
    <row r="40" spans="1:12" x14ac:dyDescent="0.2">
      <c r="A40"/>
      <c r="B40" t="s">
        <v>6</v>
      </c>
      <c r="C40" s="1">
        <v>43623.3125</v>
      </c>
      <c r="D40">
        <v>7993</v>
      </c>
      <c r="E40" s="19">
        <f>D39-D40</f>
        <v>466.5</v>
      </c>
      <c r="F40" s="20">
        <f t="shared" si="0"/>
        <v>5.5145103138483362</v>
      </c>
      <c r="G40" s="20">
        <f t="shared" si="1"/>
        <v>5.5145103138483362</v>
      </c>
      <c r="H40" s="20">
        <f t="shared" si="2"/>
        <v>15.164903363082924</v>
      </c>
      <c r="I40" s="20">
        <f t="shared" si="3"/>
        <v>31.172982330376257</v>
      </c>
      <c r="J40" s="22">
        <f t="shared" si="4"/>
        <v>8670.2588497619527</v>
      </c>
      <c r="K40" s="20">
        <f t="shared" si="5"/>
        <v>1113.1722242161941</v>
      </c>
      <c r="L40" s="9"/>
    </row>
    <row r="41" spans="1:12" x14ac:dyDescent="0.2">
      <c r="A41">
        <v>18</v>
      </c>
      <c r="B41" t="s">
        <v>3</v>
      </c>
      <c r="C41" s="1">
        <v>43623.809027777781</v>
      </c>
      <c r="D41">
        <v>8086.5</v>
      </c>
      <c r="E41" s="19"/>
      <c r="F41" s="20">
        <f t="shared" si="0"/>
        <v>0</v>
      </c>
      <c r="G41" s="20">
        <f t="shared" si="1"/>
        <v>0</v>
      </c>
      <c r="H41" s="20">
        <f t="shared" si="2"/>
        <v>0</v>
      </c>
      <c r="I41" s="20">
        <f t="shared" si="3"/>
        <v>0</v>
      </c>
      <c r="J41" s="22">
        <f t="shared" si="4"/>
        <v>0</v>
      </c>
      <c r="K41" s="20">
        <f t="shared" si="5"/>
        <v>0</v>
      </c>
      <c r="L41" s="9"/>
    </row>
    <row r="42" spans="1:12" x14ac:dyDescent="0.2">
      <c r="A42"/>
      <c r="B42" t="s">
        <v>4</v>
      </c>
      <c r="C42" s="1">
        <v>43623.854166666664</v>
      </c>
      <c r="D42">
        <v>7949</v>
      </c>
      <c r="E42" s="19">
        <f>D42-D41</f>
        <v>-137.5</v>
      </c>
      <c r="F42" s="20">
        <f t="shared" si="0"/>
        <v>-1.7003648055400979</v>
      </c>
      <c r="G42" s="20">
        <f t="shared" si="1"/>
        <v>0</v>
      </c>
      <c r="H42" s="20">
        <f t="shared" si="2"/>
        <v>-4.6760032152352693</v>
      </c>
      <c r="I42" s="20">
        <f t="shared" si="3"/>
        <v>35.764817755268055</v>
      </c>
      <c r="J42" s="22">
        <f t="shared" si="4"/>
        <v>8233.6642848474876</v>
      </c>
      <c r="K42" s="20">
        <f t="shared" si="5"/>
        <v>-436.59456491446508</v>
      </c>
      <c r="L42" s="9"/>
    </row>
    <row r="43" spans="1:12" x14ac:dyDescent="0.2">
      <c r="A43">
        <v>19</v>
      </c>
      <c r="B43" t="s">
        <v>5</v>
      </c>
      <c r="C43" s="1">
        <v>43625.71875</v>
      </c>
      <c r="D43">
        <v>7690.5</v>
      </c>
      <c r="E43" s="19"/>
      <c r="F43" s="20">
        <f t="shared" si="0"/>
        <v>0</v>
      </c>
      <c r="G43" s="20">
        <f t="shared" si="1"/>
        <v>0</v>
      </c>
      <c r="H43" s="20">
        <f t="shared" si="2"/>
        <v>0</v>
      </c>
      <c r="I43" s="20">
        <f t="shared" si="3"/>
        <v>0</v>
      </c>
      <c r="J43" s="22">
        <f t="shared" si="4"/>
        <v>0</v>
      </c>
      <c r="K43" s="20">
        <f t="shared" si="5"/>
        <v>0</v>
      </c>
      <c r="L43" s="9"/>
    </row>
    <row r="44" spans="1:12" x14ac:dyDescent="0.2">
      <c r="A44"/>
      <c r="B44" t="s">
        <v>6</v>
      </c>
      <c r="C44" s="1">
        <v>43626.131944444445</v>
      </c>
      <c r="D44">
        <v>7637.5</v>
      </c>
      <c r="E44" s="19">
        <f>D43-D44</f>
        <v>53</v>
      </c>
      <c r="F44" s="20">
        <f t="shared" si="0"/>
        <v>0.68916195305896888</v>
      </c>
      <c r="G44" s="20">
        <f t="shared" si="1"/>
        <v>0.68916195305896888</v>
      </c>
      <c r="H44" s="20">
        <f t="shared" si="2"/>
        <v>1.8951953709121645</v>
      </c>
      <c r="I44" s="20">
        <f t="shared" si="3"/>
        <v>33.963865174995888</v>
      </c>
      <c r="J44" s="22">
        <f t="shared" si="4"/>
        <v>8353.9434914750982</v>
      </c>
      <c r="K44" s="20">
        <f t="shared" si="5"/>
        <v>120.27920662761062</v>
      </c>
      <c r="L44" s="9"/>
    </row>
    <row r="45" spans="1:12" x14ac:dyDescent="0.2">
      <c r="A45">
        <v>20</v>
      </c>
      <c r="B45" t="s">
        <v>3</v>
      </c>
      <c r="C45" s="1">
        <v>43654.447916666664</v>
      </c>
      <c r="D45">
        <v>11898.5</v>
      </c>
      <c r="E45" s="19"/>
      <c r="F45" s="20">
        <f t="shared" si="0"/>
        <v>0</v>
      </c>
      <c r="G45" s="20">
        <f t="shared" si="1"/>
        <v>0</v>
      </c>
      <c r="H45" s="20">
        <f t="shared" si="2"/>
        <v>0</v>
      </c>
      <c r="I45" s="20">
        <f t="shared" si="3"/>
        <v>0</v>
      </c>
      <c r="J45" s="22">
        <f t="shared" si="4"/>
        <v>0</v>
      </c>
      <c r="K45" s="20">
        <f t="shared" si="5"/>
        <v>0</v>
      </c>
      <c r="L45" s="9"/>
    </row>
    <row r="46" spans="1:12" x14ac:dyDescent="0.2">
      <c r="A46"/>
      <c r="B46" t="s">
        <v>4</v>
      </c>
      <c r="C46" s="1">
        <v>43656.628472222219</v>
      </c>
      <c r="D46">
        <v>12462</v>
      </c>
      <c r="E46" s="19">
        <f>D46-D45</f>
        <v>563.5</v>
      </c>
      <c r="F46" s="20">
        <f t="shared" si="0"/>
        <v>4.7358910787074002</v>
      </c>
      <c r="G46" s="20">
        <f t="shared" si="1"/>
        <v>4.7358910787074002</v>
      </c>
      <c r="H46" s="20">
        <f t="shared" si="2"/>
        <v>13.023700466445352</v>
      </c>
      <c r="I46" s="20">
        <f t="shared" si="3"/>
        <v>34.460016902334779</v>
      </c>
      <c r="J46" s="22">
        <f t="shared" si="4"/>
        <v>9407.9722037659267</v>
      </c>
      <c r="K46" s="20">
        <f t="shared" si="5"/>
        <v>1054.0287122908285</v>
      </c>
      <c r="L46" s="9"/>
    </row>
    <row r="47" spans="1:12" x14ac:dyDescent="0.2">
      <c r="A47">
        <v>21</v>
      </c>
      <c r="B47" t="s">
        <v>3</v>
      </c>
      <c r="C47" s="1">
        <v>43664.71875</v>
      </c>
      <c r="D47">
        <v>10572.5</v>
      </c>
      <c r="E47" s="19"/>
      <c r="F47" s="20">
        <f t="shared" si="0"/>
        <v>0</v>
      </c>
      <c r="G47" s="20">
        <f t="shared" si="1"/>
        <v>0</v>
      </c>
      <c r="H47" s="20">
        <f t="shared" si="2"/>
        <v>0</v>
      </c>
      <c r="I47" s="20">
        <f t="shared" si="3"/>
        <v>0</v>
      </c>
      <c r="J47" s="22">
        <f t="shared" si="4"/>
        <v>0</v>
      </c>
      <c r="K47" s="20">
        <f t="shared" si="5"/>
        <v>0</v>
      </c>
      <c r="L47" s="9"/>
    </row>
    <row r="48" spans="1:12" x14ac:dyDescent="0.2">
      <c r="A48"/>
      <c r="B48" t="s">
        <v>4</v>
      </c>
      <c r="C48" s="1">
        <v>43665.086805555555</v>
      </c>
      <c r="D48">
        <v>10717.5</v>
      </c>
      <c r="E48" s="19">
        <f>D48-D47</f>
        <v>145</v>
      </c>
      <c r="F48" s="20">
        <f t="shared" si="0"/>
        <v>1.3714826200047292</v>
      </c>
      <c r="G48" s="20">
        <f t="shared" si="1"/>
        <v>1.3714826200047292</v>
      </c>
      <c r="H48" s="20">
        <f t="shared" si="2"/>
        <v>3.7715772050130054</v>
      </c>
      <c r="I48" s="20">
        <f t="shared" si="3"/>
        <v>38.807885340534447</v>
      </c>
      <c r="J48" s="22">
        <f t="shared" si="4"/>
        <v>9728.341121954787</v>
      </c>
      <c r="K48" s="20">
        <f t="shared" si="5"/>
        <v>320.36891818886033</v>
      </c>
      <c r="L48" s="9"/>
    </row>
    <row r="49" spans="1:12" x14ac:dyDescent="0.2">
      <c r="A49">
        <v>22</v>
      </c>
      <c r="B49" t="s">
        <v>3</v>
      </c>
      <c r="C49" s="1">
        <v>43673.086805555555</v>
      </c>
      <c r="D49">
        <v>10179</v>
      </c>
      <c r="E49" s="19"/>
      <c r="F49" s="20">
        <f t="shared" si="0"/>
        <v>0</v>
      </c>
      <c r="G49" s="20">
        <f t="shared" si="1"/>
        <v>0</v>
      </c>
      <c r="H49" s="20">
        <f t="shared" si="2"/>
        <v>0</v>
      </c>
      <c r="I49" s="20">
        <f t="shared" si="3"/>
        <v>0</v>
      </c>
      <c r="J49" s="22">
        <f t="shared" si="4"/>
        <v>0</v>
      </c>
      <c r="K49" s="20">
        <f t="shared" si="5"/>
        <v>0</v>
      </c>
      <c r="L49" s="9"/>
    </row>
    <row r="50" spans="1:12" x14ac:dyDescent="0.2">
      <c r="A50"/>
      <c r="B50" t="s">
        <v>4</v>
      </c>
      <c r="C50" s="1">
        <v>43673.447916666664</v>
      </c>
      <c r="D50">
        <v>10005.5</v>
      </c>
      <c r="E50" s="19">
        <f>D50-D49</f>
        <v>-173.5</v>
      </c>
      <c r="F50" s="20">
        <f t="shared" si="0"/>
        <v>-1.7044896355241184</v>
      </c>
      <c r="G50" s="20">
        <f t="shared" si="1"/>
        <v>0</v>
      </c>
      <c r="H50" s="20">
        <f t="shared" si="2"/>
        <v>-4.6873464976913253</v>
      </c>
      <c r="I50" s="20">
        <f t="shared" si="3"/>
        <v>40.129407128063498</v>
      </c>
      <c r="J50" s="22">
        <f t="shared" si="4"/>
        <v>9233.5321797508386</v>
      </c>
      <c r="K50" s="20">
        <f t="shared" si="5"/>
        <v>-494.80894220394839</v>
      </c>
      <c r="L50" s="9"/>
    </row>
    <row r="51" spans="1:12" x14ac:dyDescent="0.2">
      <c r="A51">
        <v>23</v>
      </c>
      <c r="B51" t="s">
        <v>5</v>
      </c>
      <c r="C51" s="1">
        <v>43673.493055555555</v>
      </c>
      <c r="D51">
        <v>9496</v>
      </c>
      <c r="E51" s="19"/>
      <c r="F51" s="20">
        <f t="shared" si="0"/>
        <v>0</v>
      </c>
      <c r="G51" s="20">
        <f t="shared" si="1"/>
        <v>0</v>
      </c>
      <c r="H51" s="20">
        <f t="shared" si="2"/>
        <v>0</v>
      </c>
      <c r="I51" s="20">
        <f t="shared" si="3"/>
        <v>0</v>
      </c>
      <c r="J51" s="22">
        <f t="shared" si="4"/>
        <v>0</v>
      </c>
      <c r="K51" s="20">
        <f t="shared" si="5"/>
        <v>0</v>
      </c>
      <c r="L51" s="9"/>
    </row>
    <row r="52" spans="1:12" x14ac:dyDescent="0.2">
      <c r="A52"/>
      <c r="B52" t="s">
        <v>6</v>
      </c>
      <c r="C52" s="1">
        <v>43673.673611111109</v>
      </c>
      <c r="D52">
        <v>9371.5</v>
      </c>
      <c r="E52" s="19">
        <f>D51-D52</f>
        <v>124.5</v>
      </c>
      <c r="F52" s="20">
        <f t="shared" si="0"/>
        <v>1.311078348778433</v>
      </c>
      <c r="G52" s="20">
        <f t="shared" si="1"/>
        <v>1.311078348778433</v>
      </c>
      <c r="H52" s="20">
        <f t="shared" si="2"/>
        <v>3.6054654591406905</v>
      </c>
      <c r="I52" s="20">
        <f t="shared" si="3"/>
        <v>38.088320241472211</v>
      </c>
      <c r="J52" s="22">
        <f t="shared" si="4"/>
        <v>9526.3145860223322</v>
      </c>
      <c r="K52" s="20">
        <f t="shared" si="5"/>
        <v>292.78240627149353</v>
      </c>
      <c r="L52" s="9"/>
    </row>
    <row r="53" spans="1:12" x14ac:dyDescent="0.2">
      <c r="A53">
        <v>24</v>
      </c>
      <c r="B53" t="s">
        <v>3</v>
      </c>
      <c r="C53" s="1">
        <v>43677.3125</v>
      </c>
      <c r="D53">
        <v>9772</v>
      </c>
      <c r="E53" s="19"/>
      <c r="F53" s="20">
        <f t="shared" si="0"/>
        <v>0</v>
      </c>
      <c r="G53" s="20">
        <f t="shared" si="1"/>
        <v>0</v>
      </c>
      <c r="H53" s="20">
        <f t="shared" si="2"/>
        <v>0</v>
      </c>
      <c r="I53" s="20">
        <f t="shared" si="3"/>
        <v>0</v>
      </c>
      <c r="J53" s="22">
        <f t="shared" si="4"/>
        <v>0</v>
      </c>
      <c r="K53" s="20">
        <f t="shared" si="5"/>
        <v>0</v>
      </c>
      <c r="L53" s="9"/>
    </row>
    <row r="54" spans="1:12" x14ac:dyDescent="0.2">
      <c r="A54"/>
      <c r="B54" t="s">
        <v>4</v>
      </c>
      <c r="C54" s="1">
        <v>43683.447916666664</v>
      </c>
      <c r="D54">
        <v>11698</v>
      </c>
      <c r="E54" s="19">
        <f>D54-D53</f>
        <v>1926</v>
      </c>
      <c r="F54" s="20">
        <f t="shared" si="0"/>
        <v>19.709373720835039</v>
      </c>
      <c r="G54" s="20">
        <f t="shared" si="1"/>
        <v>19.709373720835039</v>
      </c>
      <c r="H54" s="20">
        <f t="shared" si="2"/>
        <v>54.200777732296359</v>
      </c>
      <c r="I54" s="20">
        <f t="shared" si="3"/>
        <v>39.296047667342123</v>
      </c>
      <c r="J54" s="22">
        <f t="shared" si="4"/>
        <v>14651.562860630152</v>
      </c>
      <c r="K54" s="20">
        <f t="shared" si="5"/>
        <v>5125.2482746078203</v>
      </c>
      <c r="L54" s="9"/>
    </row>
    <row r="55" spans="1:12" x14ac:dyDescent="0.2">
      <c r="A55">
        <v>25</v>
      </c>
      <c r="B55" t="s">
        <v>5</v>
      </c>
      <c r="C55" s="1">
        <v>43683.989583333336</v>
      </c>
      <c r="D55">
        <v>11286</v>
      </c>
      <c r="E55" s="19"/>
      <c r="F55" s="20">
        <f t="shared" si="0"/>
        <v>0</v>
      </c>
      <c r="G55" s="20">
        <f t="shared" si="1"/>
        <v>0</v>
      </c>
      <c r="H55" s="20">
        <f t="shared" si="2"/>
        <v>0</v>
      </c>
      <c r="I55" s="20">
        <f t="shared" si="3"/>
        <v>0</v>
      </c>
      <c r="J55" s="22">
        <f t="shared" si="4"/>
        <v>0</v>
      </c>
      <c r="K55" s="20">
        <f t="shared" si="5"/>
        <v>0</v>
      </c>
      <c r="L55" s="9"/>
    </row>
    <row r="56" spans="1:12" x14ac:dyDescent="0.2">
      <c r="A56"/>
      <c r="B56" t="s">
        <v>6</v>
      </c>
      <c r="C56" s="1">
        <v>43684.034722222219</v>
      </c>
      <c r="D56">
        <v>11478</v>
      </c>
      <c r="E56" s="19">
        <f>D55-D56</f>
        <v>-192</v>
      </c>
      <c r="F56" s="20">
        <f t="shared" si="0"/>
        <v>-1.701222753854333</v>
      </c>
      <c r="G56" s="20">
        <f t="shared" si="1"/>
        <v>0</v>
      </c>
      <c r="H56" s="20">
        <f t="shared" si="2"/>
        <v>-4.6783625730994158</v>
      </c>
      <c r="I56" s="20">
        <f t="shared" si="3"/>
        <v>60.437696800099381</v>
      </c>
      <c r="J56" s="22">
        <f t="shared" si="4"/>
        <v>13926.813579716956</v>
      </c>
      <c r="K56" s="20">
        <f t="shared" si="5"/>
        <v>-724.74928091319634</v>
      </c>
      <c r="L56" s="9"/>
    </row>
    <row r="57" spans="1:12" x14ac:dyDescent="0.2">
      <c r="A57">
        <v>26</v>
      </c>
      <c r="B57" t="s">
        <v>3</v>
      </c>
      <c r="C57" s="1">
        <v>43696.357638888891</v>
      </c>
      <c r="D57">
        <v>10685</v>
      </c>
      <c r="E57" s="19"/>
      <c r="F57" s="20">
        <f t="shared" si="0"/>
        <v>0</v>
      </c>
      <c r="G57" s="20">
        <f t="shared" si="1"/>
        <v>0</v>
      </c>
      <c r="H57" s="20">
        <f t="shared" si="2"/>
        <v>0</v>
      </c>
      <c r="I57" s="20">
        <f t="shared" si="3"/>
        <v>0</v>
      </c>
      <c r="J57" s="22">
        <f t="shared" si="4"/>
        <v>0</v>
      </c>
      <c r="K57" s="20">
        <f t="shared" si="5"/>
        <v>0</v>
      </c>
      <c r="L57" s="9"/>
    </row>
    <row r="58" spans="1:12" x14ac:dyDescent="0.2">
      <c r="A58"/>
      <c r="B58" t="s">
        <v>4</v>
      </c>
      <c r="C58" s="1">
        <v>43697.402777777781</v>
      </c>
      <c r="D58">
        <v>10714.5</v>
      </c>
      <c r="E58" s="19">
        <f>D58-D57</f>
        <v>29.5</v>
      </c>
      <c r="F58" s="20">
        <f t="shared" si="0"/>
        <v>0.2760879737950398</v>
      </c>
      <c r="G58" s="20">
        <f t="shared" si="1"/>
        <v>0.2760879737950398</v>
      </c>
      <c r="H58" s="20">
        <f t="shared" si="2"/>
        <v>0.75924192793635947</v>
      </c>
      <c r="I58" s="20">
        <f t="shared" si="3"/>
        <v>57.448106016332446</v>
      </c>
      <c r="J58" s="22">
        <f t="shared" si="4"/>
        <v>13972.114090839603</v>
      </c>
      <c r="K58" s="20">
        <f t="shared" si="5"/>
        <v>45.30051112264664</v>
      </c>
      <c r="L58" s="9"/>
    </row>
    <row r="59" spans="1:12" x14ac:dyDescent="0.2">
      <c r="A59">
        <v>27</v>
      </c>
      <c r="B59" t="s">
        <v>5</v>
      </c>
      <c r="C59" s="1">
        <v>43698.222222222219</v>
      </c>
      <c r="D59">
        <v>10239.5</v>
      </c>
      <c r="E59" s="19"/>
      <c r="F59" s="20">
        <f t="shared" si="0"/>
        <v>0</v>
      </c>
      <c r="G59" s="20">
        <f t="shared" si="1"/>
        <v>0</v>
      </c>
      <c r="H59" s="20">
        <f t="shared" si="2"/>
        <v>0</v>
      </c>
      <c r="I59" s="20">
        <f t="shared" si="3"/>
        <v>0</v>
      </c>
      <c r="J59" s="22">
        <f t="shared" si="4"/>
        <v>0</v>
      </c>
      <c r="K59" s="20">
        <f t="shared" si="5"/>
        <v>0</v>
      </c>
    </row>
    <row r="60" spans="1:12" x14ac:dyDescent="0.2">
      <c r="A60"/>
      <c r="B60" t="s">
        <v>6</v>
      </c>
      <c r="C60" s="1">
        <v>43699.809027777781</v>
      </c>
      <c r="D60">
        <v>10183</v>
      </c>
      <c r="E60" s="19">
        <f>D59-D60</f>
        <v>56.5</v>
      </c>
      <c r="F60" s="20">
        <f t="shared" si="0"/>
        <v>0.55178475511499581</v>
      </c>
      <c r="G60" s="20">
        <f t="shared" si="1"/>
        <v>0.55178475511499581</v>
      </c>
      <c r="H60" s="20">
        <f t="shared" si="2"/>
        <v>1.5174080765662386</v>
      </c>
      <c r="I60" s="20">
        <f t="shared" si="3"/>
        <v>57.634970624713361</v>
      </c>
      <c r="J60" s="22">
        <f t="shared" si="4"/>
        <v>14126.67997250472</v>
      </c>
      <c r="K60" s="20">
        <f t="shared" si="5"/>
        <v>154.56588166511756</v>
      </c>
    </row>
    <row r="61" spans="1:12" x14ac:dyDescent="0.2">
      <c r="A61">
        <v>28</v>
      </c>
      <c r="B61" t="s">
        <v>3</v>
      </c>
      <c r="C61" s="1">
        <v>43703.086805555555</v>
      </c>
      <c r="D61">
        <v>10561</v>
      </c>
      <c r="E61" s="19"/>
      <c r="F61" s="20">
        <f t="shared" si="0"/>
        <v>0</v>
      </c>
      <c r="G61" s="20">
        <f t="shared" si="1"/>
        <v>0</v>
      </c>
      <c r="H61" s="20">
        <f t="shared" si="2"/>
        <v>0</v>
      </c>
      <c r="I61" s="20">
        <f t="shared" si="3"/>
        <v>0</v>
      </c>
      <c r="J61" s="22">
        <f t="shared" si="4"/>
        <v>0</v>
      </c>
      <c r="K61" s="20">
        <f t="shared" si="5"/>
        <v>0</v>
      </c>
    </row>
    <row r="62" spans="1:12" x14ac:dyDescent="0.2">
      <c r="A62"/>
      <c r="B62" t="s">
        <v>4</v>
      </c>
      <c r="C62" s="1">
        <v>43703.177083333336</v>
      </c>
      <c r="D62">
        <v>10381</v>
      </c>
      <c r="E62" s="19">
        <f>D62-D61</f>
        <v>-180</v>
      </c>
      <c r="F62" s="20">
        <f t="shared" si="0"/>
        <v>-1.7043840545402897</v>
      </c>
      <c r="G62" s="20">
        <f t="shared" si="1"/>
        <v>0</v>
      </c>
      <c r="H62" s="20">
        <f t="shared" si="2"/>
        <v>-4.6870561499857963</v>
      </c>
      <c r="I62" s="20">
        <f t="shared" si="3"/>
        <v>58.272554886581972</v>
      </c>
      <c r="J62" s="22">
        <f t="shared" si="4"/>
        <v>13406.919579439913</v>
      </c>
      <c r="K62" s="20">
        <f t="shared" si="5"/>
        <v>-719.76039306480743</v>
      </c>
    </row>
    <row r="63" spans="1:12" x14ac:dyDescent="0.2">
      <c r="A63">
        <v>29</v>
      </c>
      <c r="B63" t="s">
        <v>3</v>
      </c>
      <c r="C63" s="1">
        <v>43709.944444444445</v>
      </c>
      <c r="D63">
        <v>9739.5</v>
      </c>
      <c r="E63" s="19"/>
      <c r="F63" s="20">
        <f t="shared" si="0"/>
        <v>0</v>
      </c>
      <c r="G63" s="20">
        <f t="shared" si="1"/>
        <v>0</v>
      </c>
      <c r="H63" s="20">
        <f t="shared" si="2"/>
        <v>0</v>
      </c>
      <c r="I63" s="20">
        <f t="shared" si="3"/>
        <v>0</v>
      </c>
      <c r="J63" s="22">
        <f t="shared" si="4"/>
        <v>0</v>
      </c>
      <c r="K63" s="20">
        <f t="shared" si="5"/>
        <v>0</v>
      </c>
    </row>
    <row r="64" spans="1:12" x14ac:dyDescent="0.2">
      <c r="A64"/>
      <c r="B64" t="s">
        <v>4</v>
      </c>
      <c r="C64" s="1">
        <v>43714.763888888891</v>
      </c>
      <c r="D64">
        <v>10319.5</v>
      </c>
      <c r="E64" s="19">
        <f>D64-D63</f>
        <v>580</v>
      </c>
      <c r="F64" s="20">
        <f t="shared" si="0"/>
        <v>5.9551311668976847</v>
      </c>
      <c r="G64" s="20">
        <f t="shared" si="1"/>
        <v>5.9551311668976847</v>
      </c>
      <c r="H64" s="20">
        <f t="shared" si="2"/>
        <v>16.376610708968634</v>
      </c>
      <c r="I64" s="20">
        <f t="shared" si="3"/>
        <v>55.303543265189646</v>
      </c>
      <c r="J64" s="22">
        <f t="shared" si="4"/>
        <v>15544.2460521427</v>
      </c>
      <c r="K64" s="20">
        <f t="shared" si="5"/>
        <v>2137.3264727027872</v>
      </c>
    </row>
    <row r="65" spans="1:11" x14ac:dyDescent="0.2">
      <c r="A65">
        <v>30</v>
      </c>
      <c r="B65" t="s">
        <v>5</v>
      </c>
      <c r="C65" s="1">
        <v>43714.809027777781</v>
      </c>
      <c r="D65">
        <v>10429.5</v>
      </c>
      <c r="E65" s="19"/>
      <c r="F65" s="20">
        <f t="shared" si="0"/>
        <v>0</v>
      </c>
      <c r="G65" s="20">
        <f t="shared" si="1"/>
        <v>0</v>
      </c>
      <c r="H65" s="20">
        <f t="shared" si="2"/>
        <v>0</v>
      </c>
      <c r="I65" s="20">
        <f t="shared" si="3"/>
        <v>0</v>
      </c>
      <c r="J65" s="22">
        <f t="shared" si="4"/>
        <v>0</v>
      </c>
      <c r="K65" s="20">
        <f t="shared" si="5"/>
        <v>0</v>
      </c>
    </row>
    <row r="66" spans="1:11" x14ac:dyDescent="0.2">
      <c r="A66"/>
      <c r="B66" t="s">
        <v>6</v>
      </c>
      <c r="C66" s="1">
        <v>43715.357638888891</v>
      </c>
      <c r="D66">
        <v>10402</v>
      </c>
      <c r="E66" s="19">
        <f>D65-D66</f>
        <v>27.5</v>
      </c>
      <c r="F66" s="20">
        <f t="shared" si="0"/>
        <v>0.26367515221247423</v>
      </c>
      <c r="G66" s="20">
        <f t="shared" si="1"/>
        <v>0.26367515221247423</v>
      </c>
      <c r="H66" s="20">
        <f t="shared" si="2"/>
        <v>0.72510666858430417</v>
      </c>
      <c r="I66" s="20">
        <f t="shared" si="3"/>
        <v>64.120014965088643</v>
      </c>
      <c r="J66" s="22">
        <f t="shared" si="4"/>
        <v>15601.654873582749</v>
      </c>
      <c r="K66" s="20">
        <f t="shared" si="5"/>
        <v>57.408821440048996</v>
      </c>
    </row>
    <row r="67" spans="1:11" x14ac:dyDescent="0.2">
      <c r="A67">
        <v>31</v>
      </c>
      <c r="B67" t="s">
        <v>3</v>
      </c>
      <c r="C67" s="1">
        <v>43720.809027777781</v>
      </c>
      <c r="D67">
        <v>10340.5</v>
      </c>
      <c r="E67" s="19"/>
      <c r="F67" s="20">
        <f t="shared" si="0"/>
        <v>0</v>
      </c>
      <c r="G67" s="20">
        <f t="shared" si="1"/>
        <v>0</v>
      </c>
      <c r="H67" s="20">
        <f t="shared" si="2"/>
        <v>0</v>
      </c>
      <c r="I67" s="20">
        <f t="shared" si="3"/>
        <v>0</v>
      </c>
      <c r="J67" s="22">
        <f t="shared" si="4"/>
        <v>0</v>
      </c>
      <c r="K67" s="20">
        <f t="shared" si="5"/>
        <v>0</v>
      </c>
    </row>
    <row r="68" spans="1:11" x14ac:dyDescent="0.2">
      <c r="A68"/>
      <c r="B68" t="s">
        <v>4</v>
      </c>
      <c r="C68" s="1">
        <v>43721.854166666664</v>
      </c>
      <c r="D68">
        <v>10164.5</v>
      </c>
      <c r="E68" s="19">
        <f>D68-D67</f>
        <v>-176</v>
      </c>
      <c r="F68" s="20">
        <f t="shared" si="0"/>
        <v>-1.7020453556404431</v>
      </c>
      <c r="G68" s="20">
        <f t="shared" si="1"/>
        <v>0</v>
      </c>
      <c r="H68" s="20">
        <f t="shared" si="2"/>
        <v>-4.6806247280112183</v>
      </c>
      <c r="I68" s="20">
        <f t="shared" si="3"/>
        <v>64.356826353528845</v>
      </c>
      <c r="J68" s="22">
        <f t="shared" si="4"/>
        <v>14807.279942625779</v>
      </c>
      <c r="K68" s="20">
        <f t="shared" si="5"/>
        <v>-794.37493095697027</v>
      </c>
    </row>
    <row r="69" spans="1:11" x14ac:dyDescent="0.2">
      <c r="A69">
        <v>32</v>
      </c>
      <c r="B69" t="s">
        <v>5</v>
      </c>
      <c r="C69" s="1">
        <v>43724.583333333336</v>
      </c>
      <c r="D69">
        <v>10157</v>
      </c>
      <c r="E69" s="19"/>
      <c r="F69" s="20">
        <f t="shared" si="0"/>
        <v>0</v>
      </c>
      <c r="G69" s="20">
        <f t="shared" si="1"/>
        <v>0</v>
      </c>
      <c r="H69" s="20">
        <f t="shared" si="2"/>
        <v>0</v>
      </c>
      <c r="I69" s="20">
        <f t="shared" si="3"/>
        <v>0</v>
      </c>
      <c r="J69" s="22">
        <f t="shared" si="4"/>
        <v>0</v>
      </c>
      <c r="K69" s="20">
        <f t="shared" si="5"/>
        <v>0</v>
      </c>
    </row>
    <row r="70" spans="1:11" x14ac:dyDescent="0.2">
      <c r="A70"/>
      <c r="B70" t="s">
        <v>6</v>
      </c>
      <c r="C70" s="1">
        <v>43724.899305555555</v>
      </c>
      <c r="D70">
        <v>10330</v>
      </c>
      <c r="E70" s="19">
        <f>D69-D70</f>
        <v>-173</v>
      </c>
      <c r="F70" s="20">
        <f t="shared" ref="F70:F128" si="6">E70/D69*100</f>
        <v>-1.7032588362705523</v>
      </c>
      <c r="G70" s="20">
        <f t="shared" ref="G70:G128" si="7">IF(F70&lt;($G$2*-1),($G$2*-1),F70)</f>
        <v>0</v>
      </c>
      <c r="H70" s="20">
        <f t="shared" si="2"/>
        <v>-4.6839617997440186</v>
      </c>
      <c r="I70" s="20">
        <f t="shared" si="3"/>
        <v>61.080029763331339</v>
      </c>
      <c r="J70" s="22">
        <f t="shared" si="4"/>
        <v>14049.355780178501</v>
      </c>
      <c r="K70" s="20">
        <f t="shared" si="5"/>
        <v>-757.92416244727792</v>
      </c>
    </row>
    <row r="71" spans="1:11" x14ac:dyDescent="0.2">
      <c r="A71">
        <v>33</v>
      </c>
      <c r="B71" t="s">
        <v>3</v>
      </c>
      <c r="C71" s="1">
        <v>43727.899305555555</v>
      </c>
      <c r="D71">
        <v>10289.5</v>
      </c>
      <c r="E71" s="19"/>
      <c r="F71" s="20">
        <f t="shared" si="6"/>
        <v>0</v>
      </c>
      <c r="G71" s="20">
        <f t="shared" si="7"/>
        <v>0</v>
      </c>
      <c r="H71" s="20">
        <f t="shared" ref="H71:H128" si="8">$I$2*F71</f>
        <v>0</v>
      </c>
      <c r="I71" s="20">
        <f t="shared" si="3"/>
        <v>0</v>
      </c>
      <c r="J71" s="22">
        <f t="shared" si="4"/>
        <v>0</v>
      </c>
      <c r="K71" s="20">
        <f t="shared" si="5"/>
        <v>0</v>
      </c>
    </row>
    <row r="72" spans="1:11" x14ac:dyDescent="0.2">
      <c r="A72"/>
      <c r="B72" t="s">
        <v>4</v>
      </c>
      <c r="C72" s="1">
        <v>43728.086805555555</v>
      </c>
      <c r="D72">
        <v>10207</v>
      </c>
      <c r="E72" s="19">
        <f>D72-D71</f>
        <v>-82.5</v>
      </c>
      <c r="F72" s="20">
        <f t="shared" si="6"/>
        <v>-0.80178823072063754</v>
      </c>
      <c r="G72" s="20">
        <f t="shared" si="7"/>
        <v>0</v>
      </c>
      <c r="H72" s="20">
        <f t="shared" si="8"/>
        <v>-2.2049176344817534</v>
      </c>
      <c r="I72" s="20">
        <f t="shared" ref="I72:I128" si="9">0.00075*$I$2*J70*2</f>
        <v>57.953592593236316</v>
      </c>
      <c r="J72" s="22">
        <f t="shared" ref="J72:J128" si="10">IF(H72&lt;0,J70-(J70*(H72*-1)/100),J70+(J70*(H72/100)))-I70</f>
        <v>13678.499027286933</v>
      </c>
      <c r="K72" s="20">
        <f t="shared" ref="K72:K128" si="11">J72-J70</f>
        <v>-370.85675289156825</v>
      </c>
    </row>
    <row r="73" spans="1:11" x14ac:dyDescent="0.2">
      <c r="A73">
        <v>34</v>
      </c>
      <c r="B73" t="s">
        <v>5</v>
      </c>
      <c r="C73" s="1">
        <v>43729.944444444445</v>
      </c>
      <c r="D73">
        <v>9957</v>
      </c>
      <c r="E73" s="19"/>
      <c r="F73" s="20">
        <f t="shared" si="6"/>
        <v>0</v>
      </c>
      <c r="G73" s="20">
        <f t="shared" si="7"/>
        <v>0</v>
      </c>
      <c r="H73" s="20">
        <f t="shared" si="8"/>
        <v>0</v>
      </c>
      <c r="I73" s="20">
        <f t="shared" si="9"/>
        <v>0</v>
      </c>
      <c r="J73" s="22">
        <f t="shared" si="10"/>
        <v>0</v>
      </c>
      <c r="K73" s="20">
        <f t="shared" si="11"/>
        <v>0</v>
      </c>
    </row>
    <row r="74" spans="1:11" x14ac:dyDescent="0.2">
      <c r="A74"/>
      <c r="B74" t="s">
        <v>6</v>
      </c>
      <c r="C74" s="1">
        <v>43732.944444444445</v>
      </c>
      <c r="D74">
        <v>8675.5</v>
      </c>
      <c r="E74" s="19">
        <f>D73-D74</f>
        <v>1281.5</v>
      </c>
      <c r="F74" s="20">
        <f t="shared" si="6"/>
        <v>12.870342472632318</v>
      </c>
      <c r="G74" s="20">
        <f t="shared" si="7"/>
        <v>12.870342472632318</v>
      </c>
      <c r="H74" s="20">
        <f t="shared" si="8"/>
        <v>35.393441799738873</v>
      </c>
      <c r="I74" s="20">
        <f t="shared" si="9"/>
        <v>56.423808487558603</v>
      </c>
      <c r="J74" s="22">
        <f t="shared" si="10"/>
        <v>18461.837026994344</v>
      </c>
      <c r="K74" s="20">
        <f t="shared" si="11"/>
        <v>4783.3379997074117</v>
      </c>
    </row>
    <row r="75" spans="1:11" x14ac:dyDescent="0.2">
      <c r="A75">
        <v>35</v>
      </c>
      <c r="B75" t="s">
        <v>3</v>
      </c>
      <c r="C75" s="1">
        <v>43739.177083333336</v>
      </c>
      <c r="D75">
        <v>8477</v>
      </c>
      <c r="E75" s="19"/>
      <c r="F75" s="20">
        <f t="shared" si="6"/>
        <v>0</v>
      </c>
      <c r="G75" s="20">
        <f t="shared" si="7"/>
        <v>0</v>
      </c>
      <c r="H75" s="20">
        <f t="shared" si="8"/>
        <v>0</v>
      </c>
      <c r="I75" s="20">
        <f t="shared" si="9"/>
        <v>0</v>
      </c>
      <c r="J75" s="22">
        <f t="shared" si="10"/>
        <v>0</v>
      </c>
      <c r="K75" s="20">
        <f t="shared" si="11"/>
        <v>0</v>
      </c>
    </row>
    <row r="76" spans="1:11" x14ac:dyDescent="0.2">
      <c r="A76"/>
      <c r="B76" t="s">
        <v>4</v>
      </c>
      <c r="C76" s="1">
        <v>43739.402777777781</v>
      </c>
      <c r="D76">
        <v>8332.5</v>
      </c>
      <c r="E76" s="19">
        <f>D76-D75</f>
        <v>-144.5</v>
      </c>
      <c r="F76" s="20">
        <f t="shared" si="6"/>
        <v>-1.7046124808304826</v>
      </c>
      <c r="G76" s="20">
        <f t="shared" si="7"/>
        <v>0</v>
      </c>
      <c r="H76" s="20">
        <f t="shared" si="8"/>
        <v>-4.6876843222838271</v>
      </c>
      <c r="I76" s="20">
        <f t="shared" si="9"/>
        <v>76.155077736351672</v>
      </c>
      <c r="J76" s="22">
        <f t="shared" si="10"/>
        <v>17539.980578586783</v>
      </c>
      <c r="K76" s="20">
        <f t="shared" si="11"/>
        <v>-921.8564484075614</v>
      </c>
    </row>
    <row r="77" spans="1:11" x14ac:dyDescent="0.2">
      <c r="A77">
        <v>36</v>
      </c>
      <c r="B77" t="s">
        <v>5</v>
      </c>
      <c r="C77" s="1">
        <v>43741.673611111109</v>
      </c>
      <c r="D77">
        <v>8106.5</v>
      </c>
      <c r="E77" s="19"/>
      <c r="F77" s="20">
        <f t="shared" si="6"/>
        <v>0</v>
      </c>
      <c r="G77" s="20">
        <f t="shared" si="7"/>
        <v>0</v>
      </c>
      <c r="H77" s="20">
        <f t="shared" si="8"/>
        <v>0</v>
      </c>
      <c r="I77" s="20">
        <f t="shared" si="9"/>
        <v>0</v>
      </c>
      <c r="J77" s="22">
        <f t="shared" si="10"/>
        <v>0</v>
      </c>
      <c r="K77" s="20">
        <f t="shared" si="11"/>
        <v>0</v>
      </c>
    </row>
    <row r="78" spans="1:11" x14ac:dyDescent="0.2">
      <c r="A78"/>
      <c r="B78" t="s">
        <v>6</v>
      </c>
      <c r="C78" s="1">
        <v>43741.989583333336</v>
      </c>
      <c r="D78">
        <v>8244.5</v>
      </c>
      <c r="E78" s="19">
        <f>D77-D78</f>
        <v>-138</v>
      </c>
      <c r="F78" s="20">
        <f t="shared" si="6"/>
        <v>-1.7023376302966755</v>
      </c>
      <c r="G78" s="20">
        <f t="shared" si="7"/>
        <v>0</v>
      </c>
      <c r="H78" s="20">
        <f t="shared" si="8"/>
        <v>-4.6814284833158579</v>
      </c>
      <c r="I78" s="20">
        <f t="shared" si="9"/>
        <v>72.352419886670489</v>
      </c>
      <c r="J78" s="22">
        <f t="shared" si="10"/>
        <v>16642.703854076401</v>
      </c>
      <c r="K78" s="20">
        <f t="shared" si="11"/>
        <v>-897.27672451038234</v>
      </c>
    </row>
    <row r="79" spans="1:11" x14ac:dyDescent="0.2">
      <c r="A79">
        <v>37</v>
      </c>
      <c r="B79" t="s">
        <v>3</v>
      </c>
      <c r="C79" s="1">
        <v>43758.763888888891</v>
      </c>
      <c r="D79">
        <v>8098.5</v>
      </c>
      <c r="E79" s="19"/>
      <c r="F79" s="20">
        <f t="shared" si="6"/>
        <v>0</v>
      </c>
      <c r="G79" s="20">
        <f t="shared" si="7"/>
        <v>0</v>
      </c>
      <c r="H79" s="20">
        <f t="shared" si="8"/>
        <v>0</v>
      </c>
      <c r="I79" s="20">
        <f t="shared" si="9"/>
        <v>0</v>
      </c>
      <c r="J79" s="22">
        <f t="shared" si="10"/>
        <v>0</v>
      </c>
      <c r="K79" s="20">
        <f t="shared" si="11"/>
        <v>0</v>
      </c>
    </row>
    <row r="80" spans="1:11" x14ac:dyDescent="0.2">
      <c r="A80"/>
      <c r="B80" t="s">
        <v>4</v>
      </c>
      <c r="C80" s="1">
        <v>43760.899305555555</v>
      </c>
      <c r="D80">
        <v>8097.5</v>
      </c>
      <c r="E80" s="19">
        <f>D80-D79</f>
        <v>-1</v>
      </c>
      <c r="F80" s="20">
        <f t="shared" si="6"/>
        <v>-1.234796567265543E-2</v>
      </c>
      <c r="G80" s="20">
        <f t="shared" si="7"/>
        <v>0</v>
      </c>
      <c r="H80" s="20">
        <f t="shared" si="8"/>
        <v>-3.3956905599802432E-2</v>
      </c>
      <c r="I80" s="20">
        <f t="shared" si="9"/>
        <v>68.651153398065162</v>
      </c>
      <c r="J80" s="22">
        <f t="shared" si="10"/>
        <v>16564.700086952747</v>
      </c>
      <c r="K80" s="20">
        <f t="shared" si="11"/>
        <v>-78.003767123653233</v>
      </c>
    </row>
    <row r="81" spans="1:11" x14ac:dyDescent="0.2">
      <c r="A81">
        <v>38</v>
      </c>
      <c r="B81" t="s">
        <v>5</v>
      </c>
      <c r="C81" s="1">
        <v>43761.034722222219</v>
      </c>
      <c r="D81">
        <v>8032.5</v>
      </c>
      <c r="E81" s="19"/>
      <c r="F81" s="20">
        <f t="shared" si="6"/>
        <v>0</v>
      </c>
      <c r="G81" s="20">
        <f t="shared" si="7"/>
        <v>0</v>
      </c>
      <c r="H81" s="20">
        <f t="shared" si="8"/>
        <v>0</v>
      </c>
      <c r="I81" s="20">
        <f t="shared" si="9"/>
        <v>0</v>
      </c>
      <c r="J81" s="22">
        <f t="shared" si="10"/>
        <v>0</v>
      </c>
      <c r="K81" s="20">
        <f t="shared" si="11"/>
        <v>0</v>
      </c>
    </row>
    <row r="82" spans="1:11" x14ac:dyDescent="0.2">
      <c r="A82"/>
      <c r="B82" t="s">
        <v>6</v>
      </c>
      <c r="C82" s="1">
        <v>43763.493055555555</v>
      </c>
      <c r="D82">
        <v>7581.5</v>
      </c>
      <c r="E82" s="19">
        <f>D81-D82</f>
        <v>451</v>
      </c>
      <c r="F82" s="20">
        <f t="shared" si="6"/>
        <v>5.6146903205726728</v>
      </c>
      <c r="G82" s="20">
        <f t="shared" si="7"/>
        <v>5.6146903205726728</v>
      </c>
      <c r="H82" s="20">
        <f t="shared" si="8"/>
        <v>15.44039838157485</v>
      </c>
      <c r="I82" s="20">
        <f t="shared" si="9"/>
        <v>68.329387858680093</v>
      </c>
      <c r="J82" s="22">
        <f t="shared" si="10"/>
        <v>19053.70461769326</v>
      </c>
      <c r="K82" s="20">
        <f t="shared" si="11"/>
        <v>2489.0045307405126</v>
      </c>
    </row>
    <row r="83" spans="1:11" x14ac:dyDescent="0.2">
      <c r="A83">
        <v>39</v>
      </c>
      <c r="B83" t="s">
        <v>3</v>
      </c>
      <c r="C83" s="1">
        <v>43763.493055555555</v>
      </c>
      <c r="D83">
        <v>7581.5</v>
      </c>
      <c r="E83" s="19"/>
      <c r="F83" s="20">
        <f t="shared" si="6"/>
        <v>0</v>
      </c>
      <c r="G83" s="20">
        <f t="shared" si="7"/>
        <v>0</v>
      </c>
      <c r="H83" s="20">
        <f t="shared" si="8"/>
        <v>0</v>
      </c>
      <c r="I83" s="20">
        <f t="shared" si="9"/>
        <v>0</v>
      </c>
      <c r="J83" s="22">
        <f t="shared" si="10"/>
        <v>0</v>
      </c>
      <c r="K83" s="20">
        <f t="shared" si="11"/>
        <v>0</v>
      </c>
    </row>
    <row r="84" spans="1:11" x14ac:dyDescent="0.2">
      <c r="A84"/>
      <c r="B84" t="s">
        <v>4</v>
      </c>
      <c r="C84" s="1">
        <v>43764.086805555555</v>
      </c>
      <c r="D84">
        <v>10058</v>
      </c>
      <c r="E84" s="19">
        <f>D84-D83</f>
        <v>2476.5</v>
      </c>
      <c r="F84" s="20">
        <f t="shared" si="6"/>
        <v>32.665039899755989</v>
      </c>
      <c r="G84" s="20">
        <f t="shared" si="7"/>
        <v>32.665039899755989</v>
      </c>
      <c r="H84" s="20">
        <f t="shared" si="8"/>
        <v>89.828859724328964</v>
      </c>
      <c r="I84" s="20">
        <f t="shared" si="9"/>
        <v>78.596531547984696</v>
      </c>
      <c r="J84" s="22">
        <f t="shared" si="10"/>
        <v>36101.100823150256</v>
      </c>
      <c r="K84" s="20">
        <f t="shared" si="11"/>
        <v>17047.396205456997</v>
      </c>
    </row>
    <row r="85" spans="1:11" x14ac:dyDescent="0.2">
      <c r="A85">
        <v>40</v>
      </c>
      <c r="B85" t="s">
        <v>5</v>
      </c>
      <c r="C85" s="1">
        <v>43772.451388888891</v>
      </c>
      <c r="D85">
        <v>9166.5</v>
      </c>
      <c r="E85" s="19"/>
      <c r="F85" s="20">
        <f t="shared" si="6"/>
        <v>0</v>
      </c>
      <c r="G85" s="20">
        <f t="shared" si="7"/>
        <v>0</v>
      </c>
      <c r="H85" s="20">
        <f t="shared" si="8"/>
        <v>0</v>
      </c>
      <c r="I85" s="20">
        <f t="shared" si="9"/>
        <v>0</v>
      </c>
      <c r="J85" s="22">
        <f t="shared" si="10"/>
        <v>0</v>
      </c>
      <c r="K85" s="20">
        <f t="shared" si="11"/>
        <v>0</v>
      </c>
    </row>
    <row r="86" spans="1:11" x14ac:dyDescent="0.2">
      <c r="A86"/>
      <c r="B86" t="s">
        <v>6</v>
      </c>
      <c r="C86" s="1">
        <v>43773.586805555555</v>
      </c>
      <c r="D86">
        <v>9322.5</v>
      </c>
      <c r="E86" s="19">
        <f>D85-D86</f>
        <v>-156</v>
      </c>
      <c r="F86" s="20">
        <f t="shared" si="6"/>
        <v>-1.7018491245295368</v>
      </c>
      <c r="G86" s="20">
        <f t="shared" si="7"/>
        <v>0</v>
      </c>
      <c r="H86" s="20">
        <f t="shared" si="8"/>
        <v>-4.6800850924562267</v>
      </c>
      <c r="I86" s="20">
        <f t="shared" si="9"/>
        <v>148.91704089549481</v>
      </c>
      <c r="J86" s="22">
        <f t="shared" si="10"/>
        <v>34332.942053765422</v>
      </c>
      <c r="K86" s="20">
        <f t="shared" si="11"/>
        <v>-1768.1587693848342</v>
      </c>
    </row>
    <row r="87" spans="1:11" x14ac:dyDescent="0.2">
      <c r="A87">
        <v>41</v>
      </c>
      <c r="B87" t="s">
        <v>3</v>
      </c>
      <c r="C87" s="1">
        <v>43773.857638888891</v>
      </c>
      <c r="D87">
        <v>9522.5</v>
      </c>
      <c r="E87" s="19"/>
      <c r="F87" s="20">
        <f t="shared" si="6"/>
        <v>0</v>
      </c>
      <c r="G87" s="20">
        <f t="shared" si="7"/>
        <v>0</v>
      </c>
      <c r="H87" s="20">
        <f t="shared" si="8"/>
        <v>0</v>
      </c>
      <c r="I87" s="20">
        <f t="shared" si="9"/>
        <v>0</v>
      </c>
      <c r="J87" s="22">
        <f t="shared" si="10"/>
        <v>0</v>
      </c>
      <c r="K87" s="20">
        <f t="shared" si="11"/>
        <v>0</v>
      </c>
    </row>
    <row r="88" spans="1:11" x14ac:dyDescent="0.2">
      <c r="A88"/>
      <c r="B88" t="s">
        <v>4</v>
      </c>
      <c r="C88" s="1">
        <v>43774.225694444445</v>
      </c>
      <c r="D88">
        <v>9360.5</v>
      </c>
      <c r="E88" s="19">
        <f>D88-D87</f>
        <v>-162</v>
      </c>
      <c r="F88" s="20">
        <f t="shared" si="6"/>
        <v>-1.7012339196639539</v>
      </c>
      <c r="G88" s="20">
        <f t="shared" si="7"/>
        <v>0</v>
      </c>
      <c r="H88" s="20">
        <f t="shared" si="8"/>
        <v>-4.6783932790758733</v>
      </c>
      <c r="I88" s="20">
        <f t="shared" si="9"/>
        <v>141.62338597178237</v>
      </c>
      <c r="J88" s="22">
        <f t="shared" si="10"/>
        <v>32577.794959317551</v>
      </c>
      <c r="K88" s="20">
        <f t="shared" si="11"/>
        <v>-1755.1470944478715</v>
      </c>
    </row>
    <row r="89" spans="1:11" x14ac:dyDescent="0.2">
      <c r="A89">
        <v>42</v>
      </c>
      <c r="B89" t="s">
        <v>5</v>
      </c>
      <c r="C89" s="1">
        <v>43776.541666666664</v>
      </c>
      <c r="D89">
        <v>9181</v>
      </c>
      <c r="E89" s="19"/>
      <c r="F89" s="20">
        <f t="shared" si="6"/>
        <v>0</v>
      </c>
      <c r="G89" s="20">
        <f t="shared" si="7"/>
        <v>0</v>
      </c>
      <c r="H89" s="20">
        <f t="shared" si="8"/>
        <v>0</v>
      </c>
      <c r="I89" s="20">
        <f t="shared" si="9"/>
        <v>0</v>
      </c>
      <c r="J89" s="22">
        <f t="shared" si="10"/>
        <v>0</v>
      </c>
      <c r="K89" s="20">
        <f t="shared" si="11"/>
        <v>0</v>
      </c>
    </row>
    <row r="90" spans="1:11" x14ac:dyDescent="0.2">
      <c r="A90"/>
      <c r="B90" t="s">
        <v>6</v>
      </c>
      <c r="C90" s="1">
        <v>43781.541666666664</v>
      </c>
      <c r="D90">
        <v>8710.5</v>
      </c>
      <c r="E90" s="19">
        <f>D89-D90</f>
        <v>470.5</v>
      </c>
      <c r="F90" s="20">
        <f t="shared" si="6"/>
        <v>5.1247140834331777</v>
      </c>
      <c r="G90" s="20">
        <f t="shared" si="7"/>
        <v>5.1247140834331777</v>
      </c>
      <c r="H90" s="20">
        <f t="shared" si="8"/>
        <v>14.092963729441239</v>
      </c>
      <c r="I90" s="20">
        <f t="shared" si="9"/>
        <v>134.3834042071849</v>
      </c>
      <c r="J90" s="22">
        <f t="shared" si="10"/>
        <v>37027.348400814124</v>
      </c>
      <c r="K90" s="20">
        <f t="shared" si="11"/>
        <v>4449.5534414965732</v>
      </c>
    </row>
    <row r="91" spans="1:11" x14ac:dyDescent="0.2">
      <c r="A91">
        <v>43</v>
      </c>
      <c r="B91" t="s">
        <v>5</v>
      </c>
      <c r="C91" s="1">
        <v>43787.541666666664</v>
      </c>
      <c r="D91">
        <v>8406</v>
      </c>
      <c r="E91" s="19"/>
      <c r="F91" s="20">
        <f t="shared" si="6"/>
        <v>0</v>
      </c>
      <c r="G91" s="20">
        <f t="shared" si="7"/>
        <v>0</v>
      </c>
      <c r="H91" s="20">
        <f t="shared" si="8"/>
        <v>0</v>
      </c>
      <c r="I91" s="20">
        <f t="shared" si="9"/>
        <v>0</v>
      </c>
      <c r="J91" s="22">
        <f t="shared" si="10"/>
        <v>0</v>
      </c>
      <c r="K91" s="20">
        <f t="shared" si="11"/>
        <v>0</v>
      </c>
    </row>
    <row r="92" spans="1:11" x14ac:dyDescent="0.2">
      <c r="A92"/>
      <c r="B92" t="s">
        <v>6</v>
      </c>
      <c r="C92" s="1">
        <v>43791.767361111109</v>
      </c>
      <c r="D92">
        <v>7290</v>
      </c>
      <c r="E92" s="19">
        <f>D91-D92</f>
        <v>1116</v>
      </c>
      <c r="F92" s="20">
        <f t="shared" si="6"/>
        <v>13.276231263383298</v>
      </c>
      <c r="G92" s="20">
        <f t="shared" si="7"/>
        <v>13.276231263383298</v>
      </c>
      <c r="H92" s="20">
        <f t="shared" si="8"/>
        <v>36.509635974304068</v>
      </c>
      <c r="I92" s="20">
        <f t="shared" si="9"/>
        <v>152.73781215335828</v>
      </c>
      <c r="J92" s="22">
        <f t="shared" si="10"/>
        <v>50411.515108681473</v>
      </c>
      <c r="K92" s="20">
        <f t="shared" si="11"/>
        <v>13384.166707867349</v>
      </c>
    </row>
    <row r="93" spans="1:11" x14ac:dyDescent="0.2">
      <c r="A93">
        <v>44</v>
      </c>
      <c r="B93" t="s">
        <v>5</v>
      </c>
      <c r="C93" s="1">
        <v>43808.857638888891</v>
      </c>
      <c r="D93">
        <v>7305</v>
      </c>
      <c r="E93" s="19"/>
      <c r="F93" s="20">
        <f t="shared" si="6"/>
        <v>0</v>
      </c>
      <c r="G93" s="20">
        <f t="shared" si="7"/>
        <v>0</v>
      </c>
      <c r="H93" s="20">
        <f t="shared" si="8"/>
        <v>0</v>
      </c>
      <c r="I93" s="20">
        <f t="shared" si="9"/>
        <v>0</v>
      </c>
      <c r="J93" s="22">
        <f t="shared" si="10"/>
        <v>0</v>
      </c>
      <c r="K93" s="20">
        <f t="shared" si="11"/>
        <v>0</v>
      </c>
    </row>
    <row r="94" spans="1:11" x14ac:dyDescent="0.2">
      <c r="A94"/>
      <c r="B94" t="s">
        <v>6</v>
      </c>
      <c r="C94" s="1">
        <v>43811.045138888891</v>
      </c>
      <c r="D94">
        <v>7136.5</v>
      </c>
      <c r="E94" s="19">
        <f>D93-D94</f>
        <v>168.5</v>
      </c>
      <c r="F94" s="20">
        <f t="shared" si="6"/>
        <v>2.3066392881587952</v>
      </c>
      <c r="G94" s="20">
        <f t="shared" si="7"/>
        <v>2.3066392881587952</v>
      </c>
      <c r="H94" s="20">
        <f t="shared" si="8"/>
        <v>6.3432580424366867</v>
      </c>
      <c r="I94" s="20">
        <f t="shared" si="9"/>
        <v>207.94749982331109</v>
      </c>
      <c r="J94" s="22">
        <f t="shared" si="10"/>
        <v>53456.509782973742</v>
      </c>
      <c r="K94" s="20">
        <f t="shared" si="11"/>
        <v>3044.9946742922693</v>
      </c>
    </row>
    <row r="95" spans="1:11" x14ac:dyDescent="0.2">
      <c r="A95">
        <v>45</v>
      </c>
      <c r="B95" t="s">
        <v>3</v>
      </c>
      <c r="C95" s="1">
        <v>43825.722222222219</v>
      </c>
      <c r="D95">
        <v>7359.5</v>
      </c>
      <c r="E95" s="19"/>
      <c r="F95" s="20">
        <f t="shared" si="6"/>
        <v>0</v>
      </c>
      <c r="G95" s="20">
        <f t="shared" si="7"/>
        <v>0</v>
      </c>
      <c r="H95" s="20">
        <f t="shared" si="8"/>
        <v>0</v>
      </c>
      <c r="I95" s="20">
        <f t="shared" si="9"/>
        <v>0</v>
      </c>
      <c r="J95" s="22">
        <f t="shared" si="10"/>
        <v>0</v>
      </c>
      <c r="K95" s="20">
        <f t="shared" si="11"/>
        <v>0</v>
      </c>
    </row>
    <row r="96" spans="1:11" x14ac:dyDescent="0.2">
      <c r="A96"/>
      <c r="B96" t="s">
        <v>4</v>
      </c>
      <c r="C96" s="1">
        <v>43825.8125</v>
      </c>
      <c r="D96">
        <v>7234</v>
      </c>
      <c r="E96" s="19">
        <f>D96-D95</f>
        <v>-125.5</v>
      </c>
      <c r="F96" s="20">
        <f t="shared" si="6"/>
        <v>-1.7052788912290235</v>
      </c>
      <c r="G96" s="20">
        <f t="shared" si="7"/>
        <v>0</v>
      </c>
      <c r="H96" s="20">
        <f t="shared" si="8"/>
        <v>-4.6895169508798151</v>
      </c>
      <c r="I96" s="20">
        <f t="shared" si="9"/>
        <v>220.50810285476669</v>
      </c>
      <c r="J96" s="22">
        <f t="shared" si="10"/>
        <v>50741.710195529151</v>
      </c>
      <c r="K96" s="20">
        <f t="shared" si="11"/>
        <v>-2714.7995874445915</v>
      </c>
    </row>
    <row r="97" spans="1:11" x14ac:dyDescent="0.2">
      <c r="A97">
        <v>46</v>
      </c>
      <c r="B97" t="s">
        <v>5</v>
      </c>
      <c r="C97" s="1">
        <v>43829.722222222219</v>
      </c>
      <c r="D97">
        <v>7222.5</v>
      </c>
      <c r="E97" s="19"/>
      <c r="F97" s="20">
        <f t="shared" si="6"/>
        <v>0</v>
      </c>
      <c r="G97" s="20">
        <f t="shared" si="7"/>
        <v>0</v>
      </c>
      <c r="H97" s="20">
        <f t="shared" si="8"/>
        <v>0</v>
      </c>
      <c r="I97" s="20">
        <f t="shared" si="9"/>
        <v>0</v>
      </c>
      <c r="J97" s="22">
        <f t="shared" si="10"/>
        <v>0</v>
      </c>
      <c r="K97" s="20">
        <f t="shared" si="11"/>
        <v>0</v>
      </c>
    </row>
    <row r="98" spans="1:11" x14ac:dyDescent="0.2">
      <c r="A98"/>
      <c r="B98" t="s">
        <v>6</v>
      </c>
      <c r="C98" s="1">
        <v>43833.225694444445</v>
      </c>
      <c r="D98">
        <v>7161</v>
      </c>
      <c r="E98" s="19">
        <f>D97-D98</f>
        <v>61.5</v>
      </c>
      <c r="F98" s="20">
        <f t="shared" si="6"/>
        <v>0.85150571131879549</v>
      </c>
      <c r="G98" s="20">
        <f t="shared" si="7"/>
        <v>0.85150571131879549</v>
      </c>
      <c r="H98" s="20">
        <f t="shared" si="8"/>
        <v>2.3416407061266877</v>
      </c>
      <c r="I98" s="20">
        <f t="shared" si="9"/>
        <v>209.30955455655777</v>
      </c>
      <c r="J98" s="22">
        <f t="shared" si="10"/>
        <v>51709.39063359773</v>
      </c>
      <c r="K98" s="20">
        <f t="shared" si="11"/>
        <v>967.68043806857895</v>
      </c>
    </row>
    <row r="99" spans="1:11" x14ac:dyDescent="0.2">
      <c r="A99">
        <v>47</v>
      </c>
      <c r="B99" t="s">
        <v>3</v>
      </c>
      <c r="C99" s="1">
        <v>43833.225694444445</v>
      </c>
      <c r="D99">
        <v>7161</v>
      </c>
      <c r="E99" s="19"/>
      <c r="F99" s="20">
        <f t="shared" si="6"/>
        <v>0</v>
      </c>
      <c r="G99" s="20">
        <f t="shared" si="7"/>
        <v>0</v>
      </c>
      <c r="H99" s="20">
        <f t="shared" si="8"/>
        <v>0</v>
      </c>
      <c r="I99" s="20">
        <f t="shared" si="9"/>
        <v>0</v>
      </c>
      <c r="J99" s="22">
        <f t="shared" si="10"/>
        <v>0</v>
      </c>
      <c r="K99" s="20">
        <f t="shared" si="11"/>
        <v>0</v>
      </c>
    </row>
    <row r="100" spans="1:11" x14ac:dyDescent="0.2">
      <c r="A100"/>
      <c r="B100" t="s">
        <v>4</v>
      </c>
      <c r="C100" s="1">
        <v>43838.8125</v>
      </c>
      <c r="D100">
        <v>7989</v>
      </c>
      <c r="E100" s="19">
        <f>D100-D99</f>
        <v>828</v>
      </c>
      <c r="F100" s="20">
        <f t="shared" si="6"/>
        <v>11.562630917469626</v>
      </c>
      <c r="G100" s="20">
        <f t="shared" si="7"/>
        <v>11.562630917469626</v>
      </c>
      <c r="H100" s="20">
        <f t="shared" si="8"/>
        <v>31.797235023041473</v>
      </c>
      <c r="I100" s="20">
        <f t="shared" si="9"/>
        <v>213.30123636359065</v>
      </c>
      <c r="J100" s="22">
        <f t="shared" si="10"/>
        <v>67942.237547788842</v>
      </c>
      <c r="K100" s="20">
        <f t="shared" si="11"/>
        <v>16232.846914191112</v>
      </c>
    </row>
    <row r="101" spans="1:11" x14ac:dyDescent="0.2">
      <c r="A101">
        <v>48</v>
      </c>
      <c r="B101" t="s">
        <v>3</v>
      </c>
      <c r="C101" s="1">
        <v>43856.722222222219</v>
      </c>
      <c r="D101">
        <v>8555</v>
      </c>
      <c r="E101" s="19"/>
      <c r="F101" s="20">
        <f t="shared" si="6"/>
        <v>0</v>
      </c>
      <c r="G101" s="20">
        <f t="shared" si="7"/>
        <v>0</v>
      </c>
      <c r="H101" s="20">
        <f t="shared" si="8"/>
        <v>0</v>
      </c>
      <c r="I101" s="20">
        <f t="shared" si="9"/>
        <v>0</v>
      </c>
      <c r="J101" s="22">
        <f t="shared" si="10"/>
        <v>0</v>
      </c>
      <c r="K101" s="20">
        <f t="shared" si="11"/>
        <v>0</v>
      </c>
    </row>
    <row r="102" spans="1:11" x14ac:dyDescent="0.2">
      <c r="A102"/>
      <c r="B102" t="s">
        <v>4</v>
      </c>
      <c r="C102" s="1">
        <v>43865.40625</v>
      </c>
      <c r="D102">
        <v>9186.5</v>
      </c>
      <c r="E102" s="19">
        <f>D102-D101</f>
        <v>631.5</v>
      </c>
      <c r="F102" s="20">
        <f t="shared" si="6"/>
        <v>7.3816481589713616</v>
      </c>
      <c r="G102" s="20">
        <f t="shared" si="7"/>
        <v>7.3816481589713616</v>
      </c>
      <c r="H102" s="20">
        <f t="shared" si="8"/>
        <v>20.299532437171244</v>
      </c>
      <c r="I102" s="20">
        <f t="shared" si="9"/>
        <v>280.26172988462901</v>
      </c>
      <c r="J102" s="22">
        <f t="shared" si="10"/>
        <v>81520.89286097858</v>
      </c>
      <c r="K102" s="20">
        <f t="shared" si="11"/>
        <v>13578.655313189738</v>
      </c>
    </row>
    <row r="103" spans="1:11" x14ac:dyDescent="0.2">
      <c r="A103">
        <v>49</v>
      </c>
      <c r="B103" t="s">
        <v>5</v>
      </c>
      <c r="C103" s="1">
        <v>43865.40625</v>
      </c>
      <c r="D103">
        <v>9186.5</v>
      </c>
      <c r="E103" s="19"/>
      <c r="F103" s="20">
        <f t="shared" si="6"/>
        <v>0</v>
      </c>
      <c r="G103" s="20">
        <f t="shared" si="7"/>
        <v>0</v>
      </c>
      <c r="H103" s="20">
        <f t="shared" si="8"/>
        <v>0</v>
      </c>
      <c r="I103" s="20">
        <f t="shared" si="9"/>
        <v>0</v>
      </c>
      <c r="J103" s="22">
        <f t="shared" si="10"/>
        <v>0</v>
      </c>
      <c r="K103" s="20">
        <f t="shared" si="11"/>
        <v>0</v>
      </c>
    </row>
    <row r="104" spans="1:11" x14ac:dyDescent="0.2">
      <c r="A104"/>
      <c r="B104" t="s">
        <v>6</v>
      </c>
      <c r="C104" s="1">
        <v>43866.40625</v>
      </c>
      <c r="D104">
        <v>9343</v>
      </c>
      <c r="E104" s="19">
        <f>D103-D104</f>
        <v>-156.5</v>
      </c>
      <c r="F104" s="20">
        <f t="shared" si="6"/>
        <v>-1.7035867849561859</v>
      </c>
      <c r="G104" s="20">
        <f t="shared" si="7"/>
        <v>0</v>
      </c>
      <c r="H104" s="20">
        <f t="shared" si="8"/>
        <v>-4.6848636586295109</v>
      </c>
      <c r="I104" s="20">
        <f t="shared" si="9"/>
        <v>336.27368305153664</v>
      </c>
      <c r="J104" s="22">
        <f t="shared" si="10"/>
        <v>77421.48844725966</v>
      </c>
      <c r="K104" s="20">
        <f t="shared" si="11"/>
        <v>-4099.4044137189194</v>
      </c>
    </row>
    <row r="105" spans="1:11" x14ac:dyDescent="0.2">
      <c r="A105">
        <v>50</v>
      </c>
      <c r="B105" t="s">
        <v>3</v>
      </c>
      <c r="C105" s="1">
        <v>43866.451388888891</v>
      </c>
      <c r="D105">
        <v>9373</v>
      </c>
      <c r="E105" s="19"/>
      <c r="F105" s="20">
        <f t="shared" si="6"/>
        <v>0</v>
      </c>
      <c r="G105" s="20">
        <f t="shared" si="7"/>
        <v>0</v>
      </c>
      <c r="H105" s="20">
        <f t="shared" si="8"/>
        <v>0</v>
      </c>
      <c r="I105" s="20">
        <f t="shared" si="9"/>
        <v>0</v>
      </c>
      <c r="J105" s="22">
        <f t="shared" si="10"/>
        <v>0</v>
      </c>
      <c r="K105" s="20">
        <f t="shared" si="11"/>
        <v>0</v>
      </c>
    </row>
    <row r="106" spans="1:11" x14ac:dyDescent="0.2">
      <c r="A106"/>
      <c r="B106" t="s">
        <v>4</v>
      </c>
      <c r="C106" s="1">
        <v>43873.361111111109</v>
      </c>
      <c r="D106">
        <v>10318.5</v>
      </c>
      <c r="E106" s="19">
        <f>D106-D105</f>
        <v>945.5</v>
      </c>
      <c r="F106" s="20">
        <f t="shared" si="6"/>
        <v>10.087485330203776</v>
      </c>
      <c r="G106" s="20">
        <f t="shared" si="7"/>
        <v>10.087485330203776</v>
      </c>
      <c r="H106" s="20">
        <f t="shared" si="8"/>
        <v>27.740584658060385</v>
      </c>
      <c r="I106" s="20">
        <f t="shared" si="9"/>
        <v>319.36363984494614</v>
      </c>
      <c r="J106" s="22">
        <f t="shared" si="10"/>
        <v>98562.388310450639</v>
      </c>
      <c r="K106" s="20">
        <f t="shared" si="11"/>
        <v>21140.899863190978</v>
      </c>
    </row>
    <row r="107" spans="1:11" x14ac:dyDescent="0.2">
      <c r="A107">
        <v>51</v>
      </c>
      <c r="B107" t="s">
        <v>3</v>
      </c>
      <c r="C107" s="1">
        <v>43884.180555555555</v>
      </c>
      <c r="D107">
        <v>9913</v>
      </c>
      <c r="E107" s="19"/>
      <c r="F107" s="20">
        <f t="shared" si="6"/>
        <v>0</v>
      </c>
      <c r="G107" s="20">
        <f t="shared" si="7"/>
        <v>0</v>
      </c>
      <c r="H107" s="20">
        <f t="shared" si="8"/>
        <v>0</v>
      </c>
      <c r="I107" s="20">
        <f t="shared" si="9"/>
        <v>0</v>
      </c>
      <c r="J107" s="22">
        <f t="shared" si="10"/>
        <v>0</v>
      </c>
      <c r="K107" s="20">
        <f t="shared" si="11"/>
        <v>0</v>
      </c>
    </row>
    <row r="108" spans="1:11" x14ac:dyDescent="0.2">
      <c r="A108"/>
      <c r="B108" t="s">
        <v>4</v>
      </c>
      <c r="C108" s="1">
        <v>43885.090277777781</v>
      </c>
      <c r="D108">
        <v>9744</v>
      </c>
      <c r="E108" s="19">
        <f>D108-D107</f>
        <v>-169</v>
      </c>
      <c r="F108" s="20">
        <f t="shared" si="6"/>
        <v>-1.7048320387370122</v>
      </c>
      <c r="G108" s="20">
        <f t="shared" si="7"/>
        <v>0</v>
      </c>
      <c r="H108" s="20">
        <f t="shared" si="8"/>
        <v>-4.6882881065267838</v>
      </c>
      <c r="I108" s="20">
        <f t="shared" si="9"/>
        <v>406.56985178060893</v>
      </c>
      <c r="J108" s="22">
        <f t="shared" si="10"/>
        <v>93622.13594193809</v>
      </c>
      <c r="K108" s="20">
        <f t="shared" si="11"/>
        <v>-4940.2523685125489</v>
      </c>
    </row>
    <row r="109" spans="1:11" x14ac:dyDescent="0.2">
      <c r="A109">
        <v>52</v>
      </c>
      <c r="B109" t="s">
        <v>5</v>
      </c>
      <c r="C109" s="1">
        <v>43897.722222222219</v>
      </c>
      <c r="D109">
        <v>8961.5</v>
      </c>
      <c r="E109" s="19"/>
      <c r="F109" s="20">
        <f t="shared" si="6"/>
        <v>0</v>
      </c>
      <c r="G109" s="20">
        <f t="shared" si="7"/>
        <v>0</v>
      </c>
      <c r="H109" s="20">
        <f t="shared" si="8"/>
        <v>0</v>
      </c>
      <c r="I109" s="20">
        <f t="shared" si="9"/>
        <v>0</v>
      </c>
      <c r="J109" s="22">
        <f t="shared" si="10"/>
        <v>0</v>
      </c>
      <c r="K109" s="20">
        <f t="shared" si="11"/>
        <v>0</v>
      </c>
    </row>
    <row r="110" spans="1:11" x14ac:dyDescent="0.2">
      <c r="A110"/>
      <c r="B110" t="s">
        <v>6</v>
      </c>
      <c r="C110" s="1">
        <v>43902.451388888891</v>
      </c>
      <c r="D110">
        <v>6134</v>
      </c>
      <c r="E110" s="19">
        <f>D109-D110</f>
        <v>2827.5</v>
      </c>
      <c r="F110" s="20">
        <f t="shared" si="6"/>
        <v>31.551637560676227</v>
      </c>
      <c r="G110" s="20">
        <f t="shared" si="7"/>
        <v>31.551637560676227</v>
      </c>
      <c r="H110" s="20">
        <f t="shared" si="8"/>
        <v>86.767003291859623</v>
      </c>
      <c r="I110" s="20">
        <f t="shared" si="9"/>
        <v>386.19131076049462</v>
      </c>
      <c r="J110" s="22">
        <f t="shared" si="10"/>
        <v>174448.68786480819</v>
      </c>
      <c r="K110" s="20">
        <f t="shared" si="11"/>
        <v>80826.551922870101</v>
      </c>
    </row>
    <row r="111" spans="1:11" x14ac:dyDescent="0.2">
      <c r="A111">
        <v>53</v>
      </c>
      <c r="B111" t="s">
        <v>5</v>
      </c>
      <c r="C111" s="1">
        <v>43917.993055555555</v>
      </c>
      <c r="D111">
        <v>6350.5</v>
      </c>
      <c r="E111" s="19"/>
      <c r="F111" s="20">
        <f t="shared" si="6"/>
        <v>0</v>
      </c>
      <c r="G111" s="20">
        <f t="shared" si="7"/>
        <v>0</v>
      </c>
      <c r="H111" s="20">
        <f t="shared" si="8"/>
        <v>0</v>
      </c>
      <c r="I111" s="20">
        <f t="shared" si="9"/>
        <v>0</v>
      </c>
      <c r="J111" s="22">
        <f t="shared" si="10"/>
        <v>0</v>
      </c>
      <c r="K111" s="20">
        <f t="shared" si="11"/>
        <v>0</v>
      </c>
    </row>
    <row r="112" spans="1:11" x14ac:dyDescent="0.2">
      <c r="A112"/>
      <c r="B112" t="s">
        <v>6</v>
      </c>
      <c r="C112" s="1">
        <v>43918.496527777781</v>
      </c>
      <c r="D112">
        <v>6247.5</v>
      </c>
      <c r="E112" s="19">
        <f>D111-D112</f>
        <v>103</v>
      </c>
      <c r="F112" s="20">
        <f t="shared" si="6"/>
        <v>1.621919533894969</v>
      </c>
      <c r="G112" s="20">
        <f t="shared" si="7"/>
        <v>1.621919533894969</v>
      </c>
      <c r="H112" s="20">
        <f t="shared" si="8"/>
        <v>4.4602787182111649</v>
      </c>
      <c r="I112" s="20">
        <f t="shared" si="9"/>
        <v>719.60083744233384</v>
      </c>
      <c r="J112" s="22">
        <f t="shared" si="10"/>
        <v>181843.39425308036</v>
      </c>
      <c r="K112" s="20">
        <f t="shared" si="11"/>
        <v>7394.7063882721704</v>
      </c>
    </row>
    <row r="113" spans="1:11" x14ac:dyDescent="0.2">
      <c r="A113">
        <v>54</v>
      </c>
      <c r="B113" t="s">
        <v>3</v>
      </c>
      <c r="C113" s="1">
        <v>43933.71875</v>
      </c>
      <c r="D113">
        <v>7060</v>
      </c>
      <c r="E113" s="19"/>
      <c r="F113" s="20">
        <f t="shared" si="6"/>
        <v>0</v>
      </c>
      <c r="G113" s="20">
        <f t="shared" si="7"/>
        <v>0</v>
      </c>
      <c r="H113" s="20">
        <f t="shared" si="8"/>
        <v>0</v>
      </c>
      <c r="I113" s="20">
        <f t="shared" si="9"/>
        <v>0</v>
      </c>
      <c r="J113" s="22">
        <f t="shared" si="10"/>
        <v>0</v>
      </c>
      <c r="K113" s="20">
        <f t="shared" si="11"/>
        <v>0</v>
      </c>
    </row>
    <row r="114" spans="1:11" x14ac:dyDescent="0.2">
      <c r="A114"/>
      <c r="B114" t="s">
        <v>4</v>
      </c>
      <c r="C114" s="1">
        <v>43934.034722222219</v>
      </c>
      <c r="D114">
        <v>6939.5</v>
      </c>
      <c r="E114" s="19">
        <f>D114-D113</f>
        <v>-120.5</v>
      </c>
      <c r="F114" s="20">
        <f t="shared" si="6"/>
        <v>-1.7067988668555241</v>
      </c>
      <c r="G114" s="20">
        <f t="shared" si="7"/>
        <v>0</v>
      </c>
      <c r="H114" s="20">
        <f t="shared" si="8"/>
        <v>-4.6936968838526916</v>
      </c>
      <c r="I114" s="20">
        <f t="shared" si="9"/>
        <v>750.10400129395657</v>
      </c>
      <c r="J114" s="22">
        <f t="shared" si="10"/>
        <v>172588.61568608924</v>
      </c>
      <c r="K114" s="20">
        <f t="shared" si="11"/>
        <v>-9254.7785669911245</v>
      </c>
    </row>
    <row r="115" spans="1:11" x14ac:dyDescent="0.2">
      <c r="A115">
        <v>55</v>
      </c>
      <c r="B115" t="s">
        <v>3</v>
      </c>
      <c r="C115" s="1">
        <v>43937.357638888891</v>
      </c>
      <c r="D115">
        <v>6918</v>
      </c>
      <c r="E115" s="19"/>
      <c r="F115" s="20">
        <f t="shared" si="6"/>
        <v>0</v>
      </c>
      <c r="G115" s="20">
        <f t="shared" si="7"/>
        <v>0</v>
      </c>
      <c r="H115" s="20">
        <f t="shared" si="8"/>
        <v>0</v>
      </c>
      <c r="I115" s="20">
        <f t="shared" si="9"/>
        <v>0</v>
      </c>
      <c r="J115" s="22">
        <f t="shared" si="10"/>
        <v>0</v>
      </c>
      <c r="K115" s="20">
        <f t="shared" si="11"/>
        <v>0</v>
      </c>
    </row>
    <row r="116" spans="1:11" x14ac:dyDescent="0.2">
      <c r="A116"/>
      <c r="B116" t="s">
        <v>4</v>
      </c>
      <c r="C116" s="1">
        <v>43937.493055555555</v>
      </c>
      <c r="D116">
        <v>6960</v>
      </c>
      <c r="E116" s="19">
        <f>D116-D115</f>
        <v>42</v>
      </c>
      <c r="F116" s="20">
        <f t="shared" si="6"/>
        <v>0.60711188204683442</v>
      </c>
      <c r="G116" s="20">
        <f t="shared" si="7"/>
        <v>0.60711188204683442</v>
      </c>
      <c r="H116" s="20">
        <f t="shared" si="8"/>
        <v>1.6695576756287946</v>
      </c>
      <c r="I116" s="20">
        <f t="shared" si="9"/>
        <v>711.92803970511818</v>
      </c>
      <c r="J116" s="22">
        <f t="shared" si="10"/>
        <v>174719.97816524387</v>
      </c>
      <c r="K116" s="20">
        <f t="shared" si="11"/>
        <v>2131.3624791546317</v>
      </c>
    </row>
    <row r="117" spans="1:11" x14ac:dyDescent="0.2">
      <c r="A117">
        <v>56</v>
      </c>
      <c r="B117" t="s">
        <v>5</v>
      </c>
      <c r="C117" s="1">
        <v>43941.538194444445</v>
      </c>
      <c r="D117">
        <v>6983</v>
      </c>
      <c r="E117" s="19"/>
      <c r="F117" s="20">
        <f t="shared" si="6"/>
        <v>0</v>
      </c>
      <c r="G117" s="20">
        <f t="shared" si="7"/>
        <v>0</v>
      </c>
      <c r="H117" s="20">
        <f t="shared" si="8"/>
        <v>0</v>
      </c>
      <c r="I117" s="20">
        <f t="shared" si="9"/>
        <v>0</v>
      </c>
      <c r="J117" s="22">
        <f t="shared" si="10"/>
        <v>0</v>
      </c>
      <c r="K117" s="20">
        <f t="shared" si="11"/>
        <v>0</v>
      </c>
    </row>
    <row r="118" spans="1:11" x14ac:dyDescent="0.2">
      <c r="A118"/>
      <c r="B118" t="s">
        <v>6</v>
      </c>
      <c r="C118" s="1">
        <v>43941.673611111109</v>
      </c>
      <c r="D118">
        <v>7102</v>
      </c>
      <c r="E118" s="19">
        <f>D117-D118</f>
        <v>-119</v>
      </c>
      <c r="F118" s="20">
        <f t="shared" si="6"/>
        <v>-1.7041386223686097</v>
      </c>
      <c r="G118" s="20">
        <f t="shared" si="7"/>
        <v>0</v>
      </c>
      <c r="H118" s="20">
        <f t="shared" si="8"/>
        <v>-4.6863812115136767</v>
      </c>
      <c r="I118" s="20">
        <f t="shared" si="9"/>
        <v>720.71990993163104</v>
      </c>
      <c r="J118" s="22">
        <f t="shared" si="10"/>
        <v>165820.00589604196</v>
      </c>
      <c r="K118" s="20">
        <f t="shared" si="11"/>
        <v>-8899.9722692019132</v>
      </c>
    </row>
    <row r="119" spans="1:11" x14ac:dyDescent="0.2">
      <c r="A119">
        <v>57</v>
      </c>
      <c r="B119" t="s">
        <v>3</v>
      </c>
      <c r="C119" s="1">
        <v>43943.628472222219</v>
      </c>
      <c r="D119">
        <v>7065</v>
      </c>
      <c r="E119" s="19"/>
      <c r="F119" s="20">
        <f t="shared" si="6"/>
        <v>0</v>
      </c>
      <c r="G119" s="20">
        <f t="shared" si="7"/>
        <v>0</v>
      </c>
      <c r="H119" s="20">
        <f t="shared" si="8"/>
        <v>0</v>
      </c>
      <c r="I119" s="20">
        <f t="shared" si="9"/>
        <v>0</v>
      </c>
      <c r="J119" s="22">
        <f t="shared" si="10"/>
        <v>0</v>
      </c>
      <c r="K119" s="20">
        <f t="shared" si="11"/>
        <v>0</v>
      </c>
    </row>
    <row r="120" spans="1:11" x14ac:dyDescent="0.2">
      <c r="A120"/>
      <c r="B120" t="s">
        <v>4</v>
      </c>
      <c r="C120" s="1">
        <v>43951.402777777781</v>
      </c>
      <c r="D120">
        <v>9016.5</v>
      </c>
      <c r="E120" s="19">
        <f>D120-D119</f>
        <v>1951.5</v>
      </c>
      <c r="F120" s="20">
        <f t="shared" si="6"/>
        <v>27.622080679405521</v>
      </c>
      <c r="G120" s="20">
        <f t="shared" si="7"/>
        <v>27.622080679405521</v>
      </c>
      <c r="H120" s="20">
        <f t="shared" si="8"/>
        <v>75.960721868365184</v>
      </c>
      <c r="I120" s="20">
        <f t="shared" si="9"/>
        <v>684.00752432117315</v>
      </c>
      <c r="J120" s="22">
        <f t="shared" si="10"/>
        <v>291057.35946690949</v>
      </c>
      <c r="K120" s="20">
        <f t="shared" si="11"/>
        <v>125237.35357086753</v>
      </c>
    </row>
    <row r="121" spans="1:11" x14ac:dyDescent="0.2">
      <c r="A121">
        <v>58</v>
      </c>
      <c r="B121" t="s">
        <v>5</v>
      </c>
      <c r="C121" s="1">
        <v>43961.034722222219</v>
      </c>
      <c r="D121">
        <v>9560</v>
      </c>
      <c r="E121" s="19"/>
      <c r="F121" s="20">
        <f t="shared" si="6"/>
        <v>0</v>
      </c>
      <c r="G121" s="20">
        <f t="shared" si="7"/>
        <v>0</v>
      </c>
      <c r="H121" s="20">
        <f t="shared" si="8"/>
        <v>0</v>
      </c>
      <c r="I121" s="20">
        <f t="shared" si="9"/>
        <v>0</v>
      </c>
      <c r="J121" s="22">
        <f t="shared" si="10"/>
        <v>0</v>
      </c>
      <c r="K121" s="20">
        <f t="shared" si="11"/>
        <v>0</v>
      </c>
    </row>
    <row r="122" spans="1:11" x14ac:dyDescent="0.2">
      <c r="A122"/>
      <c r="B122" t="s">
        <v>6</v>
      </c>
      <c r="C122" s="1">
        <v>43961.086805555555</v>
      </c>
      <c r="D122">
        <v>8718.5</v>
      </c>
      <c r="E122" s="19">
        <f>D121-D122</f>
        <v>841.5</v>
      </c>
      <c r="F122" s="20">
        <f t="shared" si="6"/>
        <v>8.802301255230125</v>
      </c>
      <c r="G122" s="20">
        <f t="shared" si="7"/>
        <v>8.802301255230125</v>
      </c>
      <c r="H122" s="20">
        <f t="shared" si="8"/>
        <v>24.206328451882843</v>
      </c>
      <c r="I122" s="20">
        <f t="shared" si="9"/>
        <v>1200.6116078010018</v>
      </c>
      <c r="J122" s="22">
        <f t="shared" si="10"/>
        <v>360827.65235852578</v>
      </c>
      <c r="K122" s="20">
        <f t="shared" si="11"/>
        <v>69770.292891616293</v>
      </c>
    </row>
    <row r="123" spans="1:11" x14ac:dyDescent="0.2">
      <c r="A123">
        <v>59</v>
      </c>
      <c r="B123" t="s">
        <v>3</v>
      </c>
      <c r="C123" s="1">
        <v>43964.899305555555</v>
      </c>
      <c r="D123">
        <v>9260.5</v>
      </c>
      <c r="E123" s="19"/>
      <c r="F123" s="20">
        <f t="shared" si="6"/>
        <v>0</v>
      </c>
      <c r="G123" s="20">
        <f t="shared" si="7"/>
        <v>0</v>
      </c>
      <c r="H123" s="20">
        <f t="shared" si="8"/>
        <v>0</v>
      </c>
      <c r="I123" s="20">
        <f t="shared" si="9"/>
        <v>0</v>
      </c>
      <c r="J123" s="22">
        <f t="shared" si="10"/>
        <v>0</v>
      </c>
      <c r="K123" s="20">
        <f t="shared" si="11"/>
        <v>0</v>
      </c>
    </row>
    <row r="124" spans="1:11" x14ac:dyDescent="0.2">
      <c r="A124"/>
      <c r="B124" t="s">
        <v>4</v>
      </c>
      <c r="C124" s="1">
        <v>43966.131944444445</v>
      </c>
      <c r="D124">
        <v>9349</v>
      </c>
      <c r="E124" s="19">
        <f>D124-D123</f>
        <v>88.5</v>
      </c>
      <c r="F124" s="20">
        <f t="shared" si="6"/>
        <v>0.95567193996004529</v>
      </c>
      <c r="G124" s="20">
        <f t="shared" si="7"/>
        <v>0.95567193996004529</v>
      </c>
      <c r="H124" s="20">
        <f t="shared" si="8"/>
        <v>2.6280978348901245</v>
      </c>
      <c r="I124" s="20">
        <f t="shared" si="9"/>
        <v>1488.4140659789189</v>
      </c>
      <c r="J124" s="22">
        <f t="shared" si="10"/>
        <v>369109.94447004405</v>
      </c>
      <c r="K124" s="20">
        <f t="shared" si="11"/>
        <v>8282.2921115182689</v>
      </c>
    </row>
    <row r="125" spans="1:11" x14ac:dyDescent="0.2">
      <c r="A125">
        <v>60</v>
      </c>
      <c r="B125" t="s">
        <v>5</v>
      </c>
      <c r="C125" s="1">
        <v>43972.402777777781</v>
      </c>
      <c r="D125">
        <v>9391.5</v>
      </c>
      <c r="E125" s="19"/>
      <c r="F125" s="20">
        <f t="shared" si="6"/>
        <v>0</v>
      </c>
      <c r="G125" s="20">
        <f t="shared" si="7"/>
        <v>0</v>
      </c>
      <c r="H125" s="20">
        <f t="shared" si="8"/>
        <v>0</v>
      </c>
      <c r="I125" s="20">
        <f t="shared" si="9"/>
        <v>0</v>
      </c>
      <c r="J125" s="22">
        <f t="shared" si="10"/>
        <v>0</v>
      </c>
      <c r="K125" s="20">
        <f t="shared" si="11"/>
        <v>0</v>
      </c>
    </row>
    <row r="126" spans="1:11" x14ac:dyDescent="0.2">
      <c r="A126"/>
      <c r="B126" t="s">
        <v>6</v>
      </c>
      <c r="C126" s="1">
        <v>43978.493055555555</v>
      </c>
      <c r="D126">
        <v>9127</v>
      </c>
      <c r="E126" s="19">
        <f>D125-D126</f>
        <v>264.5</v>
      </c>
      <c r="F126" s="20">
        <f t="shared" si="6"/>
        <v>2.8163765106745462</v>
      </c>
      <c r="G126" s="20">
        <f t="shared" si="7"/>
        <v>2.8163765106745462</v>
      </c>
      <c r="H126" s="20">
        <f t="shared" si="8"/>
        <v>7.7450354043550025</v>
      </c>
      <c r="I126" s="20">
        <f t="shared" si="9"/>
        <v>1522.5785209389319</v>
      </c>
      <c r="J126" s="22">
        <f t="shared" si="10"/>
        <v>396209.22628426517</v>
      </c>
      <c r="K126" s="20">
        <f t="shared" si="11"/>
        <v>27099.281814221118</v>
      </c>
    </row>
    <row r="127" spans="1:11" x14ac:dyDescent="0.2">
      <c r="A127">
        <v>61</v>
      </c>
      <c r="B127" t="s">
        <v>3</v>
      </c>
      <c r="C127" s="1">
        <v>43978.493055555555</v>
      </c>
      <c r="D127">
        <v>9127</v>
      </c>
      <c r="E127" s="19"/>
      <c r="F127" s="20">
        <f t="shared" si="6"/>
        <v>0</v>
      </c>
      <c r="G127" s="20">
        <f t="shared" si="7"/>
        <v>0</v>
      </c>
      <c r="H127" s="20">
        <f t="shared" si="8"/>
        <v>0</v>
      </c>
      <c r="I127" s="20">
        <f t="shared" si="9"/>
        <v>0</v>
      </c>
      <c r="J127" s="22">
        <f t="shared" si="10"/>
        <v>0</v>
      </c>
      <c r="K127" s="20">
        <f t="shared" si="11"/>
        <v>0</v>
      </c>
    </row>
    <row r="128" spans="1:11" x14ac:dyDescent="0.2">
      <c r="A128"/>
      <c r="B128" t="s">
        <v>4</v>
      </c>
      <c r="C128" s="1">
        <v>43984.628472222219</v>
      </c>
      <c r="D128">
        <v>9842</v>
      </c>
      <c r="E128" s="19">
        <f>D128-D127</f>
        <v>715</v>
      </c>
      <c r="F128" s="20">
        <f t="shared" si="6"/>
        <v>7.8338994193053582</v>
      </c>
      <c r="G128" s="20">
        <f t="shared" si="7"/>
        <v>7.8338994193053582</v>
      </c>
      <c r="H128" s="20">
        <f t="shared" si="8"/>
        <v>21.543223403089733</v>
      </c>
      <c r="I128" s="20">
        <f t="shared" si="9"/>
        <v>1634.3630584225939</v>
      </c>
      <c r="J128" s="22">
        <f t="shared" si="10"/>
        <v>480042.88652539882</v>
      </c>
      <c r="K128" s="20">
        <f t="shared" si="11"/>
        <v>83833.66024113365</v>
      </c>
    </row>
    <row r="129" spans="11:11" x14ac:dyDescent="0.2">
      <c r="K129" s="9">
        <f>SUM(K6:K128)</f>
        <v>479042.88652539882</v>
      </c>
    </row>
  </sheetData>
  <conditionalFormatting sqref="L3:L58 K6:K128 E6:H128">
    <cfRule type="cellIs" dxfId="171" priority="1" operator="lessThan">
      <formula>0</formula>
    </cfRule>
    <cfRule type="cellIs" dxfId="170" priority="2" operator="greaterThan">
      <formula>0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5855D-B3DA-46D0-B550-1BE88310DDBD}">
  <dimension ref="A1:L129"/>
  <sheetViews>
    <sheetView workbookViewId="0">
      <selection activeCell="M4" sqref="M4"/>
    </sheetView>
  </sheetViews>
  <sheetFormatPr baseColWidth="10" defaultColWidth="9.1640625" defaultRowHeight="15" x14ac:dyDescent="0.2"/>
  <cols>
    <col min="1" max="1" width="27" style="2" customWidth="1"/>
    <col min="2" max="2" width="10.6640625" style="2" bestFit="1" customWidth="1"/>
    <col min="3" max="3" width="15.83203125" style="2" bestFit="1" customWidth="1"/>
    <col min="4" max="4" width="9.1640625" style="2"/>
    <col min="5" max="5" width="11.33203125" style="2" customWidth="1"/>
    <col min="6" max="6" width="7" style="2" customWidth="1"/>
    <col min="7" max="7" width="12.1640625" style="2" customWidth="1"/>
    <col min="8" max="8" width="14.6640625" style="2" bestFit="1" customWidth="1"/>
    <col min="9" max="9" width="13.33203125" style="2" customWidth="1"/>
    <col min="10" max="10" width="15.5" style="2" bestFit="1" customWidth="1"/>
    <col min="11" max="11" width="11.6640625" style="2" bestFit="1" customWidth="1"/>
    <col min="12" max="12" width="4.1640625" style="2" customWidth="1"/>
    <col min="13" max="16384" width="9.1640625" style="2"/>
  </cols>
  <sheetData>
    <row r="1" spans="1:12" ht="3.75" customHeight="1" thickBot="1" x14ac:dyDescent="0.25"/>
    <row r="2" spans="1:12" s="3" customFormat="1" ht="101" thickBot="1" x14ac:dyDescent="0.3">
      <c r="A2" s="5" t="s">
        <v>27</v>
      </c>
      <c r="C2" s="4"/>
      <c r="D2" s="5" t="s">
        <v>7</v>
      </c>
      <c r="E2" s="6"/>
      <c r="F2" s="5" t="s">
        <v>8</v>
      </c>
      <c r="G2" s="6"/>
      <c r="H2" s="5" t="s">
        <v>9</v>
      </c>
      <c r="I2" s="7">
        <v>2</v>
      </c>
      <c r="J2" s="5" t="s">
        <v>10</v>
      </c>
      <c r="K2" s="5">
        <v>1000</v>
      </c>
      <c r="L2" s="8"/>
    </row>
    <row r="3" spans="1:12" ht="16" thickBot="1" x14ac:dyDescent="0.25">
      <c r="L3" s="9"/>
    </row>
    <row r="4" spans="1:12" s="11" customFormat="1" ht="49" thickBot="1" x14ac:dyDescent="0.25">
      <c r="A4" s="12" t="s">
        <v>0</v>
      </c>
      <c r="B4" s="13" t="s">
        <v>1</v>
      </c>
      <c r="C4" s="13" t="s">
        <v>2</v>
      </c>
      <c r="D4" s="13" t="s">
        <v>11</v>
      </c>
      <c r="E4" s="14" t="s">
        <v>14</v>
      </c>
      <c r="F4" s="14" t="s">
        <v>15</v>
      </c>
      <c r="G4" s="14" t="s">
        <v>16</v>
      </c>
      <c r="H4" s="14" t="s">
        <v>12</v>
      </c>
      <c r="I4" s="14" t="s">
        <v>17</v>
      </c>
      <c r="J4" s="14" t="s">
        <v>18</v>
      </c>
      <c r="K4" s="15" t="s">
        <v>13</v>
      </c>
      <c r="L4" s="10"/>
    </row>
    <row r="5" spans="1:12" x14ac:dyDescent="0.2">
      <c r="A5" s="23">
        <v>1</v>
      </c>
      <c r="B5" s="23" t="s">
        <v>3</v>
      </c>
      <c r="C5" s="24">
        <v>43479.651388888888</v>
      </c>
      <c r="D5" s="23">
        <v>3646</v>
      </c>
      <c r="E5" s="16"/>
      <c r="F5" s="17"/>
      <c r="G5" s="17"/>
      <c r="H5" s="17"/>
      <c r="I5" s="17"/>
      <c r="J5" s="17"/>
      <c r="K5" s="18"/>
      <c r="L5" s="9"/>
    </row>
    <row r="6" spans="1:12" x14ac:dyDescent="0.2">
      <c r="A6" s="23"/>
      <c r="B6" s="23" t="s">
        <v>4</v>
      </c>
      <c r="C6" s="24">
        <v>43485.465277777781</v>
      </c>
      <c r="D6" s="23">
        <v>3674</v>
      </c>
      <c r="E6" s="19">
        <f>D6-D5</f>
        <v>28</v>
      </c>
      <c r="F6" s="20">
        <f t="shared" ref="F6:F69" si="0">E6/D5*100</f>
        <v>0.76796489303346127</v>
      </c>
      <c r="G6" s="20">
        <f t="shared" ref="G6:G69" si="1">IF(F6&lt;($G$2*-1),($G$2*-1),F6)</f>
        <v>0.76796489303346127</v>
      </c>
      <c r="H6" s="20">
        <f>$I$2*F6</f>
        <v>1.5359297860669225</v>
      </c>
      <c r="I6" s="21">
        <f>0.00075*$I$2*$K$2*2</f>
        <v>3</v>
      </c>
      <c r="J6" s="22">
        <f>$K$2*(1+((H6)/100))-I6</f>
        <v>1012.3592978606691</v>
      </c>
      <c r="K6" s="20">
        <f>J6-K2</f>
        <v>12.35929786066913</v>
      </c>
      <c r="L6" s="9"/>
    </row>
    <row r="7" spans="1:12" x14ac:dyDescent="0.2">
      <c r="A7" s="23">
        <v>2</v>
      </c>
      <c r="B7" s="23" t="s">
        <v>5</v>
      </c>
      <c r="C7" s="24">
        <v>43493.093055555553</v>
      </c>
      <c r="D7" s="23">
        <v>3504</v>
      </c>
      <c r="E7" s="19"/>
      <c r="F7" s="20">
        <f t="shared" si="0"/>
        <v>0</v>
      </c>
      <c r="G7" s="20">
        <f t="shared" si="1"/>
        <v>0</v>
      </c>
      <c r="H7" s="20">
        <f t="shared" ref="H7:H70" si="2">$I$2*F7</f>
        <v>0</v>
      </c>
      <c r="I7" s="20"/>
      <c r="J7" s="22"/>
      <c r="K7" s="20"/>
      <c r="L7" s="9"/>
    </row>
    <row r="8" spans="1:12" x14ac:dyDescent="0.2">
      <c r="A8" s="23"/>
      <c r="B8" s="23" t="s">
        <v>6</v>
      </c>
      <c r="C8" s="24">
        <v>43493.325694444444</v>
      </c>
      <c r="D8" s="23">
        <v>3437.5</v>
      </c>
      <c r="E8" s="19">
        <f>D7-D8</f>
        <v>66.5</v>
      </c>
      <c r="F8" s="20">
        <f t="shared" si="0"/>
        <v>1.8978310502283107</v>
      </c>
      <c r="G8" s="20">
        <f t="shared" si="1"/>
        <v>1.8978310502283107</v>
      </c>
      <c r="H8" s="20">
        <f t="shared" si="2"/>
        <v>3.7956621004566213</v>
      </c>
      <c r="I8" s="20">
        <f t="shared" ref="I8:I71" si="3">0.00075*$I$2*J6*2</f>
        <v>3.0370778935820075</v>
      </c>
      <c r="J8" s="22">
        <f t="shared" ref="J8:J71" si="4">IF(H8&lt;0,J6-(J6*(H8*-1)/100),J6+(J6*(H8/100)))-I6</f>
        <v>1047.7850360500154</v>
      </c>
      <c r="K8" s="20">
        <f t="shared" ref="K8:K71" si="5">J8-J6</f>
        <v>35.425738189346248</v>
      </c>
      <c r="L8" s="9"/>
    </row>
    <row r="9" spans="1:12" x14ac:dyDescent="0.2">
      <c r="A9" s="23">
        <v>3</v>
      </c>
      <c r="B9" s="23" t="s">
        <v>3</v>
      </c>
      <c r="C9" s="24">
        <v>43504.418749999997</v>
      </c>
      <c r="D9" s="23">
        <v>3383</v>
      </c>
      <c r="E9" s="19"/>
      <c r="F9" s="20">
        <f t="shared" si="0"/>
        <v>0</v>
      </c>
      <c r="G9" s="20">
        <f t="shared" si="1"/>
        <v>0</v>
      </c>
      <c r="H9" s="20">
        <f t="shared" si="2"/>
        <v>0</v>
      </c>
      <c r="I9" s="20">
        <f t="shared" si="3"/>
        <v>0</v>
      </c>
      <c r="J9" s="22">
        <f t="shared" si="4"/>
        <v>0</v>
      </c>
      <c r="K9" s="20">
        <f t="shared" si="5"/>
        <v>0</v>
      </c>
      <c r="L9" s="9"/>
    </row>
    <row r="10" spans="1:12" x14ac:dyDescent="0.2">
      <c r="A10" s="23"/>
      <c r="B10" s="23" t="s">
        <v>4</v>
      </c>
      <c r="C10" s="24">
        <v>43507.232638888891</v>
      </c>
      <c r="D10" s="23">
        <v>3589</v>
      </c>
      <c r="E10" s="19">
        <f>D10-D9</f>
        <v>206</v>
      </c>
      <c r="F10" s="20">
        <f t="shared" si="0"/>
        <v>6.0892698788057933</v>
      </c>
      <c r="G10" s="20">
        <f t="shared" si="1"/>
        <v>6.0892698788057933</v>
      </c>
      <c r="H10" s="20">
        <f t="shared" si="2"/>
        <v>12.178539757611587</v>
      </c>
      <c r="I10" s="20">
        <f t="shared" si="3"/>
        <v>3.1433551081500464</v>
      </c>
      <c r="J10" s="22">
        <f t="shared" si="4"/>
        <v>1172.3528753460894</v>
      </c>
      <c r="K10" s="20">
        <f t="shared" si="5"/>
        <v>124.567839296074</v>
      </c>
      <c r="L10" s="9"/>
    </row>
    <row r="11" spans="1:12" x14ac:dyDescent="0.2">
      <c r="A11" s="23">
        <v>4</v>
      </c>
      <c r="B11" s="23" t="s">
        <v>5</v>
      </c>
      <c r="C11" s="24">
        <v>43507.232638888891</v>
      </c>
      <c r="D11" s="23">
        <v>3589</v>
      </c>
      <c r="E11" s="19"/>
      <c r="F11" s="20">
        <f t="shared" si="0"/>
        <v>0</v>
      </c>
      <c r="G11" s="20">
        <f t="shared" si="1"/>
        <v>0</v>
      </c>
      <c r="H11" s="20">
        <f t="shared" si="2"/>
        <v>0</v>
      </c>
      <c r="I11" s="20">
        <f t="shared" si="3"/>
        <v>0</v>
      </c>
      <c r="J11" s="22">
        <f t="shared" si="4"/>
        <v>0</v>
      </c>
      <c r="K11" s="20">
        <f t="shared" si="5"/>
        <v>0</v>
      </c>
      <c r="L11" s="9"/>
    </row>
    <row r="12" spans="1:12" x14ac:dyDescent="0.2">
      <c r="A12" s="23"/>
      <c r="B12" s="23" t="s">
        <v>6</v>
      </c>
      <c r="C12" s="24">
        <v>43513.977083333331</v>
      </c>
      <c r="D12" s="23">
        <v>3608.5</v>
      </c>
      <c r="E12" s="19">
        <f>D11-D12</f>
        <v>-19.5</v>
      </c>
      <c r="F12" s="20">
        <f t="shared" si="0"/>
        <v>-0.54332683198662579</v>
      </c>
      <c r="G12" s="20">
        <f t="shared" si="1"/>
        <v>0</v>
      </c>
      <c r="H12" s="20">
        <f t="shared" si="2"/>
        <v>-1.0866536639732516</v>
      </c>
      <c r="I12" s="20">
        <f t="shared" si="3"/>
        <v>3.5170586260382684</v>
      </c>
      <c r="J12" s="22">
        <f t="shared" si="4"/>
        <v>1156.4701047632952</v>
      </c>
      <c r="K12" s="20">
        <f t="shared" si="5"/>
        <v>-15.882770582794137</v>
      </c>
      <c r="L12" s="9"/>
    </row>
    <row r="13" spans="1:12" x14ac:dyDescent="0.2">
      <c r="A13" s="23">
        <v>5</v>
      </c>
      <c r="B13" s="23" t="s">
        <v>3</v>
      </c>
      <c r="C13" s="24">
        <v>43513.977083333331</v>
      </c>
      <c r="D13" s="23">
        <v>3608.5</v>
      </c>
      <c r="E13" s="19"/>
      <c r="F13" s="20">
        <f t="shared" si="0"/>
        <v>0</v>
      </c>
      <c r="G13" s="20">
        <f t="shared" si="1"/>
        <v>0</v>
      </c>
      <c r="H13" s="20">
        <f t="shared" si="2"/>
        <v>0</v>
      </c>
      <c r="I13" s="20">
        <f t="shared" si="3"/>
        <v>0</v>
      </c>
      <c r="J13" s="22">
        <f t="shared" si="4"/>
        <v>0</v>
      </c>
      <c r="K13" s="20">
        <f t="shared" si="5"/>
        <v>0</v>
      </c>
      <c r="L13" s="9"/>
    </row>
    <row r="14" spans="1:12" x14ac:dyDescent="0.2">
      <c r="A14" s="23"/>
      <c r="B14" s="23" t="s">
        <v>4</v>
      </c>
      <c r="C14" s="24">
        <v>43520.558333333334</v>
      </c>
      <c r="D14" s="23">
        <v>3945</v>
      </c>
      <c r="E14" s="19">
        <f>D14-D13</f>
        <v>336.5</v>
      </c>
      <c r="F14" s="20">
        <f t="shared" si="0"/>
        <v>9.3252043785506444</v>
      </c>
      <c r="G14" s="20">
        <f t="shared" si="1"/>
        <v>9.3252043785506444</v>
      </c>
      <c r="H14" s="20">
        <f t="shared" si="2"/>
        <v>18.650408757101289</v>
      </c>
      <c r="I14" s="20">
        <f t="shared" si="3"/>
        <v>3.469410314289886</v>
      </c>
      <c r="J14" s="22">
        <f t="shared" si="4"/>
        <v>1368.6394478292891</v>
      </c>
      <c r="K14" s="20">
        <f t="shared" si="5"/>
        <v>212.16934306599387</v>
      </c>
      <c r="L14" s="9"/>
    </row>
    <row r="15" spans="1:12" x14ac:dyDescent="0.2">
      <c r="A15" s="23">
        <v>6</v>
      </c>
      <c r="B15" s="23" t="s">
        <v>5</v>
      </c>
      <c r="C15" s="24">
        <v>43520.604861111111</v>
      </c>
      <c r="D15" s="23">
        <v>3785</v>
      </c>
      <c r="E15" s="19"/>
      <c r="F15" s="20">
        <f t="shared" si="0"/>
        <v>0</v>
      </c>
      <c r="G15" s="20">
        <f t="shared" si="1"/>
        <v>0</v>
      </c>
      <c r="H15" s="20">
        <f t="shared" si="2"/>
        <v>0</v>
      </c>
      <c r="I15" s="20">
        <f t="shared" si="3"/>
        <v>0</v>
      </c>
      <c r="J15" s="22">
        <f t="shared" si="4"/>
        <v>0</v>
      </c>
      <c r="K15" s="20">
        <f t="shared" si="5"/>
        <v>0</v>
      </c>
      <c r="L15" s="9"/>
    </row>
    <row r="16" spans="1:12" x14ac:dyDescent="0.2">
      <c r="A16" s="23"/>
      <c r="B16" s="23" t="s">
        <v>6</v>
      </c>
      <c r="C16" s="24">
        <v>43523.977083333331</v>
      </c>
      <c r="D16" s="23">
        <v>3799</v>
      </c>
      <c r="E16" s="19">
        <f>D15-D16</f>
        <v>-14</v>
      </c>
      <c r="F16" s="20">
        <f t="shared" si="0"/>
        <v>-0.36988110964332893</v>
      </c>
      <c r="G16" s="20">
        <f t="shared" si="1"/>
        <v>0</v>
      </c>
      <c r="H16" s="20">
        <f t="shared" si="2"/>
        <v>-0.73976221928665786</v>
      </c>
      <c r="I16" s="20">
        <f t="shared" si="3"/>
        <v>4.1059183434878674</v>
      </c>
      <c r="J16" s="22">
        <f t="shared" si="4"/>
        <v>1355.0453599617047</v>
      </c>
      <c r="K16" s="20">
        <f t="shared" si="5"/>
        <v>-13.594087867584449</v>
      </c>
      <c r="L16" s="9"/>
    </row>
    <row r="17" spans="1:12" x14ac:dyDescent="0.2">
      <c r="A17" s="23">
        <v>7</v>
      </c>
      <c r="B17" s="23" t="s">
        <v>3</v>
      </c>
      <c r="C17" s="24">
        <v>43529.558333333334</v>
      </c>
      <c r="D17" s="23">
        <v>3761</v>
      </c>
      <c r="E17" s="19"/>
      <c r="F17" s="20">
        <f t="shared" si="0"/>
        <v>0</v>
      </c>
      <c r="G17" s="20">
        <f t="shared" si="1"/>
        <v>0</v>
      </c>
      <c r="H17" s="20">
        <f t="shared" si="2"/>
        <v>0</v>
      </c>
      <c r="I17" s="20">
        <f t="shared" si="3"/>
        <v>0</v>
      </c>
      <c r="J17" s="22">
        <f t="shared" si="4"/>
        <v>0</v>
      </c>
      <c r="K17" s="20">
        <f t="shared" si="5"/>
        <v>0</v>
      </c>
      <c r="L17" s="9"/>
    </row>
    <row r="18" spans="1:12" ht="18.75" customHeight="1" x14ac:dyDescent="0.2">
      <c r="A18" s="23"/>
      <c r="B18" s="23" t="s">
        <v>4</v>
      </c>
      <c r="C18" s="24">
        <v>43532.930555555555</v>
      </c>
      <c r="D18" s="23">
        <v>3821</v>
      </c>
      <c r="E18" s="19">
        <f>D18-D17</f>
        <v>60</v>
      </c>
      <c r="F18" s="20">
        <f t="shared" si="0"/>
        <v>1.5953203935123637</v>
      </c>
      <c r="G18" s="20">
        <f t="shared" si="1"/>
        <v>1.5953203935123637</v>
      </c>
      <c r="H18" s="20">
        <f t="shared" si="2"/>
        <v>3.1906407870247273</v>
      </c>
      <c r="I18" s="20">
        <f t="shared" si="3"/>
        <v>4.0651360798851144</v>
      </c>
      <c r="J18" s="22">
        <f t="shared" si="4"/>
        <v>1394.174071555841</v>
      </c>
      <c r="K18" s="20">
        <f t="shared" si="5"/>
        <v>39.128711594136348</v>
      </c>
      <c r="L18" s="9"/>
    </row>
    <row r="19" spans="1:12" x14ac:dyDescent="0.2">
      <c r="A19" s="23">
        <v>8</v>
      </c>
      <c r="B19" s="23" t="s">
        <v>3</v>
      </c>
      <c r="C19" s="24">
        <v>43539.558333333334</v>
      </c>
      <c r="D19" s="23">
        <v>3884</v>
      </c>
      <c r="E19" s="19"/>
      <c r="F19" s="20">
        <f t="shared" si="0"/>
        <v>0</v>
      </c>
      <c r="G19" s="20">
        <f t="shared" si="1"/>
        <v>0</v>
      </c>
      <c r="H19" s="20">
        <f t="shared" si="2"/>
        <v>0</v>
      </c>
      <c r="I19" s="20">
        <f t="shared" si="3"/>
        <v>0</v>
      </c>
      <c r="J19" s="22">
        <f t="shared" si="4"/>
        <v>0</v>
      </c>
      <c r="K19" s="20">
        <f t="shared" si="5"/>
        <v>0</v>
      </c>
      <c r="L19" s="9"/>
    </row>
    <row r="20" spans="1:12" x14ac:dyDescent="0.2">
      <c r="A20" s="23"/>
      <c r="B20" s="23" t="s">
        <v>4</v>
      </c>
      <c r="C20" s="24">
        <v>43549</v>
      </c>
      <c r="D20" s="23">
        <v>3966</v>
      </c>
      <c r="E20" s="19">
        <f>D20-D19</f>
        <v>82</v>
      </c>
      <c r="F20" s="20">
        <f t="shared" si="0"/>
        <v>2.1112255406797118</v>
      </c>
      <c r="G20" s="20">
        <f t="shared" si="1"/>
        <v>2.1112255406797118</v>
      </c>
      <c r="H20" s="20">
        <f t="shared" si="2"/>
        <v>4.2224510813594236</v>
      </c>
      <c r="I20" s="20">
        <f t="shared" si="3"/>
        <v>4.1825222146675234</v>
      </c>
      <c r="J20" s="22">
        <f t="shared" si="4"/>
        <v>1448.9772536363982</v>
      </c>
      <c r="K20" s="20">
        <f t="shared" si="5"/>
        <v>54.803182080557235</v>
      </c>
      <c r="L20" s="9"/>
    </row>
    <row r="21" spans="1:12" x14ac:dyDescent="0.2">
      <c r="A21" s="23">
        <v>9</v>
      </c>
      <c r="B21" s="23" t="s">
        <v>3</v>
      </c>
      <c r="C21" s="24">
        <v>43551.093055555553</v>
      </c>
      <c r="D21" s="23">
        <v>3962</v>
      </c>
      <c r="E21" s="19"/>
      <c r="F21" s="20">
        <f t="shared" si="0"/>
        <v>0</v>
      </c>
      <c r="G21" s="20">
        <f t="shared" si="1"/>
        <v>0</v>
      </c>
      <c r="H21" s="20">
        <f t="shared" si="2"/>
        <v>0</v>
      </c>
      <c r="I21" s="20">
        <f t="shared" si="3"/>
        <v>0</v>
      </c>
      <c r="J21" s="22">
        <f t="shared" si="4"/>
        <v>0</v>
      </c>
      <c r="K21" s="20">
        <f t="shared" si="5"/>
        <v>0</v>
      </c>
      <c r="L21" s="9"/>
    </row>
    <row r="22" spans="1:12" x14ac:dyDescent="0.2">
      <c r="A22" s="23"/>
      <c r="B22" s="23" t="s">
        <v>4</v>
      </c>
      <c r="C22" s="24">
        <v>43557.227777777778</v>
      </c>
      <c r="D22" s="23">
        <v>5091.5</v>
      </c>
      <c r="E22" s="19">
        <f>D22-D21</f>
        <v>1129.5</v>
      </c>
      <c r="F22" s="20">
        <f t="shared" si="0"/>
        <v>28.508329126703686</v>
      </c>
      <c r="G22" s="20">
        <f t="shared" si="1"/>
        <v>28.508329126703686</v>
      </c>
      <c r="H22" s="20">
        <f t="shared" si="2"/>
        <v>57.016658253407371</v>
      </c>
      <c r="I22" s="20">
        <f t="shared" si="3"/>
        <v>4.3469317609091949</v>
      </c>
      <c r="J22" s="22">
        <f t="shared" si="4"/>
        <v>2270.9531402972034</v>
      </c>
      <c r="K22" s="20">
        <f t="shared" si="5"/>
        <v>821.97588666080514</v>
      </c>
      <c r="L22" s="9"/>
    </row>
    <row r="23" spans="1:12" x14ac:dyDescent="0.2">
      <c r="A23" s="23">
        <v>10</v>
      </c>
      <c r="B23" s="23" t="s">
        <v>5</v>
      </c>
      <c r="C23" s="24">
        <v>43579.832638888889</v>
      </c>
      <c r="D23" s="23">
        <v>5394.5</v>
      </c>
      <c r="E23" s="19"/>
      <c r="F23" s="20">
        <f t="shared" si="0"/>
        <v>0</v>
      </c>
      <c r="G23" s="20">
        <f t="shared" si="1"/>
        <v>0</v>
      </c>
      <c r="H23" s="20">
        <f t="shared" si="2"/>
        <v>0</v>
      </c>
      <c r="I23" s="20">
        <f t="shared" si="3"/>
        <v>0</v>
      </c>
      <c r="J23" s="22">
        <f t="shared" si="4"/>
        <v>0</v>
      </c>
      <c r="K23" s="20">
        <f t="shared" si="5"/>
        <v>0</v>
      </c>
      <c r="L23" s="9"/>
    </row>
    <row r="24" spans="1:12" x14ac:dyDescent="0.2">
      <c r="A24" s="23"/>
      <c r="B24" s="23" t="s">
        <v>6</v>
      </c>
      <c r="C24" s="24">
        <v>43585.599999999999</v>
      </c>
      <c r="D24" s="23">
        <v>5234</v>
      </c>
      <c r="E24" s="19">
        <f>D23-D24</f>
        <v>160.5</v>
      </c>
      <c r="F24" s="20">
        <f t="shared" si="0"/>
        <v>2.9752525720641394</v>
      </c>
      <c r="G24" s="20">
        <f t="shared" si="1"/>
        <v>2.9752525720641394</v>
      </c>
      <c r="H24" s="20">
        <f t="shared" si="2"/>
        <v>5.9505051441282788</v>
      </c>
      <c r="I24" s="20">
        <f t="shared" si="3"/>
        <v>6.81285942089161</v>
      </c>
      <c r="J24" s="22">
        <f t="shared" si="4"/>
        <v>2401.7393919704218</v>
      </c>
      <c r="K24" s="20">
        <f t="shared" si="5"/>
        <v>130.78625167321843</v>
      </c>
      <c r="L24" s="9"/>
    </row>
    <row r="25" spans="1:12" x14ac:dyDescent="0.2">
      <c r="A25" s="23">
        <v>11</v>
      </c>
      <c r="B25" s="23" t="s">
        <v>3</v>
      </c>
      <c r="C25" s="24">
        <v>43585.599999999999</v>
      </c>
      <c r="D25" s="23">
        <v>5234</v>
      </c>
      <c r="E25" s="19"/>
      <c r="F25" s="20">
        <f t="shared" si="0"/>
        <v>0</v>
      </c>
      <c r="G25" s="20">
        <f t="shared" si="1"/>
        <v>0</v>
      </c>
      <c r="H25" s="20">
        <f t="shared" si="2"/>
        <v>0</v>
      </c>
      <c r="I25" s="20">
        <f t="shared" si="3"/>
        <v>0</v>
      </c>
      <c r="J25" s="22">
        <f t="shared" si="4"/>
        <v>0</v>
      </c>
      <c r="K25" s="20">
        <f t="shared" si="5"/>
        <v>0</v>
      </c>
      <c r="L25" s="9"/>
    </row>
    <row r="26" spans="1:12" x14ac:dyDescent="0.2">
      <c r="A26" s="23"/>
      <c r="B26" s="23" t="s">
        <v>4</v>
      </c>
      <c r="C26" s="24">
        <v>43597.018750000003</v>
      </c>
      <c r="D26" s="23">
        <v>7458.5</v>
      </c>
      <c r="E26" s="19">
        <f>D26-D25</f>
        <v>2224.5</v>
      </c>
      <c r="F26" s="20">
        <f t="shared" si="0"/>
        <v>42.500955292319446</v>
      </c>
      <c r="G26" s="20">
        <f t="shared" si="1"/>
        <v>42.500955292319446</v>
      </c>
      <c r="H26" s="20">
        <f t="shared" si="2"/>
        <v>85.001910584638892</v>
      </c>
      <c r="I26" s="20">
        <f t="shared" si="3"/>
        <v>7.2052181759112655</v>
      </c>
      <c r="J26" s="22">
        <f t="shared" si="4"/>
        <v>4436.4509029882774</v>
      </c>
      <c r="K26" s="20">
        <f t="shared" si="5"/>
        <v>2034.7115110178556</v>
      </c>
      <c r="L26" s="9"/>
    </row>
    <row r="27" spans="1:12" x14ac:dyDescent="0.2">
      <c r="A27" s="23">
        <v>12</v>
      </c>
      <c r="B27" s="23" t="s">
        <v>3</v>
      </c>
      <c r="C27" s="24">
        <v>43604.134722222225</v>
      </c>
      <c r="D27" s="23">
        <v>7768</v>
      </c>
      <c r="E27" s="19"/>
      <c r="F27" s="20">
        <f t="shared" si="0"/>
        <v>0</v>
      </c>
      <c r="G27" s="20">
        <f t="shared" si="1"/>
        <v>0</v>
      </c>
      <c r="H27" s="20">
        <f t="shared" si="2"/>
        <v>0</v>
      </c>
      <c r="I27" s="20">
        <f t="shared" si="3"/>
        <v>0</v>
      </c>
      <c r="J27" s="22">
        <f t="shared" si="4"/>
        <v>0</v>
      </c>
      <c r="K27" s="20">
        <f t="shared" si="5"/>
        <v>0</v>
      </c>
      <c r="L27" s="9"/>
    </row>
    <row r="28" spans="1:12" x14ac:dyDescent="0.2">
      <c r="A28" s="23"/>
      <c r="B28" s="23" t="s">
        <v>4</v>
      </c>
      <c r="C28" s="24">
        <v>43604.6</v>
      </c>
      <c r="D28" s="23">
        <v>7969.5</v>
      </c>
      <c r="E28" s="19">
        <f>D28-D27</f>
        <v>201.5</v>
      </c>
      <c r="F28" s="20">
        <f t="shared" si="0"/>
        <v>2.5939752832131822</v>
      </c>
      <c r="G28" s="20">
        <f t="shared" si="1"/>
        <v>2.5939752832131822</v>
      </c>
      <c r="H28" s="20">
        <f t="shared" si="2"/>
        <v>5.1879505664263643</v>
      </c>
      <c r="I28" s="20">
        <f t="shared" si="3"/>
        <v>13.309352708964832</v>
      </c>
      <c r="J28" s="22">
        <f t="shared" si="4"/>
        <v>4659.4065645631745</v>
      </c>
      <c r="K28" s="20">
        <f t="shared" si="5"/>
        <v>222.95566157489702</v>
      </c>
      <c r="L28" s="9"/>
    </row>
    <row r="29" spans="1:12" x14ac:dyDescent="0.2">
      <c r="A29" s="23">
        <v>13</v>
      </c>
      <c r="B29" s="23" t="s">
        <v>5</v>
      </c>
      <c r="C29" s="24">
        <v>43615.925694444442</v>
      </c>
      <c r="D29" s="23">
        <v>8413.5</v>
      </c>
      <c r="E29" s="19"/>
      <c r="F29" s="20">
        <f t="shared" si="0"/>
        <v>0</v>
      </c>
      <c r="G29" s="20">
        <f t="shared" si="1"/>
        <v>0</v>
      </c>
      <c r="H29" s="20">
        <f t="shared" si="2"/>
        <v>0</v>
      </c>
      <c r="I29" s="20">
        <f t="shared" si="3"/>
        <v>0</v>
      </c>
      <c r="J29" s="22">
        <f t="shared" si="4"/>
        <v>0</v>
      </c>
      <c r="K29" s="20">
        <f t="shared" si="5"/>
        <v>0</v>
      </c>
      <c r="L29" s="9"/>
    </row>
    <row r="30" spans="1:12" x14ac:dyDescent="0.2">
      <c r="A30" s="23"/>
      <c r="B30" s="23" t="s">
        <v>6</v>
      </c>
      <c r="C30" s="24">
        <v>43616.134722222225</v>
      </c>
      <c r="D30" s="23">
        <v>8310.5</v>
      </c>
      <c r="E30" s="19">
        <f>D29-D30</f>
        <v>103</v>
      </c>
      <c r="F30" s="20">
        <f t="shared" si="0"/>
        <v>1.2242229749806857</v>
      </c>
      <c r="G30" s="20">
        <f t="shared" si="1"/>
        <v>1.2242229749806857</v>
      </c>
      <c r="H30" s="20">
        <f t="shared" si="2"/>
        <v>2.4484459499613713</v>
      </c>
      <c r="I30" s="20">
        <f t="shared" si="3"/>
        <v>13.978219693689523</v>
      </c>
      <c r="J30" s="22">
        <f t="shared" si="4"/>
        <v>4760.1802631764904</v>
      </c>
      <c r="K30" s="20">
        <f t="shared" si="5"/>
        <v>100.7736986133159</v>
      </c>
      <c r="L30" s="9"/>
    </row>
    <row r="31" spans="1:12" x14ac:dyDescent="0.2">
      <c r="A31" s="23">
        <v>14</v>
      </c>
      <c r="B31" s="23" t="s">
        <v>5</v>
      </c>
      <c r="C31" s="24">
        <v>43643.739583333336</v>
      </c>
      <c r="D31" s="23">
        <v>11152.5</v>
      </c>
      <c r="E31" s="19"/>
      <c r="F31" s="20">
        <f t="shared" si="0"/>
        <v>0</v>
      </c>
      <c r="G31" s="20">
        <f t="shared" si="1"/>
        <v>0</v>
      </c>
      <c r="H31" s="20">
        <f t="shared" si="2"/>
        <v>0</v>
      </c>
      <c r="I31" s="20">
        <f t="shared" si="3"/>
        <v>0</v>
      </c>
      <c r="J31" s="22">
        <f t="shared" si="4"/>
        <v>0</v>
      </c>
      <c r="K31" s="20">
        <f t="shared" si="5"/>
        <v>0</v>
      </c>
      <c r="L31" s="9"/>
    </row>
    <row r="32" spans="1:12" x14ac:dyDescent="0.2">
      <c r="A32" s="23"/>
      <c r="B32" s="23" t="s">
        <v>6</v>
      </c>
      <c r="C32" s="24">
        <v>43643.972222222219</v>
      </c>
      <c r="D32" s="23">
        <v>11072</v>
      </c>
      <c r="E32" s="19">
        <f>D31-D32</f>
        <v>80.5</v>
      </c>
      <c r="F32" s="20">
        <f t="shared" si="0"/>
        <v>0.72181125308226857</v>
      </c>
      <c r="G32" s="20">
        <f t="shared" si="1"/>
        <v>0.72181125308226857</v>
      </c>
      <c r="H32" s="20">
        <f t="shared" si="2"/>
        <v>1.4436225061645371</v>
      </c>
      <c r="I32" s="20">
        <f t="shared" si="3"/>
        <v>14.280540789529471</v>
      </c>
      <c r="J32" s="22">
        <f t="shared" si="4"/>
        <v>4814.921077096019</v>
      </c>
      <c r="K32" s="20">
        <f t="shared" si="5"/>
        <v>54.740813919528591</v>
      </c>
      <c r="L32" s="9"/>
    </row>
    <row r="33" spans="1:12" x14ac:dyDescent="0.2">
      <c r="A33" s="23">
        <v>15</v>
      </c>
      <c r="B33" s="23" t="s">
        <v>3</v>
      </c>
      <c r="C33" s="24">
        <v>43649.088194444441</v>
      </c>
      <c r="D33" s="23">
        <v>11333.5</v>
      </c>
      <c r="E33" s="19"/>
      <c r="F33" s="20">
        <f t="shared" si="0"/>
        <v>0</v>
      </c>
      <c r="G33" s="20">
        <f t="shared" si="1"/>
        <v>0</v>
      </c>
      <c r="H33" s="20">
        <f t="shared" si="2"/>
        <v>0</v>
      </c>
      <c r="I33" s="20">
        <f t="shared" si="3"/>
        <v>0</v>
      </c>
      <c r="J33" s="22">
        <f t="shared" si="4"/>
        <v>0</v>
      </c>
      <c r="K33" s="20">
        <f t="shared" si="5"/>
        <v>0</v>
      </c>
      <c r="L33" s="9"/>
    </row>
    <row r="34" spans="1:12" x14ac:dyDescent="0.2">
      <c r="A34" s="23"/>
      <c r="B34" s="23" t="s">
        <v>4</v>
      </c>
      <c r="C34" s="24">
        <v>43649.413888888892</v>
      </c>
      <c r="D34" s="23">
        <v>11004.5</v>
      </c>
      <c r="E34" s="19">
        <f>D34-D33</f>
        <v>-329</v>
      </c>
      <c r="F34" s="20">
        <f t="shared" si="0"/>
        <v>-2.9028984867869587</v>
      </c>
      <c r="G34" s="20">
        <f t="shared" si="1"/>
        <v>0</v>
      </c>
      <c r="H34" s="20">
        <f t="shared" si="2"/>
        <v>-5.8057969735739174</v>
      </c>
      <c r="I34" s="20">
        <f t="shared" si="3"/>
        <v>14.444763231288057</v>
      </c>
      <c r="J34" s="22">
        <f t="shared" si="4"/>
        <v>4521.0959941324763</v>
      </c>
      <c r="K34" s="20">
        <f t="shared" si="5"/>
        <v>-293.82508296354263</v>
      </c>
      <c r="L34" s="9"/>
    </row>
    <row r="35" spans="1:12" x14ac:dyDescent="0.2">
      <c r="A35" s="23">
        <v>16</v>
      </c>
      <c r="B35" s="23" t="s">
        <v>3</v>
      </c>
      <c r="C35" s="24">
        <v>43654.460416666669</v>
      </c>
      <c r="D35" s="23">
        <v>11901.5</v>
      </c>
      <c r="E35" s="19"/>
      <c r="F35" s="20">
        <f t="shared" si="0"/>
        <v>0</v>
      </c>
      <c r="G35" s="20">
        <f t="shared" si="1"/>
        <v>0</v>
      </c>
      <c r="H35" s="20">
        <f t="shared" si="2"/>
        <v>0</v>
      </c>
      <c r="I35" s="20">
        <f t="shared" si="3"/>
        <v>0</v>
      </c>
      <c r="J35" s="22">
        <f t="shared" si="4"/>
        <v>0</v>
      </c>
      <c r="K35" s="20">
        <f t="shared" si="5"/>
        <v>0</v>
      </c>
      <c r="L35" s="9"/>
    </row>
    <row r="36" spans="1:12" x14ac:dyDescent="0.2">
      <c r="A36" s="23"/>
      <c r="B36" s="23" t="s">
        <v>4</v>
      </c>
      <c r="C36" s="24">
        <v>43656.646527777775</v>
      </c>
      <c r="D36" s="23">
        <v>12450</v>
      </c>
      <c r="E36" s="19">
        <f>D36-D35</f>
        <v>548.5</v>
      </c>
      <c r="F36" s="20">
        <f t="shared" si="0"/>
        <v>4.6086627735999661</v>
      </c>
      <c r="G36" s="20">
        <f t="shared" si="1"/>
        <v>4.6086627735999661</v>
      </c>
      <c r="H36" s="20">
        <f t="shared" si="2"/>
        <v>9.2173255471999322</v>
      </c>
      <c r="I36" s="20">
        <f t="shared" si="3"/>
        <v>13.56328798239743</v>
      </c>
      <c r="J36" s="22">
        <f t="shared" si="4"/>
        <v>4923.3753669817943</v>
      </c>
      <c r="K36" s="20">
        <f t="shared" si="5"/>
        <v>402.27937284931795</v>
      </c>
      <c r="L36" s="9"/>
    </row>
    <row r="37" spans="1:12" x14ac:dyDescent="0.2">
      <c r="A37" s="23">
        <v>17</v>
      </c>
      <c r="B37" s="23" t="s">
        <v>3</v>
      </c>
      <c r="C37" s="24">
        <v>43664.693055555559</v>
      </c>
      <c r="D37" s="23">
        <v>10404.5</v>
      </c>
      <c r="E37" s="19"/>
      <c r="F37" s="20">
        <f t="shared" si="0"/>
        <v>0</v>
      </c>
      <c r="G37" s="20">
        <f t="shared" si="1"/>
        <v>0</v>
      </c>
      <c r="H37" s="20">
        <f t="shared" si="2"/>
        <v>0</v>
      </c>
      <c r="I37" s="20">
        <f t="shared" si="3"/>
        <v>0</v>
      </c>
      <c r="J37" s="22">
        <f t="shared" si="4"/>
        <v>0</v>
      </c>
      <c r="K37" s="20">
        <f t="shared" si="5"/>
        <v>0</v>
      </c>
      <c r="L37" s="9"/>
    </row>
    <row r="38" spans="1:12" x14ac:dyDescent="0.2">
      <c r="A38" s="23"/>
      <c r="B38" s="23" t="s">
        <v>4</v>
      </c>
      <c r="C38" s="24">
        <v>43664.879166666666</v>
      </c>
      <c r="D38" s="23">
        <v>10591.5</v>
      </c>
      <c r="E38" s="19">
        <f>D38-D37</f>
        <v>187</v>
      </c>
      <c r="F38" s="20">
        <f t="shared" si="0"/>
        <v>1.797299245518766</v>
      </c>
      <c r="G38" s="20">
        <f t="shared" si="1"/>
        <v>1.797299245518766</v>
      </c>
      <c r="H38" s="20">
        <f t="shared" si="2"/>
        <v>3.5945984910375319</v>
      </c>
      <c r="I38" s="20">
        <f t="shared" si="3"/>
        <v>14.770126100945383</v>
      </c>
      <c r="J38" s="22">
        <f t="shared" si="4"/>
        <v>5086.7876556490382</v>
      </c>
      <c r="K38" s="20">
        <f t="shared" si="5"/>
        <v>163.41228866724396</v>
      </c>
      <c r="L38" s="9"/>
    </row>
    <row r="39" spans="1:12" x14ac:dyDescent="0.2">
      <c r="A39" s="23">
        <v>18</v>
      </c>
      <c r="B39" s="23" t="s">
        <v>5</v>
      </c>
      <c r="C39" s="24">
        <v>43668.693055555559</v>
      </c>
      <c r="D39" s="23">
        <v>10264.5</v>
      </c>
      <c r="E39" s="19"/>
      <c r="F39" s="20">
        <f t="shared" si="0"/>
        <v>0</v>
      </c>
      <c r="G39" s="20">
        <f t="shared" si="1"/>
        <v>0</v>
      </c>
      <c r="H39" s="20">
        <f t="shared" si="2"/>
        <v>0</v>
      </c>
      <c r="I39" s="20">
        <f t="shared" si="3"/>
        <v>0</v>
      </c>
      <c r="J39" s="22">
        <f t="shared" si="4"/>
        <v>0</v>
      </c>
      <c r="K39" s="20">
        <f t="shared" si="5"/>
        <v>0</v>
      </c>
      <c r="L39" s="9"/>
    </row>
    <row r="40" spans="1:12" x14ac:dyDescent="0.2">
      <c r="A40" s="23"/>
      <c r="B40" s="23" t="s">
        <v>6</v>
      </c>
      <c r="C40" s="24">
        <v>43669.367361111108</v>
      </c>
      <c r="D40" s="23">
        <v>10036.5</v>
      </c>
      <c r="E40" s="19">
        <f>D39-D40</f>
        <v>228</v>
      </c>
      <c r="F40" s="20">
        <f t="shared" si="0"/>
        <v>2.221247990647377</v>
      </c>
      <c r="G40" s="20">
        <f t="shared" si="1"/>
        <v>2.221247990647377</v>
      </c>
      <c r="H40" s="20">
        <f t="shared" si="2"/>
        <v>4.442495981294754</v>
      </c>
      <c r="I40" s="20">
        <f t="shared" si="3"/>
        <v>15.260362966947115</v>
      </c>
      <c r="J40" s="22">
        <f t="shared" si="4"/>
        <v>5297.997866727299</v>
      </c>
      <c r="K40" s="20">
        <f t="shared" si="5"/>
        <v>211.21021107826073</v>
      </c>
      <c r="L40" s="9"/>
    </row>
    <row r="41" spans="1:12" x14ac:dyDescent="0.2">
      <c r="A41" s="23">
        <v>19</v>
      </c>
      <c r="B41" s="23" t="s">
        <v>3</v>
      </c>
      <c r="C41" s="24">
        <v>43673.088194444441</v>
      </c>
      <c r="D41" s="23">
        <v>10174.5</v>
      </c>
      <c r="E41" s="19"/>
      <c r="F41" s="20">
        <f t="shared" si="0"/>
        <v>0</v>
      </c>
      <c r="G41" s="20">
        <f t="shared" si="1"/>
        <v>0</v>
      </c>
      <c r="H41" s="20">
        <f t="shared" si="2"/>
        <v>0</v>
      </c>
      <c r="I41" s="20">
        <f t="shared" si="3"/>
        <v>0</v>
      </c>
      <c r="J41" s="22">
        <f t="shared" si="4"/>
        <v>0</v>
      </c>
      <c r="K41" s="20">
        <f t="shared" si="5"/>
        <v>0</v>
      </c>
      <c r="L41" s="9"/>
    </row>
    <row r="42" spans="1:12" x14ac:dyDescent="0.2">
      <c r="A42" s="23"/>
      <c r="B42" s="23" t="s">
        <v>4</v>
      </c>
      <c r="C42" s="24">
        <v>43673.460416666669</v>
      </c>
      <c r="D42" s="23">
        <v>9879</v>
      </c>
      <c r="E42" s="19">
        <f>D42-D41</f>
        <v>-295.5</v>
      </c>
      <c r="F42" s="20">
        <f t="shared" si="0"/>
        <v>-2.9043196225858767</v>
      </c>
      <c r="G42" s="20">
        <f t="shared" si="1"/>
        <v>0</v>
      </c>
      <c r="H42" s="20">
        <f t="shared" si="2"/>
        <v>-5.8086392451717535</v>
      </c>
      <c r="I42" s="20">
        <f t="shared" si="3"/>
        <v>15.893993600181897</v>
      </c>
      <c r="J42" s="22">
        <f t="shared" si="4"/>
        <v>4974.9959204652669</v>
      </c>
      <c r="K42" s="20">
        <f t="shared" si="5"/>
        <v>-323.00194626203211</v>
      </c>
      <c r="L42" s="9"/>
    </row>
    <row r="43" spans="1:12" x14ac:dyDescent="0.2">
      <c r="A43" s="23">
        <v>20</v>
      </c>
      <c r="B43" s="23" t="s">
        <v>5</v>
      </c>
      <c r="C43" s="24">
        <v>43673.506944444445</v>
      </c>
      <c r="D43" s="23">
        <v>9507.5</v>
      </c>
      <c r="E43" s="19"/>
      <c r="F43" s="20">
        <f t="shared" si="0"/>
        <v>0</v>
      </c>
      <c r="G43" s="20">
        <f t="shared" si="1"/>
        <v>0</v>
      </c>
      <c r="H43" s="20">
        <f t="shared" si="2"/>
        <v>0</v>
      </c>
      <c r="I43" s="20">
        <f t="shared" si="3"/>
        <v>0</v>
      </c>
      <c r="J43" s="22">
        <f t="shared" si="4"/>
        <v>0</v>
      </c>
      <c r="K43" s="20">
        <f t="shared" si="5"/>
        <v>0</v>
      </c>
      <c r="L43" s="9"/>
    </row>
    <row r="44" spans="1:12" x14ac:dyDescent="0.2">
      <c r="A44" s="23"/>
      <c r="B44" s="23" t="s">
        <v>6</v>
      </c>
      <c r="C44" s="24">
        <v>43674.972222222219</v>
      </c>
      <c r="D44" s="23">
        <v>9740.5</v>
      </c>
      <c r="E44" s="19">
        <f>D43-D44</f>
        <v>-233</v>
      </c>
      <c r="F44" s="20">
        <f t="shared" si="0"/>
        <v>-2.4506968183013411</v>
      </c>
      <c r="G44" s="20">
        <f t="shared" si="1"/>
        <v>0</v>
      </c>
      <c r="H44" s="20">
        <f t="shared" si="2"/>
        <v>-4.9013936366026822</v>
      </c>
      <c r="I44" s="20">
        <f t="shared" si="3"/>
        <v>14.924987761395801</v>
      </c>
      <c r="J44" s="22">
        <f t="shared" si="4"/>
        <v>4715.2577933981574</v>
      </c>
      <c r="K44" s="20">
        <f t="shared" si="5"/>
        <v>-259.73812706710942</v>
      </c>
      <c r="L44" s="9"/>
    </row>
    <row r="45" spans="1:12" x14ac:dyDescent="0.2">
      <c r="A45" s="23">
        <v>21</v>
      </c>
      <c r="B45" s="23" t="s">
        <v>3</v>
      </c>
      <c r="C45" s="24">
        <v>43677.553472222222</v>
      </c>
      <c r="D45" s="23">
        <v>9784</v>
      </c>
      <c r="E45" s="19"/>
      <c r="F45" s="20">
        <f t="shared" si="0"/>
        <v>0</v>
      </c>
      <c r="G45" s="20">
        <f t="shared" si="1"/>
        <v>0</v>
      </c>
      <c r="H45" s="20">
        <f t="shared" si="2"/>
        <v>0</v>
      </c>
      <c r="I45" s="20">
        <f t="shared" si="3"/>
        <v>0</v>
      </c>
      <c r="J45" s="22">
        <f t="shared" si="4"/>
        <v>0</v>
      </c>
      <c r="K45" s="20">
        <f t="shared" si="5"/>
        <v>0</v>
      </c>
      <c r="L45" s="9"/>
    </row>
    <row r="46" spans="1:12" x14ac:dyDescent="0.2">
      <c r="A46" s="23"/>
      <c r="B46" s="23" t="s">
        <v>4</v>
      </c>
      <c r="C46" s="24">
        <v>43683.460416666669</v>
      </c>
      <c r="D46" s="23">
        <v>11687</v>
      </c>
      <c r="E46" s="19">
        <f>D46-D45</f>
        <v>1903</v>
      </c>
      <c r="F46" s="20">
        <f t="shared" si="0"/>
        <v>19.450122649223221</v>
      </c>
      <c r="G46" s="20">
        <f t="shared" si="1"/>
        <v>19.450122649223221</v>
      </c>
      <c r="H46" s="20">
        <f t="shared" si="2"/>
        <v>38.900245298446443</v>
      </c>
      <c r="I46" s="20">
        <f t="shared" si="3"/>
        <v>14.145773380194473</v>
      </c>
      <c r="J46" s="22">
        <f t="shared" si="4"/>
        <v>6534.5796537227579</v>
      </c>
      <c r="K46" s="20">
        <f t="shared" si="5"/>
        <v>1819.3218603246005</v>
      </c>
      <c r="L46" s="9"/>
    </row>
    <row r="47" spans="1:12" x14ac:dyDescent="0.2">
      <c r="A47" s="23">
        <v>22</v>
      </c>
      <c r="B47" s="23" t="s">
        <v>5</v>
      </c>
      <c r="C47" s="24">
        <v>43687.553472222222</v>
      </c>
      <c r="D47" s="23">
        <v>11311.5</v>
      </c>
      <c r="E47" s="19"/>
      <c r="F47" s="20">
        <f t="shared" si="0"/>
        <v>0</v>
      </c>
      <c r="G47" s="20">
        <f t="shared" si="1"/>
        <v>0</v>
      </c>
      <c r="H47" s="20">
        <f t="shared" si="2"/>
        <v>0</v>
      </c>
      <c r="I47" s="20">
        <f t="shared" si="3"/>
        <v>0</v>
      </c>
      <c r="J47" s="22">
        <f t="shared" si="4"/>
        <v>0</v>
      </c>
      <c r="K47" s="20">
        <f t="shared" si="5"/>
        <v>0</v>
      </c>
      <c r="L47" s="9"/>
    </row>
    <row r="48" spans="1:12" x14ac:dyDescent="0.2">
      <c r="A48" s="23"/>
      <c r="B48" s="23" t="s">
        <v>6</v>
      </c>
      <c r="C48" s="24">
        <v>43692.879166666666</v>
      </c>
      <c r="D48" s="23">
        <v>10237.5</v>
      </c>
      <c r="E48" s="19">
        <f>D47-D48</f>
        <v>1074</v>
      </c>
      <c r="F48" s="20">
        <f t="shared" si="0"/>
        <v>9.4947619679087651</v>
      </c>
      <c r="G48" s="20">
        <f t="shared" si="1"/>
        <v>9.4947619679087651</v>
      </c>
      <c r="H48" s="20">
        <f t="shared" si="2"/>
        <v>18.98952393581753</v>
      </c>
      <c r="I48" s="20">
        <f t="shared" si="3"/>
        <v>19.603738961168276</v>
      </c>
      <c r="J48" s="22">
        <f t="shared" si="4"/>
        <v>7761.3194477913094</v>
      </c>
      <c r="K48" s="20">
        <f t="shared" si="5"/>
        <v>1226.7397940685514</v>
      </c>
      <c r="L48" s="9"/>
    </row>
    <row r="49" spans="1:12" x14ac:dyDescent="0.2">
      <c r="A49" s="23">
        <v>23</v>
      </c>
      <c r="B49" s="23" t="s">
        <v>3</v>
      </c>
      <c r="C49" s="24">
        <v>43696.367361111108</v>
      </c>
      <c r="D49" s="23">
        <v>10721.5</v>
      </c>
      <c r="E49" s="19"/>
      <c r="F49" s="20">
        <f t="shared" si="0"/>
        <v>0</v>
      </c>
      <c r="G49" s="20">
        <f t="shared" si="1"/>
        <v>0</v>
      </c>
      <c r="H49" s="20">
        <f t="shared" si="2"/>
        <v>0</v>
      </c>
      <c r="I49" s="20">
        <f t="shared" si="3"/>
        <v>0</v>
      </c>
      <c r="J49" s="22">
        <f t="shared" si="4"/>
        <v>0</v>
      </c>
      <c r="K49" s="20">
        <f t="shared" si="5"/>
        <v>0</v>
      </c>
      <c r="L49" s="9"/>
    </row>
    <row r="50" spans="1:12" x14ac:dyDescent="0.2">
      <c r="A50" s="23"/>
      <c r="B50" s="23" t="s">
        <v>4</v>
      </c>
      <c r="C50" s="24">
        <v>43698.181250000001</v>
      </c>
      <c r="D50" s="23">
        <v>10410.5</v>
      </c>
      <c r="E50" s="19">
        <f>D50-D49</f>
        <v>-311</v>
      </c>
      <c r="F50" s="20">
        <f t="shared" si="0"/>
        <v>-2.9007135195634937</v>
      </c>
      <c r="G50" s="20">
        <f t="shared" si="1"/>
        <v>0</v>
      </c>
      <c r="H50" s="20">
        <f t="shared" si="2"/>
        <v>-5.8014270391269873</v>
      </c>
      <c r="I50" s="20">
        <f t="shared" si="3"/>
        <v>23.283958343373929</v>
      </c>
      <c r="J50" s="22">
        <f t="shared" si="4"/>
        <v>7291.4484237929546</v>
      </c>
      <c r="K50" s="20">
        <f t="shared" si="5"/>
        <v>-469.87102399835476</v>
      </c>
      <c r="L50" s="9"/>
    </row>
    <row r="51" spans="1:12" x14ac:dyDescent="0.2">
      <c r="A51" s="23">
        <v>24</v>
      </c>
      <c r="B51" s="23" t="s">
        <v>5</v>
      </c>
      <c r="C51" s="24">
        <v>43698.227777777778</v>
      </c>
      <c r="D51" s="23">
        <v>10204.5</v>
      </c>
      <c r="E51" s="19"/>
      <c r="F51" s="20">
        <f t="shared" si="0"/>
        <v>0</v>
      </c>
      <c r="G51" s="20">
        <f t="shared" si="1"/>
        <v>0</v>
      </c>
      <c r="H51" s="20">
        <f t="shared" si="2"/>
        <v>0</v>
      </c>
      <c r="I51" s="20">
        <f t="shared" si="3"/>
        <v>0</v>
      </c>
      <c r="J51" s="22">
        <f t="shared" si="4"/>
        <v>0</v>
      </c>
      <c r="K51" s="20">
        <f t="shared" si="5"/>
        <v>0</v>
      </c>
      <c r="L51" s="9"/>
    </row>
    <row r="52" spans="1:12" x14ac:dyDescent="0.2">
      <c r="A52" s="23"/>
      <c r="B52" s="23" t="s">
        <v>6</v>
      </c>
      <c r="C52" s="24">
        <v>43698.739583333336</v>
      </c>
      <c r="D52" s="23">
        <v>10085.5</v>
      </c>
      <c r="E52" s="19">
        <f>D51-D52</f>
        <v>119</v>
      </c>
      <c r="F52" s="20">
        <f t="shared" si="0"/>
        <v>1.1661521877603018</v>
      </c>
      <c r="G52" s="20">
        <f t="shared" si="1"/>
        <v>1.1661521877603018</v>
      </c>
      <c r="H52" s="20">
        <f t="shared" si="2"/>
        <v>2.3323043755206037</v>
      </c>
      <c r="I52" s="20">
        <f t="shared" si="3"/>
        <v>21.874345271378864</v>
      </c>
      <c r="J52" s="22">
        <f t="shared" si="4"/>
        <v>7438.223236076532</v>
      </c>
      <c r="K52" s="20">
        <f t="shared" si="5"/>
        <v>146.77481228357738</v>
      </c>
      <c r="L52" s="9"/>
    </row>
    <row r="53" spans="1:12" x14ac:dyDescent="0.2">
      <c r="A53" s="23">
        <v>25</v>
      </c>
      <c r="B53" s="23" t="s">
        <v>3</v>
      </c>
      <c r="C53" s="24">
        <v>43703.088194444441</v>
      </c>
      <c r="D53" s="23">
        <v>10553.5</v>
      </c>
      <c r="E53" s="19"/>
      <c r="F53" s="20">
        <f t="shared" si="0"/>
        <v>0</v>
      </c>
      <c r="G53" s="20">
        <f t="shared" si="1"/>
        <v>0</v>
      </c>
      <c r="H53" s="20">
        <f t="shared" si="2"/>
        <v>0</v>
      </c>
      <c r="I53" s="20">
        <f t="shared" si="3"/>
        <v>0</v>
      </c>
      <c r="J53" s="22">
        <f t="shared" si="4"/>
        <v>0</v>
      </c>
      <c r="K53" s="20">
        <f t="shared" si="5"/>
        <v>0</v>
      </c>
      <c r="L53" s="9"/>
    </row>
    <row r="54" spans="1:12" x14ac:dyDescent="0.2">
      <c r="A54" s="23"/>
      <c r="B54" s="23" t="s">
        <v>4</v>
      </c>
      <c r="C54" s="24">
        <v>43703.181250000001</v>
      </c>
      <c r="D54" s="23">
        <v>10247</v>
      </c>
      <c r="E54" s="19">
        <f>D54-D53</f>
        <v>-306.5</v>
      </c>
      <c r="F54" s="20">
        <f t="shared" si="0"/>
        <v>-2.9042497749561758</v>
      </c>
      <c r="G54" s="20">
        <f t="shared" si="1"/>
        <v>0</v>
      </c>
      <c r="H54" s="20">
        <f t="shared" si="2"/>
        <v>-5.8084995499123515</v>
      </c>
      <c r="I54" s="20">
        <f t="shared" si="3"/>
        <v>22.314669708229598</v>
      </c>
      <c r="J54" s="22">
        <f t="shared" si="4"/>
        <v>6984.2997276161714</v>
      </c>
      <c r="K54" s="20">
        <f t="shared" si="5"/>
        <v>-453.92350846036061</v>
      </c>
      <c r="L54" s="9"/>
    </row>
    <row r="55" spans="1:12" x14ac:dyDescent="0.2">
      <c r="A55" s="23">
        <v>26</v>
      </c>
      <c r="B55" s="23" t="s">
        <v>5</v>
      </c>
      <c r="C55" s="24">
        <v>43705.832638888889</v>
      </c>
      <c r="D55" s="23">
        <v>9691</v>
      </c>
      <c r="E55" s="19"/>
      <c r="F55" s="20">
        <f t="shared" si="0"/>
        <v>0</v>
      </c>
      <c r="G55" s="20">
        <f t="shared" si="1"/>
        <v>0</v>
      </c>
      <c r="H55" s="20">
        <f t="shared" si="2"/>
        <v>0</v>
      </c>
      <c r="I55" s="20">
        <f t="shared" si="3"/>
        <v>0</v>
      </c>
      <c r="J55" s="22">
        <f t="shared" si="4"/>
        <v>0</v>
      </c>
      <c r="K55" s="20">
        <f t="shared" si="5"/>
        <v>0</v>
      </c>
      <c r="L55" s="9"/>
    </row>
    <row r="56" spans="1:12" x14ac:dyDescent="0.2">
      <c r="A56" s="23"/>
      <c r="B56" s="23" t="s">
        <v>6</v>
      </c>
      <c r="C56" s="24">
        <v>43707.646527777775</v>
      </c>
      <c r="D56" s="23">
        <v>9558</v>
      </c>
      <c r="E56" s="19">
        <f>D55-D56</f>
        <v>133</v>
      </c>
      <c r="F56" s="20">
        <f t="shared" si="0"/>
        <v>1.3724073882984211</v>
      </c>
      <c r="G56" s="20">
        <f t="shared" si="1"/>
        <v>1.3724073882984211</v>
      </c>
      <c r="H56" s="20">
        <f t="shared" si="2"/>
        <v>2.7448147765968423</v>
      </c>
      <c r="I56" s="20">
        <f t="shared" si="3"/>
        <v>20.952899182848515</v>
      </c>
      <c r="J56" s="22">
        <f t="shared" si="4"/>
        <v>7153.691148873364</v>
      </c>
      <c r="K56" s="20">
        <f t="shared" si="5"/>
        <v>169.39142125719263</v>
      </c>
      <c r="L56" s="9"/>
    </row>
    <row r="57" spans="1:12" x14ac:dyDescent="0.2">
      <c r="A57" s="23">
        <v>27</v>
      </c>
      <c r="B57" s="23" t="s">
        <v>3</v>
      </c>
      <c r="C57" s="24">
        <v>43709.972222222219</v>
      </c>
      <c r="D57" s="23">
        <v>9747</v>
      </c>
      <c r="E57" s="19"/>
      <c r="F57" s="20">
        <f t="shared" si="0"/>
        <v>0</v>
      </c>
      <c r="G57" s="20">
        <f t="shared" si="1"/>
        <v>0</v>
      </c>
      <c r="H57" s="20">
        <f t="shared" si="2"/>
        <v>0</v>
      </c>
      <c r="I57" s="20">
        <f t="shared" si="3"/>
        <v>0</v>
      </c>
      <c r="J57" s="22">
        <f t="shared" si="4"/>
        <v>0</v>
      </c>
      <c r="K57" s="20">
        <f t="shared" si="5"/>
        <v>0</v>
      </c>
      <c r="L57" s="9"/>
    </row>
    <row r="58" spans="1:12" x14ac:dyDescent="0.2">
      <c r="A58" s="23"/>
      <c r="B58" s="23" t="s">
        <v>4</v>
      </c>
      <c r="C58" s="24">
        <v>43714.739583333336</v>
      </c>
      <c r="D58" s="23">
        <v>10309</v>
      </c>
      <c r="E58" s="19">
        <f>D58-D57</f>
        <v>562</v>
      </c>
      <c r="F58" s="20">
        <f t="shared" si="0"/>
        <v>5.7658766800041041</v>
      </c>
      <c r="G58" s="20">
        <f t="shared" si="1"/>
        <v>5.7658766800041041</v>
      </c>
      <c r="H58" s="20">
        <f t="shared" si="2"/>
        <v>11.531753360008208</v>
      </c>
      <c r="I58" s="20">
        <f t="shared" si="3"/>
        <v>21.461073446620091</v>
      </c>
      <c r="J58" s="22">
        <f t="shared" si="4"/>
        <v>7957.6842691153297</v>
      </c>
      <c r="K58" s="20">
        <f t="shared" si="5"/>
        <v>803.9931202419657</v>
      </c>
      <c r="L58" s="9"/>
    </row>
    <row r="59" spans="1:12" x14ac:dyDescent="0.2">
      <c r="A59" s="23">
        <v>28</v>
      </c>
      <c r="B59" s="23" t="s">
        <v>5</v>
      </c>
      <c r="C59" s="24">
        <v>43714.786111111112</v>
      </c>
      <c r="D59" s="23">
        <v>10411</v>
      </c>
      <c r="E59" s="19"/>
      <c r="F59" s="20">
        <f t="shared" si="0"/>
        <v>0</v>
      </c>
      <c r="G59" s="20">
        <f t="shared" si="1"/>
        <v>0</v>
      </c>
      <c r="H59" s="20">
        <f t="shared" si="2"/>
        <v>0</v>
      </c>
      <c r="I59" s="20">
        <f t="shared" si="3"/>
        <v>0</v>
      </c>
      <c r="J59" s="22">
        <f t="shared" si="4"/>
        <v>0</v>
      </c>
      <c r="K59" s="20">
        <f t="shared" si="5"/>
        <v>0</v>
      </c>
    </row>
    <row r="60" spans="1:12" x14ac:dyDescent="0.2">
      <c r="A60" s="23"/>
      <c r="B60" s="23" t="s">
        <v>6</v>
      </c>
      <c r="C60" s="24">
        <v>43717.553472222222</v>
      </c>
      <c r="D60" s="23">
        <v>10405</v>
      </c>
      <c r="E60" s="19">
        <f>D59-D60</f>
        <v>6</v>
      </c>
      <c r="F60" s="20">
        <f t="shared" si="0"/>
        <v>5.7631351455191625E-2</v>
      </c>
      <c r="G60" s="20">
        <f t="shared" si="1"/>
        <v>5.7631351455191625E-2</v>
      </c>
      <c r="H60" s="20">
        <f t="shared" si="2"/>
        <v>0.11526270291038325</v>
      </c>
      <c r="I60" s="20">
        <f t="shared" si="3"/>
        <v>23.873052807345989</v>
      </c>
      <c r="J60" s="22">
        <f t="shared" si="4"/>
        <v>7945.3954376463662</v>
      </c>
      <c r="K60" s="20">
        <f t="shared" si="5"/>
        <v>-12.288831468963508</v>
      </c>
    </row>
    <row r="61" spans="1:12" x14ac:dyDescent="0.2">
      <c r="A61" s="23">
        <v>29</v>
      </c>
      <c r="B61" s="23" t="s">
        <v>5</v>
      </c>
      <c r="C61" s="24">
        <v>43724.553472222222</v>
      </c>
      <c r="D61" s="23">
        <v>10158</v>
      </c>
      <c r="E61" s="19"/>
      <c r="F61" s="20">
        <f t="shared" si="0"/>
        <v>0</v>
      </c>
      <c r="G61" s="20">
        <f t="shared" si="1"/>
        <v>0</v>
      </c>
      <c r="H61" s="20">
        <f t="shared" si="2"/>
        <v>0</v>
      </c>
      <c r="I61" s="20">
        <f t="shared" si="3"/>
        <v>0</v>
      </c>
      <c r="J61" s="22">
        <f t="shared" si="4"/>
        <v>0</v>
      </c>
      <c r="K61" s="20">
        <f t="shared" si="5"/>
        <v>0</v>
      </c>
    </row>
    <row r="62" spans="1:12" x14ac:dyDescent="0.2">
      <c r="A62" s="23"/>
      <c r="B62" s="23" t="s">
        <v>6</v>
      </c>
      <c r="C62" s="24">
        <v>43727.739583333336</v>
      </c>
      <c r="D62" s="23">
        <v>10036</v>
      </c>
      <c r="E62" s="19">
        <f>D61-D62</f>
        <v>122</v>
      </c>
      <c r="F62" s="20">
        <f t="shared" si="0"/>
        <v>1.2010238235873205</v>
      </c>
      <c r="G62" s="20">
        <f t="shared" si="1"/>
        <v>1.2010238235873205</v>
      </c>
      <c r="H62" s="20">
        <f t="shared" si="2"/>
        <v>2.402047647174641</v>
      </c>
      <c r="I62" s="20">
        <f t="shared" si="3"/>
        <v>23.836186312939098</v>
      </c>
      <c r="J62" s="22">
        <f t="shared" si="4"/>
        <v>8112.3745690077267</v>
      </c>
      <c r="K62" s="20">
        <f t="shared" si="5"/>
        <v>166.97913136136049</v>
      </c>
    </row>
    <row r="63" spans="1:12" x14ac:dyDescent="0.2">
      <c r="A63" s="23">
        <v>30</v>
      </c>
      <c r="B63" s="23" t="s">
        <v>5</v>
      </c>
      <c r="C63" s="24">
        <v>43730.088194444441</v>
      </c>
      <c r="D63" s="23">
        <v>9923.5</v>
      </c>
      <c r="E63" s="19"/>
      <c r="F63" s="20">
        <f t="shared" si="0"/>
        <v>0</v>
      </c>
      <c r="G63" s="20">
        <f t="shared" si="1"/>
        <v>0</v>
      </c>
      <c r="H63" s="20">
        <f t="shared" si="2"/>
        <v>0</v>
      </c>
      <c r="I63" s="20">
        <f t="shared" si="3"/>
        <v>0</v>
      </c>
      <c r="J63" s="22">
        <f t="shared" si="4"/>
        <v>0</v>
      </c>
      <c r="K63" s="20">
        <f t="shared" si="5"/>
        <v>0</v>
      </c>
    </row>
    <row r="64" spans="1:12" x14ac:dyDescent="0.2">
      <c r="A64" s="23"/>
      <c r="B64" s="23" t="s">
        <v>6</v>
      </c>
      <c r="C64" s="24">
        <v>43732.925694444442</v>
      </c>
      <c r="D64" s="23">
        <v>8683</v>
      </c>
      <c r="E64" s="19">
        <f>D63-D64</f>
        <v>1240.5</v>
      </c>
      <c r="F64" s="20">
        <f t="shared" si="0"/>
        <v>12.50062981810853</v>
      </c>
      <c r="G64" s="20">
        <f t="shared" si="1"/>
        <v>12.50062981810853</v>
      </c>
      <c r="H64" s="20">
        <f t="shared" si="2"/>
        <v>25.00125963621706</v>
      </c>
      <c r="I64" s="20">
        <f t="shared" si="3"/>
        <v>24.337123707023181</v>
      </c>
      <c r="J64" s="22">
        <f t="shared" si="4"/>
        <v>10116.734211354855</v>
      </c>
      <c r="K64" s="20">
        <f t="shared" si="5"/>
        <v>2004.3596423471281</v>
      </c>
    </row>
    <row r="65" spans="1:11" x14ac:dyDescent="0.2">
      <c r="A65" s="23">
        <v>31</v>
      </c>
      <c r="B65" s="23" t="s">
        <v>3</v>
      </c>
      <c r="C65" s="24">
        <v>43739.181250000001</v>
      </c>
      <c r="D65" s="23">
        <v>8483.5</v>
      </c>
      <c r="E65" s="19"/>
      <c r="F65" s="20">
        <f t="shared" si="0"/>
        <v>0</v>
      </c>
      <c r="G65" s="20">
        <f t="shared" si="1"/>
        <v>0</v>
      </c>
      <c r="H65" s="20">
        <f t="shared" si="2"/>
        <v>0</v>
      </c>
      <c r="I65" s="20">
        <f t="shared" si="3"/>
        <v>0</v>
      </c>
      <c r="J65" s="22">
        <f t="shared" si="4"/>
        <v>0</v>
      </c>
      <c r="K65" s="20">
        <f t="shared" si="5"/>
        <v>0</v>
      </c>
    </row>
    <row r="66" spans="1:11" x14ac:dyDescent="0.2">
      <c r="A66" s="23"/>
      <c r="B66" s="23" t="s">
        <v>4</v>
      </c>
      <c r="C66" s="24">
        <v>43740.134722222225</v>
      </c>
      <c r="D66" s="23">
        <v>8237</v>
      </c>
      <c r="E66" s="19">
        <f>D66-D65</f>
        <v>-246.5</v>
      </c>
      <c r="F66" s="20">
        <f t="shared" si="0"/>
        <v>-2.9056403607001831</v>
      </c>
      <c r="G66" s="20">
        <f t="shared" si="1"/>
        <v>0</v>
      </c>
      <c r="H66" s="20">
        <f t="shared" si="2"/>
        <v>-5.8112807214003661</v>
      </c>
      <c r="I66" s="20">
        <f t="shared" si="3"/>
        <v>30.350202634064566</v>
      </c>
      <c r="J66" s="22">
        <f t="shared" si="4"/>
        <v>9504.4852627880518</v>
      </c>
      <c r="K66" s="20">
        <f t="shared" si="5"/>
        <v>-612.24894856680294</v>
      </c>
    </row>
    <row r="67" spans="1:11" x14ac:dyDescent="0.2">
      <c r="A67" s="23">
        <v>32</v>
      </c>
      <c r="B67" s="23" t="s">
        <v>3</v>
      </c>
      <c r="C67" s="24">
        <v>43745.739583333336</v>
      </c>
      <c r="D67" s="23">
        <v>8207.5</v>
      </c>
      <c r="E67" s="19"/>
      <c r="F67" s="20">
        <f t="shared" si="0"/>
        <v>0</v>
      </c>
      <c r="G67" s="20">
        <f t="shared" si="1"/>
        <v>0</v>
      </c>
      <c r="H67" s="20">
        <f t="shared" si="2"/>
        <v>0</v>
      </c>
      <c r="I67" s="20">
        <f t="shared" si="3"/>
        <v>0</v>
      </c>
      <c r="J67" s="22">
        <f t="shared" si="4"/>
        <v>0</v>
      </c>
      <c r="K67" s="20">
        <f t="shared" si="5"/>
        <v>0</v>
      </c>
    </row>
    <row r="68" spans="1:11" x14ac:dyDescent="0.2">
      <c r="A68" s="23"/>
      <c r="B68" s="23" t="s">
        <v>4</v>
      </c>
      <c r="C68" s="24">
        <v>43750.018750000003</v>
      </c>
      <c r="D68" s="23">
        <v>8259.5</v>
      </c>
      <c r="E68" s="19">
        <f>D68-D67</f>
        <v>52</v>
      </c>
      <c r="F68" s="20">
        <f t="shared" si="0"/>
        <v>0.63356685957965275</v>
      </c>
      <c r="G68" s="20">
        <f t="shared" si="1"/>
        <v>0.63356685957965275</v>
      </c>
      <c r="H68" s="20">
        <f t="shared" si="2"/>
        <v>1.2671337191593055</v>
      </c>
      <c r="I68" s="20">
        <f t="shared" si="3"/>
        <v>28.513455788364155</v>
      </c>
      <c r="J68" s="22">
        <f t="shared" si="4"/>
        <v>9594.5695977513005</v>
      </c>
      <c r="K68" s="20">
        <f t="shared" si="5"/>
        <v>90.084334963248693</v>
      </c>
    </row>
    <row r="69" spans="1:11" x14ac:dyDescent="0.2">
      <c r="A69" s="23">
        <v>33</v>
      </c>
      <c r="B69" s="23" t="s">
        <v>3</v>
      </c>
      <c r="C69" s="24">
        <v>43758.786111111112</v>
      </c>
      <c r="D69" s="23">
        <v>8147.5</v>
      </c>
      <c r="E69" s="19"/>
      <c r="F69" s="20">
        <f t="shared" si="0"/>
        <v>0</v>
      </c>
      <c r="G69" s="20">
        <f t="shared" si="1"/>
        <v>0</v>
      </c>
      <c r="H69" s="20">
        <f t="shared" si="2"/>
        <v>0</v>
      </c>
      <c r="I69" s="20">
        <f t="shared" si="3"/>
        <v>0</v>
      </c>
      <c r="J69" s="22">
        <f t="shared" si="4"/>
        <v>0</v>
      </c>
      <c r="K69" s="20">
        <f t="shared" si="5"/>
        <v>0</v>
      </c>
    </row>
    <row r="70" spans="1:11" x14ac:dyDescent="0.2">
      <c r="A70" s="23"/>
      <c r="B70" s="23" t="s">
        <v>4</v>
      </c>
      <c r="C70" s="24">
        <v>43759.693055555559</v>
      </c>
      <c r="D70" s="23">
        <v>8194</v>
      </c>
      <c r="E70" s="19">
        <f>D70-D69</f>
        <v>46.5</v>
      </c>
      <c r="F70" s="20">
        <f t="shared" ref="F70:F125" si="6">E70/D69*100</f>
        <v>0.570727216937711</v>
      </c>
      <c r="G70" s="20">
        <f t="shared" ref="G70:G125" si="7">IF(F70&lt;($G$2*-1),($G$2*-1),F70)</f>
        <v>0.570727216937711</v>
      </c>
      <c r="H70" s="20">
        <f t="shared" si="2"/>
        <v>1.141454433875422</v>
      </c>
      <c r="I70" s="20">
        <f t="shared" si="3"/>
        <v>28.783708793253901</v>
      </c>
      <c r="J70" s="22">
        <f t="shared" si="4"/>
        <v>9675.5737820477316</v>
      </c>
      <c r="K70" s="20">
        <f t="shared" si="5"/>
        <v>81.004184296431049</v>
      </c>
    </row>
    <row r="71" spans="1:11" x14ac:dyDescent="0.2">
      <c r="A71" s="23">
        <v>34</v>
      </c>
      <c r="B71" s="23" t="s">
        <v>5</v>
      </c>
      <c r="C71" s="24">
        <v>43761.018750000003</v>
      </c>
      <c r="D71" s="23">
        <v>8014</v>
      </c>
      <c r="E71" s="19"/>
      <c r="F71" s="20">
        <f t="shared" si="6"/>
        <v>0</v>
      </c>
      <c r="G71" s="20">
        <f t="shared" si="7"/>
        <v>0</v>
      </c>
      <c r="H71" s="20">
        <f t="shared" ref="H71:H125" si="8">$I$2*F71</f>
        <v>0</v>
      </c>
      <c r="I71" s="20">
        <f t="shared" si="3"/>
        <v>0</v>
      </c>
      <c r="J71" s="22">
        <f t="shared" si="4"/>
        <v>0</v>
      </c>
      <c r="K71" s="20">
        <f t="shared" si="5"/>
        <v>0</v>
      </c>
    </row>
    <row r="72" spans="1:11" x14ac:dyDescent="0.2">
      <c r="A72" s="23"/>
      <c r="B72" s="23" t="s">
        <v>6</v>
      </c>
      <c r="C72" s="24">
        <v>43763.506944444445</v>
      </c>
      <c r="D72" s="23">
        <v>7599</v>
      </c>
      <c r="E72" s="19">
        <f>D71-D72</f>
        <v>415</v>
      </c>
      <c r="F72" s="20">
        <f t="shared" si="6"/>
        <v>5.1784377339655601</v>
      </c>
      <c r="G72" s="20">
        <f t="shared" si="7"/>
        <v>5.1784377339655601</v>
      </c>
      <c r="H72" s="20">
        <f t="shared" si="8"/>
        <v>10.35687546793112</v>
      </c>
      <c r="I72" s="20">
        <f t="shared" ref="I72:I125" si="9">0.00075*$I$2*J70*2</f>
        <v>29.026721346143194</v>
      </c>
      <c r="J72" s="22">
        <f t="shared" ref="J72:J125" si="10">IF(H72&lt;0,J70-(J70*(H72*-1)/100),J70+(J70*(H72/100)))-I70</f>
        <v>10648.877200668956</v>
      </c>
      <c r="K72" s="20">
        <f t="shared" ref="K72:K125" si="11">J72-J70</f>
        <v>973.30341862122441</v>
      </c>
    </row>
    <row r="73" spans="1:11" x14ac:dyDescent="0.2">
      <c r="A73" s="23">
        <v>35</v>
      </c>
      <c r="B73" s="23" t="s">
        <v>3</v>
      </c>
      <c r="C73" s="24">
        <v>43763.506944444445</v>
      </c>
      <c r="D73" s="23">
        <v>7599</v>
      </c>
      <c r="E73" s="19"/>
      <c r="F73" s="20">
        <f t="shared" si="6"/>
        <v>0</v>
      </c>
      <c r="G73" s="20">
        <f t="shared" si="7"/>
        <v>0</v>
      </c>
      <c r="H73" s="20">
        <f t="shared" si="8"/>
        <v>0</v>
      </c>
      <c r="I73" s="20">
        <f t="shared" si="9"/>
        <v>0</v>
      </c>
      <c r="J73" s="22">
        <f t="shared" si="10"/>
        <v>0</v>
      </c>
      <c r="K73" s="20">
        <f t="shared" si="11"/>
        <v>0</v>
      </c>
    </row>
    <row r="74" spans="1:11" x14ac:dyDescent="0.2">
      <c r="A74" s="23"/>
      <c r="B74" s="23" t="s">
        <v>4</v>
      </c>
      <c r="C74" s="24">
        <v>43764.088194444441</v>
      </c>
      <c r="D74" s="23">
        <v>10049</v>
      </c>
      <c r="E74" s="19">
        <f>D74-D73</f>
        <v>2450</v>
      </c>
      <c r="F74" s="20">
        <f t="shared" si="6"/>
        <v>32.241084353204371</v>
      </c>
      <c r="G74" s="20">
        <f t="shared" si="7"/>
        <v>32.241084353204371</v>
      </c>
      <c r="H74" s="20">
        <f t="shared" si="8"/>
        <v>64.482168706408743</v>
      </c>
      <c r="I74" s="20">
        <f t="shared" si="9"/>
        <v>31.946631602006867</v>
      </c>
      <c r="J74" s="22">
        <f t="shared" si="10"/>
        <v>17486.477441196464</v>
      </c>
      <c r="K74" s="20">
        <f t="shared" si="11"/>
        <v>6837.6002405275085</v>
      </c>
    </row>
    <row r="75" spans="1:11" x14ac:dyDescent="0.2">
      <c r="A75" s="23">
        <v>36</v>
      </c>
      <c r="B75" s="23" t="s">
        <v>5</v>
      </c>
      <c r="C75" s="24">
        <v>43769.418749999997</v>
      </c>
      <c r="D75" s="23">
        <v>8975.5</v>
      </c>
      <c r="E75" s="19"/>
      <c r="F75" s="20">
        <f t="shared" si="6"/>
        <v>0</v>
      </c>
      <c r="G75" s="20">
        <f t="shared" si="7"/>
        <v>0</v>
      </c>
      <c r="H75" s="20">
        <f t="shared" si="8"/>
        <v>0</v>
      </c>
      <c r="I75" s="20">
        <f t="shared" si="9"/>
        <v>0</v>
      </c>
      <c r="J75" s="22">
        <f t="shared" si="10"/>
        <v>0</v>
      </c>
      <c r="K75" s="20">
        <f t="shared" si="11"/>
        <v>0</v>
      </c>
    </row>
    <row r="76" spans="1:11" x14ac:dyDescent="0.2">
      <c r="A76" s="23"/>
      <c r="B76" s="23" t="s">
        <v>6</v>
      </c>
      <c r="C76" s="24">
        <v>43769.465277777781</v>
      </c>
      <c r="D76" s="23">
        <v>9236</v>
      </c>
      <c r="E76" s="19">
        <f>D75-D76</f>
        <v>-260.5</v>
      </c>
      <c r="F76" s="20">
        <f t="shared" si="6"/>
        <v>-2.9023452732438302</v>
      </c>
      <c r="G76" s="20">
        <f t="shared" si="7"/>
        <v>0</v>
      </c>
      <c r="H76" s="20">
        <f t="shared" si="8"/>
        <v>-5.8046905464876604</v>
      </c>
      <c r="I76" s="20">
        <f t="shared" si="9"/>
        <v>52.459432323589397</v>
      </c>
      <c r="J76" s="22">
        <f t="shared" si="10"/>
        <v>16439.494906651627</v>
      </c>
      <c r="K76" s="20">
        <f t="shared" si="11"/>
        <v>-1046.9825345448371</v>
      </c>
    </row>
    <row r="77" spans="1:11" x14ac:dyDescent="0.2">
      <c r="A77" s="23">
        <v>37</v>
      </c>
      <c r="B77" s="23" t="s">
        <v>5</v>
      </c>
      <c r="C77" s="24">
        <v>43777.325694444444</v>
      </c>
      <c r="D77" s="23">
        <v>9131</v>
      </c>
      <c r="E77" s="19"/>
      <c r="F77" s="20">
        <f t="shared" si="6"/>
        <v>0</v>
      </c>
      <c r="G77" s="20">
        <f t="shared" si="7"/>
        <v>0</v>
      </c>
      <c r="H77" s="20">
        <f t="shared" si="8"/>
        <v>0</v>
      </c>
      <c r="I77" s="20">
        <f t="shared" si="9"/>
        <v>0</v>
      </c>
      <c r="J77" s="22">
        <f t="shared" si="10"/>
        <v>0</v>
      </c>
      <c r="K77" s="20">
        <f t="shared" si="11"/>
        <v>0</v>
      </c>
    </row>
    <row r="78" spans="1:11" x14ac:dyDescent="0.2">
      <c r="A78" s="23"/>
      <c r="B78" s="23" t="s">
        <v>6</v>
      </c>
      <c r="C78" s="24">
        <v>43779.697916666664</v>
      </c>
      <c r="D78" s="23">
        <v>9031.5</v>
      </c>
      <c r="E78" s="19">
        <f>D77-D78</f>
        <v>99.5</v>
      </c>
      <c r="F78" s="20">
        <f t="shared" si="6"/>
        <v>1.0896944474865842</v>
      </c>
      <c r="G78" s="20">
        <f t="shared" si="7"/>
        <v>1.0896944474865842</v>
      </c>
      <c r="H78" s="20">
        <f t="shared" si="8"/>
        <v>2.1793888949731683</v>
      </c>
      <c r="I78" s="20">
        <f t="shared" si="9"/>
        <v>49.318484719954881</v>
      </c>
      <c r="J78" s="22">
        <f t="shared" si="10"/>
        <v>16745.316000713283</v>
      </c>
      <c r="K78" s="20">
        <f t="shared" si="11"/>
        <v>305.82109406165546</v>
      </c>
    </row>
    <row r="79" spans="1:11" x14ac:dyDescent="0.2">
      <c r="A79" s="23">
        <v>38</v>
      </c>
      <c r="B79" s="23" t="s">
        <v>3</v>
      </c>
      <c r="C79" s="24">
        <v>43779.697916666664</v>
      </c>
      <c r="D79" s="23">
        <v>9031.5</v>
      </c>
      <c r="E79" s="19"/>
      <c r="F79" s="20">
        <f t="shared" si="6"/>
        <v>0</v>
      </c>
      <c r="G79" s="20">
        <f t="shared" si="7"/>
        <v>0</v>
      </c>
      <c r="H79" s="20">
        <f t="shared" si="8"/>
        <v>0</v>
      </c>
      <c r="I79" s="20">
        <f t="shared" si="9"/>
        <v>0</v>
      </c>
      <c r="J79" s="22">
        <f t="shared" si="10"/>
        <v>0</v>
      </c>
      <c r="K79" s="20">
        <f t="shared" si="11"/>
        <v>0</v>
      </c>
    </row>
    <row r="80" spans="1:11" x14ac:dyDescent="0.2">
      <c r="A80" s="23"/>
      <c r="B80" s="23" t="s">
        <v>4</v>
      </c>
      <c r="C80" s="24">
        <v>43780.279166666667</v>
      </c>
      <c r="D80" s="23">
        <v>8820.5</v>
      </c>
      <c r="E80" s="19">
        <f>D80-D79</f>
        <v>-211</v>
      </c>
      <c r="F80" s="20">
        <f t="shared" si="6"/>
        <v>-2.3362675081658639</v>
      </c>
      <c r="G80" s="20">
        <f t="shared" si="7"/>
        <v>0</v>
      </c>
      <c r="H80" s="20">
        <f t="shared" si="8"/>
        <v>-4.6725350163317279</v>
      </c>
      <c r="I80" s="20">
        <f t="shared" si="9"/>
        <v>50.23594800213985</v>
      </c>
      <c r="J80" s="22">
        <f t="shared" si="10"/>
        <v>15913.5667622646</v>
      </c>
      <c r="K80" s="20">
        <f t="shared" si="11"/>
        <v>-831.74923844868317</v>
      </c>
    </row>
    <row r="81" spans="1:11" x14ac:dyDescent="0.2">
      <c r="A81" s="23">
        <v>39</v>
      </c>
      <c r="B81" s="23" t="s">
        <v>5</v>
      </c>
      <c r="C81" s="24">
        <v>43780.279166666667</v>
      </c>
      <c r="D81" s="23">
        <v>8820.5</v>
      </c>
      <c r="E81" s="19"/>
      <c r="F81" s="20">
        <f t="shared" si="6"/>
        <v>0</v>
      </c>
      <c r="G81" s="20">
        <f t="shared" si="7"/>
        <v>0</v>
      </c>
      <c r="H81" s="20">
        <f t="shared" si="8"/>
        <v>0</v>
      </c>
      <c r="I81" s="20">
        <f t="shared" si="9"/>
        <v>0</v>
      </c>
      <c r="J81" s="22">
        <f t="shared" si="10"/>
        <v>0</v>
      </c>
      <c r="K81" s="20">
        <f t="shared" si="11"/>
        <v>0</v>
      </c>
    </row>
    <row r="82" spans="1:11" x14ac:dyDescent="0.2">
      <c r="A82" s="23"/>
      <c r="B82" s="23" t="s">
        <v>6</v>
      </c>
      <c r="C82" s="24">
        <v>43780.790972222225</v>
      </c>
      <c r="D82" s="23">
        <v>8767.5</v>
      </c>
      <c r="E82" s="19">
        <f>D81-D82</f>
        <v>53</v>
      </c>
      <c r="F82" s="20">
        <f t="shared" si="6"/>
        <v>0.60087296638512555</v>
      </c>
      <c r="G82" s="20">
        <f t="shared" si="7"/>
        <v>0.60087296638512555</v>
      </c>
      <c r="H82" s="20">
        <f t="shared" si="8"/>
        <v>1.2017459327702511</v>
      </c>
      <c r="I82" s="20">
        <f t="shared" si="9"/>
        <v>47.740700286793803</v>
      </c>
      <c r="J82" s="22">
        <f t="shared" si="10"/>
        <v>16054.571455586653</v>
      </c>
      <c r="K82" s="20">
        <f t="shared" si="11"/>
        <v>141.00469332205284</v>
      </c>
    </row>
    <row r="83" spans="1:11" x14ac:dyDescent="0.2">
      <c r="A83" s="23">
        <v>40</v>
      </c>
      <c r="B83" s="23" t="s">
        <v>3</v>
      </c>
      <c r="C83" s="24">
        <v>43786.837500000001</v>
      </c>
      <c r="D83" s="23">
        <v>8571.5</v>
      </c>
      <c r="E83" s="19"/>
      <c r="F83" s="20">
        <f t="shared" si="6"/>
        <v>0</v>
      </c>
      <c r="G83" s="20">
        <f t="shared" si="7"/>
        <v>0</v>
      </c>
      <c r="H83" s="20">
        <f t="shared" si="8"/>
        <v>0</v>
      </c>
      <c r="I83" s="20">
        <f t="shared" si="9"/>
        <v>0</v>
      </c>
      <c r="J83" s="22">
        <f t="shared" si="10"/>
        <v>0</v>
      </c>
      <c r="K83" s="20">
        <f t="shared" si="11"/>
        <v>0</v>
      </c>
    </row>
    <row r="84" spans="1:11" x14ac:dyDescent="0.2">
      <c r="A84" s="23"/>
      <c r="B84" s="23" t="s">
        <v>4</v>
      </c>
      <c r="C84" s="24">
        <v>43787.697916666664</v>
      </c>
      <c r="D84" s="23">
        <v>8322.5</v>
      </c>
      <c r="E84" s="19">
        <f>D84-D83</f>
        <v>-249</v>
      </c>
      <c r="F84" s="20">
        <f t="shared" si="6"/>
        <v>-2.9049757918684009</v>
      </c>
      <c r="G84" s="20">
        <f t="shared" si="7"/>
        <v>0</v>
      </c>
      <c r="H84" s="20">
        <f t="shared" si="8"/>
        <v>-5.8099515837368019</v>
      </c>
      <c r="I84" s="20">
        <f t="shared" si="9"/>
        <v>48.163714366759962</v>
      </c>
      <c r="J84" s="22">
        <f t="shared" si="10"/>
        <v>15074.067926753845</v>
      </c>
      <c r="K84" s="20">
        <f t="shared" si="11"/>
        <v>-980.50352883280721</v>
      </c>
    </row>
    <row r="85" spans="1:11" x14ac:dyDescent="0.2">
      <c r="A85" s="23">
        <v>41</v>
      </c>
      <c r="B85" s="23" t="s">
        <v>5</v>
      </c>
      <c r="C85" s="24">
        <v>43787.744444444441</v>
      </c>
      <c r="D85" s="23">
        <v>8339</v>
      </c>
      <c r="E85" s="19"/>
      <c r="F85" s="20">
        <f t="shared" si="6"/>
        <v>0</v>
      </c>
      <c r="G85" s="20">
        <f t="shared" si="7"/>
        <v>0</v>
      </c>
      <c r="H85" s="20">
        <f t="shared" si="8"/>
        <v>0</v>
      </c>
      <c r="I85" s="20">
        <f t="shared" si="9"/>
        <v>0</v>
      </c>
      <c r="J85" s="22">
        <f t="shared" si="10"/>
        <v>0</v>
      </c>
      <c r="K85" s="20">
        <f t="shared" si="11"/>
        <v>0</v>
      </c>
    </row>
    <row r="86" spans="1:11" x14ac:dyDescent="0.2">
      <c r="A86" s="23"/>
      <c r="B86" s="23" t="s">
        <v>6</v>
      </c>
      <c r="C86" s="24">
        <v>43791.790972222225</v>
      </c>
      <c r="D86" s="23">
        <v>7294</v>
      </c>
      <c r="E86" s="19">
        <f>D85-D86</f>
        <v>1045</v>
      </c>
      <c r="F86" s="20">
        <f t="shared" si="6"/>
        <v>12.531478594555704</v>
      </c>
      <c r="G86" s="20">
        <f t="shared" si="7"/>
        <v>12.531478594555704</v>
      </c>
      <c r="H86" s="20">
        <f t="shared" si="8"/>
        <v>25.062957189111408</v>
      </c>
      <c r="I86" s="20">
        <f t="shared" si="9"/>
        <v>45.222203780261538</v>
      </c>
      <c r="J86" s="22">
        <f t="shared" si="10"/>
        <v>18803.911403526974</v>
      </c>
      <c r="K86" s="20">
        <f t="shared" si="11"/>
        <v>3729.8434767731287</v>
      </c>
    </row>
    <row r="87" spans="1:11" x14ac:dyDescent="0.2">
      <c r="A87" s="23">
        <v>42</v>
      </c>
      <c r="B87" s="23" t="s">
        <v>5</v>
      </c>
      <c r="C87" s="24">
        <v>43823.744444444441</v>
      </c>
      <c r="D87" s="23">
        <v>7255</v>
      </c>
      <c r="E87" s="19"/>
      <c r="F87" s="20">
        <f t="shared" si="6"/>
        <v>0</v>
      </c>
      <c r="G87" s="20">
        <f t="shared" si="7"/>
        <v>0</v>
      </c>
      <c r="H87" s="20">
        <f t="shared" si="8"/>
        <v>0</v>
      </c>
      <c r="I87" s="20">
        <f t="shared" si="9"/>
        <v>0</v>
      </c>
      <c r="J87" s="22">
        <f t="shared" si="10"/>
        <v>0</v>
      </c>
      <c r="K87" s="20">
        <f t="shared" si="11"/>
        <v>0</v>
      </c>
    </row>
    <row r="88" spans="1:11" x14ac:dyDescent="0.2">
      <c r="A88" s="23"/>
      <c r="B88" s="23" t="s">
        <v>6</v>
      </c>
      <c r="C88" s="24">
        <v>43825.744444444441</v>
      </c>
      <c r="D88" s="23">
        <v>7347.5</v>
      </c>
      <c r="E88" s="19">
        <f>D87-D88</f>
        <v>-92.5</v>
      </c>
      <c r="F88" s="20">
        <f t="shared" si="6"/>
        <v>-1.2749827705031014</v>
      </c>
      <c r="G88" s="20">
        <f t="shared" si="7"/>
        <v>0</v>
      </c>
      <c r="H88" s="20">
        <f t="shared" si="8"/>
        <v>-2.5499655410062028</v>
      </c>
      <c r="I88" s="20">
        <f t="shared" si="9"/>
        <v>56.411734210580924</v>
      </c>
      <c r="J88" s="22">
        <f t="shared" si="10"/>
        <v>18279.19593859544</v>
      </c>
      <c r="K88" s="20">
        <f t="shared" si="11"/>
        <v>-524.71546493153437</v>
      </c>
    </row>
    <row r="89" spans="1:11" x14ac:dyDescent="0.2">
      <c r="A89" s="23">
        <v>43</v>
      </c>
      <c r="B89" s="23" t="s">
        <v>3</v>
      </c>
      <c r="C89" s="24">
        <v>43825.744444444441</v>
      </c>
      <c r="D89" s="23">
        <v>7347.5</v>
      </c>
      <c r="E89" s="19"/>
      <c r="F89" s="20">
        <f t="shared" si="6"/>
        <v>0</v>
      </c>
      <c r="G89" s="20">
        <f t="shared" si="7"/>
        <v>0</v>
      </c>
      <c r="H89" s="20">
        <f t="shared" si="8"/>
        <v>0</v>
      </c>
      <c r="I89" s="20">
        <f t="shared" si="9"/>
        <v>0</v>
      </c>
      <c r="J89" s="22">
        <f t="shared" si="10"/>
        <v>0</v>
      </c>
      <c r="K89" s="20">
        <f t="shared" si="11"/>
        <v>0</v>
      </c>
    </row>
    <row r="90" spans="1:11" x14ac:dyDescent="0.2">
      <c r="A90" s="23"/>
      <c r="B90" s="23" t="s">
        <v>4</v>
      </c>
      <c r="C90" s="24">
        <v>43826.465277777781</v>
      </c>
      <c r="D90" s="23">
        <v>7134</v>
      </c>
      <c r="E90" s="19">
        <f>D90-D89</f>
        <v>-213.5</v>
      </c>
      <c r="F90" s="20">
        <f t="shared" si="6"/>
        <v>-2.9057502551888397</v>
      </c>
      <c r="G90" s="20">
        <f t="shared" si="7"/>
        <v>0</v>
      </c>
      <c r="H90" s="20">
        <f t="shared" si="8"/>
        <v>-5.8115005103776793</v>
      </c>
      <c r="I90" s="20">
        <f t="shared" si="9"/>
        <v>54.837587815786321</v>
      </c>
      <c r="J90" s="22">
        <f t="shared" si="10"/>
        <v>17160.488639120449</v>
      </c>
      <c r="K90" s="20">
        <f t="shared" si="11"/>
        <v>-1118.7072994749906</v>
      </c>
    </row>
    <row r="91" spans="1:11" x14ac:dyDescent="0.2">
      <c r="A91" s="23">
        <v>44</v>
      </c>
      <c r="B91" s="23" t="s">
        <v>3</v>
      </c>
      <c r="C91" s="24">
        <v>43833.232638888891</v>
      </c>
      <c r="D91" s="23">
        <v>7172</v>
      </c>
      <c r="E91" s="19"/>
      <c r="F91" s="20">
        <f t="shared" si="6"/>
        <v>0</v>
      </c>
      <c r="G91" s="20">
        <f t="shared" si="7"/>
        <v>0</v>
      </c>
      <c r="H91" s="20">
        <f t="shared" si="8"/>
        <v>0</v>
      </c>
      <c r="I91" s="20">
        <f t="shared" si="9"/>
        <v>0</v>
      </c>
      <c r="J91" s="22">
        <f t="shared" si="10"/>
        <v>0</v>
      </c>
      <c r="K91" s="20">
        <f t="shared" si="11"/>
        <v>0</v>
      </c>
    </row>
    <row r="92" spans="1:11" x14ac:dyDescent="0.2">
      <c r="A92" s="23"/>
      <c r="B92" s="23" t="s">
        <v>4</v>
      </c>
      <c r="C92" s="24">
        <v>43838.790972222225</v>
      </c>
      <c r="D92" s="23">
        <v>7981</v>
      </c>
      <c r="E92" s="19">
        <f>D92-D91</f>
        <v>809</v>
      </c>
      <c r="F92" s="20">
        <f t="shared" si="6"/>
        <v>11.279977691020635</v>
      </c>
      <c r="G92" s="20">
        <f t="shared" si="7"/>
        <v>11.279977691020635</v>
      </c>
      <c r="H92" s="20">
        <f t="shared" si="8"/>
        <v>22.55995538204127</v>
      </c>
      <c r="I92" s="20">
        <f t="shared" si="9"/>
        <v>51.481465917361348</v>
      </c>
      <c r="J92" s="22">
        <f t="shared" si="10"/>
        <v>20977.049631630496</v>
      </c>
      <c r="K92" s="20">
        <f t="shared" si="11"/>
        <v>3816.5609925100471</v>
      </c>
    </row>
    <row r="93" spans="1:11" x14ac:dyDescent="0.2">
      <c r="A93" s="23">
        <v>45</v>
      </c>
      <c r="B93" s="23" t="s">
        <v>5</v>
      </c>
      <c r="C93" s="24">
        <v>43838.837500000001</v>
      </c>
      <c r="D93" s="23">
        <v>7916.5</v>
      </c>
      <c r="E93" s="19"/>
      <c r="F93" s="20">
        <f t="shared" si="6"/>
        <v>0</v>
      </c>
      <c r="G93" s="20">
        <f t="shared" si="7"/>
        <v>0</v>
      </c>
      <c r="H93" s="20">
        <f t="shared" si="8"/>
        <v>0</v>
      </c>
      <c r="I93" s="20">
        <f t="shared" si="9"/>
        <v>0</v>
      </c>
      <c r="J93" s="22">
        <f t="shared" si="10"/>
        <v>0</v>
      </c>
      <c r="K93" s="20">
        <f t="shared" si="11"/>
        <v>0</v>
      </c>
    </row>
    <row r="94" spans="1:11" x14ac:dyDescent="0.2">
      <c r="A94" s="23"/>
      <c r="B94" s="23" t="s">
        <v>6</v>
      </c>
      <c r="C94" s="24">
        <v>43840.558333333334</v>
      </c>
      <c r="D94" s="23">
        <v>7884</v>
      </c>
      <c r="E94" s="19">
        <f>D93-D94</f>
        <v>32.5</v>
      </c>
      <c r="F94" s="20">
        <f t="shared" si="6"/>
        <v>0.41053495863070805</v>
      </c>
      <c r="G94" s="20">
        <f t="shared" si="7"/>
        <v>0.41053495863070805</v>
      </c>
      <c r="H94" s="20">
        <f t="shared" si="8"/>
        <v>0.82106991726141609</v>
      </c>
      <c r="I94" s="20">
        <f t="shared" si="9"/>
        <v>62.931148894891493</v>
      </c>
      <c r="J94" s="22">
        <f t="shared" si="10"/>
        <v>21097.80440976745</v>
      </c>
      <c r="K94" s="20">
        <f t="shared" si="11"/>
        <v>120.75477813695397</v>
      </c>
    </row>
    <row r="95" spans="1:11" x14ac:dyDescent="0.2">
      <c r="A95" s="23">
        <v>46</v>
      </c>
      <c r="B95" s="23" t="s">
        <v>3</v>
      </c>
      <c r="C95" s="24">
        <v>43856.744444444441</v>
      </c>
      <c r="D95" s="23">
        <v>8564.5</v>
      </c>
      <c r="E95" s="19"/>
      <c r="F95" s="20">
        <f t="shared" si="6"/>
        <v>0</v>
      </c>
      <c r="G95" s="20">
        <f t="shared" si="7"/>
        <v>0</v>
      </c>
      <c r="H95" s="20">
        <f t="shared" si="8"/>
        <v>0</v>
      </c>
      <c r="I95" s="20">
        <f t="shared" si="9"/>
        <v>0</v>
      </c>
      <c r="J95" s="22">
        <f t="shared" si="10"/>
        <v>0</v>
      </c>
      <c r="K95" s="20">
        <f t="shared" si="11"/>
        <v>0</v>
      </c>
    </row>
    <row r="96" spans="1:11" x14ac:dyDescent="0.2">
      <c r="A96" s="23"/>
      <c r="B96" s="23" t="s">
        <v>4</v>
      </c>
      <c r="C96" s="24">
        <v>43865.418749999997</v>
      </c>
      <c r="D96" s="23">
        <v>9168</v>
      </c>
      <c r="E96" s="19">
        <f>D96-D95</f>
        <v>603.5</v>
      </c>
      <c r="F96" s="20">
        <f t="shared" si="6"/>
        <v>7.0465292778329154</v>
      </c>
      <c r="G96" s="20">
        <f t="shared" si="7"/>
        <v>7.0465292778329154</v>
      </c>
      <c r="H96" s="20">
        <f t="shared" si="8"/>
        <v>14.093058555665831</v>
      </c>
      <c r="I96" s="20">
        <f t="shared" si="9"/>
        <v>63.293413229302352</v>
      </c>
      <c r="J96" s="22">
        <f t="shared" si="10"/>
        <v>24008.199190300933</v>
      </c>
      <c r="K96" s="20">
        <f t="shared" si="11"/>
        <v>2910.3947805334828</v>
      </c>
    </row>
    <row r="97" spans="1:11" x14ac:dyDescent="0.2">
      <c r="A97" s="23">
        <v>47</v>
      </c>
      <c r="B97" s="23" t="s">
        <v>5</v>
      </c>
      <c r="C97" s="24">
        <v>43865.418749999997</v>
      </c>
      <c r="D97" s="23">
        <v>9168</v>
      </c>
      <c r="E97" s="19"/>
      <c r="F97" s="20">
        <f t="shared" si="6"/>
        <v>0</v>
      </c>
      <c r="G97" s="20">
        <f t="shared" si="7"/>
        <v>0</v>
      </c>
      <c r="H97" s="20">
        <f t="shared" si="8"/>
        <v>0</v>
      </c>
      <c r="I97" s="20">
        <f t="shared" si="9"/>
        <v>0</v>
      </c>
      <c r="J97" s="22">
        <f t="shared" si="10"/>
        <v>0</v>
      </c>
      <c r="K97" s="20">
        <f t="shared" si="11"/>
        <v>0</v>
      </c>
    </row>
    <row r="98" spans="1:11" x14ac:dyDescent="0.2">
      <c r="A98" s="23"/>
      <c r="B98" s="23" t="s">
        <v>6</v>
      </c>
      <c r="C98" s="24">
        <v>43866.465277777781</v>
      </c>
      <c r="D98" s="23">
        <v>9434</v>
      </c>
      <c r="E98" s="19">
        <f>D97-D98</f>
        <v>-266</v>
      </c>
      <c r="F98" s="20">
        <f t="shared" si="6"/>
        <v>-2.9013961605584644</v>
      </c>
      <c r="G98" s="20">
        <f t="shared" si="7"/>
        <v>0</v>
      </c>
      <c r="H98" s="20">
        <f t="shared" si="8"/>
        <v>-5.8027923211169288</v>
      </c>
      <c r="I98" s="20">
        <f t="shared" si="9"/>
        <v>72.024597570902799</v>
      </c>
      <c r="J98" s="22">
        <f t="shared" si="10"/>
        <v>22551.759838018392</v>
      </c>
      <c r="K98" s="20">
        <f t="shared" si="11"/>
        <v>-1456.4393522825412</v>
      </c>
    </row>
    <row r="99" spans="1:11" x14ac:dyDescent="0.2">
      <c r="A99" s="23">
        <v>48</v>
      </c>
      <c r="B99" s="23" t="s">
        <v>3</v>
      </c>
      <c r="C99" s="24">
        <v>43866.511805555558</v>
      </c>
      <c r="D99" s="23">
        <v>9448.5</v>
      </c>
      <c r="E99" s="19"/>
      <c r="F99" s="20">
        <f t="shared" si="6"/>
        <v>0</v>
      </c>
      <c r="G99" s="20">
        <f t="shared" si="7"/>
        <v>0</v>
      </c>
      <c r="H99" s="20">
        <f t="shared" si="8"/>
        <v>0</v>
      </c>
      <c r="I99" s="20">
        <f t="shared" si="9"/>
        <v>0</v>
      </c>
      <c r="J99" s="22">
        <f t="shared" si="10"/>
        <v>0</v>
      </c>
      <c r="K99" s="20">
        <f t="shared" si="11"/>
        <v>0</v>
      </c>
    </row>
    <row r="100" spans="1:11" x14ac:dyDescent="0.2">
      <c r="A100" s="23"/>
      <c r="B100" s="23" t="s">
        <v>4</v>
      </c>
      <c r="C100" s="24">
        <v>43874.37222222222</v>
      </c>
      <c r="D100" s="23">
        <v>10260</v>
      </c>
      <c r="E100" s="19">
        <f>D100-D99</f>
        <v>811.5</v>
      </c>
      <c r="F100" s="20">
        <f t="shared" si="6"/>
        <v>8.5886648674392756</v>
      </c>
      <c r="G100" s="20">
        <f t="shared" si="7"/>
        <v>8.5886648674392756</v>
      </c>
      <c r="H100" s="20">
        <f t="shared" si="8"/>
        <v>17.177329734878551</v>
      </c>
      <c r="I100" s="20">
        <f t="shared" si="9"/>
        <v>67.655279514055181</v>
      </c>
      <c r="J100" s="22">
        <f t="shared" si="10"/>
        <v>26353.525388841819</v>
      </c>
      <c r="K100" s="20">
        <f t="shared" si="11"/>
        <v>3801.7655508234275</v>
      </c>
    </row>
    <row r="101" spans="1:11" x14ac:dyDescent="0.2">
      <c r="A101" s="23">
        <v>49</v>
      </c>
      <c r="B101" s="23" t="s">
        <v>3</v>
      </c>
      <c r="C101" s="24">
        <v>43884.186111111114</v>
      </c>
      <c r="D101" s="23">
        <v>9922</v>
      </c>
      <c r="E101" s="19"/>
      <c r="F101" s="20">
        <f t="shared" si="6"/>
        <v>0</v>
      </c>
      <c r="G101" s="20">
        <f t="shared" si="7"/>
        <v>0</v>
      </c>
      <c r="H101" s="20">
        <f t="shared" si="8"/>
        <v>0</v>
      </c>
      <c r="I101" s="20">
        <f t="shared" si="9"/>
        <v>0</v>
      </c>
      <c r="J101" s="22">
        <f t="shared" si="10"/>
        <v>0</v>
      </c>
      <c r="K101" s="20">
        <f t="shared" si="11"/>
        <v>0</v>
      </c>
    </row>
    <row r="102" spans="1:11" x14ac:dyDescent="0.2">
      <c r="A102" s="23"/>
      <c r="B102" s="23" t="s">
        <v>4</v>
      </c>
      <c r="C102" s="24">
        <v>43885.093055555553</v>
      </c>
      <c r="D102" s="23">
        <v>9634</v>
      </c>
      <c r="E102" s="19">
        <f>D102-D101</f>
        <v>-288</v>
      </c>
      <c r="F102" s="20">
        <f t="shared" si="6"/>
        <v>-2.9026405966539004</v>
      </c>
      <c r="G102" s="20">
        <f t="shared" si="7"/>
        <v>0</v>
      </c>
      <c r="H102" s="20">
        <f t="shared" si="8"/>
        <v>-5.8052811933078008</v>
      </c>
      <c r="I102" s="20">
        <f t="shared" si="9"/>
        <v>79.060576166525465</v>
      </c>
      <c r="J102" s="22">
        <f t="shared" si="10"/>
        <v>24755.973856155731</v>
      </c>
      <c r="K102" s="20">
        <f t="shared" si="11"/>
        <v>-1597.5515326860877</v>
      </c>
    </row>
    <row r="103" spans="1:11" x14ac:dyDescent="0.2">
      <c r="A103" s="23">
        <v>50</v>
      </c>
      <c r="B103" s="23" t="s">
        <v>5</v>
      </c>
      <c r="C103" s="24">
        <v>43885.744444444441</v>
      </c>
      <c r="D103" s="23">
        <v>9612</v>
      </c>
      <c r="E103" s="19"/>
      <c r="F103" s="20">
        <f t="shared" si="6"/>
        <v>0</v>
      </c>
      <c r="G103" s="20">
        <f t="shared" si="7"/>
        <v>0</v>
      </c>
      <c r="H103" s="20">
        <f t="shared" si="8"/>
        <v>0</v>
      </c>
      <c r="I103" s="20">
        <f t="shared" si="9"/>
        <v>0</v>
      </c>
      <c r="J103" s="22">
        <f t="shared" si="10"/>
        <v>0</v>
      </c>
      <c r="K103" s="20">
        <f t="shared" si="11"/>
        <v>0</v>
      </c>
    </row>
    <row r="104" spans="1:11" x14ac:dyDescent="0.2">
      <c r="A104" s="23"/>
      <c r="B104" s="23" t="s">
        <v>6</v>
      </c>
      <c r="C104" s="24">
        <v>43892.884027777778</v>
      </c>
      <c r="D104" s="23">
        <v>8914</v>
      </c>
      <c r="E104" s="19">
        <f>D103-D104</f>
        <v>698</v>
      </c>
      <c r="F104" s="20">
        <f t="shared" si="6"/>
        <v>7.2617561381606324</v>
      </c>
      <c r="G104" s="20">
        <f t="shared" si="7"/>
        <v>7.2617561381606324</v>
      </c>
      <c r="H104" s="20">
        <f t="shared" si="8"/>
        <v>14.523512276321265</v>
      </c>
      <c r="I104" s="20">
        <f t="shared" si="9"/>
        <v>74.267921568467202</v>
      </c>
      <c r="J104" s="22">
        <f t="shared" si="10"/>
        <v>28272.350182110869</v>
      </c>
      <c r="K104" s="20">
        <f t="shared" si="11"/>
        <v>3516.3763259551379</v>
      </c>
    </row>
    <row r="105" spans="1:11" x14ac:dyDescent="0.2">
      <c r="A105" s="23">
        <v>51</v>
      </c>
      <c r="B105" s="23" t="s">
        <v>3</v>
      </c>
      <c r="C105" s="24">
        <v>43892.884027777778</v>
      </c>
      <c r="D105" s="23">
        <v>8914</v>
      </c>
      <c r="E105" s="19"/>
      <c r="F105" s="20">
        <f t="shared" si="6"/>
        <v>0</v>
      </c>
      <c r="G105" s="20">
        <f t="shared" si="7"/>
        <v>0</v>
      </c>
      <c r="H105" s="20">
        <f t="shared" si="8"/>
        <v>0</v>
      </c>
      <c r="I105" s="20">
        <f t="shared" si="9"/>
        <v>0</v>
      </c>
      <c r="J105" s="22">
        <f t="shared" si="10"/>
        <v>0</v>
      </c>
      <c r="K105" s="20">
        <f t="shared" si="11"/>
        <v>0</v>
      </c>
    </row>
    <row r="106" spans="1:11" x14ac:dyDescent="0.2">
      <c r="A106" s="23"/>
      <c r="B106" s="23" t="s">
        <v>4</v>
      </c>
      <c r="C106" s="24">
        <v>43897.744444444441</v>
      </c>
      <c r="D106" s="23">
        <v>8952</v>
      </c>
      <c r="E106" s="19">
        <f>D106-D105</f>
        <v>38</v>
      </c>
      <c r="F106" s="20">
        <f t="shared" si="6"/>
        <v>0.42629571460623733</v>
      </c>
      <c r="G106" s="20">
        <f t="shared" si="7"/>
        <v>0.42629571460623733</v>
      </c>
      <c r="H106" s="20">
        <f t="shared" si="8"/>
        <v>0.85259142921247466</v>
      </c>
      <c r="I106" s="20">
        <f t="shared" si="9"/>
        <v>84.817050546332609</v>
      </c>
      <c r="J106" s="22">
        <f t="shared" si="10"/>
        <v>28439.12989503202</v>
      </c>
      <c r="K106" s="20">
        <f t="shared" si="11"/>
        <v>166.77971292115035</v>
      </c>
    </row>
    <row r="107" spans="1:11" x14ac:dyDescent="0.2">
      <c r="A107" s="23">
        <v>52</v>
      </c>
      <c r="B107" s="23" t="s">
        <v>5</v>
      </c>
      <c r="C107" s="24">
        <v>43897.744444444441</v>
      </c>
      <c r="D107" s="23">
        <v>8952</v>
      </c>
      <c r="E107" s="19"/>
      <c r="F107" s="20">
        <f t="shared" si="6"/>
        <v>0</v>
      </c>
      <c r="G107" s="20">
        <f t="shared" si="7"/>
        <v>0</v>
      </c>
      <c r="H107" s="20">
        <f t="shared" si="8"/>
        <v>0</v>
      </c>
      <c r="I107" s="20">
        <f t="shared" si="9"/>
        <v>0</v>
      </c>
      <c r="J107" s="22">
        <f t="shared" si="10"/>
        <v>0</v>
      </c>
      <c r="K107" s="20">
        <f t="shared" si="11"/>
        <v>0</v>
      </c>
    </row>
    <row r="108" spans="1:11" x14ac:dyDescent="0.2">
      <c r="A108" s="23"/>
      <c r="B108" s="23" t="s">
        <v>6</v>
      </c>
      <c r="C108" s="24">
        <v>43902.418749999997</v>
      </c>
      <c r="D108" s="23">
        <v>6142.5</v>
      </c>
      <c r="E108" s="19">
        <f>D107-D108</f>
        <v>2809.5</v>
      </c>
      <c r="F108" s="20">
        <f t="shared" si="6"/>
        <v>31.384048257372655</v>
      </c>
      <c r="G108" s="20">
        <f t="shared" si="7"/>
        <v>31.384048257372655</v>
      </c>
      <c r="H108" s="20">
        <f t="shared" si="8"/>
        <v>62.768096514745309</v>
      </c>
      <c r="I108" s="20">
        <f t="shared" si="9"/>
        <v>85.31738968509606</v>
      </c>
      <c r="J108" s="22">
        <f t="shared" si="10"/>
        <v>46205.013344953171</v>
      </c>
      <c r="K108" s="20">
        <f t="shared" si="11"/>
        <v>17765.883449921152</v>
      </c>
    </row>
    <row r="109" spans="1:11" x14ac:dyDescent="0.2">
      <c r="A109" s="23">
        <v>53</v>
      </c>
      <c r="B109" s="23" t="s">
        <v>3</v>
      </c>
      <c r="C109" s="24">
        <v>43909.511805555558</v>
      </c>
      <c r="D109" s="23">
        <v>5750.5</v>
      </c>
      <c r="E109" s="19"/>
      <c r="F109" s="20">
        <f t="shared" si="6"/>
        <v>0</v>
      </c>
      <c r="G109" s="20">
        <f t="shared" si="7"/>
        <v>0</v>
      </c>
      <c r="H109" s="20">
        <f t="shared" si="8"/>
        <v>0</v>
      </c>
      <c r="I109" s="20">
        <f t="shared" si="9"/>
        <v>0</v>
      </c>
      <c r="J109" s="22">
        <f t="shared" si="10"/>
        <v>0</v>
      </c>
      <c r="K109" s="20">
        <f t="shared" si="11"/>
        <v>0</v>
      </c>
    </row>
    <row r="110" spans="1:11" x14ac:dyDescent="0.2">
      <c r="A110" s="23"/>
      <c r="B110" s="23" t="s">
        <v>4</v>
      </c>
      <c r="C110" s="24">
        <v>43910.511805555558</v>
      </c>
      <c r="D110" s="23">
        <v>6553</v>
      </c>
      <c r="E110" s="19">
        <f>D110-D109</f>
        <v>802.5</v>
      </c>
      <c r="F110" s="20">
        <f t="shared" si="6"/>
        <v>13.955308234066601</v>
      </c>
      <c r="G110" s="20">
        <f t="shared" si="7"/>
        <v>13.955308234066601</v>
      </c>
      <c r="H110" s="20">
        <f t="shared" si="8"/>
        <v>27.910616468133203</v>
      </c>
      <c r="I110" s="20">
        <f t="shared" si="9"/>
        <v>138.6150400348595</v>
      </c>
      <c r="J110" s="22">
        <f t="shared" si="10"/>
        <v>59015.800019027723</v>
      </c>
      <c r="K110" s="20">
        <f t="shared" si="11"/>
        <v>12810.786674074552</v>
      </c>
    </row>
    <row r="111" spans="1:11" x14ac:dyDescent="0.2">
      <c r="A111" s="23">
        <v>54</v>
      </c>
      <c r="B111" s="23" t="s">
        <v>5</v>
      </c>
      <c r="C111" s="24">
        <v>43918</v>
      </c>
      <c r="D111" s="23">
        <v>6361.5</v>
      </c>
      <c r="E111" s="19"/>
      <c r="F111" s="20">
        <f t="shared" si="6"/>
        <v>0</v>
      </c>
      <c r="G111" s="20">
        <f t="shared" si="7"/>
        <v>0</v>
      </c>
      <c r="H111" s="20">
        <f t="shared" si="8"/>
        <v>0</v>
      </c>
      <c r="I111" s="20">
        <f t="shared" si="9"/>
        <v>0</v>
      </c>
      <c r="J111" s="22">
        <f t="shared" si="10"/>
        <v>0</v>
      </c>
      <c r="K111" s="20">
        <f t="shared" si="11"/>
        <v>0</v>
      </c>
    </row>
    <row r="112" spans="1:11" x14ac:dyDescent="0.2">
      <c r="A112" s="23"/>
      <c r="B112" s="23" t="s">
        <v>6</v>
      </c>
      <c r="C112" s="24">
        <v>43918.465277777781</v>
      </c>
      <c r="D112" s="23">
        <v>6288.5</v>
      </c>
      <c r="E112" s="19">
        <f>D111-D112</f>
        <v>73</v>
      </c>
      <c r="F112" s="20">
        <f t="shared" si="6"/>
        <v>1.1475280987188556</v>
      </c>
      <c r="G112" s="20">
        <f t="shared" si="7"/>
        <v>1.1475280987188556</v>
      </c>
      <c r="H112" s="20">
        <f t="shared" si="8"/>
        <v>2.2950561974377113</v>
      </c>
      <c r="I112" s="20">
        <f t="shared" si="9"/>
        <v>177.04740005708317</v>
      </c>
      <c r="J112" s="22">
        <f t="shared" si="10"/>
        <v>60231.630754797006</v>
      </c>
      <c r="K112" s="20">
        <f t="shared" si="11"/>
        <v>1215.8307357692829</v>
      </c>
    </row>
    <row r="113" spans="1:11" x14ac:dyDescent="0.2">
      <c r="A113" s="23">
        <v>55</v>
      </c>
      <c r="B113" s="23" t="s">
        <v>5</v>
      </c>
      <c r="C113" s="24">
        <v>43941.553472222222</v>
      </c>
      <c r="D113" s="23">
        <v>6974.5</v>
      </c>
      <c r="E113" s="19"/>
      <c r="F113" s="20">
        <f t="shared" si="6"/>
        <v>0</v>
      </c>
      <c r="G113" s="20">
        <f t="shared" si="7"/>
        <v>0</v>
      </c>
      <c r="H113" s="20">
        <f t="shared" si="8"/>
        <v>0</v>
      </c>
      <c r="I113" s="20">
        <f t="shared" si="9"/>
        <v>0</v>
      </c>
      <c r="J113" s="22">
        <f t="shared" si="10"/>
        <v>0</v>
      </c>
      <c r="K113" s="20">
        <f t="shared" si="11"/>
        <v>0</v>
      </c>
    </row>
    <row r="114" spans="1:11" x14ac:dyDescent="0.2">
      <c r="A114" s="23"/>
      <c r="B114" s="23" t="s">
        <v>6</v>
      </c>
      <c r="C114" s="24">
        <v>43942.088194444441</v>
      </c>
      <c r="D114" s="23">
        <v>6883</v>
      </c>
      <c r="E114" s="19">
        <f>D113-D114</f>
        <v>91.5</v>
      </c>
      <c r="F114" s="20">
        <f t="shared" si="6"/>
        <v>1.311922001577174</v>
      </c>
      <c r="G114" s="20">
        <f t="shared" si="7"/>
        <v>1.311922001577174</v>
      </c>
      <c r="H114" s="20">
        <f t="shared" si="8"/>
        <v>2.623844003154348</v>
      </c>
      <c r="I114" s="20">
        <f t="shared" si="9"/>
        <v>180.69489226439103</v>
      </c>
      <c r="J114" s="22">
        <f t="shared" si="10"/>
        <v>61634.967386301738</v>
      </c>
      <c r="K114" s="20">
        <f t="shared" si="11"/>
        <v>1403.3366315047315</v>
      </c>
    </row>
    <row r="115" spans="1:11" x14ac:dyDescent="0.2">
      <c r="A115" s="23">
        <v>56</v>
      </c>
      <c r="B115" s="23" t="s">
        <v>3</v>
      </c>
      <c r="C115" s="24">
        <v>43943.646527777775</v>
      </c>
      <c r="D115" s="23">
        <v>7135</v>
      </c>
      <c r="E115" s="19"/>
      <c r="F115" s="20">
        <f t="shared" si="6"/>
        <v>0</v>
      </c>
      <c r="G115" s="20">
        <f t="shared" si="7"/>
        <v>0</v>
      </c>
      <c r="H115" s="20">
        <f t="shared" si="8"/>
        <v>0</v>
      </c>
      <c r="I115" s="20">
        <f t="shared" si="9"/>
        <v>0</v>
      </c>
      <c r="J115" s="22">
        <f t="shared" si="10"/>
        <v>0</v>
      </c>
      <c r="K115" s="20">
        <f t="shared" si="11"/>
        <v>0</v>
      </c>
    </row>
    <row r="116" spans="1:11" x14ac:dyDescent="0.2">
      <c r="A116" s="23"/>
      <c r="B116" s="23" t="s">
        <v>4</v>
      </c>
      <c r="C116" s="24">
        <v>43951.413888888892</v>
      </c>
      <c r="D116" s="23">
        <v>9004.5</v>
      </c>
      <c r="E116" s="19">
        <f>D116-D115</f>
        <v>1869.5</v>
      </c>
      <c r="F116" s="20">
        <f t="shared" si="6"/>
        <v>26.201822004204622</v>
      </c>
      <c r="G116" s="20">
        <f t="shared" si="7"/>
        <v>26.201822004204622</v>
      </c>
      <c r="H116" s="20">
        <f t="shared" si="8"/>
        <v>52.403644008409245</v>
      </c>
      <c r="I116" s="20">
        <f t="shared" si="9"/>
        <v>184.90490215890523</v>
      </c>
      <c r="J116" s="22">
        <f t="shared" si="10"/>
        <v>93753.241387854054</v>
      </c>
      <c r="K116" s="20">
        <f t="shared" si="11"/>
        <v>32118.274001552316</v>
      </c>
    </row>
    <row r="117" spans="1:11" x14ac:dyDescent="0.2">
      <c r="A117" s="23">
        <v>57</v>
      </c>
      <c r="B117" s="23" t="s">
        <v>3</v>
      </c>
      <c r="C117" s="24">
        <v>43957.506944444445</v>
      </c>
      <c r="D117" s="23">
        <v>9234</v>
      </c>
      <c r="E117" s="19"/>
      <c r="F117" s="20">
        <f t="shared" si="6"/>
        <v>0</v>
      </c>
      <c r="G117" s="20">
        <f t="shared" si="7"/>
        <v>0</v>
      </c>
      <c r="H117" s="20">
        <f t="shared" si="8"/>
        <v>0</v>
      </c>
      <c r="I117" s="20">
        <f t="shared" si="9"/>
        <v>0</v>
      </c>
      <c r="J117" s="22">
        <f t="shared" si="10"/>
        <v>0</v>
      </c>
      <c r="K117" s="20">
        <f t="shared" si="11"/>
        <v>0</v>
      </c>
    </row>
    <row r="118" spans="1:11" x14ac:dyDescent="0.2">
      <c r="A118" s="23"/>
      <c r="B118" s="23" t="s">
        <v>4</v>
      </c>
      <c r="C118" s="24">
        <v>43961.041666666664</v>
      </c>
      <c r="D118" s="23">
        <v>9550.5</v>
      </c>
      <c r="E118" s="19">
        <f>D118-D117</f>
        <v>316.5</v>
      </c>
      <c r="F118" s="20">
        <f t="shared" si="6"/>
        <v>3.4275503573749186</v>
      </c>
      <c r="G118" s="20">
        <f t="shared" si="7"/>
        <v>3.4275503573749186</v>
      </c>
      <c r="H118" s="20">
        <f t="shared" si="8"/>
        <v>6.8551007147498373</v>
      </c>
      <c r="I118" s="20">
        <f t="shared" si="9"/>
        <v>281.25972416356217</v>
      </c>
      <c r="J118" s="22">
        <f t="shared" si="10"/>
        <v>99995.215606175072</v>
      </c>
      <c r="K118" s="20">
        <f t="shared" si="11"/>
        <v>6241.9742183210183</v>
      </c>
    </row>
    <row r="119" spans="1:11" x14ac:dyDescent="0.2">
      <c r="A119" s="23">
        <v>58</v>
      </c>
      <c r="B119" s="23" t="s">
        <v>5</v>
      </c>
      <c r="C119" s="24">
        <v>43961.041666666664</v>
      </c>
      <c r="D119" s="23">
        <v>9550.5</v>
      </c>
      <c r="E119" s="19"/>
      <c r="F119" s="20">
        <f t="shared" si="6"/>
        <v>0</v>
      </c>
      <c r="G119" s="20">
        <f t="shared" si="7"/>
        <v>0</v>
      </c>
      <c r="H119" s="20">
        <f t="shared" si="8"/>
        <v>0</v>
      </c>
      <c r="I119" s="20">
        <f t="shared" si="9"/>
        <v>0</v>
      </c>
      <c r="J119" s="22">
        <f t="shared" si="10"/>
        <v>0</v>
      </c>
      <c r="K119" s="20">
        <f t="shared" si="11"/>
        <v>0</v>
      </c>
    </row>
    <row r="120" spans="1:11" x14ac:dyDescent="0.2">
      <c r="A120" s="23"/>
      <c r="B120" s="23" t="s">
        <v>6</v>
      </c>
      <c r="C120" s="24">
        <v>43961.088194444441</v>
      </c>
      <c r="D120" s="23">
        <v>8727.5</v>
      </c>
      <c r="E120" s="19">
        <f>D119-D120</f>
        <v>823</v>
      </c>
      <c r="F120" s="20">
        <f t="shared" si="6"/>
        <v>8.6173498769697918</v>
      </c>
      <c r="G120" s="20">
        <f t="shared" si="7"/>
        <v>8.6173498769697918</v>
      </c>
      <c r="H120" s="20">
        <f t="shared" si="8"/>
        <v>17.234699753939584</v>
      </c>
      <c r="I120" s="20">
        <f t="shared" si="9"/>
        <v>299.9856468185252</v>
      </c>
      <c r="J120" s="22">
        <f t="shared" si="10"/>
        <v>116947.83106004032</v>
      </c>
      <c r="K120" s="20">
        <f t="shared" si="11"/>
        <v>16952.615453865248</v>
      </c>
    </row>
    <row r="121" spans="1:11" x14ac:dyDescent="0.2">
      <c r="A121" s="23">
        <v>59</v>
      </c>
      <c r="B121" s="23" t="s">
        <v>3</v>
      </c>
      <c r="C121" s="24">
        <v>43964.879166666666</v>
      </c>
      <c r="D121" s="23">
        <v>9239</v>
      </c>
      <c r="E121" s="19"/>
      <c r="F121" s="20">
        <f t="shared" si="6"/>
        <v>0</v>
      </c>
      <c r="G121" s="20">
        <f t="shared" si="7"/>
        <v>0</v>
      </c>
      <c r="H121" s="20">
        <f t="shared" si="8"/>
        <v>0</v>
      </c>
      <c r="I121" s="20">
        <f t="shared" si="9"/>
        <v>0</v>
      </c>
      <c r="J121" s="22">
        <f t="shared" si="10"/>
        <v>0</v>
      </c>
      <c r="K121" s="20">
        <f t="shared" si="11"/>
        <v>0</v>
      </c>
    </row>
    <row r="122" spans="1:11" x14ac:dyDescent="0.2">
      <c r="A122" s="23"/>
      <c r="B122" s="23" t="s">
        <v>4</v>
      </c>
      <c r="C122" s="24">
        <v>43966.134722222225</v>
      </c>
      <c r="D122" s="23">
        <v>9341</v>
      </c>
      <c r="E122" s="19">
        <f>D122-D121</f>
        <v>102</v>
      </c>
      <c r="F122" s="20">
        <f t="shared" si="6"/>
        <v>1.1040155861023919</v>
      </c>
      <c r="G122" s="20">
        <f t="shared" si="7"/>
        <v>1.1040155861023919</v>
      </c>
      <c r="H122" s="20">
        <f t="shared" si="8"/>
        <v>2.2080311722047838</v>
      </c>
      <c r="I122" s="20">
        <f t="shared" si="9"/>
        <v>350.84349318012096</v>
      </c>
      <c r="J122" s="22">
        <f t="shared" si="10"/>
        <v>119230.08997824487</v>
      </c>
      <c r="K122" s="20">
        <f t="shared" si="11"/>
        <v>2282.2589182045485</v>
      </c>
    </row>
    <row r="123" spans="1:11" x14ac:dyDescent="0.2">
      <c r="A123" s="23">
        <v>60</v>
      </c>
      <c r="B123" s="23" t="s">
        <v>5</v>
      </c>
      <c r="C123" s="24">
        <v>43972.413888888892</v>
      </c>
      <c r="D123" s="23">
        <v>9348.5</v>
      </c>
      <c r="E123" s="19"/>
      <c r="F123" s="20">
        <f t="shared" si="6"/>
        <v>0</v>
      </c>
      <c r="G123" s="20">
        <f t="shared" si="7"/>
        <v>0</v>
      </c>
      <c r="H123" s="20">
        <f t="shared" si="8"/>
        <v>0</v>
      </c>
      <c r="I123" s="20">
        <f t="shared" si="9"/>
        <v>0</v>
      </c>
      <c r="J123" s="22">
        <f t="shared" si="10"/>
        <v>0</v>
      </c>
      <c r="K123" s="20">
        <f t="shared" si="11"/>
        <v>0</v>
      </c>
    </row>
    <row r="124" spans="1:11" x14ac:dyDescent="0.2">
      <c r="A124" s="23"/>
      <c r="B124" s="23" t="s">
        <v>6</v>
      </c>
      <c r="C124" s="24">
        <v>43974.134722222225</v>
      </c>
      <c r="D124" s="23">
        <v>9261.5</v>
      </c>
      <c r="E124" s="19">
        <f>D123-D124</f>
        <v>87</v>
      </c>
      <c r="F124" s="20">
        <f t="shared" si="6"/>
        <v>0.93063058244638175</v>
      </c>
      <c r="G124" s="20">
        <f t="shared" si="7"/>
        <v>0.93063058244638175</v>
      </c>
      <c r="H124" s="20">
        <f t="shared" si="8"/>
        <v>1.8612611648927635</v>
      </c>
      <c r="I124" s="20">
        <f t="shared" si="9"/>
        <v>357.6902699347346</v>
      </c>
      <c r="J124" s="22">
        <f t="shared" si="10"/>
        <v>121098.42984669653</v>
      </c>
      <c r="K124" s="20">
        <f t="shared" si="11"/>
        <v>1868.3398684516578</v>
      </c>
    </row>
    <row r="125" spans="1:11" x14ac:dyDescent="0.2">
      <c r="A125" s="23">
        <v>61</v>
      </c>
      <c r="B125" s="23" t="s">
        <v>5</v>
      </c>
      <c r="C125" s="24">
        <v>43999.879166666666</v>
      </c>
      <c r="D125" s="23">
        <v>9252</v>
      </c>
      <c r="E125" s="19"/>
      <c r="F125" s="20">
        <f t="shared" si="6"/>
        <v>0</v>
      </c>
      <c r="G125" s="20">
        <f t="shared" si="7"/>
        <v>0</v>
      </c>
      <c r="H125" s="20">
        <f t="shared" si="8"/>
        <v>0</v>
      </c>
      <c r="I125" s="20">
        <f t="shared" si="9"/>
        <v>0</v>
      </c>
      <c r="J125" s="22">
        <f t="shared" si="10"/>
        <v>0</v>
      </c>
      <c r="K125" s="20">
        <f t="shared" si="11"/>
        <v>0</v>
      </c>
    </row>
    <row r="126" spans="1:11" x14ac:dyDescent="0.2">
      <c r="A126" s="23"/>
      <c r="B126" s="23" t="s">
        <v>6</v>
      </c>
      <c r="C126" s="23"/>
      <c r="D126" s="23"/>
      <c r="E126" s="19"/>
      <c r="F126" s="20"/>
      <c r="G126" s="20"/>
      <c r="H126" s="20"/>
      <c r="I126" s="20"/>
      <c r="J126" s="22"/>
      <c r="K126" s="20"/>
    </row>
    <row r="129" spans="11:11" x14ac:dyDescent="0.2">
      <c r="K129" s="9">
        <f>SUM(K6:K128)</f>
        <v>120098.42984669653</v>
      </c>
    </row>
  </sheetData>
  <conditionalFormatting sqref="L3:L58 K6:K126 E6:H126">
    <cfRule type="cellIs" dxfId="169" priority="1" operator="lessThan">
      <formula>0</formula>
    </cfRule>
    <cfRule type="cellIs" dxfId="168" priority="2" operator="greaterThan">
      <formula>0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120"/>
  <sheetViews>
    <sheetView workbookViewId="0">
      <selection activeCell="K2" sqref="K2"/>
    </sheetView>
  </sheetViews>
  <sheetFormatPr baseColWidth="10" defaultColWidth="9.1640625" defaultRowHeight="15" x14ac:dyDescent="0.2"/>
  <cols>
    <col min="1" max="1" width="27" style="2" customWidth="1"/>
    <col min="2" max="2" width="10.6640625" style="2" bestFit="1" customWidth="1"/>
    <col min="3" max="3" width="15.83203125" style="2" bestFit="1" customWidth="1"/>
    <col min="4" max="4" width="9.1640625" style="2"/>
    <col min="5" max="5" width="11.33203125" style="2" customWidth="1"/>
    <col min="6" max="6" width="7" style="2" customWidth="1"/>
    <col min="7" max="7" width="12.1640625" style="2" customWidth="1"/>
    <col min="8" max="8" width="14.6640625" style="2" bestFit="1" customWidth="1"/>
    <col min="9" max="9" width="13.33203125" style="2" customWidth="1"/>
    <col min="10" max="10" width="15.5" style="2" bestFit="1" customWidth="1"/>
    <col min="11" max="11" width="11.6640625" style="2" bestFit="1" customWidth="1"/>
    <col min="12" max="12" width="4.1640625" style="2" customWidth="1"/>
    <col min="13" max="16384" width="9.1640625" style="2"/>
  </cols>
  <sheetData>
    <row r="1" spans="1:12" ht="3.75" customHeight="1" thickBot="1" x14ac:dyDescent="0.25"/>
    <row r="2" spans="1:12" s="3" customFormat="1" ht="161" thickBot="1" x14ac:dyDescent="0.3">
      <c r="A2" s="5" t="s">
        <v>20</v>
      </c>
      <c r="C2" s="4"/>
      <c r="D2" s="5" t="s">
        <v>7</v>
      </c>
      <c r="E2" s="6"/>
      <c r="F2" s="5" t="s">
        <v>8</v>
      </c>
      <c r="G2" s="6"/>
      <c r="H2" s="5" t="s">
        <v>9</v>
      </c>
      <c r="I2" s="7">
        <v>3</v>
      </c>
      <c r="J2" s="5" t="s">
        <v>10</v>
      </c>
      <c r="K2" s="5">
        <v>1000</v>
      </c>
      <c r="L2" s="8"/>
    </row>
    <row r="3" spans="1:12" ht="16" thickBot="1" x14ac:dyDescent="0.25">
      <c r="L3" s="9"/>
    </row>
    <row r="4" spans="1:12" s="11" customFormat="1" ht="49" thickBot="1" x14ac:dyDescent="0.25">
      <c r="A4" s="12" t="s">
        <v>0</v>
      </c>
      <c r="B4" s="13" t="s">
        <v>1</v>
      </c>
      <c r="C4" s="13" t="s">
        <v>2</v>
      </c>
      <c r="D4" s="13" t="s">
        <v>11</v>
      </c>
      <c r="E4" s="14" t="s">
        <v>14</v>
      </c>
      <c r="F4" s="14" t="s">
        <v>15</v>
      </c>
      <c r="G4" s="14" t="s">
        <v>16</v>
      </c>
      <c r="H4" s="14" t="s">
        <v>12</v>
      </c>
      <c r="I4" s="14" t="s">
        <v>17</v>
      </c>
      <c r="J4" s="14" t="s">
        <v>18</v>
      </c>
      <c r="K4" s="15" t="s">
        <v>13</v>
      </c>
      <c r="L4" s="10"/>
    </row>
    <row r="5" spans="1:12" x14ac:dyDescent="0.2">
      <c r="A5" s="23">
        <v>1</v>
      </c>
      <c r="B5" s="23" t="s">
        <v>5</v>
      </c>
      <c r="C5" s="24">
        <v>43423.283333333333</v>
      </c>
      <c r="D5" s="23">
        <v>5389</v>
      </c>
      <c r="E5" s="16"/>
      <c r="F5" s="17"/>
      <c r="G5" s="17"/>
      <c r="H5" s="17"/>
      <c r="I5" s="17"/>
      <c r="J5" s="17"/>
      <c r="K5" s="18"/>
      <c r="L5" s="9"/>
    </row>
    <row r="6" spans="1:12" x14ac:dyDescent="0.2">
      <c r="A6" s="23"/>
      <c r="B6" s="23" t="s">
        <v>6</v>
      </c>
      <c r="C6" s="24">
        <v>43424.472222222219</v>
      </c>
      <c r="D6" s="23">
        <v>4480</v>
      </c>
      <c r="E6" s="19">
        <f>D5-D6</f>
        <v>909</v>
      </c>
      <c r="F6" s="20">
        <f t="shared" ref="F6:F69" si="0">E6/D5*100</f>
        <v>16.867693449619594</v>
      </c>
      <c r="G6" s="20">
        <f t="shared" ref="G6:G69" si="1">IF(F6&lt;($G$2*-1),($G$2*-1),F6)</f>
        <v>16.867693449619594</v>
      </c>
      <c r="H6" s="20">
        <f>$I$2*F6</f>
        <v>50.603080348858782</v>
      </c>
      <c r="I6" s="21">
        <f>0.00075*$I$2*$K$2*2</f>
        <v>4.5000000000000009</v>
      </c>
      <c r="J6" s="22">
        <f>$K$2*(1+((H6)/100))-I6</f>
        <v>1501.5308034885879</v>
      </c>
      <c r="K6" s="20">
        <f>J6-K2</f>
        <v>501.53080348858794</v>
      </c>
      <c r="L6" s="9"/>
    </row>
    <row r="7" spans="1:12" x14ac:dyDescent="0.2">
      <c r="A7" s="23">
        <v>2</v>
      </c>
      <c r="B7" s="23" t="s">
        <v>5</v>
      </c>
      <c r="C7" s="24">
        <v>43459.047222222223</v>
      </c>
      <c r="D7" s="23">
        <v>3820.5</v>
      </c>
      <c r="E7" s="19"/>
      <c r="F7" s="20">
        <f t="shared" si="0"/>
        <v>0</v>
      </c>
      <c r="G7" s="20">
        <f t="shared" si="1"/>
        <v>0</v>
      </c>
      <c r="H7" s="20">
        <f t="shared" ref="H7:H70" si="2">$I$2*F7</f>
        <v>0</v>
      </c>
      <c r="I7" s="20"/>
      <c r="J7" s="22"/>
      <c r="K7" s="20"/>
      <c r="L7" s="9"/>
    </row>
    <row r="8" spans="1:12" x14ac:dyDescent="0.2">
      <c r="A8" s="23"/>
      <c r="B8" s="23" t="s">
        <v>6</v>
      </c>
      <c r="C8" s="24">
        <v>43459.330555555556</v>
      </c>
      <c r="D8" s="23">
        <v>3775.5</v>
      </c>
      <c r="E8" s="19">
        <f>D7-D8</f>
        <v>45</v>
      </c>
      <c r="F8" s="20">
        <f t="shared" si="0"/>
        <v>1.1778563015312131</v>
      </c>
      <c r="G8" s="20">
        <f t="shared" si="1"/>
        <v>1.1778563015312131</v>
      </c>
      <c r="H8" s="20">
        <f t="shared" si="2"/>
        <v>3.5335689045936394</v>
      </c>
      <c r="I8" s="20">
        <f t="shared" ref="I8:I71" si="3">0.00075*$I$2*J6*2</f>
        <v>6.7568886156986467</v>
      </c>
      <c r="J8" s="22">
        <f t="shared" ref="J8:J71" si="4">IF(H8&lt;0,J6-(J6*(H8*-1)/100),J6+(J6*(H8/100)))-I6</f>
        <v>1550.0884290535557</v>
      </c>
      <c r="K8" s="20">
        <f t="shared" ref="K8:K71" si="5">J8-J6</f>
        <v>48.557625564967793</v>
      </c>
      <c r="L8" s="9"/>
    </row>
    <row r="9" spans="1:12" x14ac:dyDescent="0.2">
      <c r="A9" s="23">
        <v>3</v>
      </c>
      <c r="B9" s="23" t="s">
        <v>3</v>
      </c>
      <c r="C9" s="24">
        <v>43462.661111111112</v>
      </c>
      <c r="D9" s="23">
        <v>3823</v>
      </c>
      <c r="E9" s="19"/>
      <c r="F9" s="20">
        <f t="shared" si="0"/>
        <v>0</v>
      </c>
      <c r="G9" s="20">
        <f t="shared" si="1"/>
        <v>0</v>
      </c>
      <c r="H9" s="20">
        <f t="shared" si="2"/>
        <v>0</v>
      </c>
      <c r="I9" s="20">
        <f t="shared" si="3"/>
        <v>0</v>
      </c>
      <c r="J9" s="22">
        <f t="shared" si="4"/>
        <v>0</v>
      </c>
      <c r="K9" s="20">
        <f t="shared" si="5"/>
        <v>0</v>
      </c>
      <c r="L9" s="9"/>
    </row>
    <row r="10" spans="1:12" x14ac:dyDescent="0.2">
      <c r="A10" s="23"/>
      <c r="B10" s="23" t="s">
        <v>4</v>
      </c>
      <c r="C10" s="24">
        <v>43463.708333333336</v>
      </c>
      <c r="D10" s="23">
        <v>3836</v>
      </c>
      <c r="E10" s="19">
        <f>D10-D9</f>
        <v>13</v>
      </c>
      <c r="F10" s="20">
        <f t="shared" si="0"/>
        <v>0.34004708344232276</v>
      </c>
      <c r="G10" s="20">
        <f t="shared" si="1"/>
        <v>0.34004708344232276</v>
      </c>
      <c r="H10" s="20">
        <f t="shared" si="2"/>
        <v>1.0201412503269682</v>
      </c>
      <c r="I10" s="20">
        <f t="shared" si="3"/>
        <v>6.9753979307410017</v>
      </c>
      <c r="J10" s="22">
        <f t="shared" si="4"/>
        <v>1559.1446319191775</v>
      </c>
      <c r="K10" s="20">
        <f t="shared" si="5"/>
        <v>9.056202865621799</v>
      </c>
      <c r="L10" s="9"/>
    </row>
    <row r="11" spans="1:12" x14ac:dyDescent="0.2">
      <c r="A11" s="23">
        <v>4</v>
      </c>
      <c r="B11" s="23" t="s">
        <v>5</v>
      </c>
      <c r="C11" s="24">
        <v>43463.991666666669</v>
      </c>
      <c r="D11" s="23">
        <v>3697.5</v>
      </c>
      <c r="E11" s="19"/>
      <c r="F11" s="20">
        <f t="shared" si="0"/>
        <v>0</v>
      </c>
      <c r="G11" s="20">
        <f t="shared" si="1"/>
        <v>0</v>
      </c>
      <c r="H11" s="20">
        <f t="shared" si="2"/>
        <v>0</v>
      </c>
      <c r="I11" s="20">
        <f t="shared" si="3"/>
        <v>0</v>
      </c>
      <c r="J11" s="22">
        <f t="shared" si="4"/>
        <v>0</v>
      </c>
      <c r="K11" s="20">
        <f t="shared" si="5"/>
        <v>0</v>
      </c>
      <c r="L11" s="9"/>
    </row>
    <row r="12" spans="1:12" x14ac:dyDescent="0.2">
      <c r="A12" s="23"/>
      <c r="B12" s="23" t="s">
        <v>6</v>
      </c>
      <c r="C12" s="24">
        <v>43464.330555555556</v>
      </c>
      <c r="D12" s="23">
        <v>3760.5</v>
      </c>
      <c r="E12" s="19">
        <f>D11-D12</f>
        <v>-63</v>
      </c>
      <c r="F12" s="20">
        <f t="shared" si="0"/>
        <v>-1.7038539553752536</v>
      </c>
      <c r="G12" s="20">
        <f t="shared" si="1"/>
        <v>0</v>
      </c>
      <c r="H12" s="20">
        <f t="shared" si="2"/>
        <v>-5.1115618661257614</v>
      </c>
      <c r="I12" s="20">
        <f t="shared" si="3"/>
        <v>7.0161508436363</v>
      </c>
      <c r="J12" s="22">
        <f t="shared" si="4"/>
        <v>1472.472591545509</v>
      </c>
      <c r="K12" s="20">
        <f t="shared" si="5"/>
        <v>-86.672040373668551</v>
      </c>
      <c r="L12" s="9"/>
    </row>
    <row r="13" spans="1:12" x14ac:dyDescent="0.2">
      <c r="A13" s="23">
        <v>5</v>
      </c>
      <c r="B13" s="23" t="s">
        <v>3</v>
      </c>
      <c r="C13" s="24">
        <v>43479.661111111112</v>
      </c>
      <c r="D13" s="23">
        <v>3649.5</v>
      </c>
      <c r="E13" s="19"/>
      <c r="F13" s="20">
        <f t="shared" si="0"/>
        <v>0</v>
      </c>
      <c r="G13" s="20">
        <f t="shared" si="1"/>
        <v>0</v>
      </c>
      <c r="H13" s="20">
        <f t="shared" si="2"/>
        <v>0</v>
      </c>
      <c r="I13" s="20">
        <f t="shared" si="3"/>
        <v>0</v>
      </c>
      <c r="J13" s="22">
        <f t="shared" si="4"/>
        <v>0</v>
      </c>
      <c r="K13" s="20">
        <f t="shared" si="5"/>
        <v>0</v>
      </c>
      <c r="L13" s="9"/>
    </row>
    <row r="14" spans="1:12" x14ac:dyDescent="0.2">
      <c r="A14" s="23"/>
      <c r="B14" s="23" t="s">
        <v>4</v>
      </c>
      <c r="C14" s="24">
        <v>43479.85</v>
      </c>
      <c r="D14" s="23">
        <v>3671</v>
      </c>
      <c r="E14" s="19">
        <f>D14-D13</f>
        <v>21.5</v>
      </c>
      <c r="F14" s="20">
        <f t="shared" si="0"/>
        <v>0.58912179750650773</v>
      </c>
      <c r="G14" s="20">
        <f t="shared" si="1"/>
        <v>0.58912179750650773</v>
      </c>
      <c r="H14" s="20">
        <f t="shared" si="2"/>
        <v>1.7673653925195232</v>
      </c>
      <c r="I14" s="20">
        <f t="shared" si="3"/>
        <v>6.6261266619547916</v>
      </c>
      <c r="J14" s="22">
        <f t="shared" si="4"/>
        <v>1491.4804116991834</v>
      </c>
      <c r="K14" s="20">
        <f t="shared" si="5"/>
        <v>19.007820153674402</v>
      </c>
      <c r="L14" s="9"/>
    </row>
    <row r="15" spans="1:12" x14ac:dyDescent="0.2">
      <c r="A15" s="23">
        <v>6</v>
      </c>
      <c r="B15" s="23" t="s">
        <v>5</v>
      </c>
      <c r="C15" s="24">
        <v>43493.094444444447</v>
      </c>
      <c r="D15" s="23">
        <v>3504.5</v>
      </c>
      <c r="E15" s="19"/>
      <c r="F15" s="20">
        <f t="shared" si="0"/>
        <v>0</v>
      </c>
      <c r="G15" s="20">
        <f t="shared" si="1"/>
        <v>0</v>
      </c>
      <c r="H15" s="20">
        <f t="shared" si="2"/>
        <v>0</v>
      </c>
      <c r="I15" s="20">
        <f t="shared" si="3"/>
        <v>0</v>
      </c>
      <c r="J15" s="22">
        <f t="shared" si="4"/>
        <v>0</v>
      </c>
      <c r="K15" s="20">
        <f t="shared" si="5"/>
        <v>0</v>
      </c>
      <c r="L15" s="9"/>
    </row>
    <row r="16" spans="1:12" x14ac:dyDescent="0.2">
      <c r="A16" s="23"/>
      <c r="B16" s="23" t="s">
        <v>6</v>
      </c>
      <c r="C16" s="24">
        <v>43493.330555555556</v>
      </c>
      <c r="D16" s="23">
        <v>3437</v>
      </c>
      <c r="E16" s="19">
        <f>D15-D16</f>
        <v>67.5</v>
      </c>
      <c r="F16" s="20">
        <f t="shared" si="0"/>
        <v>1.9260950206876872</v>
      </c>
      <c r="G16" s="20">
        <f t="shared" si="1"/>
        <v>1.9260950206876872</v>
      </c>
      <c r="H16" s="20">
        <f t="shared" si="2"/>
        <v>5.7782850620630617</v>
      </c>
      <c r="I16" s="20">
        <f t="shared" si="3"/>
        <v>6.7116618526463263</v>
      </c>
      <c r="J16" s="22">
        <f t="shared" si="4"/>
        <v>1571.0362748700393</v>
      </c>
      <c r="K16" s="20">
        <f t="shared" si="5"/>
        <v>79.555863170855901</v>
      </c>
      <c r="L16" s="9"/>
    </row>
    <row r="17" spans="1:12" x14ac:dyDescent="0.2">
      <c r="A17" s="23">
        <v>7</v>
      </c>
      <c r="B17" s="23" t="s">
        <v>3</v>
      </c>
      <c r="C17" s="24">
        <v>43504.425000000003</v>
      </c>
      <c r="D17" s="23">
        <v>3385</v>
      </c>
      <c r="E17" s="19"/>
      <c r="F17" s="20">
        <f t="shared" si="0"/>
        <v>0</v>
      </c>
      <c r="G17" s="20">
        <f t="shared" si="1"/>
        <v>0</v>
      </c>
      <c r="H17" s="20">
        <f t="shared" si="2"/>
        <v>0</v>
      </c>
      <c r="I17" s="20">
        <f t="shared" si="3"/>
        <v>0</v>
      </c>
      <c r="J17" s="22">
        <f t="shared" si="4"/>
        <v>0</v>
      </c>
      <c r="K17" s="20">
        <f t="shared" si="5"/>
        <v>0</v>
      </c>
      <c r="L17" s="9"/>
    </row>
    <row r="18" spans="1:12" ht="18.75" customHeight="1" x14ac:dyDescent="0.2">
      <c r="A18" s="23"/>
      <c r="B18" s="23" t="s">
        <v>4</v>
      </c>
      <c r="C18" s="24">
        <v>43507.236111111109</v>
      </c>
      <c r="D18" s="23">
        <v>3588</v>
      </c>
      <c r="E18" s="19">
        <f>D18-D17</f>
        <v>203</v>
      </c>
      <c r="F18" s="20">
        <f t="shared" si="0"/>
        <v>5.9970457902511081</v>
      </c>
      <c r="G18" s="20">
        <f t="shared" si="1"/>
        <v>5.9970457902511081</v>
      </c>
      <c r="H18" s="20">
        <f t="shared" si="2"/>
        <v>17.991137370753325</v>
      </c>
      <c r="I18" s="20">
        <f t="shared" si="3"/>
        <v>7.0696632369151775</v>
      </c>
      <c r="J18" s="22">
        <f t="shared" si="4"/>
        <v>1846.9719073736276</v>
      </c>
      <c r="K18" s="20">
        <f t="shared" si="5"/>
        <v>275.93563250358829</v>
      </c>
      <c r="L18" s="9"/>
    </row>
    <row r="19" spans="1:12" x14ac:dyDescent="0.2">
      <c r="A19" s="23">
        <v>8</v>
      </c>
      <c r="B19" s="23" t="s">
        <v>5</v>
      </c>
      <c r="C19" s="24">
        <v>43507.236111111109</v>
      </c>
      <c r="D19" s="23">
        <v>3588</v>
      </c>
      <c r="E19" s="19"/>
      <c r="F19" s="20">
        <f t="shared" si="0"/>
        <v>0</v>
      </c>
      <c r="G19" s="20">
        <f t="shared" si="1"/>
        <v>0</v>
      </c>
      <c r="H19" s="20">
        <f t="shared" si="2"/>
        <v>0</v>
      </c>
      <c r="I19" s="20">
        <f t="shared" si="3"/>
        <v>0</v>
      </c>
      <c r="J19" s="22">
        <f t="shared" si="4"/>
        <v>0</v>
      </c>
      <c r="K19" s="20">
        <f t="shared" si="5"/>
        <v>0</v>
      </c>
      <c r="L19" s="9"/>
    </row>
    <row r="20" spans="1:12" x14ac:dyDescent="0.2">
      <c r="A20" s="23"/>
      <c r="B20" s="23" t="s">
        <v>6</v>
      </c>
      <c r="C20" s="24">
        <v>43513.425000000003</v>
      </c>
      <c r="D20" s="23">
        <v>3649</v>
      </c>
      <c r="E20" s="19">
        <f>D19-D20</f>
        <v>-61</v>
      </c>
      <c r="F20" s="20">
        <f t="shared" si="0"/>
        <v>-1.7001114827201784</v>
      </c>
      <c r="G20" s="20">
        <f t="shared" si="1"/>
        <v>0</v>
      </c>
      <c r="H20" s="20">
        <f t="shared" si="2"/>
        <v>-5.1003344481605355</v>
      </c>
      <c r="I20" s="20">
        <f t="shared" si="3"/>
        <v>8.3113735831813251</v>
      </c>
      <c r="J20" s="22">
        <f t="shared" si="4"/>
        <v>1745.7004996970875</v>
      </c>
      <c r="K20" s="20">
        <f t="shared" si="5"/>
        <v>-101.27140767654009</v>
      </c>
      <c r="L20" s="9"/>
    </row>
    <row r="21" spans="1:12" x14ac:dyDescent="0.2">
      <c r="A21" s="23">
        <v>9</v>
      </c>
      <c r="B21" s="23" t="s">
        <v>3</v>
      </c>
      <c r="C21" s="24">
        <v>43513.991666666669</v>
      </c>
      <c r="D21" s="23">
        <v>3634.5</v>
      </c>
      <c r="E21" s="19"/>
      <c r="F21" s="20">
        <f t="shared" si="0"/>
        <v>0</v>
      </c>
      <c r="G21" s="20">
        <f t="shared" si="1"/>
        <v>0</v>
      </c>
      <c r="H21" s="20">
        <f t="shared" si="2"/>
        <v>0</v>
      </c>
      <c r="I21" s="20">
        <f t="shared" si="3"/>
        <v>0</v>
      </c>
      <c r="J21" s="22">
        <f t="shared" si="4"/>
        <v>0</v>
      </c>
      <c r="K21" s="20">
        <f t="shared" si="5"/>
        <v>0</v>
      </c>
      <c r="L21" s="9"/>
    </row>
    <row r="22" spans="1:12" x14ac:dyDescent="0.2">
      <c r="A22" s="23"/>
      <c r="B22" s="23" t="s">
        <v>4</v>
      </c>
      <c r="C22" s="24">
        <v>43520.566666666666</v>
      </c>
      <c r="D22" s="23">
        <v>3943</v>
      </c>
      <c r="E22" s="19">
        <f>D22-D21</f>
        <v>308.5</v>
      </c>
      <c r="F22" s="20">
        <f t="shared" si="0"/>
        <v>8.488100151327556</v>
      </c>
      <c r="G22" s="20">
        <f t="shared" si="1"/>
        <v>8.488100151327556</v>
      </c>
      <c r="H22" s="20">
        <f t="shared" si="2"/>
        <v>25.464300453982666</v>
      </c>
      <c r="I22" s="20">
        <f t="shared" si="3"/>
        <v>7.8556522486368943</v>
      </c>
      <c r="J22" s="22">
        <f t="shared" si="4"/>
        <v>2181.9195463834494</v>
      </c>
      <c r="K22" s="20">
        <f t="shared" si="5"/>
        <v>436.21904668636193</v>
      </c>
      <c r="L22" s="9"/>
    </row>
    <row r="23" spans="1:12" x14ac:dyDescent="0.2">
      <c r="A23" s="23">
        <v>10</v>
      </c>
      <c r="B23" s="23" t="s">
        <v>5</v>
      </c>
      <c r="C23" s="24">
        <v>43520.613888888889</v>
      </c>
      <c r="D23" s="23">
        <v>3804.5</v>
      </c>
      <c r="E23" s="19"/>
      <c r="F23" s="20">
        <f t="shared" si="0"/>
        <v>0</v>
      </c>
      <c r="G23" s="20">
        <f t="shared" si="1"/>
        <v>0</v>
      </c>
      <c r="H23" s="20">
        <f t="shared" si="2"/>
        <v>0</v>
      </c>
      <c r="I23" s="20">
        <f t="shared" si="3"/>
        <v>0</v>
      </c>
      <c r="J23" s="22">
        <f t="shared" si="4"/>
        <v>0</v>
      </c>
      <c r="K23" s="20">
        <f t="shared" si="5"/>
        <v>0</v>
      </c>
      <c r="L23" s="9"/>
    </row>
    <row r="24" spans="1:12" x14ac:dyDescent="0.2">
      <c r="A24" s="23"/>
      <c r="B24" s="23" t="s">
        <v>6</v>
      </c>
      <c r="C24" s="24">
        <v>43520.802777777775</v>
      </c>
      <c r="D24" s="23">
        <v>3776</v>
      </c>
      <c r="E24" s="19">
        <f>D23-D24</f>
        <v>28.5</v>
      </c>
      <c r="F24" s="20">
        <f t="shared" si="0"/>
        <v>0.74911289262715208</v>
      </c>
      <c r="G24" s="20">
        <f t="shared" si="1"/>
        <v>0.74911289262715208</v>
      </c>
      <c r="H24" s="20">
        <f t="shared" si="2"/>
        <v>2.2473386778814564</v>
      </c>
      <c r="I24" s="20">
        <f t="shared" si="3"/>
        <v>9.8186379587255228</v>
      </c>
      <c r="J24" s="22">
        <f t="shared" si="4"/>
        <v>2223.0990160209435</v>
      </c>
      <c r="K24" s="20">
        <f t="shared" si="5"/>
        <v>41.179469637494094</v>
      </c>
      <c r="L24" s="9"/>
    </row>
    <row r="25" spans="1:12" x14ac:dyDescent="0.2">
      <c r="A25" s="23">
        <v>11</v>
      </c>
      <c r="B25" s="23" t="s">
        <v>3</v>
      </c>
      <c r="C25" s="24">
        <v>43529.566666666666</v>
      </c>
      <c r="D25" s="23">
        <v>3779</v>
      </c>
      <c r="E25" s="19"/>
      <c r="F25" s="20">
        <f t="shared" si="0"/>
        <v>0</v>
      </c>
      <c r="G25" s="20">
        <f t="shared" si="1"/>
        <v>0</v>
      </c>
      <c r="H25" s="20">
        <f t="shared" si="2"/>
        <v>0</v>
      </c>
      <c r="I25" s="20">
        <f t="shared" si="3"/>
        <v>0</v>
      </c>
      <c r="J25" s="22">
        <f t="shared" si="4"/>
        <v>0</v>
      </c>
      <c r="K25" s="20">
        <f t="shared" si="5"/>
        <v>0</v>
      </c>
      <c r="L25" s="9"/>
    </row>
    <row r="26" spans="1:12" x14ac:dyDescent="0.2">
      <c r="A26" s="23"/>
      <c r="B26" s="23" t="s">
        <v>4</v>
      </c>
      <c r="C26" s="24">
        <v>43532.944444444445</v>
      </c>
      <c r="D26" s="23">
        <v>3823.5</v>
      </c>
      <c r="E26" s="19">
        <f>D26-D25</f>
        <v>44.5</v>
      </c>
      <c r="F26" s="20">
        <f t="shared" si="0"/>
        <v>1.1775602011114052</v>
      </c>
      <c r="G26" s="20">
        <f t="shared" si="1"/>
        <v>1.1775602011114052</v>
      </c>
      <c r="H26" s="20">
        <f t="shared" si="2"/>
        <v>3.5326806033342155</v>
      </c>
      <c r="I26" s="20">
        <f t="shared" si="3"/>
        <v>10.003945572094247</v>
      </c>
      <c r="J26" s="22">
        <f t="shared" si="4"/>
        <v>2291.8153657941039</v>
      </c>
      <c r="K26" s="20">
        <f t="shared" si="5"/>
        <v>68.716349773160346</v>
      </c>
      <c r="L26" s="9"/>
    </row>
    <row r="27" spans="1:12" x14ac:dyDescent="0.2">
      <c r="A27" s="23">
        <v>12</v>
      </c>
      <c r="B27" s="23" t="s">
        <v>3</v>
      </c>
      <c r="C27" s="24">
        <v>43539.661111111112</v>
      </c>
      <c r="D27" s="23">
        <v>3895</v>
      </c>
      <c r="E27" s="19"/>
      <c r="F27" s="20">
        <f t="shared" si="0"/>
        <v>0</v>
      </c>
      <c r="G27" s="20">
        <f t="shared" si="1"/>
        <v>0</v>
      </c>
      <c r="H27" s="20">
        <f t="shared" si="2"/>
        <v>0</v>
      </c>
      <c r="I27" s="20">
        <f t="shared" si="3"/>
        <v>0</v>
      </c>
      <c r="J27" s="22">
        <f t="shared" si="4"/>
        <v>0</v>
      </c>
      <c r="K27" s="20">
        <f t="shared" si="5"/>
        <v>0</v>
      </c>
      <c r="L27" s="9"/>
    </row>
    <row r="28" spans="1:12" x14ac:dyDescent="0.2">
      <c r="A28" s="23"/>
      <c r="B28" s="23" t="s">
        <v>4</v>
      </c>
      <c r="C28" s="24">
        <v>43545.566666666666</v>
      </c>
      <c r="D28" s="23">
        <v>4018.5</v>
      </c>
      <c r="E28" s="19">
        <f>D28-D27</f>
        <v>123.5</v>
      </c>
      <c r="F28" s="20">
        <f t="shared" si="0"/>
        <v>3.1707317073170733</v>
      </c>
      <c r="G28" s="20">
        <f t="shared" si="1"/>
        <v>3.1707317073170733</v>
      </c>
      <c r="H28" s="20">
        <f t="shared" si="2"/>
        <v>9.5121951219512191</v>
      </c>
      <c r="I28" s="20">
        <f t="shared" si="3"/>
        <v>10.313169146073468</v>
      </c>
      <c r="J28" s="22">
        <f t="shared" si="4"/>
        <v>2499.8133696512045</v>
      </c>
      <c r="K28" s="20">
        <f t="shared" si="5"/>
        <v>207.99800385710068</v>
      </c>
      <c r="L28" s="9"/>
    </row>
    <row r="29" spans="1:12" x14ac:dyDescent="0.2">
      <c r="A29" s="23">
        <v>13</v>
      </c>
      <c r="B29" s="23" t="s">
        <v>3</v>
      </c>
      <c r="C29" s="24">
        <v>43551.094444444447</v>
      </c>
      <c r="D29" s="23">
        <v>3963.5</v>
      </c>
      <c r="E29" s="19"/>
      <c r="F29" s="20">
        <f t="shared" si="0"/>
        <v>0</v>
      </c>
      <c r="G29" s="20">
        <f t="shared" si="1"/>
        <v>0</v>
      </c>
      <c r="H29" s="20">
        <f t="shared" si="2"/>
        <v>0</v>
      </c>
      <c r="I29" s="20">
        <f t="shared" si="3"/>
        <v>0</v>
      </c>
      <c r="J29" s="22">
        <f t="shared" si="4"/>
        <v>0</v>
      </c>
      <c r="K29" s="20">
        <f t="shared" si="5"/>
        <v>0</v>
      </c>
      <c r="L29" s="9"/>
    </row>
    <row r="30" spans="1:12" x14ac:dyDescent="0.2">
      <c r="A30" s="23"/>
      <c r="B30" s="23" t="s">
        <v>4</v>
      </c>
      <c r="C30" s="24">
        <v>43557.230555555558</v>
      </c>
      <c r="D30" s="23">
        <v>5093.5</v>
      </c>
      <c r="E30" s="19">
        <f>D30-D29</f>
        <v>1130</v>
      </c>
      <c r="F30" s="20">
        <f t="shared" si="0"/>
        <v>28.510155165888733</v>
      </c>
      <c r="G30" s="20">
        <f t="shared" si="1"/>
        <v>28.510155165888733</v>
      </c>
      <c r="H30" s="20">
        <f t="shared" si="2"/>
        <v>85.530465497666199</v>
      </c>
      <c r="I30" s="20">
        <f t="shared" si="3"/>
        <v>11.249160163430421</v>
      </c>
      <c r="J30" s="22">
        <f t="shared" si="4"/>
        <v>4627.6022121407022</v>
      </c>
      <c r="K30" s="20">
        <f t="shared" si="5"/>
        <v>2127.7888424894977</v>
      </c>
      <c r="L30" s="9"/>
    </row>
    <row r="31" spans="1:12" x14ac:dyDescent="0.2">
      <c r="A31" s="23">
        <v>14</v>
      </c>
      <c r="B31" s="23" t="s">
        <v>5</v>
      </c>
      <c r="C31" s="24">
        <v>43580.986111111109</v>
      </c>
      <c r="D31" s="23">
        <v>5101</v>
      </c>
      <c r="E31" s="19"/>
      <c r="F31" s="20">
        <f t="shared" si="0"/>
        <v>0</v>
      </c>
      <c r="G31" s="20">
        <f t="shared" si="1"/>
        <v>0</v>
      </c>
      <c r="H31" s="20">
        <f t="shared" si="2"/>
        <v>0</v>
      </c>
      <c r="I31" s="20">
        <f t="shared" si="3"/>
        <v>0</v>
      </c>
      <c r="J31" s="22">
        <f t="shared" si="4"/>
        <v>0</v>
      </c>
      <c r="K31" s="20">
        <f t="shared" si="5"/>
        <v>0</v>
      </c>
      <c r="L31" s="9"/>
    </row>
    <row r="32" spans="1:12" x14ac:dyDescent="0.2">
      <c r="A32" s="23"/>
      <c r="B32" s="23" t="s">
        <v>6</v>
      </c>
      <c r="C32" s="24">
        <v>43581.136111111111</v>
      </c>
      <c r="D32" s="23">
        <v>5188</v>
      </c>
      <c r="E32" s="19">
        <f>D31-D32</f>
        <v>-87</v>
      </c>
      <c r="F32" s="20">
        <f t="shared" si="0"/>
        <v>-1.7055479317780828</v>
      </c>
      <c r="G32" s="20">
        <f t="shared" si="1"/>
        <v>0</v>
      </c>
      <c r="H32" s="20">
        <f t="shared" si="2"/>
        <v>-5.1166437953342481</v>
      </c>
      <c r="I32" s="20">
        <f t="shared" si="3"/>
        <v>20.824209954633162</v>
      </c>
      <c r="J32" s="22">
        <f t="shared" si="4"/>
        <v>4379.5751305170243</v>
      </c>
      <c r="K32" s="20">
        <f t="shared" si="5"/>
        <v>-248.02708162367799</v>
      </c>
      <c r="L32" s="9"/>
    </row>
    <row r="33" spans="1:12" x14ac:dyDescent="0.2">
      <c r="A33" s="23">
        <v>15</v>
      </c>
      <c r="B33" s="23" t="s">
        <v>3</v>
      </c>
      <c r="C33" s="24">
        <v>43585.60833333333</v>
      </c>
      <c r="D33" s="23">
        <v>5234.5</v>
      </c>
      <c r="E33" s="19"/>
      <c r="F33" s="20">
        <f t="shared" si="0"/>
        <v>0</v>
      </c>
      <c r="G33" s="20">
        <f t="shared" si="1"/>
        <v>0</v>
      </c>
      <c r="H33" s="20">
        <f t="shared" si="2"/>
        <v>0</v>
      </c>
      <c r="I33" s="20">
        <f t="shared" si="3"/>
        <v>0</v>
      </c>
      <c r="J33" s="22">
        <f t="shared" si="4"/>
        <v>0</v>
      </c>
      <c r="K33" s="20">
        <f t="shared" si="5"/>
        <v>0</v>
      </c>
      <c r="L33" s="9"/>
    </row>
    <row r="34" spans="1:12" x14ac:dyDescent="0.2">
      <c r="A34" s="23"/>
      <c r="B34" s="23" t="s">
        <v>4</v>
      </c>
      <c r="C34" s="24">
        <v>43596.277777777781</v>
      </c>
      <c r="D34" s="23">
        <v>6962</v>
      </c>
      <c r="E34" s="19">
        <f>D34-D33</f>
        <v>1727.5</v>
      </c>
      <c r="F34" s="20">
        <f t="shared" si="0"/>
        <v>33.002196962460602</v>
      </c>
      <c r="G34" s="20">
        <f t="shared" si="1"/>
        <v>33.002196962460602</v>
      </c>
      <c r="H34" s="20">
        <f t="shared" si="2"/>
        <v>99.006590887381805</v>
      </c>
      <c r="I34" s="20">
        <f t="shared" si="3"/>
        <v>19.708088087326612</v>
      </c>
      <c r="J34" s="22">
        <f t="shared" si="4"/>
        <v>8694.8189526388996</v>
      </c>
      <c r="K34" s="20">
        <f t="shared" si="5"/>
        <v>4315.2438221218754</v>
      </c>
      <c r="L34" s="9"/>
    </row>
    <row r="35" spans="1:12" x14ac:dyDescent="0.2">
      <c r="A35" s="23">
        <v>16</v>
      </c>
      <c r="B35" s="23" t="s">
        <v>3</v>
      </c>
      <c r="C35" s="24">
        <v>43604.136111111111</v>
      </c>
      <c r="D35" s="23">
        <v>7801.5</v>
      </c>
      <c r="E35" s="19"/>
      <c r="F35" s="20">
        <f t="shared" si="0"/>
        <v>0</v>
      </c>
      <c r="G35" s="20">
        <f t="shared" si="1"/>
        <v>0</v>
      </c>
      <c r="H35" s="20">
        <f t="shared" si="2"/>
        <v>0</v>
      </c>
      <c r="I35" s="20">
        <f t="shared" si="3"/>
        <v>0</v>
      </c>
      <c r="J35" s="22">
        <f t="shared" si="4"/>
        <v>0</v>
      </c>
      <c r="K35" s="20">
        <f t="shared" si="5"/>
        <v>0</v>
      </c>
      <c r="L35" s="9"/>
    </row>
    <row r="36" spans="1:12" x14ac:dyDescent="0.2">
      <c r="A36" s="23"/>
      <c r="B36" s="23" t="s">
        <v>4</v>
      </c>
      <c r="C36" s="24">
        <v>43604.561111111114</v>
      </c>
      <c r="D36" s="23">
        <v>7930.5</v>
      </c>
      <c r="E36" s="19">
        <f>D36-D35</f>
        <v>129</v>
      </c>
      <c r="F36" s="20">
        <f t="shared" si="0"/>
        <v>1.6535281676600653</v>
      </c>
      <c r="G36" s="20">
        <f t="shared" si="1"/>
        <v>1.6535281676600653</v>
      </c>
      <c r="H36" s="20">
        <f t="shared" si="2"/>
        <v>4.960584502980196</v>
      </c>
      <c r="I36" s="20">
        <f t="shared" si="3"/>
        <v>39.126685286875052</v>
      </c>
      <c r="J36" s="22">
        <f t="shared" si="4"/>
        <v>9106.4247060783619</v>
      </c>
      <c r="K36" s="20">
        <f t="shared" si="5"/>
        <v>411.60575343946221</v>
      </c>
      <c r="L36" s="9"/>
    </row>
    <row r="37" spans="1:12" x14ac:dyDescent="0.2">
      <c r="A37" s="23">
        <v>17</v>
      </c>
      <c r="B37" s="23" t="s">
        <v>5</v>
      </c>
      <c r="C37" s="24">
        <v>43619.986111111109</v>
      </c>
      <c r="D37" s="23">
        <v>8437</v>
      </c>
      <c r="E37" s="19"/>
      <c r="F37" s="20">
        <f t="shared" si="0"/>
        <v>0</v>
      </c>
      <c r="G37" s="20">
        <f t="shared" si="1"/>
        <v>0</v>
      </c>
      <c r="H37" s="20">
        <f t="shared" si="2"/>
        <v>0</v>
      </c>
      <c r="I37" s="20">
        <f t="shared" si="3"/>
        <v>0</v>
      </c>
      <c r="J37" s="22">
        <f t="shared" si="4"/>
        <v>0</v>
      </c>
      <c r="K37" s="20">
        <f t="shared" si="5"/>
        <v>0</v>
      </c>
      <c r="L37" s="9"/>
    </row>
    <row r="38" spans="1:12" x14ac:dyDescent="0.2">
      <c r="A38" s="23"/>
      <c r="B38" s="23" t="s">
        <v>6</v>
      </c>
      <c r="C38" s="24">
        <v>43623.324999999997</v>
      </c>
      <c r="D38" s="23">
        <v>8000</v>
      </c>
      <c r="E38" s="19">
        <f>D37-D38</f>
        <v>437</v>
      </c>
      <c r="F38" s="20">
        <f t="shared" si="0"/>
        <v>5.1795661965153492</v>
      </c>
      <c r="G38" s="20">
        <f t="shared" si="1"/>
        <v>5.1795661965153492</v>
      </c>
      <c r="H38" s="20">
        <f t="shared" si="2"/>
        <v>15.538698589546048</v>
      </c>
      <c r="I38" s="20">
        <f t="shared" si="3"/>
        <v>40.978911177352636</v>
      </c>
      <c r="J38" s="22">
        <f t="shared" si="4"/>
        <v>10482.317908152958</v>
      </c>
      <c r="K38" s="20">
        <f t="shared" si="5"/>
        <v>1375.893202074596</v>
      </c>
      <c r="L38" s="9"/>
    </row>
    <row r="39" spans="1:12" x14ac:dyDescent="0.2">
      <c r="A39" s="23">
        <v>18</v>
      </c>
      <c r="B39" s="23" t="s">
        <v>3</v>
      </c>
      <c r="C39" s="24">
        <v>43649.088888888888</v>
      </c>
      <c r="D39" s="23">
        <v>11315.5</v>
      </c>
      <c r="E39" s="19"/>
      <c r="F39" s="20">
        <f t="shared" si="0"/>
        <v>0</v>
      </c>
      <c r="G39" s="20">
        <f t="shared" si="1"/>
        <v>0</v>
      </c>
      <c r="H39" s="20">
        <f t="shared" si="2"/>
        <v>0</v>
      </c>
      <c r="I39" s="20">
        <f t="shared" si="3"/>
        <v>0</v>
      </c>
      <c r="J39" s="22">
        <f t="shared" si="4"/>
        <v>0</v>
      </c>
      <c r="K39" s="20">
        <f t="shared" si="5"/>
        <v>0</v>
      </c>
      <c r="L39" s="9"/>
    </row>
    <row r="40" spans="1:12" x14ac:dyDescent="0.2">
      <c r="A40" s="23"/>
      <c r="B40" s="23" t="s">
        <v>4</v>
      </c>
      <c r="C40" s="24">
        <v>43649.37222222222</v>
      </c>
      <c r="D40" s="23">
        <v>11123</v>
      </c>
      <c r="E40" s="19">
        <f>D40-D39</f>
        <v>-192.5</v>
      </c>
      <c r="F40" s="20">
        <f t="shared" si="0"/>
        <v>-1.7012063099288586</v>
      </c>
      <c r="G40" s="20">
        <f t="shared" si="1"/>
        <v>0</v>
      </c>
      <c r="H40" s="20">
        <f t="shared" si="2"/>
        <v>-5.1036189297865757</v>
      </c>
      <c r="I40" s="20">
        <f t="shared" si="3"/>
        <v>47.170430586688319</v>
      </c>
      <c r="J40" s="22">
        <f t="shared" si="4"/>
        <v>9906.3614359347011</v>
      </c>
      <c r="K40" s="20">
        <f t="shared" si="5"/>
        <v>-575.95647221825675</v>
      </c>
      <c r="L40" s="9"/>
    </row>
    <row r="41" spans="1:12" x14ac:dyDescent="0.2">
      <c r="A41" s="23">
        <v>19</v>
      </c>
      <c r="B41" s="23" t="s">
        <v>3</v>
      </c>
      <c r="C41" s="24">
        <v>43654.419444444444</v>
      </c>
      <c r="D41" s="23">
        <v>11917</v>
      </c>
      <c r="E41" s="19"/>
      <c r="F41" s="20">
        <f t="shared" si="0"/>
        <v>0</v>
      </c>
      <c r="G41" s="20">
        <f t="shared" si="1"/>
        <v>0</v>
      </c>
      <c r="H41" s="20">
        <f t="shared" si="2"/>
        <v>0</v>
      </c>
      <c r="I41" s="20">
        <f t="shared" si="3"/>
        <v>0</v>
      </c>
      <c r="J41" s="22">
        <f t="shared" si="4"/>
        <v>0</v>
      </c>
      <c r="K41" s="20">
        <f t="shared" si="5"/>
        <v>0</v>
      </c>
      <c r="L41" s="9"/>
    </row>
    <row r="42" spans="1:12" x14ac:dyDescent="0.2">
      <c r="A42" s="23"/>
      <c r="B42" s="23" t="s">
        <v>4</v>
      </c>
      <c r="C42" s="24">
        <v>43656.655555555553</v>
      </c>
      <c r="D42" s="23">
        <v>12449</v>
      </c>
      <c r="E42" s="19">
        <f>D42-D41</f>
        <v>532</v>
      </c>
      <c r="F42" s="20">
        <f t="shared" si="0"/>
        <v>4.4642107913065363</v>
      </c>
      <c r="G42" s="20">
        <f t="shared" si="1"/>
        <v>4.4642107913065363</v>
      </c>
      <c r="H42" s="20">
        <f t="shared" si="2"/>
        <v>13.392632373919609</v>
      </c>
      <c r="I42" s="20">
        <f t="shared" si="3"/>
        <v>44.578626461706158</v>
      </c>
      <c r="J42" s="22">
        <f t="shared" si="4"/>
        <v>11185.913574094491</v>
      </c>
      <c r="K42" s="20">
        <f t="shared" si="5"/>
        <v>1279.55213815979</v>
      </c>
      <c r="L42" s="9"/>
    </row>
    <row r="43" spans="1:12" x14ac:dyDescent="0.2">
      <c r="A43" s="23">
        <v>20</v>
      </c>
      <c r="B43" s="23" t="s">
        <v>3</v>
      </c>
      <c r="C43" s="24">
        <v>43664.702777777777</v>
      </c>
      <c r="D43" s="23">
        <v>10425</v>
      </c>
      <c r="E43" s="19"/>
      <c r="F43" s="20">
        <f t="shared" si="0"/>
        <v>0</v>
      </c>
      <c r="G43" s="20">
        <f t="shared" si="1"/>
        <v>0</v>
      </c>
      <c r="H43" s="20">
        <f t="shared" si="2"/>
        <v>0</v>
      </c>
      <c r="I43" s="20">
        <f t="shared" si="3"/>
        <v>0</v>
      </c>
      <c r="J43" s="22">
        <f t="shared" si="4"/>
        <v>0</v>
      </c>
      <c r="K43" s="20">
        <f t="shared" si="5"/>
        <v>0</v>
      </c>
      <c r="L43" s="9"/>
    </row>
    <row r="44" spans="1:12" x14ac:dyDescent="0.2">
      <c r="A44" s="23"/>
      <c r="B44" s="23" t="s">
        <v>4</v>
      </c>
      <c r="C44" s="24">
        <v>43665.277777777781</v>
      </c>
      <c r="D44" s="23">
        <v>10490</v>
      </c>
      <c r="E44" s="19">
        <f>D44-D43</f>
        <v>65</v>
      </c>
      <c r="F44" s="20">
        <f t="shared" si="0"/>
        <v>0.6235011990407674</v>
      </c>
      <c r="G44" s="20">
        <f t="shared" si="1"/>
        <v>0.6235011990407674</v>
      </c>
      <c r="H44" s="20">
        <f t="shared" si="2"/>
        <v>1.8705035971223021</v>
      </c>
      <c r="I44" s="20">
        <f t="shared" si="3"/>
        <v>50.336611083425218</v>
      </c>
      <c r="J44" s="22">
        <f t="shared" si="4"/>
        <v>11350.567863407216</v>
      </c>
      <c r="K44" s="20">
        <f t="shared" si="5"/>
        <v>164.65428931272436</v>
      </c>
      <c r="L44" s="9"/>
    </row>
    <row r="45" spans="1:12" x14ac:dyDescent="0.2">
      <c r="A45" s="23">
        <v>21</v>
      </c>
      <c r="B45" s="23" t="s">
        <v>3</v>
      </c>
      <c r="C45" s="24">
        <v>43673.088888888888</v>
      </c>
      <c r="D45" s="23">
        <v>10172</v>
      </c>
      <c r="E45" s="19"/>
      <c r="F45" s="20">
        <f t="shared" si="0"/>
        <v>0</v>
      </c>
      <c r="G45" s="20">
        <f t="shared" si="1"/>
        <v>0</v>
      </c>
      <c r="H45" s="20">
        <f t="shared" si="2"/>
        <v>0</v>
      </c>
      <c r="I45" s="20">
        <f t="shared" si="3"/>
        <v>0</v>
      </c>
      <c r="J45" s="22">
        <f t="shared" si="4"/>
        <v>0</v>
      </c>
      <c r="K45" s="20">
        <f t="shared" si="5"/>
        <v>0</v>
      </c>
      <c r="L45" s="9"/>
    </row>
    <row r="46" spans="1:12" x14ac:dyDescent="0.2">
      <c r="A46" s="23"/>
      <c r="B46" s="23" t="s">
        <v>4</v>
      </c>
      <c r="C46" s="24">
        <v>43673.466666666667</v>
      </c>
      <c r="D46" s="23">
        <v>9999</v>
      </c>
      <c r="E46" s="19">
        <f>D46-D45</f>
        <v>-173</v>
      </c>
      <c r="F46" s="20">
        <f t="shared" si="0"/>
        <v>-1.7007471490365709</v>
      </c>
      <c r="G46" s="20">
        <f t="shared" si="1"/>
        <v>0</v>
      </c>
      <c r="H46" s="20">
        <f t="shared" si="2"/>
        <v>-5.1022414471097122</v>
      </c>
      <c r="I46" s="20">
        <f t="shared" si="3"/>
        <v>51.077555385332474</v>
      </c>
      <c r="J46" s="22">
        <f t="shared" si="4"/>
        <v>10721.097874314712</v>
      </c>
      <c r="K46" s="20">
        <f t="shared" si="5"/>
        <v>-629.46998909250397</v>
      </c>
      <c r="L46" s="9"/>
    </row>
    <row r="47" spans="1:12" x14ac:dyDescent="0.2">
      <c r="A47" s="23">
        <v>22</v>
      </c>
      <c r="B47" s="23" t="s">
        <v>5</v>
      </c>
      <c r="C47" s="24">
        <v>43673.513888888891</v>
      </c>
      <c r="D47" s="23">
        <v>9501.5</v>
      </c>
      <c r="E47" s="19"/>
      <c r="F47" s="20">
        <f t="shared" si="0"/>
        <v>0</v>
      </c>
      <c r="G47" s="20">
        <f t="shared" si="1"/>
        <v>0</v>
      </c>
      <c r="H47" s="20">
        <f t="shared" si="2"/>
        <v>0</v>
      </c>
      <c r="I47" s="20">
        <f t="shared" si="3"/>
        <v>0</v>
      </c>
      <c r="J47" s="22">
        <f t="shared" si="4"/>
        <v>0</v>
      </c>
      <c r="K47" s="20">
        <f t="shared" si="5"/>
        <v>0</v>
      </c>
      <c r="L47" s="9"/>
    </row>
    <row r="48" spans="1:12" x14ac:dyDescent="0.2">
      <c r="A48" s="23"/>
      <c r="B48" s="23" t="s">
        <v>6</v>
      </c>
      <c r="C48" s="24">
        <v>43673.655555555553</v>
      </c>
      <c r="D48" s="23">
        <v>9441.5</v>
      </c>
      <c r="E48" s="19">
        <f>D47-D48</f>
        <v>60</v>
      </c>
      <c r="F48" s="20">
        <f t="shared" si="0"/>
        <v>0.63147924011998113</v>
      </c>
      <c r="G48" s="20">
        <f t="shared" si="1"/>
        <v>0.63147924011998113</v>
      </c>
      <c r="H48" s="20">
        <f t="shared" si="2"/>
        <v>1.8944377203599434</v>
      </c>
      <c r="I48" s="20">
        <f t="shared" si="3"/>
        <v>48.244940434416208</v>
      </c>
      <c r="J48" s="22">
        <f t="shared" si="4"/>
        <v>10873.124841097106</v>
      </c>
      <c r="K48" s="20">
        <f t="shared" si="5"/>
        <v>152.02696678239408</v>
      </c>
      <c r="L48" s="9"/>
    </row>
    <row r="49" spans="1:12" x14ac:dyDescent="0.2">
      <c r="A49" s="23">
        <v>23</v>
      </c>
      <c r="B49" s="23" t="s">
        <v>3</v>
      </c>
      <c r="C49" s="24">
        <v>43677.561111111114</v>
      </c>
      <c r="D49" s="23">
        <v>9812.5</v>
      </c>
      <c r="E49" s="19"/>
      <c r="F49" s="20">
        <f t="shared" si="0"/>
        <v>0</v>
      </c>
      <c r="G49" s="20">
        <f t="shared" si="1"/>
        <v>0</v>
      </c>
      <c r="H49" s="20">
        <f t="shared" si="2"/>
        <v>0</v>
      </c>
      <c r="I49" s="20">
        <f t="shared" si="3"/>
        <v>0</v>
      </c>
      <c r="J49" s="22">
        <f t="shared" si="4"/>
        <v>0</v>
      </c>
      <c r="K49" s="20">
        <f t="shared" si="5"/>
        <v>0</v>
      </c>
      <c r="L49" s="9"/>
    </row>
    <row r="50" spans="1:12" x14ac:dyDescent="0.2">
      <c r="A50" s="23"/>
      <c r="B50" s="23" t="s">
        <v>4</v>
      </c>
      <c r="C50" s="24">
        <v>43683.466666666667</v>
      </c>
      <c r="D50" s="23">
        <v>11685.5</v>
      </c>
      <c r="E50" s="19">
        <f>D50-D49</f>
        <v>1873</v>
      </c>
      <c r="F50" s="20">
        <f t="shared" si="0"/>
        <v>19.087898089171976</v>
      </c>
      <c r="G50" s="20">
        <f t="shared" si="1"/>
        <v>19.087898089171976</v>
      </c>
      <c r="H50" s="20">
        <f t="shared" si="2"/>
        <v>57.26369426751593</v>
      </c>
      <c r="I50" s="20">
        <f t="shared" si="3"/>
        <v>48.929061784936984</v>
      </c>
      <c r="J50" s="22">
        <f t="shared" si="4"/>
        <v>17051.232866993865</v>
      </c>
      <c r="K50" s="20">
        <f t="shared" si="5"/>
        <v>6178.1080258967595</v>
      </c>
      <c r="L50" s="9"/>
    </row>
    <row r="51" spans="1:12" x14ac:dyDescent="0.2">
      <c r="A51" s="23">
        <v>24</v>
      </c>
      <c r="B51" s="23" t="s">
        <v>5</v>
      </c>
      <c r="C51" s="24">
        <v>43683.938888888886</v>
      </c>
      <c r="D51" s="23">
        <v>11351.5</v>
      </c>
      <c r="E51" s="19"/>
      <c r="F51" s="20">
        <f t="shared" si="0"/>
        <v>0</v>
      </c>
      <c r="G51" s="20">
        <f t="shared" si="1"/>
        <v>0</v>
      </c>
      <c r="H51" s="20">
        <f t="shared" si="2"/>
        <v>0</v>
      </c>
      <c r="I51" s="20">
        <f t="shared" si="3"/>
        <v>0</v>
      </c>
      <c r="J51" s="22">
        <f t="shared" si="4"/>
        <v>0</v>
      </c>
      <c r="K51" s="20">
        <f t="shared" si="5"/>
        <v>0</v>
      </c>
      <c r="L51" s="9"/>
    </row>
    <row r="52" spans="1:12" x14ac:dyDescent="0.2">
      <c r="A52" s="23"/>
      <c r="B52" s="23" t="s">
        <v>6</v>
      </c>
      <c r="C52" s="24">
        <v>43684.088888888888</v>
      </c>
      <c r="D52" s="23">
        <v>11544.5</v>
      </c>
      <c r="E52" s="19">
        <f>D51-D52</f>
        <v>-193</v>
      </c>
      <c r="F52" s="20">
        <f t="shared" si="0"/>
        <v>-1.7002158305069812</v>
      </c>
      <c r="G52" s="20">
        <f t="shared" si="1"/>
        <v>0</v>
      </c>
      <c r="H52" s="20">
        <f t="shared" si="2"/>
        <v>-5.1006474915209434</v>
      </c>
      <c r="I52" s="20">
        <f t="shared" si="3"/>
        <v>76.730547901472406</v>
      </c>
      <c r="J52" s="22">
        <f t="shared" si="4"/>
        <v>16132.580523705212</v>
      </c>
      <c r="K52" s="20">
        <f t="shared" si="5"/>
        <v>-918.65234328865336</v>
      </c>
      <c r="L52" s="9"/>
    </row>
    <row r="53" spans="1:12" x14ac:dyDescent="0.2">
      <c r="A53" s="23">
        <v>25</v>
      </c>
      <c r="B53" s="23" t="s">
        <v>3</v>
      </c>
      <c r="C53" s="24">
        <v>43696.37222222222</v>
      </c>
      <c r="D53" s="23">
        <v>10693</v>
      </c>
      <c r="E53" s="19"/>
      <c r="F53" s="20">
        <f t="shared" si="0"/>
        <v>0</v>
      </c>
      <c r="G53" s="20">
        <f t="shared" si="1"/>
        <v>0</v>
      </c>
      <c r="H53" s="20">
        <f t="shared" si="2"/>
        <v>0</v>
      </c>
      <c r="I53" s="20">
        <f t="shared" si="3"/>
        <v>0</v>
      </c>
      <c r="J53" s="22">
        <f t="shared" si="4"/>
        <v>0</v>
      </c>
      <c r="K53" s="20">
        <f t="shared" si="5"/>
        <v>0</v>
      </c>
      <c r="L53" s="9"/>
    </row>
    <row r="54" spans="1:12" x14ac:dyDescent="0.2">
      <c r="A54" s="23"/>
      <c r="B54" s="23" t="s">
        <v>4</v>
      </c>
      <c r="C54" s="24">
        <v>43697.324999999997</v>
      </c>
      <c r="D54" s="23">
        <v>10789.5</v>
      </c>
      <c r="E54" s="19">
        <f>D54-D53</f>
        <v>96.5</v>
      </c>
      <c r="F54" s="20">
        <f t="shared" si="0"/>
        <v>0.90245955297858416</v>
      </c>
      <c r="G54" s="20">
        <f t="shared" si="1"/>
        <v>0.90245955297858416</v>
      </c>
      <c r="H54" s="20">
        <f t="shared" si="2"/>
        <v>2.7073786589357525</v>
      </c>
      <c r="I54" s="20">
        <f t="shared" si="3"/>
        <v>72.596612356673461</v>
      </c>
      <c r="J54" s="22">
        <f t="shared" si="4"/>
        <v>16492.62001803816</v>
      </c>
      <c r="K54" s="20">
        <f t="shared" si="5"/>
        <v>360.03949433294838</v>
      </c>
      <c r="L54" s="9"/>
    </row>
    <row r="55" spans="1:12" x14ac:dyDescent="0.2">
      <c r="A55" s="23">
        <v>26</v>
      </c>
      <c r="B55" s="23" t="s">
        <v>5</v>
      </c>
      <c r="C55" s="24">
        <v>43698.230555555558</v>
      </c>
      <c r="D55" s="23">
        <v>10203</v>
      </c>
      <c r="E55" s="19"/>
      <c r="F55" s="20">
        <f t="shared" si="0"/>
        <v>0</v>
      </c>
      <c r="G55" s="20">
        <f t="shared" si="1"/>
        <v>0</v>
      </c>
      <c r="H55" s="20">
        <f t="shared" si="2"/>
        <v>0</v>
      </c>
      <c r="I55" s="20">
        <f t="shared" si="3"/>
        <v>0</v>
      </c>
      <c r="J55" s="22">
        <f t="shared" si="4"/>
        <v>0</v>
      </c>
      <c r="K55" s="20">
        <f t="shared" si="5"/>
        <v>0</v>
      </c>
      <c r="L55" s="9"/>
    </row>
    <row r="56" spans="1:12" x14ac:dyDescent="0.2">
      <c r="A56" s="23"/>
      <c r="B56" s="23" t="s">
        <v>6</v>
      </c>
      <c r="C56" s="24">
        <v>43698.89166666667</v>
      </c>
      <c r="D56" s="23">
        <v>10145.5</v>
      </c>
      <c r="E56" s="19">
        <f>D55-D56</f>
        <v>57.5</v>
      </c>
      <c r="F56" s="20">
        <f t="shared" si="0"/>
        <v>0.56355973733215725</v>
      </c>
      <c r="G56" s="20">
        <f t="shared" si="1"/>
        <v>0.56355973733215725</v>
      </c>
      <c r="H56" s="20">
        <f t="shared" si="2"/>
        <v>1.6906792119964718</v>
      </c>
      <c r="I56" s="20">
        <f t="shared" si="3"/>
        <v>74.216790081171723</v>
      </c>
      <c r="J56" s="22">
        <f t="shared" si="4"/>
        <v>16698.86070384003</v>
      </c>
      <c r="K56" s="20">
        <f t="shared" si="5"/>
        <v>206.2406858018694</v>
      </c>
      <c r="L56" s="9"/>
    </row>
    <row r="57" spans="1:12" x14ac:dyDescent="0.2">
      <c r="A57" s="23">
        <v>27</v>
      </c>
      <c r="B57" s="23" t="s">
        <v>3</v>
      </c>
      <c r="C57" s="24">
        <v>43703.088888888888</v>
      </c>
      <c r="D57" s="23">
        <v>10550</v>
      </c>
      <c r="E57" s="19"/>
      <c r="F57" s="20">
        <f t="shared" si="0"/>
        <v>0</v>
      </c>
      <c r="G57" s="20">
        <f t="shared" si="1"/>
        <v>0</v>
      </c>
      <c r="H57" s="20">
        <f t="shared" si="2"/>
        <v>0</v>
      </c>
      <c r="I57" s="20">
        <f t="shared" si="3"/>
        <v>0</v>
      </c>
      <c r="J57" s="22">
        <f t="shared" si="4"/>
        <v>0</v>
      </c>
      <c r="K57" s="20">
        <f t="shared" si="5"/>
        <v>0</v>
      </c>
      <c r="L57" s="9"/>
    </row>
    <row r="58" spans="1:12" x14ac:dyDescent="0.2">
      <c r="A58" s="23"/>
      <c r="B58" s="23" t="s">
        <v>4</v>
      </c>
      <c r="C58" s="24">
        <v>43703.183333333334</v>
      </c>
      <c r="D58" s="23">
        <v>10370.5</v>
      </c>
      <c r="E58" s="19">
        <f>D58-D57</f>
        <v>-179.5</v>
      </c>
      <c r="F58" s="20">
        <f t="shared" si="0"/>
        <v>-1.7014218009478672</v>
      </c>
      <c r="G58" s="20">
        <f t="shared" si="1"/>
        <v>0</v>
      </c>
      <c r="H58" s="20">
        <f t="shared" si="2"/>
        <v>-5.1042654028436019</v>
      </c>
      <c r="I58" s="20">
        <f t="shared" si="3"/>
        <v>75.144873167280139</v>
      </c>
      <c r="J58" s="22">
        <f t="shared" si="4"/>
        <v>15772.289744183707</v>
      </c>
      <c r="K58" s="20">
        <f t="shared" si="5"/>
        <v>-926.57095965632288</v>
      </c>
      <c r="L58" s="9"/>
    </row>
    <row r="59" spans="1:12" x14ac:dyDescent="0.2">
      <c r="A59" s="23">
        <v>28</v>
      </c>
      <c r="B59" s="23" t="s">
        <v>5</v>
      </c>
      <c r="C59" s="24">
        <v>43705.844444444447</v>
      </c>
      <c r="D59" s="23">
        <v>9679</v>
      </c>
      <c r="E59" s="19"/>
      <c r="F59" s="20">
        <f t="shared" si="0"/>
        <v>0</v>
      </c>
      <c r="G59" s="20">
        <f t="shared" si="1"/>
        <v>0</v>
      </c>
      <c r="H59" s="20">
        <f t="shared" si="2"/>
        <v>0</v>
      </c>
      <c r="I59" s="20">
        <f t="shared" si="3"/>
        <v>0</v>
      </c>
      <c r="J59" s="22">
        <f t="shared" si="4"/>
        <v>0</v>
      </c>
      <c r="K59" s="20">
        <f t="shared" si="5"/>
        <v>0</v>
      </c>
    </row>
    <row r="60" spans="1:12" x14ac:dyDescent="0.2">
      <c r="A60" s="23"/>
      <c r="B60" s="23" t="s">
        <v>6</v>
      </c>
      <c r="C60" s="24">
        <v>43707.89166666667</v>
      </c>
      <c r="D60" s="23">
        <v>9612</v>
      </c>
      <c r="E60" s="19">
        <f>D59-D60</f>
        <v>67</v>
      </c>
      <c r="F60" s="20">
        <f t="shared" si="0"/>
        <v>0.69222027068912073</v>
      </c>
      <c r="G60" s="20">
        <f t="shared" si="1"/>
        <v>0.69222027068912073</v>
      </c>
      <c r="H60" s="20">
        <f t="shared" si="2"/>
        <v>2.0766608120673622</v>
      </c>
      <c r="I60" s="20">
        <f t="shared" si="3"/>
        <v>70.975303848826684</v>
      </c>
      <c r="J60" s="22">
        <f t="shared" si="4"/>
        <v>16024.681831299609</v>
      </c>
      <c r="K60" s="20">
        <f t="shared" si="5"/>
        <v>252.39208711590254</v>
      </c>
    </row>
    <row r="61" spans="1:12" x14ac:dyDescent="0.2">
      <c r="A61" s="23">
        <v>29</v>
      </c>
      <c r="B61" s="23" t="s">
        <v>3</v>
      </c>
      <c r="C61" s="24">
        <v>43709.986111111109</v>
      </c>
      <c r="D61" s="23">
        <v>9799</v>
      </c>
      <c r="E61" s="19"/>
      <c r="F61" s="20">
        <f t="shared" si="0"/>
        <v>0</v>
      </c>
      <c r="G61" s="20">
        <f t="shared" si="1"/>
        <v>0</v>
      </c>
      <c r="H61" s="20">
        <f t="shared" si="2"/>
        <v>0</v>
      </c>
      <c r="I61" s="20">
        <f t="shared" si="3"/>
        <v>0</v>
      </c>
      <c r="J61" s="22">
        <f t="shared" si="4"/>
        <v>0</v>
      </c>
      <c r="K61" s="20">
        <f t="shared" si="5"/>
        <v>0</v>
      </c>
    </row>
    <row r="62" spans="1:12" x14ac:dyDescent="0.2">
      <c r="A62" s="23"/>
      <c r="B62" s="23" t="s">
        <v>4</v>
      </c>
      <c r="C62" s="24">
        <v>43714.75</v>
      </c>
      <c r="D62" s="23">
        <v>10305.5</v>
      </c>
      <c r="E62" s="19">
        <f>D62-D61</f>
        <v>506.5</v>
      </c>
      <c r="F62" s="20">
        <f t="shared" si="0"/>
        <v>5.1688947851821609</v>
      </c>
      <c r="G62" s="20">
        <f t="shared" si="1"/>
        <v>5.1688947851821609</v>
      </c>
      <c r="H62" s="20">
        <f t="shared" si="2"/>
        <v>15.506684355546483</v>
      </c>
      <c r="I62" s="20">
        <f t="shared" si="3"/>
        <v>72.111068240848255</v>
      </c>
      <c r="J62" s="22">
        <f t="shared" si="4"/>
        <v>18438.60335801102</v>
      </c>
      <c r="K62" s="20">
        <f t="shared" si="5"/>
        <v>2413.9215267114105</v>
      </c>
    </row>
    <row r="63" spans="1:12" x14ac:dyDescent="0.2">
      <c r="A63" s="23">
        <v>30</v>
      </c>
      <c r="B63" s="23" t="s">
        <v>5</v>
      </c>
      <c r="C63" s="24">
        <v>43714.797222222223</v>
      </c>
      <c r="D63" s="23">
        <v>10402.5</v>
      </c>
      <c r="E63" s="19"/>
      <c r="F63" s="20">
        <f t="shared" si="0"/>
        <v>0</v>
      </c>
      <c r="G63" s="20">
        <f t="shared" si="1"/>
        <v>0</v>
      </c>
      <c r="H63" s="20">
        <f t="shared" si="2"/>
        <v>0</v>
      </c>
      <c r="I63" s="20">
        <f t="shared" si="3"/>
        <v>0</v>
      </c>
      <c r="J63" s="22">
        <f t="shared" si="4"/>
        <v>0</v>
      </c>
      <c r="K63" s="20">
        <f t="shared" si="5"/>
        <v>0</v>
      </c>
    </row>
    <row r="64" spans="1:12" x14ac:dyDescent="0.2">
      <c r="A64" s="23"/>
      <c r="B64" s="23" t="s">
        <v>6</v>
      </c>
      <c r="C64" s="24">
        <v>43715.088888888888</v>
      </c>
      <c r="D64" s="23">
        <v>10344.5</v>
      </c>
      <c r="E64" s="19">
        <f>D63-D64</f>
        <v>58</v>
      </c>
      <c r="F64" s="20">
        <f t="shared" si="0"/>
        <v>0.55755827925979329</v>
      </c>
      <c r="G64" s="20">
        <f t="shared" si="1"/>
        <v>0.55755827925979329</v>
      </c>
      <c r="H64" s="20">
        <f t="shared" si="2"/>
        <v>1.6726748377793799</v>
      </c>
      <c r="I64" s="20">
        <f t="shared" si="3"/>
        <v>82.9737151110496</v>
      </c>
      <c r="J64" s="22">
        <f t="shared" si="4"/>
        <v>18674.910168577568</v>
      </c>
      <c r="K64" s="20">
        <f t="shared" si="5"/>
        <v>236.30681056654794</v>
      </c>
    </row>
    <row r="65" spans="1:11" x14ac:dyDescent="0.2">
      <c r="A65" s="23">
        <v>31</v>
      </c>
      <c r="B65" s="23" t="s">
        <v>3</v>
      </c>
      <c r="C65" s="24">
        <v>43727.89166666667</v>
      </c>
      <c r="D65" s="23">
        <v>10288.5</v>
      </c>
      <c r="E65" s="19"/>
      <c r="F65" s="20">
        <f t="shared" si="0"/>
        <v>0</v>
      </c>
      <c r="G65" s="20">
        <f t="shared" si="1"/>
        <v>0</v>
      </c>
      <c r="H65" s="20">
        <f t="shared" si="2"/>
        <v>0</v>
      </c>
      <c r="I65" s="20">
        <f t="shared" si="3"/>
        <v>0</v>
      </c>
      <c r="J65" s="22">
        <f t="shared" si="4"/>
        <v>0</v>
      </c>
      <c r="K65" s="20">
        <f t="shared" si="5"/>
        <v>0</v>
      </c>
    </row>
    <row r="66" spans="1:11" x14ac:dyDescent="0.2">
      <c r="A66" s="23"/>
      <c r="B66" s="23" t="s">
        <v>4</v>
      </c>
      <c r="C66" s="24">
        <v>43728.088888888888</v>
      </c>
      <c r="D66" s="23">
        <v>10237</v>
      </c>
      <c r="E66" s="19">
        <f>D66-D65</f>
        <v>-51.5</v>
      </c>
      <c r="F66" s="20">
        <f t="shared" si="0"/>
        <v>-0.50055887641541519</v>
      </c>
      <c r="G66" s="20">
        <f t="shared" si="1"/>
        <v>0</v>
      </c>
      <c r="H66" s="20">
        <f t="shared" si="2"/>
        <v>-1.5016766292462456</v>
      </c>
      <c r="I66" s="20">
        <f t="shared" si="3"/>
        <v>84.037095758599065</v>
      </c>
      <c r="J66" s="22">
        <f t="shared" si="4"/>
        <v>18311.499691932258</v>
      </c>
      <c r="K66" s="20">
        <f t="shared" si="5"/>
        <v>-363.41047664530925</v>
      </c>
    </row>
    <row r="67" spans="1:11" x14ac:dyDescent="0.2">
      <c r="A67" s="23">
        <v>32</v>
      </c>
      <c r="B67" s="23" t="s">
        <v>5</v>
      </c>
      <c r="C67" s="24">
        <v>43730.088888888888</v>
      </c>
      <c r="D67" s="23">
        <v>9931</v>
      </c>
      <c r="E67" s="19"/>
      <c r="F67" s="20">
        <f t="shared" si="0"/>
        <v>0</v>
      </c>
      <c r="G67" s="20">
        <f t="shared" si="1"/>
        <v>0</v>
      </c>
      <c r="H67" s="20">
        <f t="shared" si="2"/>
        <v>0</v>
      </c>
      <c r="I67" s="20">
        <f t="shared" si="3"/>
        <v>0</v>
      </c>
      <c r="J67" s="22">
        <f t="shared" si="4"/>
        <v>0</v>
      </c>
      <c r="K67" s="20">
        <f t="shared" si="5"/>
        <v>0</v>
      </c>
    </row>
    <row r="68" spans="1:11" x14ac:dyDescent="0.2">
      <c r="A68" s="23"/>
      <c r="B68" s="23" t="s">
        <v>6</v>
      </c>
      <c r="C68" s="24">
        <v>43732.938888888886</v>
      </c>
      <c r="D68" s="23">
        <v>8683.5</v>
      </c>
      <c r="E68" s="19">
        <f>D67-D68</f>
        <v>1247.5</v>
      </c>
      <c r="F68" s="20">
        <f t="shared" si="0"/>
        <v>12.561675561373479</v>
      </c>
      <c r="G68" s="20">
        <f t="shared" si="1"/>
        <v>12.561675561373479</v>
      </c>
      <c r="H68" s="20">
        <f t="shared" si="2"/>
        <v>37.685026684120437</v>
      </c>
      <c r="I68" s="20">
        <f t="shared" si="3"/>
        <v>82.401748613695176</v>
      </c>
      <c r="J68" s="22">
        <f t="shared" si="4"/>
        <v>25128.156141340965</v>
      </c>
      <c r="K68" s="20">
        <f t="shared" si="5"/>
        <v>6816.656449408707</v>
      </c>
    </row>
    <row r="69" spans="1:11" x14ac:dyDescent="0.2">
      <c r="A69" s="23">
        <v>33</v>
      </c>
      <c r="B69" s="23" t="s">
        <v>3</v>
      </c>
      <c r="C69" s="24">
        <v>43758.797222222223</v>
      </c>
      <c r="D69" s="23">
        <v>8144.5</v>
      </c>
      <c r="E69" s="19"/>
      <c r="F69" s="20">
        <f t="shared" si="0"/>
        <v>0</v>
      </c>
      <c r="G69" s="20">
        <f t="shared" si="1"/>
        <v>0</v>
      </c>
      <c r="H69" s="20">
        <f t="shared" si="2"/>
        <v>0</v>
      </c>
      <c r="I69" s="20">
        <f t="shared" si="3"/>
        <v>0</v>
      </c>
      <c r="J69" s="22">
        <f t="shared" si="4"/>
        <v>0</v>
      </c>
      <c r="K69" s="20">
        <f t="shared" si="5"/>
        <v>0</v>
      </c>
    </row>
    <row r="70" spans="1:11" x14ac:dyDescent="0.2">
      <c r="A70" s="23"/>
      <c r="B70" s="23" t="s">
        <v>4</v>
      </c>
      <c r="C70" s="24">
        <v>43759.702777777777</v>
      </c>
      <c r="D70" s="23">
        <v>8186</v>
      </c>
      <c r="E70" s="19">
        <f>D70-D69</f>
        <v>41.5</v>
      </c>
      <c r="F70" s="20">
        <f t="shared" ref="F70:F116" si="6">E70/D69*100</f>
        <v>0.50954631960218555</v>
      </c>
      <c r="G70" s="20">
        <f t="shared" ref="G70:G116" si="7">IF(F70&lt;($G$2*-1),($G$2*-1),F70)</f>
        <v>0.50954631960218555</v>
      </c>
      <c r="H70" s="20">
        <f t="shared" si="2"/>
        <v>1.5286389588065568</v>
      </c>
      <c r="I70" s="20">
        <f t="shared" si="3"/>
        <v>113.07670263603436</v>
      </c>
      <c r="J70" s="22">
        <f t="shared" si="4"/>
        <v>25429.873177133552</v>
      </c>
      <c r="K70" s="20">
        <f t="shared" si="5"/>
        <v>301.7170357925861</v>
      </c>
    </row>
    <row r="71" spans="1:11" x14ac:dyDescent="0.2">
      <c r="A71" s="23">
        <v>34</v>
      </c>
      <c r="B71" s="23" t="s">
        <v>5</v>
      </c>
      <c r="C71" s="24">
        <v>43761.033333333333</v>
      </c>
      <c r="D71" s="23">
        <v>8032.5</v>
      </c>
      <c r="E71" s="19"/>
      <c r="F71" s="20">
        <f t="shared" si="6"/>
        <v>0</v>
      </c>
      <c r="G71" s="20">
        <f t="shared" si="7"/>
        <v>0</v>
      </c>
      <c r="H71" s="20">
        <f t="shared" ref="H71:H116" si="8">$I$2*F71</f>
        <v>0</v>
      </c>
      <c r="I71" s="20">
        <f t="shared" si="3"/>
        <v>0</v>
      </c>
      <c r="J71" s="22">
        <f t="shared" si="4"/>
        <v>0</v>
      </c>
      <c r="K71" s="20">
        <f t="shared" si="5"/>
        <v>0</v>
      </c>
    </row>
    <row r="72" spans="1:11" x14ac:dyDescent="0.2">
      <c r="A72" s="23"/>
      <c r="B72" s="23" t="s">
        <v>6</v>
      </c>
      <c r="C72" s="24">
        <v>43763.513888888891</v>
      </c>
      <c r="D72" s="23">
        <v>7621.5</v>
      </c>
      <c r="E72" s="19">
        <f>D71-D72</f>
        <v>411</v>
      </c>
      <c r="F72" s="20">
        <f t="shared" si="6"/>
        <v>5.1167133520074692</v>
      </c>
      <c r="G72" s="20">
        <f t="shared" si="7"/>
        <v>5.1167133520074692</v>
      </c>
      <c r="H72" s="20">
        <f t="shared" si="8"/>
        <v>15.350140056022408</v>
      </c>
      <c r="I72" s="20">
        <f t="shared" ref="I72:I116" si="9">0.00075*$I$2*J70*2</f>
        <v>114.43442929710099</v>
      </c>
      <c r="J72" s="22">
        <f t="shared" ref="J72:J116" si="10">IF(H72&lt;0,J70-(J70*(H72*-1)/100),J70+(J70*(H72/100)))-I70</f>
        <v>29220.317623256393</v>
      </c>
      <c r="K72" s="20">
        <f t="shared" ref="K72:K116" si="11">J72-J70</f>
        <v>3790.4444461228413</v>
      </c>
    </row>
    <row r="73" spans="1:11" x14ac:dyDescent="0.2">
      <c r="A73" s="23">
        <v>35</v>
      </c>
      <c r="B73" s="23" t="s">
        <v>3</v>
      </c>
      <c r="C73" s="24">
        <v>43763.513888888891</v>
      </c>
      <c r="D73" s="23">
        <v>7621.5</v>
      </c>
      <c r="E73" s="19"/>
      <c r="F73" s="20">
        <f t="shared" si="6"/>
        <v>0</v>
      </c>
      <c r="G73" s="20">
        <f t="shared" si="7"/>
        <v>0</v>
      </c>
      <c r="H73" s="20">
        <f t="shared" si="8"/>
        <v>0</v>
      </c>
      <c r="I73" s="20">
        <f t="shared" si="9"/>
        <v>0</v>
      </c>
      <c r="J73" s="22">
        <f t="shared" si="10"/>
        <v>0</v>
      </c>
      <c r="K73" s="20">
        <f t="shared" si="11"/>
        <v>0</v>
      </c>
    </row>
    <row r="74" spans="1:11" x14ac:dyDescent="0.2">
      <c r="A74" s="23"/>
      <c r="B74" s="23" t="s">
        <v>4</v>
      </c>
      <c r="C74" s="24">
        <v>43764.088888888888</v>
      </c>
      <c r="D74" s="23">
        <v>10137</v>
      </c>
      <c r="E74" s="19">
        <f>D74-D73</f>
        <v>2515.5</v>
      </c>
      <c r="F74" s="20">
        <f t="shared" si="6"/>
        <v>33.005313914583745</v>
      </c>
      <c r="G74" s="20">
        <f t="shared" si="7"/>
        <v>33.005313914583745</v>
      </c>
      <c r="H74" s="20">
        <f t="shared" si="8"/>
        <v>99.015941743751227</v>
      </c>
      <c r="I74" s="20">
        <f t="shared" si="9"/>
        <v>131.49142930465379</v>
      </c>
      <c r="J74" s="22">
        <f t="shared" si="10"/>
        <v>58038.655869141912</v>
      </c>
      <c r="K74" s="20">
        <f t="shared" si="11"/>
        <v>28818.338245885519</v>
      </c>
    </row>
    <row r="75" spans="1:11" x14ac:dyDescent="0.2">
      <c r="A75" s="23">
        <v>36</v>
      </c>
      <c r="B75" s="23" t="s">
        <v>3</v>
      </c>
      <c r="C75" s="24">
        <v>43773.85</v>
      </c>
      <c r="D75" s="23">
        <v>9498</v>
      </c>
      <c r="E75" s="19"/>
      <c r="F75" s="20">
        <f t="shared" si="6"/>
        <v>0</v>
      </c>
      <c r="G75" s="20">
        <f t="shared" si="7"/>
        <v>0</v>
      </c>
      <c r="H75" s="20">
        <f t="shared" si="8"/>
        <v>0</v>
      </c>
      <c r="I75" s="20">
        <f t="shared" si="9"/>
        <v>0</v>
      </c>
      <c r="J75" s="22">
        <f t="shared" si="10"/>
        <v>0</v>
      </c>
      <c r="K75" s="20">
        <f t="shared" si="11"/>
        <v>0</v>
      </c>
    </row>
    <row r="76" spans="1:11" x14ac:dyDescent="0.2">
      <c r="A76" s="23"/>
      <c r="B76" s="23" t="s">
        <v>4</v>
      </c>
      <c r="C76" s="24">
        <v>43774.236111111109</v>
      </c>
      <c r="D76" s="23">
        <v>9336.5</v>
      </c>
      <c r="E76" s="19">
        <f>D76-D75</f>
        <v>-161.5</v>
      </c>
      <c r="F76" s="20">
        <f t="shared" si="6"/>
        <v>-1.7003579700989682</v>
      </c>
      <c r="G76" s="20">
        <f t="shared" si="7"/>
        <v>0</v>
      </c>
      <c r="H76" s="20">
        <f t="shared" si="8"/>
        <v>-5.101073910296904</v>
      </c>
      <c r="I76" s="20">
        <f t="shared" si="9"/>
        <v>261.17395141113866</v>
      </c>
      <c r="J76" s="22">
        <f t="shared" si="10"/>
        <v>54946.569707409457</v>
      </c>
      <c r="K76" s="20">
        <f t="shared" si="11"/>
        <v>-3092.0861617324554</v>
      </c>
    </row>
    <row r="77" spans="1:11" x14ac:dyDescent="0.2">
      <c r="A77" s="23">
        <v>37</v>
      </c>
      <c r="B77" s="23" t="s">
        <v>5</v>
      </c>
      <c r="C77" s="24">
        <v>43780.283333333333</v>
      </c>
      <c r="D77" s="23">
        <v>8762</v>
      </c>
      <c r="E77" s="19"/>
      <c r="F77" s="20">
        <f t="shared" si="6"/>
        <v>0</v>
      </c>
      <c r="G77" s="20">
        <f t="shared" si="7"/>
        <v>0</v>
      </c>
      <c r="H77" s="20">
        <f t="shared" si="8"/>
        <v>0</v>
      </c>
      <c r="I77" s="20">
        <f t="shared" si="9"/>
        <v>0</v>
      </c>
      <c r="J77" s="22">
        <f t="shared" si="10"/>
        <v>0</v>
      </c>
      <c r="K77" s="20">
        <f t="shared" si="11"/>
        <v>0</v>
      </c>
    </row>
    <row r="78" spans="1:11" x14ac:dyDescent="0.2">
      <c r="A78" s="23"/>
      <c r="B78" s="23" t="s">
        <v>6</v>
      </c>
      <c r="C78" s="24">
        <v>43781.661111111112</v>
      </c>
      <c r="D78" s="23">
        <v>8669.5</v>
      </c>
      <c r="E78" s="19">
        <f>D77-D78</f>
        <v>92.5</v>
      </c>
      <c r="F78" s="20">
        <f t="shared" si="6"/>
        <v>1.0556950467929695</v>
      </c>
      <c r="G78" s="20">
        <f t="shared" si="7"/>
        <v>1.0556950467929695</v>
      </c>
      <c r="H78" s="20">
        <f t="shared" si="8"/>
        <v>3.1670851403789086</v>
      </c>
      <c r="I78" s="20">
        <f t="shared" si="9"/>
        <v>247.25956368334258</v>
      </c>
      <c r="J78" s="22">
        <f t="shared" si="10"/>
        <v>56425.60040034962</v>
      </c>
      <c r="K78" s="20">
        <f t="shared" si="11"/>
        <v>1479.0306929401631</v>
      </c>
    </row>
    <row r="79" spans="1:11" x14ac:dyDescent="0.2">
      <c r="A79" s="23">
        <v>38</v>
      </c>
      <c r="B79" s="23" t="s">
        <v>3</v>
      </c>
      <c r="C79" s="24">
        <v>43786.85</v>
      </c>
      <c r="D79" s="23">
        <v>8566</v>
      </c>
      <c r="E79" s="19"/>
      <c r="F79" s="20">
        <f t="shared" si="6"/>
        <v>0</v>
      </c>
      <c r="G79" s="20">
        <f t="shared" si="7"/>
        <v>0</v>
      </c>
      <c r="H79" s="20">
        <f t="shared" si="8"/>
        <v>0</v>
      </c>
      <c r="I79" s="20">
        <f t="shared" si="9"/>
        <v>0</v>
      </c>
      <c r="J79" s="22">
        <f t="shared" si="10"/>
        <v>0</v>
      </c>
      <c r="K79" s="20">
        <f t="shared" si="11"/>
        <v>0</v>
      </c>
    </row>
    <row r="80" spans="1:11" x14ac:dyDescent="0.2">
      <c r="A80" s="23"/>
      <c r="B80" s="23" t="s">
        <v>4</v>
      </c>
      <c r="C80" s="24">
        <v>43787.094444444447</v>
      </c>
      <c r="D80" s="23">
        <v>8420</v>
      </c>
      <c r="E80" s="19">
        <f>D80-D79</f>
        <v>-146</v>
      </c>
      <c r="F80" s="20">
        <f t="shared" si="6"/>
        <v>-1.7044127947700209</v>
      </c>
      <c r="G80" s="20">
        <f t="shared" si="7"/>
        <v>0</v>
      </c>
      <c r="H80" s="20">
        <f t="shared" si="8"/>
        <v>-5.1132383843100628</v>
      </c>
      <c r="I80" s="20">
        <f t="shared" si="9"/>
        <v>253.91520180157332</v>
      </c>
      <c r="J80" s="22">
        <f t="shared" si="10"/>
        <v>53293.165378418191</v>
      </c>
      <c r="K80" s="20">
        <f t="shared" si="11"/>
        <v>-3132.4350219314292</v>
      </c>
    </row>
    <row r="81" spans="1:11" x14ac:dyDescent="0.2">
      <c r="A81" s="23">
        <v>39</v>
      </c>
      <c r="B81" s="23" t="s">
        <v>5</v>
      </c>
      <c r="C81" s="24">
        <v>43787.519444444442</v>
      </c>
      <c r="D81" s="23">
        <v>8407</v>
      </c>
      <c r="E81" s="19"/>
      <c r="F81" s="20">
        <f t="shared" si="6"/>
        <v>0</v>
      </c>
      <c r="G81" s="20">
        <f t="shared" si="7"/>
        <v>0</v>
      </c>
      <c r="H81" s="20">
        <f t="shared" si="8"/>
        <v>0</v>
      </c>
      <c r="I81" s="20">
        <f t="shared" si="9"/>
        <v>0</v>
      </c>
      <c r="J81" s="22">
        <f t="shared" si="10"/>
        <v>0</v>
      </c>
      <c r="K81" s="20">
        <f t="shared" si="11"/>
        <v>0</v>
      </c>
    </row>
    <row r="82" spans="1:11" x14ac:dyDescent="0.2">
      <c r="A82" s="23"/>
      <c r="B82" s="23" t="s">
        <v>6</v>
      </c>
      <c r="C82" s="24">
        <v>43791.755555555559</v>
      </c>
      <c r="D82" s="23">
        <v>7298.5</v>
      </c>
      <c r="E82" s="19">
        <f>D81-D82</f>
        <v>1108.5</v>
      </c>
      <c r="F82" s="20">
        <f t="shared" si="6"/>
        <v>13.185440704175091</v>
      </c>
      <c r="G82" s="20">
        <f t="shared" si="7"/>
        <v>13.185440704175091</v>
      </c>
      <c r="H82" s="20">
        <f t="shared" si="8"/>
        <v>39.556322112525272</v>
      </c>
      <c r="I82" s="20">
        <f t="shared" si="9"/>
        <v>239.81924420288189</v>
      </c>
      <c r="J82" s="22">
        <f t="shared" si="10"/>
        <v>74120.06633766451</v>
      </c>
      <c r="K82" s="20">
        <f t="shared" si="11"/>
        <v>20826.900959246319</v>
      </c>
    </row>
    <row r="83" spans="1:11" x14ac:dyDescent="0.2">
      <c r="A83" s="23">
        <v>40</v>
      </c>
      <c r="B83" s="23" t="s">
        <v>5</v>
      </c>
      <c r="C83" s="24">
        <v>43799.661111111112</v>
      </c>
      <c r="D83" s="23">
        <v>7538.5</v>
      </c>
      <c r="E83" s="19"/>
      <c r="F83" s="20">
        <f t="shared" si="6"/>
        <v>0</v>
      </c>
      <c r="G83" s="20">
        <f t="shared" si="7"/>
        <v>0</v>
      </c>
      <c r="H83" s="20">
        <f t="shared" si="8"/>
        <v>0</v>
      </c>
      <c r="I83" s="20">
        <f t="shared" si="9"/>
        <v>0</v>
      </c>
      <c r="J83" s="22">
        <f t="shared" si="10"/>
        <v>0</v>
      </c>
      <c r="K83" s="20">
        <f t="shared" si="11"/>
        <v>0</v>
      </c>
    </row>
    <row r="84" spans="1:11" x14ac:dyDescent="0.2">
      <c r="A84" s="23"/>
      <c r="B84" s="23" t="s">
        <v>6</v>
      </c>
      <c r="C84" s="24">
        <v>43803.519444444442</v>
      </c>
      <c r="D84" s="23">
        <v>7590.5</v>
      </c>
      <c r="E84" s="19">
        <f>D83-D84</f>
        <v>-52</v>
      </c>
      <c r="F84" s="20">
        <f t="shared" si="6"/>
        <v>-0.6897923990183723</v>
      </c>
      <c r="G84" s="20">
        <f t="shared" si="7"/>
        <v>0</v>
      </c>
      <c r="H84" s="20">
        <f t="shared" si="8"/>
        <v>-2.0693771970551169</v>
      </c>
      <c r="I84" s="20">
        <f t="shared" si="9"/>
        <v>333.54029851949031</v>
      </c>
      <c r="J84" s="22">
        <f t="shared" si="10"/>
        <v>72346.423342227878</v>
      </c>
      <c r="K84" s="20">
        <f t="shared" si="11"/>
        <v>-1773.6429954366322</v>
      </c>
    </row>
    <row r="85" spans="1:11" x14ac:dyDescent="0.2">
      <c r="A85" s="23">
        <v>41</v>
      </c>
      <c r="B85" s="23" t="s">
        <v>3</v>
      </c>
      <c r="C85" s="24">
        <v>43817.708333333336</v>
      </c>
      <c r="D85" s="23">
        <v>6879</v>
      </c>
      <c r="E85" s="19"/>
      <c r="F85" s="20">
        <f t="shared" si="6"/>
        <v>0</v>
      </c>
      <c r="G85" s="20">
        <f t="shared" si="7"/>
        <v>0</v>
      </c>
      <c r="H85" s="20">
        <f t="shared" si="8"/>
        <v>0</v>
      </c>
      <c r="I85" s="20">
        <f t="shared" si="9"/>
        <v>0</v>
      </c>
      <c r="J85" s="22">
        <f t="shared" si="10"/>
        <v>0</v>
      </c>
      <c r="K85" s="20">
        <f t="shared" si="11"/>
        <v>0</v>
      </c>
    </row>
    <row r="86" spans="1:11" x14ac:dyDescent="0.2">
      <c r="A86" s="23"/>
      <c r="B86" s="23" t="s">
        <v>4</v>
      </c>
      <c r="C86" s="24">
        <v>43822.708333333336</v>
      </c>
      <c r="D86" s="23">
        <v>7506</v>
      </c>
      <c r="E86" s="19">
        <f>D86-D85</f>
        <v>627</v>
      </c>
      <c r="F86" s="20">
        <f t="shared" si="6"/>
        <v>9.1146969036197127</v>
      </c>
      <c r="G86" s="20">
        <f t="shared" si="7"/>
        <v>9.1146969036197127</v>
      </c>
      <c r="H86" s="20">
        <f t="shared" si="8"/>
        <v>27.344090710859138</v>
      </c>
      <c r="I86" s="20">
        <f t="shared" si="9"/>
        <v>325.55890504002548</v>
      </c>
      <c r="J86" s="22">
        <f t="shared" si="10"/>
        <v>91795.354668469343</v>
      </c>
      <c r="K86" s="20">
        <f t="shared" si="11"/>
        <v>19448.931326241465</v>
      </c>
    </row>
    <row r="87" spans="1:11" x14ac:dyDescent="0.2">
      <c r="A87" s="23">
        <v>42</v>
      </c>
      <c r="B87" s="23" t="s">
        <v>3</v>
      </c>
      <c r="C87" s="24">
        <v>43825.708333333336</v>
      </c>
      <c r="D87" s="23">
        <v>7336</v>
      </c>
      <c r="E87" s="19"/>
      <c r="F87" s="20">
        <f t="shared" si="6"/>
        <v>0</v>
      </c>
      <c r="G87" s="20">
        <f t="shared" si="7"/>
        <v>0</v>
      </c>
      <c r="H87" s="20">
        <f t="shared" si="8"/>
        <v>0</v>
      </c>
      <c r="I87" s="20">
        <f t="shared" si="9"/>
        <v>0</v>
      </c>
      <c r="J87" s="22">
        <f t="shared" si="10"/>
        <v>0</v>
      </c>
      <c r="K87" s="20">
        <f t="shared" si="11"/>
        <v>0</v>
      </c>
    </row>
    <row r="88" spans="1:11" x14ac:dyDescent="0.2">
      <c r="A88" s="23"/>
      <c r="B88" s="23" t="s">
        <v>4</v>
      </c>
      <c r="C88" s="24">
        <v>43825.85</v>
      </c>
      <c r="D88" s="23">
        <v>7211</v>
      </c>
      <c r="E88" s="19">
        <f>D88-D87</f>
        <v>-125</v>
      </c>
      <c r="F88" s="20">
        <f t="shared" si="6"/>
        <v>-1.703925845147219</v>
      </c>
      <c r="G88" s="20">
        <f t="shared" si="7"/>
        <v>0</v>
      </c>
      <c r="H88" s="20">
        <f t="shared" si="8"/>
        <v>-5.1117775354416572</v>
      </c>
      <c r="I88" s="20">
        <f t="shared" si="9"/>
        <v>413.07909600811212</v>
      </c>
      <c r="J88" s="22">
        <f t="shared" si="10"/>
        <v>86777.421444907508</v>
      </c>
      <c r="K88" s="20">
        <f t="shared" si="11"/>
        <v>-5017.9332235618349</v>
      </c>
    </row>
    <row r="89" spans="1:11" x14ac:dyDescent="0.2">
      <c r="A89" s="23">
        <v>43</v>
      </c>
      <c r="B89" s="23" t="s">
        <v>3</v>
      </c>
      <c r="C89" s="24">
        <v>43833.236111111109</v>
      </c>
      <c r="D89" s="23">
        <v>7163.5</v>
      </c>
      <c r="E89" s="19"/>
      <c r="F89" s="20">
        <f t="shared" si="6"/>
        <v>0</v>
      </c>
      <c r="G89" s="20">
        <f t="shared" si="7"/>
        <v>0</v>
      </c>
      <c r="H89" s="20">
        <f t="shared" si="8"/>
        <v>0</v>
      </c>
      <c r="I89" s="20">
        <f t="shared" si="9"/>
        <v>0</v>
      </c>
      <c r="J89" s="22">
        <f t="shared" si="10"/>
        <v>0</v>
      </c>
      <c r="K89" s="20">
        <f t="shared" si="11"/>
        <v>0</v>
      </c>
    </row>
    <row r="90" spans="1:11" x14ac:dyDescent="0.2">
      <c r="A90" s="23"/>
      <c r="B90" s="23" t="s">
        <v>4</v>
      </c>
      <c r="C90" s="24">
        <v>43838.802777777775</v>
      </c>
      <c r="D90" s="23">
        <v>7982</v>
      </c>
      <c r="E90" s="19">
        <f>D90-D89</f>
        <v>818.5</v>
      </c>
      <c r="F90" s="20">
        <f t="shared" si="6"/>
        <v>11.425978920918546</v>
      </c>
      <c r="G90" s="20">
        <f t="shared" si="7"/>
        <v>11.425978920918546</v>
      </c>
      <c r="H90" s="20">
        <f t="shared" si="8"/>
        <v>34.277936762755637</v>
      </c>
      <c r="I90" s="20">
        <f t="shared" si="9"/>
        <v>390.49839650208384</v>
      </c>
      <c r="J90" s="22">
        <f t="shared" si="10"/>
        <v>116109.85199613475</v>
      </c>
      <c r="K90" s="20">
        <f t="shared" si="11"/>
        <v>29332.43055122724</v>
      </c>
    </row>
    <row r="91" spans="1:11" x14ac:dyDescent="0.2">
      <c r="A91" s="23">
        <v>44</v>
      </c>
      <c r="B91" s="23" t="s">
        <v>3</v>
      </c>
      <c r="C91" s="24">
        <v>43856.755555555559</v>
      </c>
      <c r="D91" s="23">
        <v>8558</v>
      </c>
      <c r="E91" s="19"/>
      <c r="F91" s="20">
        <f t="shared" si="6"/>
        <v>0</v>
      </c>
      <c r="G91" s="20">
        <f t="shared" si="7"/>
        <v>0</v>
      </c>
      <c r="H91" s="20">
        <f t="shared" si="8"/>
        <v>0</v>
      </c>
      <c r="I91" s="20">
        <f t="shared" si="9"/>
        <v>0</v>
      </c>
      <c r="J91" s="22">
        <f t="shared" si="10"/>
        <v>0</v>
      </c>
      <c r="K91" s="20">
        <f t="shared" si="11"/>
        <v>0</v>
      </c>
    </row>
    <row r="92" spans="1:11" x14ac:dyDescent="0.2">
      <c r="A92" s="23"/>
      <c r="B92" s="23" t="s">
        <v>4</v>
      </c>
      <c r="C92" s="24">
        <v>43872.944444444445</v>
      </c>
      <c r="D92" s="23">
        <v>10246</v>
      </c>
      <c r="E92" s="19">
        <f>D92-D91</f>
        <v>1688</v>
      </c>
      <c r="F92" s="20">
        <f t="shared" si="6"/>
        <v>19.724234634260341</v>
      </c>
      <c r="G92" s="20">
        <f t="shared" si="7"/>
        <v>19.724234634260341</v>
      </c>
      <c r="H92" s="20">
        <f t="shared" si="8"/>
        <v>59.172703902781024</v>
      </c>
      <c r="I92" s="20">
        <f t="shared" si="9"/>
        <v>522.49433398260646</v>
      </c>
      <c r="J92" s="22">
        <f t="shared" si="10"/>
        <v>184424.69252326275</v>
      </c>
      <c r="K92" s="20">
        <f t="shared" si="11"/>
        <v>68314.840527128006</v>
      </c>
    </row>
    <row r="93" spans="1:11" x14ac:dyDescent="0.2">
      <c r="A93" s="23">
        <v>45</v>
      </c>
      <c r="B93" s="23" t="s">
        <v>3</v>
      </c>
      <c r="C93" s="24">
        <v>43879.85</v>
      </c>
      <c r="D93" s="23">
        <v>10087.5</v>
      </c>
      <c r="E93" s="19"/>
      <c r="F93" s="20">
        <f t="shared" si="6"/>
        <v>0</v>
      </c>
      <c r="G93" s="20">
        <f t="shared" si="7"/>
        <v>0</v>
      </c>
      <c r="H93" s="20">
        <f t="shared" si="8"/>
        <v>0</v>
      </c>
      <c r="I93" s="20">
        <f t="shared" si="9"/>
        <v>0</v>
      </c>
      <c r="J93" s="22">
        <f t="shared" si="10"/>
        <v>0</v>
      </c>
      <c r="K93" s="20">
        <f t="shared" si="11"/>
        <v>0</v>
      </c>
    </row>
    <row r="94" spans="1:11" x14ac:dyDescent="0.2">
      <c r="A94" s="23"/>
      <c r="B94" s="23" t="s">
        <v>4</v>
      </c>
      <c r="C94" s="24">
        <v>43880.047222222223</v>
      </c>
      <c r="D94" s="23">
        <v>10176</v>
      </c>
      <c r="E94" s="19">
        <f>D94-D93</f>
        <v>88.5</v>
      </c>
      <c r="F94" s="20">
        <f t="shared" si="6"/>
        <v>0.87732342007434938</v>
      </c>
      <c r="G94" s="20">
        <f t="shared" si="7"/>
        <v>0.87732342007434938</v>
      </c>
      <c r="H94" s="20">
        <f t="shared" si="8"/>
        <v>2.6319702602230484</v>
      </c>
      <c r="I94" s="20">
        <f t="shared" si="9"/>
        <v>829.91111635468246</v>
      </c>
      <c r="J94" s="22">
        <f t="shared" si="10"/>
        <v>188756.20124900021</v>
      </c>
      <c r="K94" s="20">
        <f t="shared" si="11"/>
        <v>4331.5087257374544</v>
      </c>
    </row>
    <row r="95" spans="1:11" x14ac:dyDescent="0.2">
      <c r="A95" s="23">
        <v>46</v>
      </c>
      <c r="B95" s="23" t="s">
        <v>3</v>
      </c>
      <c r="C95" s="24">
        <v>43884.188888888886</v>
      </c>
      <c r="D95" s="23">
        <v>9925</v>
      </c>
      <c r="E95" s="19"/>
      <c r="F95" s="20">
        <f t="shared" si="6"/>
        <v>0</v>
      </c>
      <c r="G95" s="20">
        <f t="shared" si="7"/>
        <v>0</v>
      </c>
      <c r="H95" s="20">
        <f t="shared" si="8"/>
        <v>0</v>
      </c>
      <c r="I95" s="20">
        <f t="shared" si="9"/>
        <v>0</v>
      </c>
      <c r="J95" s="22">
        <f t="shared" si="10"/>
        <v>0</v>
      </c>
      <c r="K95" s="20">
        <f t="shared" si="11"/>
        <v>0</v>
      </c>
    </row>
    <row r="96" spans="1:11" x14ac:dyDescent="0.2">
      <c r="A96" s="23"/>
      <c r="B96" s="23" t="s">
        <v>4</v>
      </c>
      <c r="C96" s="24">
        <v>43885.094444444447</v>
      </c>
      <c r="D96" s="23">
        <v>9756</v>
      </c>
      <c r="E96" s="19">
        <f>D96-D95</f>
        <v>-169</v>
      </c>
      <c r="F96" s="20">
        <f t="shared" si="6"/>
        <v>-1.7027707808564232</v>
      </c>
      <c r="G96" s="20">
        <f t="shared" si="7"/>
        <v>0</v>
      </c>
      <c r="H96" s="20">
        <f t="shared" si="8"/>
        <v>-5.1083123425692696</v>
      </c>
      <c r="I96" s="20">
        <f t="shared" si="9"/>
        <v>849.40290562050109</v>
      </c>
      <c r="J96" s="22">
        <f t="shared" si="10"/>
        <v>178284.03380687794</v>
      </c>
      <c r="K96" s="20">
        <f t="shared" si="11"/>
        <v>-10472.167442122271</v>
      </c>
    </row>
    <row r="97" spans="1:11" x14ac:dyDescent="0.2">
      <c r="A97" s="23">
        <v>47</v>
      </c>
      <c r="B97" s="23" t="s">
        <v>5</v>
      </c>
      <c r="C97" s="24">
        <v>43885.708333333336</v>
      </c>
      <c r="D97" s="23">
        <v>9666</v>
      </c>
      <c r="E97" s="19"/>
      <c r="F97" s="20">
        <f t="shared" si="6"/>
        <v>0</v>
      </c>
      <c r="G97" s="20">
        <f t="shared" si="7"/>
        <v>0</v>
      </c>
      <c r="H97" s="20">
        <f t="shared" si="8"/>
        <v>0</v>
      </c>
      <c r="I97" s="20">
        <f t="shared" si="9"/>
        <v>0</v>
      </c>
      <c r="J97" s="22">
        <f t="shared" si="10"/>
        <v>0</v>
      </c>
      <c r="K97" s="20">
        <f t="shared" si="11"/>
        <v>0</v>
      </c>
    </row>
    <row r="98" spans="1:11" x14ac:dyDescent="0.2">
      <c r="A98" s="23"/>
      <c r="B98" s="23" t="s">
        <v>6</v>
      </c>
      <c r="C98" s="24">
        <v>43885.85</v>
      </c>
      <c r="D98" s="23">
        <v>9640</v>
      </c>
      <c r="E98" s="19">
        <f>D97-D98</f>
        <v>26</v>
      </c>
      <c r="F98" s="20">
        <f t="shared" si="6"/>
        <v>0.26898406786674944</v>
      </c>
      <c r="G98" s="20">
        <f t="shared" si="7"/>
        <v>0.26898406786674944</v>
      </c>
      <c r="H98" s="20">
        <f t="shared" si="8"/>
        <v>0.80695220360024833</v>
      </c>
      <c r="I98" s="20">
        <f t="shared" si="9"/>
        <v>802.27815213095084</v>
      </c>
      <c r="J98" s="22">
        <f t="shared" si="10"/>
        <v>178873.29784072947</v>
      </c>
      <c r="K98" s="20">
        <f t="shared" si="11"/>
        <v>589.2640338515339</v>
      </c>
    </row>
    <row r="99" spans="1:11" x14ac:dyDescent="0.2">
      <c r="A99" s="23">
        <v>48</v>
      </c>
      <c r="B99" s="23" t="s">
        <v>3</v>
      </c>
      <c r="C99" s="24">
        <v>43892.897222222222</v>
      </c>
      <c r="D99" s="23">
        <v>8907</v>
      </c>
      <c r="E99" s="19"/>
      <c r="F99" s="20">
        <f t="shared" si="6"/>
        <v>0</v>
      </c>
      <c r="G99" s="20">
        <f t="shared" si="7"/>
        <v>0</v>
      </c>
      <c r="H99" s="20">
        <f t="shared" si="8"/>
        <v>0</v>
      </c>
      <c r="I99" s="20">
        <f t="shared" si="9"/>
        <v>0</v>
      </c>
      <c r="J99" s="22">
        <f t="shared" si="10"/>
        <v>0</v>
      </c>
      <c r="K99" s="20">
        <f t="shared" si="11"/>
        <v>0</v>
      </c>
    </row>
    <row r="100" spans="1:11" x14ac:dyDescent="0.2">
      <c r="A100" s="23"/>
      <c r="B100" s="23" t="s">
        <v>4</v>
      </c>
      <c r="C100" s="24">
        <v>43893.330555555556</v>
      </c>
      <c r="D100" s="23">
        <v>8755.5</v>
      </c>
      <c r="E100" s="19">
        <f>D100-D99</f>
        <v>-151.5</v>
      </c>
      <c r="F100" s="20">
        <f t="shared" si="6"/>
        <v>-1.7009093971034017</v>
      </c>
      <c r="G100" s="20">
        <f t="shared" si="7"/>
        <v>0</v>
      </c>
      <c r="H100" s="20">
        <f t="shared" si="8"/>
        <v>-5.1027281913102049</v>
      </c>
      <c r="I100" s="20">
        <f t="shared" si="9"/>
        <v>804.92984028328272</v>
      </c>
      <c r="J100" s="22">
        <f t="shared" si="10"/>
        <v>168943.60149295334</v>
      </c>
      <c r="K100" s="20">
        <f t="shared" si="11"/>
        <v>-9929.696347776131</v>
      </c>
    </row>
    <row r="101" spans="1:11" x14ac:dyDescent="0.2">
      <c r="A101" s="23">
        <v>49</v>
      </c>
      <c r="B101" s="23" t="s">
        <v>5</v>
      </c>
      <c r="C101" s="24">
        <v>43897.755555555559</v>
      </c>
      <c r="D101" s="23">
        <v>8878.5</v>
      </c>
      <c r="E101" s="19"/>
      <c r="F101" s="20">
        <f t="shared" si="6"/>
        <v>0</v>
      </c>
      <c r="G101" s="20">
        <f t="shared" si="7"/>
        <v>0</v>
      </c>
      <c r="H101" s="20">
        <f t="shared" si="8"/>
        <v>0</v>
      </c>
      <c r="I101" s="20">
        <f t="shared" si="9"/>
        <v>0</v>
      </c>
      <c r="J101" s="22">
        <f t="shared" si="10"/>
        <v>0</v>
      </c>
      <c r="K101" s="20">
        <f t="shared" si="11"/>
        <v>0</v>
      </c>
    </row>
    <row r="102" spans="1:11" x14ac:dyDescent="0.2">
      <c r="A102" s="23"/>
      <c r="B102" s="23" t="s">
        <v>6</v>
      </c>
      <c r="C102" s="24">
        <v>43902.425000000003</v>
      </c>
      <c r="D102" s="23">
        <v>5948.5</v>
      </c>
      <c r="E102" s="19">
        <f>D101-D102</f>
        <v>2930</v>
      </c>
      <c r="F102" s="20">
        <f t="shared" si="6"/>
        <v>33.001070000563161</v>
      </c>
      <c r="G102" s="20">
        <f t="shared" si="7"/>
        <v>33.001070000563161</v>
      </c>
      <c r="H102" s="20">
        <f t="shared" si="8"/>
        <v>99.003210001689482</v>
      </c>
      <c r="I102" s="20">
        <f t="shared" si="9"/>
        <v>760.24620671829007</v>
      </c>
      <c r="J102" s="22">
        <f t="shared" si="10"/>
        <v>335398.26022315602</v>
      </c>
      <c r="K102" s="20">
        <f t="shared" si="11"/>
        <v>166454.65873020267</v>
      </c>
    </row>
    <row r="103" spans="1:11" x14ac:dyDescent="0.2">
      <c r="A103" s="23">
        <v>50</v>
      </c>
      <c r="B103" s="23" t="s">
        <v>3</v>
      </c>
      <c r="C103" s="24">
        <v>43909.519444444442</v>
      </c>
      <c r="D103" s="23">
        <v>5798.5</v>
      </c>
      <c r="E103" s="19"/>
      <c r="F103" s="20">
        <f t="shared" si="6"/>
        <v>0</v>
      </c>
      <c r="G103" s="20">
        <f t="shared" si="7"/>
        <v>0</v>
      </c>
      <c r="H103" s="20">
        <f t="shared" si="8"/>
        <v>0</v>
      </c>
      <c r="I103" s="20">
        <f t="shared" si="9"/>
        <v>0</v>
      </c>
      <c r="J103" s="22">
        <f t="shared" si="10"/>
        <v>0</v>
      </c>
      <c r="K103" s="20">
        <f t="shared" si="11"/>
        <v>0</v>
      </c>
    </row>
    <row r="104" spans="1:11" x14ac:dyDescent="0.2">
      <c r="A104" s="23"/>
      <c r="B104" s="23" t="s">
        <v>4</v>
      </c>
      <c r="C104" s="24">
        <v>43910.519444444442</v>
      </c>
      <c r="D104" s="23">
        <v>6550</v>
      </c>
      <c r="E104" s="19">
        <f>D104-D103</f>
        <v>751.5</v>
      </c>
      <c r="F104" s="20">
        <f t="shared" si="6"/>
        <v>12.960248340087954</v>
      </c>
      <c r="G104" s="20">
        <f t="shared" si="7"/>
        <v>12.960248340087954</v>
      </c>
      <c r="H104" s="20">
        <f t="shared" si="8"/>
        <v>38.880745020263859</v>
      </c>
      <c r="I104" s="20">
        <f t="shared" si="9"/>
        <v>1509.2921710042021</v>
      </c>
      <c r="J104" s="22">
        <f t="shared" si="10"/>
        <v>465043.35637620412</v>
      </c>
      <c r="K104" s="20">
        <f t="shared" si="11"/>
        <v>129645.0961530481</v>
      </c>
    </row>
    <row r="105" spans="1:11" x14ac:dyDescent="0.2">
      <c r="A105" s="23">
        <v>51</v>
      </c>
      <c r="B105" s="23" t="s">
        <v>3</v>
      </c>
      <c r="C105" s="24">
        <v>43933.655555555553</v>
      </c>
      <c r="D105" s="23">
        <v>6993.5</v>
      </c>
      <c r="E105" s="19"/>
      <c r="F105" s="20">
        <f t="shared" si="6"/>
        <v>0</v>
      </c>
      <c r="G105" s="20">
        <f t="shared" si="7"/>
        <v>0</v>
      </c>
      <c r="H105" s="20">
        <f t="shared" si="8"/>
        <v>0</v>
      </c>
      <c r="I105" s="20">
        <f t="shared" si="9"/>
        <v>0</v>
      </c>
      <c r="J105" s="22">
        <f t="shared" si="10"/>
        <v>0</v>
      </c>
      <c r="K105" s="20">
        <f t="shared" si="11"/>
        <v>0</v>
      </c>
    </row>
    <row r="106" spans="1:11" x14ac:dyDescent="0.2">
      <c r="A106" s="23"/>
      <c r="B106" s="23" t="s">
        <v>4</v>
      </c>
      <c r="C106" s="24">
        <v>43933.986111111109</v>
      </c>
      <c r="D106" s="23">
        <v>7017.5</v>
      </c>
      <c r="E106" s="19">
        <f>D106-D105</f>
        <v>24</v>
      </c>
      <c r="F106" s="20">
        <f t="shared" si="6"/>
        <v>0.34317580610566956</v>
      </c>
      <c r="G106" s="20">
        <f t="shared" si="7"/>
        <v>0.34317580610566956</v>
      </c>
      <c r="H106" s="20">
        <f t="shared" si="8"/>
        <v>1.0295274183170087</v>
      </c>
      <c r="I106" s="20">
        <f t="shared" si="9"/>
        <v>2092.6951036929186</v>
      </c>
      <c r="J106" s="22">
        <f t="shared" si="10"/>
        <v>468321.8130661546</v>
      </c>
      <c r="K106" s="20">
        <f t="shared" si="11"/>
        <v>3278.4566899504862</v>
      </c>
    </row>
    <row r="107" spans="1:11" x14ac:dyDescent="0.2">
      <c r="A107" s="23">
        <v>52</v>
      </c>
      <c r="B107" s="23" t="s">
        <v>5</v>
      </c>
      <c r="C107" s="24">
        <v>43941.561111111114</v>
      </c>
      <c r="D107" s="23">
        <v>6983</v>
      </c>
      <c r="E107" s="19"/>
      <c r="F107" s="20">
        <f t="shared" si="6"/>
        <v>0</v>
      </c>
      <c r="G107" s="20">
        <f t="shared" si="7"/>
        <v>0</v>
      </c>
      <c r="H107" s="20">
        <f t="shared" si="8"/>
        <v>0</v>
      </c>
      <c r="I107" s="20">
        <f t="shared" si="9"/>
        <v>0</v>
      </c>
      <c r="J107" s="22">
        <f t="shared" si="10"/>
        <v>0</v>
      </c>
      <c r="K107" s="20">
        <f t="shared" si="11"/>
        <v>0</v>
      </c>
    </row>
    <row r="108" spans="1:11" x14ac:dyDescent="0.2">
      <c r="A108" s="23"/>
      <c r="B108" s="23" t="s">
        <v>6</v>
      </c>
      <c r="C108" s="24">
        <v>43941.655555555553</v>
      </c>
      <c r="D108" s="23">
        <v>7102</v>
      </c>
      <c r="E108" s="19">
        <f>D107-D108</f>
        <v>-119</v>
      </c>
      <c r="F108" s="20">
        <f t="shared" si="6"/>
        <v>-1.7041386223686097</v>
      </c>
      <c r="G108" s="20">
        <f t="shared" si="7"/>
        <v>0</v>
      </c>
      <c r="H108" s="20">
        <f t="shared" si="8"/>
        <v>-5.1124158671058293</v>
      </c>
      <c r="I108" s="20">
        <f t="shared" si="9"/>
        <v>2107.4481587976961</v>
      </c>
      <c r="J108" s="22">
        <f t="shared" si="10"/>
        <v>442286.55928214989</v>
      </c>
      <c r="K108" s="20">
        <f t="shared" si="11"/>
        <v>-26035.253784004715</v>
      </c>
    </row>
    <row r="109" spans="1:11" x14ac:dyDescent="0.2">
      <c r="A109" s="23">
        <v>53</v>
      </c>
      <c r="B109" s="23" t="s">
        <v>3</v>
      </c>
      <c r="C109" s="24">
        <v>43943.655555555553</v>
      </c>
      <c r="D109" s="23">
        <v>7107</v>
      </c>
      <c r="E109" s="19"/>
      <c r="F109" s="20">
        <f t="shared" si="6"/>
        <v>0</v>
      </c>
      <c r="G109" s="20">
        <f t="shared" si="7"/>
        <v>0</v>
      </c>
      <c r="H109" s="20">
        <f t="shared" si="8"/>
        <v>0</v>
      </c>
      <c r="I109" s="20">
        <f t="shared" si="9"/>
        <v>0</v>
      </c>
      <c r="J109" s="22">
        <f t="shared" si="10"/>
        <v>0</v>
      </c>
      <c r="K109" s="20">
        <f t="shared" si="11"/>
        <v>0</v>
      </c>
    </row>
    <row r="110" spans="1:11" x14ac:dyDescent="0.2">
      <c r="A110" s="23"/>
      <c r="B110" s="23" t="s">
        <v>4</v>
      </c>
      <c r="C110" s="24">
        <v>43951.277777777781</v>
      </c>
      <c r="D110" s="23">
        <v>9452.5</v>
      </c>
      <c r="E110" s="19">
        <f>D110-D109</f>
        <v>2345.5</v>
      </c>
      <c r="F110" s="20">
        <f t="shared" si="6"/>
        <v>33.002673420571263</v>
      </c>
      <c r="G110" s="20">
        <f t="shared" si="7"/>
        <v>33.002673420571263</v>
      </c>
      <c r="H110" s="20">
        <f t="shared" si="8"/>
        <v>99.008020261713796</v>
      </c>
      <c r="I110" s="20">
        <f t="shared" si="9"/>
        <v>1990.2895167696747</v>
      </c>
      <c r="J110" s="22">
        <f t="shared" si="10"/>
        <v>878078.27735225996</v>
      </c>
      <c r="K110" s="20">
        <f t="shared" si="11"/>
        <v>435791.71807011007</v>
      </c>
    </row>
    <row r="111" spans="1:11" x14ac:dyDescent="0.2">
      <c r="A111" s="23">
        <v>54</v>
      </c>
      <c r="B111" s="23" t="s">
        <v>3</v>
      </c>
      <c r="C111" s="24">
        <v>43964.89166666667</v>
      </c>
      <c r="D111" s="23">
        <v>9261.5</v>
      </c>
      <c r="E111" s="19"/>
      <c r="F111" s="20">
        <f t="shared" si="6"/>
        <v>0</v>
      </c>
      <c r="G111" s="20">
        <f t="shared" si="7"/>
        <v>0</v>
      </c>
      <c r="H111" s="20">
        <f t="shared" si="8"/>
        <v>0</v>
      </c>
      <c r="I111" s="20">
        <f t="shared" si="9"/>
        <v>0</v>
      </c>
      <c r="J111" s="22">
        <f t="shared" si="10"/>
        <v>0</v>
      </c>
      <c r="K111" s="20">
        <f t="shared" si="11"/>
        <v>0</v>
      </c>
    </row>
    <row r="112" spans="1:11" x14ac:dyDescent="0.2">
      <c r="A112" s="23"/>
      <c r="B112" s="23" t="s">
        <v>4</v>
      </c>
      <c r="C112" s="24">
        <v>43965.277777777781</v>
      </c>
      <c r="D112" s="23">
        <v>9353.5</v>
      </c>
      <c r="E112" s="19">
        <f>D112-D111</f>
        <v>92</v>
      </c>
      <c r="F112" s="20">
        <f t="shared" si="6"/>
        <v>0.99335960697511205</v>
      </c>
      <c r="G112" s="20">
        <f t="shared" si="7"/>
        <v>0.99335960697511205</v>
      </c>
      <c r="H112" s="20">
        <f t="shared" si="8"/>
        <v>2.9800788209253364</v>
      </c>
      <c r="I112" s="20">
        <f t="shared" si="9"/>
        <v>3951.3522480851702</v>
      </c>
      <c r="J112" s="22">
        <f t="shared" si="10"/>
        <v>902255.41261001094</v>
      </c>
      <c r="K112" s="20">
        <f t="shared" si="11"/>
        <v>24177.135257750982</v>
      </c>
    </row>
    <row r="113" spans="1:11" x14ac:dyDescent="0.2">
      <c r="A113" s="23">
        <v>55</v>
      </c>
      <c r="B113" s="23" t="s">
        <v>3</v>
      </c>
      <c r="C113" s="24">
        <v>43998.183333333334</v>
      </c>
      <c r="D113" s="23">
        <v>9555.5</v>
      </c>
      <c r="E113" s="19"/>
      <c r="F113" s="20">
        <f t="shared" si="6"/>
        <v>0</v>
      </c>
      <c r="G113" s="20">
        <f t="shared" si="7"/>
        <v>0</v>
      </c>
      <c r="H113" s="20">
        <f t="shared" si="8"/>
        <v>0</v>
      </c>
      <c r="I113" s="20">
        <f t="shared" si="9"/>
        <v>0</v>
      </c>
      <c r="J113" s="22">
        <f t="shared" si="10"/>
        <v>0</v>
      </c>
      <c r="K113" s="20">
        <f t="shared" si="11"/>
        <v>0</v>
      </c>
    </row>
    <row r="114" spans="1:11" x14ac:dyDescent="0.2">
      <c r="A114" s="23"/>
      <c r="B114" s="23" t="s">
        <v>4</v>
      </c>
      <c r="C114" s="24">
        <v>43999.60833333333</v>
      </c>
      <c r="D114" s="23">
        <v>9393</v>
      </c>
      <c r="E114" s="19">
        <f>D114-D113</f>
        <v>-162.5</v>
      </c>
      <c r="F114" s="20">
        <f t="shared" si="6"/>
        <v>-1.7005912825074565</v>
      </c>
      <c r="G114" s="20">
        <f t="shared" si="7"/>
        <v>0</v>
      </c>
      <c r="H114" s="20">
        <f t="shared" si="8"/>
        <v>-5.1017738475223693</v>
      </c>
      <c r="I114" s="20">
        <f t="shared" si="9"/>
        <v>4060.1493567450498</v>
      </c>
      <c r="J114" s="22">
        <f t="shared" si="10"/>
        <v>852273.02968353312</v>
      </c>
      <c r="K114" s="20">
        <f t="shared" si="11"/>
        <v>-49982.382926477818</v>
      </c>
    </row>
    <row r="115" spans="1:11" x14ac:dyDescent="0.2">
      <c r="A115" s="23">
        <v>56</v>
      </c>
      <c r="B115" s="23" t="s">
        <v>5</v>
      </c>
      <c r="C115" s="24">
        <v>44001.136111111111</v>
      </c>
      <c r="D115" s="23">
        <v>9296</v>
      </c>
      <c r="F115" s="20">
        <f t="shared" si="6"/>
        <v>0</v>
      </c>
      <c r="G115" s="20">
        <f t="shared" si="7"/>
        <v>0</v>
      </c>
      <c r="H115" s="20">
        <f t="shared" si="8"/>
        <v>0</v>
      </c>
      <c r="I115" s="20">
        <f t="shared" si="9"/>
        <v>0</v>
      </c>
      <c r="J115" s="22">
        <f t="shared" si="10"/>
        <v>0</v>
      </c>
      <c r="K115" s="20">
        <f t="shared" si="11"/>
        <v>0</v>
      </c>
    </row>
    <row r="116" spans="1:11" x14ac:dyDescent="0.2">
      <c r="A116" s="23"/>
      <c r="B116" s="23" t="s">
        <v>6</v>
      </c>
      <c r="C116" s="24">
        <v>44001.419444444444</v>
      </c>
      <c r="D116" s="23">
        <v>9454.5</v>
      </c>
      <c r="E116" s="19">
        <f>D115-D116</f>
        <v>-158.5</v>
      </c>
      <c r="F116" s="20">
        <f t="shared" si="6"/>
        <v>-1.7050344234079176</v>
      </c>
      <c r="G116" s="20">
        <f t="shared" si="7"/>
        <v>0</v>
      </c>
      <c r="H116" s="20">
        <f t="shared" si="8"/>
        <v>-5.1151032702237522</v>
      </c>
      <c r="I116" s="20">
        <f t="shared" si="9"/>
        <v>3835.2286335758995</v>
      </c>
      <c r="J116" s="22">
        <f t="shared" si="10"/>
        <v>804618.23471421062</v>
      </c>
      <c r="K116" s="20">
        <f t="shared" si="11"/>
        <v>-47654.794969322509</v>
      </c>
    </row>
    <row r="117" spans="1:11" x14ac:dyDescent="0.2">
      <c r="A117" s="23">
        <v>57</v>
      </c>
      <c r="B117" s="23" t="s">
        <v>3</v>
      </c>
      <c r="C117" s="24">
        <v>44004.561111111114</v>
      </c>
      <c r="D117" s="23">
        <v>9469</v>
      </c>
      <c r="F117" s="20">
        <f t="shared" ref="F117:F118" si="12">E117/D116*100</f>
        <v>0</v>
      </c>
      <c r="G117" s="20">
        <f t="shared" ref="G117:G118" si="13">IF(F117&lt;($G$2*-1),($G$2*-1),F117)</f>
        <v>0</v>
      </c>
      <c r="H117" s="20">
        <f t="shared" ref="H117:H118" si="14">$I$2*F117</f>
        <v>0</v>
      </c>
      <c r="I117" s="20">
        <f t="shared" ref="I117:I118" si="15">0.00075*$I$2*J115*2</f>
        <v>0</v>
      </c>
      <c r="J117" s="22">
        <f t="shared" ref="J117:J118" si="16">IF(H117&lt;0,J115-(J115*(H117*-1)/100),J115+(J115*(H117/100)))-I115</f>
        <v>0</v>
      </c>
      <c r="K117" s="20">
        <f t="shared" ref="K117:K118" si="17">J117-J115</f>
        <v>0</v>
      </c>
    </row>
    <row r="118" spans="1:11" x14ac:dyDescent="0.2">
      <c r="A118" s="23"/>
      <c r="B118" s="23" t="s">
        <v>4</v>
      </c>
      <c r="C118" s="24">
        <v>44006.37222222222</v>
      </c>
      <c r="D118" s="23">
        <v>9510.5</v>
      </c>
      <c r="E118" s="19">
        <f>D118-D117</f>
        <v>41.5</v>
      </c>
      <c r="F118" s="20">
        <f t="shared" si="12"/>
        <v>0.43827225683810328</v>
      </c>
      <c r="G118" s="20">
        <f t="shared" si="13"/>
        <v>0.43827225683810328</v>
      </c>
      <c r="H118" s="20">
        <f t="shared" si="14"/>
        <v>1.3148167705143099</v>
      </c>
      <c r="I118" s="20">
        <f t="shared" si="15"/>
        <v>3620.7820562139482</v>
      </c>
      <c r="J118" s="22">
        <f t="shared" si="16"/>
        <v>811362.26156927331</v>
      </c>
      <c r="K118" s="20">
        <f t="shared" si="17"/>
        <v>6744.0268550626934</v>
      </c>
    </row>
    <row r="120" spans="1:11" x14ac:dyDescent="0.2">
      <c r="K120" s="9">
        <f>SUM(K6:K119)</f>
        <v>810362.26156927331</v>
      </c>
    </row>
  </sheetData>
  <conditionalFormatting sqref="L3:L58 K6:K118 F115:H118 E116 E6:H114 E118">
    <cfRule type="cellIs" dxfId="167" priority="11" operator="lessThan">
      <formula>0</formula>
    </cfRule>
    <cfRule type="cellIs" dxfId="166" priority="12" operator="greaterThan">
      <formula>0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1E92B-FFD6-4E0D-82C8-914212706784}">
  <dimension ref="A1:L145"/>
  <sheetViews>
    <sheetView workbookViewId="0">
      <selection activeCell="B16" sqref="B16"/>
    </sheetView>
  </sheetViews>
  <sheetFormatPr baseColWidth="10" defaultColWidth="9.1640625" defaultRowHeight="15" x14ac:dyDescent="0.2"/>
  <cols>
    <col min="1" max="1" width="27" style="2" customWidth="1"/>
    <col min="2" max="2" width="10.6640625" style="2" bestFit="1" customWidth="1"/>
    <col min="3" max="3" width="15.83203125" style="2" bestFit="1" customWidth="1"/>
    <col min="4" max="4" width="9.1640625" style="2"/>
    <col min="5" max="5" width="11.33203125" style="2" customWidth="1"/>
    <col min="6" max="6" width="7" style="2" customWidth="1"/>
    <col min="7" max="7" width="12.1640625" style="2" customWidth="1"/>
    <col min="8" max="8" width="14.6640625" style="2" bestFit="1" customWidth="1"/>
    <col min="9" max="9" width="13.33203125" style="2" customWidth="1"/>
    <col min="10" max="10" width="15.5" style="2" bestFit="1" customWidth="1"/>
    <col min="11" max="11" width="11.6640625" style="2" bestFit="1" customWidth="1"/>
    <col min="12" max="12" width="4.1640625" style="2" customWidth="1"/>
    <col min="13" max="16384" width="9.1640625" style="2"/>
  </cols>
  <sheetData>
    <row r="1" spans="1:12" ht="3.75" customHeight="1" thickBot="1" x14ac:dyDescent="0.25"/>
    <row r="2" spans="1:12" s="3" customFormat="1" ht="161" thickBot="1" x14ac:dyDescent="0.3">
      <c r="A2" s="5" t="s">
        <v>28</v>
      </c>
      <c r="C2" s="4"/>
      <c r="D2" s="5" t="s">
        <v>7</v>
      </c>
      <c r="E2" s="6"/>
      <c r="F2" s="5" t="s">
        <v>8</v>
      </c>
      <c r="G2" s="6"/>
      <c r="H2" s="5" t="s">
        <v>9</v>
      </c>
      <c r="I2" s="7">
        <v>2.5</v>
      </c>
      <c r="J2" s="5" t="s">
        <v>10</v>
      </c>
      <c r="K2" s="5">
        <v>1000</v>
      </c>
      <c r="L2" s="8"/>
    </row>
    <row r="3" spans="1:12" ht="16" thickBot="1" x14ac:dyDescent="0.25">
      <c r="L3" s="9"/>
    </row>
    <row r="4" spans="1:12" s="11" customFormat="1" ht="49" thickBot="1" x14ac:dyDescent="0.25">
      <c r="A4" s="12" t="s">
        <v>0</v>
      </c>
      <c r="B4" s="13" t="s">
        <v>1</v>
      </c>
      <c r="C4" s="13" t="s">
        <v>2</v>
      </c>
      <c r="D4" s="13" t="s">
        <v>11</v>
      </c>
      <c r="E4" s="14" t="s">
        <v>14</v>
      </c>
      <c r="F4" s="14" t="s">
        <v>15</v>
      </c>
      <c r="G4" s="14" t="s">
        <v>16</v>
      </c>
      <c r="H4" s="14" t="s">
        <v>12</v>
      </c>
      <c r="I4" s="14" t="s">
        <v>17</v>
      </c>
      <c r="J4" s="14" t="s">
        <v>18</v>
      </c>
      <c r="K4" s="15" t="s">
        <v>13</v>
      </c>
      <c r="L4" s="10"/>
    </row>
    <row r="5" spans="1:12" x14ac:dyDescent="0.2">
      <c r="A5" s="23">
        <v>1</v>
      </c>
      <c r="B5" s="23" t="s">
        <v>5</v>
      </c>
      <c r="C5" s="24">
        <v>43423.241666666669</v>
      </c>
      <c r="D5" s="23">
        <v>5454.5</v>
      </c>
      <c r="E5" s="16"/>
      <c r="F5" s="17"/>
      <c r="G5" s="17"/>
      <c r="H5" s="17"/>
      <c r="I5" s="17"/>
      <c r="J5" s="17"/>
      <c r="K5" s="18"/>
      <c r="L5" s="9"/>
    </row>
    <row r="6" spans="1:12" x14ac:dyDescent="0.2">
      <c r="A6" s="23"/>
      <c r="B6" s="23" t="s">
        <v>6</v>
      </c>
      <c r="C6" s="24">
        <v>43423.241666666669</v>
      </c>
      <c r="D6" s="23">
        <v>5481.5</v>
      </c>
      <c r="E6" s="19">
        <f>D5-D6</f>
        <v>-27</v>
      </c>
      <c r="F6" s="20">
        <f t="shared" ref="F6:F69" si="0">E6/D5*100</f>
        <v>-0.4950041250343753</v>
      </c>
      <c r="G6" s="20">
        <f t="shared" ref="G6:G69" si="1">IF(F6&lt;($G$2*-1),($G$2*-1),F6)</f>
        <v>0</v>
      </c>
      <c r="H6" s="20">
        <f>$I$2*F6</f>
        <v>-1.2375103125859384</v>
      </c>
      <c r="I6" s="21">
        <f>0.00075*$I$2*$K$2*2</f>
        <v>3.75</v>
      </c>
      <c r="J6" s="22">
        <f>$K$2*(1+((H6)/100))-I6</f>
        <v>983.87489687414052</v>
      </c>
      <c r="K6" s="20">
        <f>J6-K2</f>
        <v>-16.125103125859482</v>
      </c>
      <c r="L6" s="9"/>
    </row>
    <row r="7" spans="1:12" x14ac:dyDescent="0.2">
      <c r="A7" s="23">
        <v>2</v>
      </c>
      <c r="B7" s="23" t="s">
        <v>3</v>
      </c>
      <c r="C7" s="24">
        <v>43443.724999999999</v>
      </c>
      <c r="D7" s="23">
        <v>3599.5</v>
      </c>
      <c r="E7" s="19"/>
      <c r="F7" s="20">
        <f t="shared" si="0"/>
        <v>0</v>
      </c>
      <c r="G7" s="20">
        <f t="shared" si="1"/>
        <v>0</v>
      </c>
      <c r="H7" s="20">
        <f t="shared" ref="H7:H70" si="2">$I$2*F7</f>
        <v>0</v>
      </c>
      <c r="I7" s="20"/>
      <c r="J7" s="22"/>
      <c r="K7" s="20"/>
      <c r="L7" s="9"/>
    </row>
    <row r="8" spans="1:12" x14ac:dyDescent="0.2">
      <c r="A8" s="23"/>
      <c r="B8" s="23" t="s">
        <v>4</v>
      </c>
      <c r="C8" s="24">
        <v>43443.886111111111</v>
      </c>
      <c r="D8" s="23">
        <v>3523.5</v>
      </c>
      <c r="E8" s="19">
        <f>D8-D7</f>
        <v>-76</v>
      </c>
      <c r="F8" s="20">
        <f t="shared" si="0"/>
        <v>-2.1114043617169052</v>
      </c>
      <c r="G8" s="20">
        <f t="shared" si="1"/>
        <v>0</v>
      </c>
      <c r="H8" s="20">
        <f t="shared" si="2"/>
        <v>-5.2785109042922631</v>
      </c>
      <c r="I8" s="20">
        <f t="shared" ref="I8:I71" si="3">0.00075*$I$2*J6*2</f>
        <v>3.6895308632780268</v>
      </c>
      <c r="J8" s="22">
        <f t="shared" ref="J8:J71" si="4">IF(H8&lt;0,J6-(J6*(H8*-1)/100),J6+(J6*(H8/100)))-I6</f>
        <v>928.19095315804475</v>
      </c>
      <c r="K8" s="20">
        <f t="shared" ref="K8:K71" si="5">J8-J6</f>
        <v>-55.683943716095769</v>
      </c>
      <c r="L8" s="9"/>
    </row>
    <row r="9" spans="1:12" x14ac:dyDescent="0.2">
      <c r="A9" s="23">
        <v>3</v>
      </c>
      <c r="B9" s="23" t="s">
        <v>5</v>
      </c>
      <c r="C9" s="24">
        <v>43445.48333333333</v>
      </c>
      <c r="D9" s="23">
        <v>3328.5</v>
      </c>
      <c r="E9" s="19"/>
      <c r="F9" s="20">
        <f t="shared" si="0"/>
        <v>0</v>
      </c>
      <c r="G9" s="20">
        <f t="shared" si="1"/>
        <v>0</v>
      </c>
      <c r="H9" s="20">
        <f t="shared" si="2"/>
        <v>0</v>
      </c>
      <c r="I9" s="20">
        <f t="shared" si="3"/>
        <v>0</v>
      </c>
      <c r="J9" s="22">
        <f t="shared" si="4"/>
        <v>0</v>
      </c>
      <c r="K9" s="20">
        <f t="shared" si="5"/>
        <v>0</v>
      </c>
      <c r="L9" s="9"/>
    </row>
    <row r="10" spans="1:12" x14ac:dyDescent="0.2">
      <c r="A10" s="23"/>
      <c r="B10" s="23" t="s">
        <v>6</v>
      </c>
      <c r="C10" s="24">
        <v>43446.241666666669</v>
      </c>
      <c r="D10" s="23">
        <v>3398.5</v>
      </c>
      <c r="E10" s="19">
        <f>D9-D10</f>
        <v>-70</v>
      </c>
      <c r="F10" s="20">
        <f t="shared" si="0"/>
        <v>-2.1030494216614093</v>
      </c>
      <c r="G10" s="20">
        <f t="shared" si="1"/>
        <v>0</v>
      </c>
      <c r="H10" s="20">
        <f t="shared" si="2"/>
        <v>-5.2576235541535237</v>
      </c>
      <c r="I10" s="20">
        <f t="shared" si="3"/>
        <v>3.4807160743426677</v>
      </c>
      <c r="J10" s="22">
        <f t="shared" si="4"/>
        <v>875.70063611400724</v>
      </c>
      <c r="K10" s="20">
        <f t="shared" si="5"/>
        <v>-52.490317044037511</v>
      </c>
      <c r="L10" s="9"/>
    </row>
    <row r="11" spans="1:12" x14ac:dyDescent="0.2">
      <c r="A11" s="23">
        <v>4</v>
      </c>
      <c r="B11" s="23" t="s">
        <v>3</v>
      </c>
      <c r="C11" s="24">
        <v>43451.563888888886</v>
      </c>
      <c r="D11" s="23">
        <v>3394</v>
      </c>
      <c r="E11" s="19"/>
      <c r="F11" s="20">
        <f t="shared" si="0"/>
        <v>0</v>
      </c>
      <c r="G11" s="20">
        <f t="shared" si="1"/>
        <v>0</v>
      </c>
      <c r="H11" s="20">
        <f t="shared" si="2"/>
        <v>0</v>
      </c>
      <c r="I11" s="20">
        <f t="shared" si="3"/>
        <v>0</v>
      </c>
      <c r="J11" s="22">
        <f t="shared" si="4"/>
        <v>0</v>
      </c>
      <c r="K11" s="20">
        <f t="shared" si="5"/>
        <v>0</v>
      </c>
      <c r="L11" s="9"/>
    </row>
    <row r="12" spans="1:12" x14ac:dyDescent="0.2">
      <c r="A12" s="23"/>
      <c r="B12" s="23" t="s">
        <v>4</v>
      </c>
      <c r="C12" s="24">
        <v>43454.805555555555</v>
      </c>
      <c r="D12" s="23">
        <v>3898.5</v>
      </c>
      <c r="E12" s="19">
        <f>D12-D11</f>
        <v>504.5</v>
      </c>
      <c r="F12" s="20">
        <f t="shared" si="0"/>
        <v>14.86446670595168</v>
      </c>
      <c r="G12" s="20">
        <f t="shared" si="1"/>
        <v>14.86446670595168</v>
      </c>
      <c r="H12" s="20">
        <f t="shared" si="2"/>
        <v>37.161166764879198</v>
      </c>
      <c r="I12" s="20">
        <f t="shared" si="3"/>
        <v>3.2838773854275272</v>
      </c>
      <c r="J12" s="22">
        <f t="shared" si="4"/>
        <v>1197.6404937870989</v>
      </c>
      <c r="K12" s="20">
        <f t="shared" si="5"/>
        <v>321.93985767309164</v>
      </c>
      <c r="L12" s="9"/>
    </row>
    <row r="13" spans="1:12" x14ac:dyDescent="0.2">
      <c r="A13" s="23">
        <v>5</v>
      </c>
      <c r="B13" s="23" t="s">
        <v>3</v>
      </c>
      <c r="C13" s="24">
        <v>43462.724999999999</v>
      </c>
      <c r="D13" s="23">
        <v>3842</v>
      </c>
      <c r="E13" s="19"/>
      <c r="F13" s="20">
        <f t="shared" si="0"/>
        <v>0</v>
      </c>
      <c r="G13" s="20">
        <f t="shared" si="1"/>
        <v>0</v>
      </c>
      <c r="H13" s="20">
        <f t="shared" si="2"/>
        <v>0</v>
      </c>
      <c r="I13" s="20">
        <f t="shared" si="3"/>
        <v>0</v>
      </c>
      <c r="J13" s="22">
        <f t="shared" si="4"/>
        <v>0</v>
      </c>
      <c r="K13" s="20">
        <f t="shared" si="5"/>
        <v>0</v>
      </c>
      <c r="L13" s="9"/>
    </row>
    <row r="14" spans="1:12" x14ac:dyDescent="0.2">
      <c r="A14" s="23"/>
      <c r="B14" s="23" t="s">
        <v>4</v>
      </c>
      <c r="C14" s="24">
        <v>43463.48333333333</v>
      </c>
      <c r="D14" s="23">
        <v>3866</v>
      </c>
      <c r="E14" s="19">
        <f>D14-D13</f>
        <v>24</v>
      </c>
      <c r="F14" s="20">
        <f t="shared" si="0"/>
        <v>0.62467464862051014</v>
      </c>
      <c r="G14" s="20">
        <f t="shared" si="1"/>
        <v>0.62467464862051014</v>
      </c>
      <c r="H14" s="20">
        <f t="shared" si="2"/>
        <v>1.5616866215512752</v>
      </c>
      <c r="I14" s="20">
        <f t="shared" si="3"/>
        <v>4.4911518517016207</v>
      </c>
      <c r="J14" s="22">
        <f t="shared" si="4"/>
        <v>1213.0600077674251</v>
      </c>
      <c r="K14" s="20">
        <f t="shared" si="5"/>
        <v>15.419513980326201</v>
      </c>
      <c r="L14" s="9"/>
    </row>
    <row r="15" spans="1:12" x14ac:dyDescent="0.2">
      <c r="A15" s="23">
        <v>6</v>
      </c>
      <c r="B15" s="23" t="s">
        <v>5</v>
      </c>
      <c r="C15" s="24">
        <v>43475.322222222225</v>
      </c>
      <c r="D15" s="23">
        <v>3799.5</v>
      </c>
      <c r="E15" s="19"/>
      <c r="F15" s="20">
        <f t="shared" si="0"/>
        <v>0</v>
      </c>
      <c r="G15" s="20">
        <f t="shared" si="1"/>
        <v>0</v>
      </c>
      <c r="H15" s="20">
        <f t="shared" si="2"/>
        <v>0</v>
      </c>
      <c r="I15" s="20">
        <f t="shared" si="3"/>
        <v>0</v>
      </c>
      <c r="J15" s="22">
        <f t="shared" si="4"/>
        <v>0</v>
      </c>
      <c r="K15" s="20">
        <f t="shared" si="5"/>
        <v>0</v>
      </c>
      <c r="L15" s="9"/>
    </row>
    <row r="16" spans="1:12" x14ac:dyDescent="0.2">
      <c r="A16" s="23"/>
      <c r="B16" s="23" t="s">
        <v>6</v>
      </c>
      <c r="C16" s="24">
        <v>43479.724999999999</v>
      </c>
      <c r="D16" s="23">
        <v>3662.5</v>
      </c>
      <c r="E16" s="19">
        <f>D15-D16</f>
        <v>137</v>
      </c>
      <c r="F16" s="20">
        <f t="shared" si="0"/>
        <v>3.6057375970522436</v>
      </c>
      <c r="G16" s="20">
        <f t="shared" si="1"/>
        <v>3.6057375970522436</v>
      </c>
      <c r="H16" s="20">
        <f t="shared" si="2"/>
        <v>9.014343992630609</v>
      </c>
      <c r="I16" s="20">
        <f t="shared" si="3"/>
        <v>4.5489750291278437</v>
      </c>
      <c r="J16" s="22">
        <f t="shared" si="4"/>
        <v>1317.9182578529105</v>
      </c>
      <c r="K16" s="20">
        <f t="shared" si="5"/>
        <v>104.85825008548545</v>
      </c>
      <c r="L16" s="9"/>
    </row>
    <row r="17" spans="1:12" x14ac:dyDescent="0.2">
      <c r="A17" s="23">
        <v>7</v>
      </c>
      <c r="B17" s="23" t="s">
        <v>3</v>
      </c>
      <c r="C17" s="24">
        <v>43479.724999999999</v>
      </c>
      <c r="D17" s="23">
        <v>3662.5</v>
      </c>
      <c r="E17" s="19"/>
      <c r="F17" s="20">
        <f t="shared" si="0"/>
        <v>0</v>
      </c>
      <c r="G17" s="20">
        <f t="shared" si="1"/>
        <v>0</v>
      </c>
      <c r="H17" s="20">
        <f t="shared" si="2"/>
        <v>0</v>
      </c>
      <c r="I17" s="20">
        <f t="shared" si="3"/>
        <v>0</v>
      </c>
      <c r="J17" s="22">
        <f t="shared" si="4"/>
        <v>0</v>
      </c>
      <c r="K17" s="20">
        <f t="shared" si="5"/>
        <v>0</v>
      </c>
      <c r="L17" s="9"/>
    </row>
    <row r="18" spans="1:12" ht="18.75" customHeight="1" x14ac:dyDescent="0.2">
      <c r="A18" s="23"/>
      <c r="B18" s="23" t="s">
        <v>4</v>
      </c>
      <c r="C18" s="24">
        <v>43480.805555555555</v>
      </c>
      <c r="D18" s="23">
        <v>3585.5</v>
      </c>
      <c r="E18" s="19">
        <f>D18-D17</f>
        <v>-77</v>
      </c>
      <c r="F18" s="20">
        <f t="shared" si="0"/>
        <v>-2.1023890784982937</v>
      </c>
      <c r="G18" s="20">
        <f t="shared" si="1"/>
        <v>0</v>
      </c>
      <c r="H18" s="20">
        <f t="shared" si="2"/>
        <v>-5.2559726962457347</v>
      </c>
      <c r="I18" s="20">
        <f t="shared" si="3"/>
        <v>4.9421934669484147</v>
      </c>
      <c r="J18" s="22">
        <f t="shared" si="4"/>
        <v>1244.0998590321963</v>
      </c>
      <c r="K18" s="20">
        <f t="shared" si="5"/>
        <v>-73.818398820714265</v>
      </c>
      <c r="L18" s="9"/>
    </row>
    <row r="19" spans="1:12" x14ac:dyDescent="0.2">
      <c r="A19" s="23">
        <v>8</v>
      </c>
      <c r="B19" s="23" t="s">
        <v>5</v>
      </c>
      <c r="C19" s="24">
        <v>43493.080555555556</v>
      </c>
      <c r="D19" s="23">
        <v>3501</v>
      </c>
      <c r="E19" s="19"/>
      <c r="F19" s="20">
        <f t="shared" si="0"/>
        <v>0</v>
      </c>
      <c r="G19" s="20">
        <f t="shared" si="1"/>
        <v>0</v>
      </c>
      <c r="H19" s="20">
        <f t="shared" si="2"/>
        <v>0</v>
      </c>
      <c r="I19" s="20">
        <f t="shared" si="3"/>
        <v>0</v>
      </c>
      <c r="J19" s="22">
        <f t="shared" si="4"/>
        <v>0</v>
      </c>
      <c r="K19" s="20">
        <f t="shared" si="5"/>
        <v>0</v>
      </c>
      <c r="L19" s="9"/>
    </row>
    <row r="20" spans="1:12" x14ac:dyDescent="0.2">
      <c r="A20" s="23"/>
      <c r="B20" s="23" t="s">
        <v>6</v>
      </c>
      <c r="C20" s="24">
        <v>43504.402777777781</v>
      </c>
      <c r="D20" s="23">
        <v>3384.5</v>
      </c>
      <c r="E20" s="19">
        <f>D19-D20</f>
        <v>116.5</v>
      </c>
      <c r="F20" s="20">
        <f t="shared" si="0"/>
        <v>3.3276206798057699</v>
      </c>
      <c r="G20" s="20">
        <f t="shared" si="1"/>
        <v>3.3276206798057699</v>
      </c>
      <c r="H20" s="20">
        <f t="shared" si="2"/>
        <v>8.319051699514425</v>
      </c>
      <c r="I20" s="20">
        <f t="shared" si="3"/>
        <v>4.6653744713707361</v>
      </c>
      <c r="J20" s="22">
        <f t="shared" si="4"/>
        <v>1342.6549760317225</v>
      </c>
      <c r="K20" s="20">
        <f t="shared" si="5"/>
        <v>98.555116999526263</v>
      </c>
      <c r="L20" s="9"/>
    </row>
    <row r="21" spans="1:12" x14ac:dyDescent="0.2">
      <c r="A21" s="23">
        <v>9</v>
      </c>
      <c r="B21" s="23" t="s">
        <v>3</v>
      </c>
      <c r="C21" s="24">
        <v>43504.402777777781</v>
      </c>
      <c r="D21" s="23">
        <v>3384.5</v>
      </c>
      <c r="E21" s="19"/>
      <c r="F21" s="20">
        <f t="shared" si="0"/>
        <v>0</v>
      </c>
      <c r="G21" s="20">
        <f t="shared" si="1"/>
        <v>0</v>
      </c>
      <c r="H21" s="20">
        <f t="shared" si="2"/>
        <v>0</v>
      </c>
      <c r="I21" s="20">
        <f t="shared" si="3"/>
        <v>0</v>
      </c>
      <c r="J21" s="22">
        <f t="shared" si="4"/>
        <v>0</v>
      </c>
      <c r="K21" s="20">
        <f t="shared" si="5"/>
        <v>0</v>
      </c>
      <c r="L21" s="9"/>
    </row>
    <row r="22" spans="1:12" x14ac:dyDescent="0.2">
      <c r="A22" s="23"/>
      <c r="B22" s="23" t="s">
        <v>4</v>
      </c>
      <c r="C22" s="24">
        <v>43507.48333333333</v>
      </c>
      <c r="D22" s="23">
        <v>3587.5</v>
      </c>
      <c r="E22" s="19">
        <f>D22-D21</f>
        <v>203</v>
      </c>
      <c r="F22" s="20">
        <f t="shared" si="0"/>
        <v>5.9979317476732161</v>
      </c>
      <c r="G22" s="20">
        <f t="shared" si="1"/>
        <v>5.9979317476732161</v>
      </c>
      <c r="H22" s="20">
        <f t="shared" si="2"/>
        <v>14.994829369183041</v>
      </c>
      <c r="I22" s="20">
        <f t="shared" si="3"/>
        <v>5.0349561601189592</v>
      </c>
      <c r="J22" s="22">
        <f t="shared" si="4"/>
        <v>1539.318424233154</v>
      </c>
      <c r="K22" s="20">
        <f t="shared" si="5"/>
        <v>196.66344820143149</v>
      </c>
      <c r="L22" s="9"/>
    </row>
    <row r="23" spans="1:12" x14ac:dyDescent="0.2">
      <c r="A23" s="23">
        <v>10</v>
      </c>
      <c r="B23" s="23" t="s">
        <v>5</v>
      </c>
      <c r="C23" s="24">
        <v>43507.48333333333</v>
      </c>
      <c r="D23" s="23">
        <v>3587.5</v>
      </c>
      <c r="E23" s="19"/>
      <c r="F23" s="20">
        <f t="shared" si="0"/>
        <v>0</v>
      </c>
      <c r="G23" s="20">
        <f t="shared" si="1"/>
        <v>0</v>
      </c>
      <c r="H23" s="20">
        <f t="shared" si="2"/>
        <v>0</v>
      </c>
      <c r="I23" s="20">
        <f t="shared" si="3"/>
        <v>0</v>
      </c>
      <c r="J23" s="22">
        <f t="shared" si="4"/>
        <v>0</v>
      </c>
      <c r="K23" s="20">
        <f t="shared" si="5"/>
        <v>0</v>
      </c>
      <c r="L23" s="9"/>
    </row>
    <row r="24" spans="1:12" x14ac:dyDescent="0.2">
      <c r="A24" s="23"/>
      <c r="B24" s="23" t="s">
        <v>6</v>
      </c>
      <c r="C24" s="24">
        <v>43508.724999999999</v>
      </c>
      <c r="D24" s="23">
        <v>3605.5</v>
      </c>
      <c r="E24" s="19">
        <f>D23-D24</f>
        <v>-18</v>
      </c>
      <c r="F24" s="20">
        <f t="shared" si="0"/>
        <v>-0.50174216027874563</v>
      </c>
      <c r="G24" s="20">
        <f t="shared" si="1"/>
        <v>0</v>
      </c>
      <c r="H24" s="20">
        <f t="shared" si="2"/>
        <v>-1.254355400696864</v>
      </c>
      <c r="I24" s="20">
        <f t="shared" si="3"/>
        <v>5.7724440908743277</v>
      </c>
      <c r="J24" s="22">
        <f t="shared" si="4"/>
        <v>1514.9749442847447</v>
      </c>
      <c r="K24" s="20">
        <f t="shared" si="5"/>
        <v>-24.343479948409367</v>
      </c>
      <c r="L24" s="9"/>
    </row>
    <row r="25" spans="1:12" x14ac:dyDescent="0.2">
      <c r="A25" s="23">
        <v>11</v>
      </c>
      <c r="B25" s="23" t="s">
        <v>5</v>
      </c>
      <c r="C25" s="24">
        <v>43513.563888888886</v>
      </c>
      <c r="D25" s="23">
        <v>3564.5</v>
      </c>
      <c r="E25" s="19"/>
      <c r="F25" s="20">
        <f t="shared" si="0"/>
        <v>0</v>
      </c>
      <c r="G25" s="20">
        <f t="shared" si="1"/>
        <v>0</v>
      </c>
      <c r="H25" s="20">
        <f t="shared" si="2"/>
        <v>0</v>
      </c>
      <c r="I25" s="20">
        <f t="shared" si="3"/>
        <v>0</v>
      </c>
      <c r="J25" s="22">
        <f t="shared" si="4"/>
        <v>0</v>
      </c>
      <c r="K25" s="20">
        <f t="shared" si="5"/>
        <v>0</v>
      </c>
      <c r="L25" s="9"/>
    </row>
    <row r="26" spans="1:12" x14ac:dyDescent="0.2">
      <c r="A26" s="23"/>
      <c r="B26" s="23" t="s">
        <v>6</v>
      </c>
      <c r="C26" s="24">
        <v>43513.886111111111</v>
      </c>
      <c r="D26" s="23">
        <v>3582.5</v>
      </c>
      <c r="E26" s="19">
        <f>D25-D26</f>
        <v>-18</v>
      </c>
      <c r="F26" s="20">
        <f t="shared" si="0"/>
        <v>-0.50497966054145038</v>
      </c>
      <c r="G26" s="20">
        <f t="shared" si="1"/>
        <v>0</v>
      </c>
      <c r="H26" s="20">
        <f t="shared" si="2"/>
        <v>-1.262449151353626</v>
      </c>
      <c r="I26" s="20">
        <f t="shared" si="3"/>
        <v>5.6811560410677924</v>
      </c>
      <c r="J26" s="22">
        <f t="shared" si="4"/>
        <v>1490.0767118665274</v>
      </c>
      <c r="K26" s="20">
        <f t="shared" si="5"/>
        <v>-24.898232418217276</v>
      </c>
      <c r="L26" s="9"/>
    </row>
    <row r="27" spans="1:12" x14ac:dyDescent="0.2">
      <c r="A27" s="23">
        <v>12</v>
      </c>
      <c r="B27" s="23" t="s">
        <v>3</v>
      </c>
      <c r="C27" s="24">
        <v>43514.080555555556</v>
      </c>
      <c r="D27" s="23">
        <v>3648.5</v>
      </c>
      <c r="E27" s="19"/>
      <c r="F27" s="20">
        <f t="shared" si="0"/>
        <v>0</v>
      </c>
      <c r="G27" s="20">
        <f t="shared" si="1"/>
        <v>0</v>
      </c>
      <c r="H27" s="20">
        <f t="shared" si="2"/>
        <v>0</v>
      </c>
      <c r="I27" s="20">
        <f t="shared" si="3"/>
        <v>0</v>
      </c>
      <c r="J27" s="22">
        <f t="shared" si="4"/>
        <v>0</v>
      </c>
      <c r="K27" s="20">
        <f t="shared" si="5"/>
        <v>0</v>
      </c>
      <c r="L27" s="9"/>
    </row>
    <row r="28" spans="1:12" x14ac:dyDescent="0.2">
      <c r="A28" s="23"/>
      <c r="B28" s="23" t="s">
        <v>4</v>
      </c>
      <c r="C28" s="24">
        <v>43520.563888888886</v>
      </c>
      <c r="D28" s="23">
        <v>3895</v>
      </c>
      <c r="E28" s="19">
        <f>D28-D27</f>
        <v>246.5</v>
      </c>
      <c r="F28" s="20">
        <f t="shared" si="0"/>
        <v>6.7562011785665348</v>
      </c>
      <c r="G28" s="20">
        <f t="shared" si="1"/>
        <v>6.7562011785665348</v>
      </c>
      <c r="H28" s="20">
        <f t="shared" si="2"/>
        <v>16.890502946416337</v>
      </c>
      <c r="I28" s="20">
        <f t="shared" si="3"/>
        <v>5.5877876694994777</v>
      </c>
      <c r="J28" s="22">
        <f t="shared" si="4"/>
        <v>1736.077006747139</v>
      </c>
      <c r="K28" s="20">
        <f t="shared" si="5"/>
        <v>246.00029488061159</v>
      </c>
      <c r="L28" s="9"/>
    </row>
    <row r="29" spans="1:12" x14ac:dyDescent="0.2">
      <c r="A29" s="23">
        <v>13</v>
      </c>
      <c r="B29" s="23" t="s">
        <v>5</v>
      </c>
      <c r="C29" s="24">
        <v>43520.644444444442</v>
      </c>
      <c r="D29" s="23">
        <v>3795</v>
      </c>
      <c r="E29" s="19"/>
      <c r="F29" s="20">
        <f t="shared" si="0"/>
        <v>0</v>
      </c>
      <c r="G29" s="20">
        <f t="shared" si="1"/>
        <v>0</v>
      </c>
      <c r="H29" s="20">
        <f t="shared" si="2"/>
        <v>0</v>
      </c>
      <c r="I29" s="20">
        <f t="shared" si="3"/>
        <v>0</v>
      </c>
      <c r="J29" s="22">
        <f t="shared" si="4"/>
        <v>0</v>
      </c>
      <c r="K29" s="20">
        <f t="shared" si="5"/>
        <v>0</v>
      </c>
      <c r="L29" s="9"/>
    </row>
    <row r="30" spans="1:12" x14ac:dyDescent="0.2">
      <c r="A30" s="23"/>
      <c r="B30" s="23" t="s">
        <v>6</v>
      </c>
      <c r="C30" s="24">
        <v>43520.966666666667</v>
      </c>
      <c r="D30" s="23">
        <v>3757</v>
      </c>
      <c r="E30" s="19">
        <f>D29-D30</f>
        <v>38</v>
      </c>
      <c r="F30" s="20">
        <f t="shared" si="0"/>
        <v>1.0013175230566536</v>
      </c>
      <c r="G30" s="20">
        <f t="shared" si="1"/>
        <v>1.0013175230566536</v>
      </c>
      <c r="H30" s="20">
        <f t="shared" si="2"/>
        <v>2.5032938076416338</v>
      </c>
      <c r="I30" s="20">
        <f t="shared" si="3"/>
        <v>6.5102887753017713</v>
      </c>
      <c r="J30" s="22">
        <f t="shared" si="4"/>
        <v>1773.9483272834309</v>
      </c>
      <c r="K30" s="20">
        <f t="shared" si="5"/>
        <v>37.871320536291933</v>
      </c>
      <c r="L30" s="9"/>
    </row>
    <row r="31" spans="1:12" x14ac:dyDescent="0.2">
      <c r="A31" s="23">
        <v>14</v>
      </c>
      <c r="B31" s="23" t="s">
        <v>3</v>
      </c>
      <c r="C31" s="24">
        <v>43529.563888888886</v>
      </c>
      <c r="D31" s="23">
        <v>3767</v>
      </c>
      <c r="E31" s="19"/>
      <c r="F31" s="20">
        <f t="shared" si="0"/>
        <v>0</v>
      </c>
      <c r="G31" s="20">
        <f t="shared" si="1"/>
        <v>0</v>
      </c>
      <c r="H31" s="20">
        <f t="shared" si="2"/>
        <v>0</v>
      </c>
      <c r="I31" s="20">
        <f t="shared" si="3"/>
        <v>0</v>
      </c>
      <c r="J31" s="22">
        <f t="shared" si="4"/>
        <v>0</v>
      </c>
      <c r="K31" s="20">
        <f t="shared" si="5"/>
        <v>0</v>
      </c>
      <c r="L31" s="9"/>
    </row>
    <row r="32" spans="1:12" x14ac:dyDescent="0.2">
      <c r="A32" s="23"/>
      <c r="B32" s="23" t="s">
        <v>4</v>
      </c>
      <c r="C32" s="24">
        <v>43532.966666666667</v>
      </c>
      <c r="D32" s="23">
        <v>3830</v>
      </c>
      <c r="E32" s="19">
        <f>D32-D31</f>
        <v>63</v>
      </c>
      <c r="F32" s="20">
        <f t="shared" si="0"/>
        <v>1.6724183700557473</v>
      </c>
      <c r="G32" s="20">
        <f t="shared" si="1"/>
        <v>1.6724183700557473</v>
      </c>
      <c r="H32" s="20">
        <f t="shared" si="2"/>
        <v>4.1810459251393688</v>
      </c>
      <c r="I32" s="20">
        <f t="shared" si="3"/>
        <v>6.6523062273128657</v>
      </c>
      <c r="J32" s="22">
        <f t="shared" si="4"/>
        <v>1841.6076327600911</v>
      </c>
      <c r="K32" s="20">
        <f t="shared" si="5"/>
        <v>67.659305476660165</v>
      </c>
      <c r="L32" s="9"/>
    </row>
    <row r="33" spans="1:12" x14ac:dyDescent="0.2">
      <c r="A33" s="23">
        <v>15</v>
      </c>
      <c r="B33" s="23" t="s">
        <v>3</v>
      </c>
      <c r="C33" s="24">
        <v>43539.644444444442</v>
      </c>
      <c r="D33" s="23">
        <v>3891.5</v>
      </c>
      <c r="E33" s="19"/>
      <c r="F33" s="20">
        <f t="shared" si="0"/>
        <v>0</v>
      </c>
      <c r="G33" s="20">
        <f t="shared" si="1"/>
        <v>0</v>
      </c>
      <c r="H33" s="20">
        <f t="shared" si="2"/>
        <v>0</v>
      </c>
      <c r="I33" s="20">
        <f t="shared" si="3"/>
        <v>0</v>
      </c>
      <c r="J33" s="22">
        <f t="shared" si="4"/>
        <v>0</v>
      </c>
      <c r="K33" s="20">
        <f t="shared" si="5"/>
        <v>0</v>
      </c>
      <c r="L33" s="9"/>
    </row>
    <row r="34" spans="1:12" x14ac:dyDescent="0.2">
      <c r="A34" s="23"/>
      <c r="B34" s="23" t="s">
        <v>4</v>
      </c>
      <c r="C34" s="24">
        <v>43546</v>
      </c>
      <c r="D34" s="23">
        <v>3969.5</v>
      </c>
      <c r="E34" s="19">
        <f>D34-D33</f>
        <v>78</v>
      </c>
      <c r="F34" s="20">
        <f t="shared" si="0"/>
        <v>2.004368495438777</v>
      </c>
      <c r="G34" s="20">
        <f t="shared" si="1"/>
        <v>2.004368495438777</v>
      </c>
      <c r="H34" s="20">
        <f t="shared" si="2"/>
        <v>5.0109212385969428</v>
      </c>
      <c r="I34" s="20">
        <f t="shared" si="3"/>
        <v>6.9060286228503411</v>
      </c>
      <c r="J34" s="22">
        <f t="shared" si="4"/>
        <v>1927.2368345343759</v>
      </c>
      <c r="K34" s="20">
        <f t="shared" si="5"/>
        <v>85.629201774284866</v>
      </c>
      <c r="L34" s="9"/>
    </row>
    <row r="35" spans="1:12" x14ac:dyDescent="0.2">
      <c r="A35" s="23">
        <v>16</v>
      </c>
      <c r="B35" s="23" t="s">
        <v>3</v>
      </c>
      <c r="C35" s="24">
        <v>43551.080555555556</v>
      </c>
      <c r="D35" s="23">
        <v>3965.5</v>
      </c>
      <c r="E35" s="19"/>
      <c r="F35" s="20">
        <f t="shared" si="0"/>
        <v>0</v>
      </c>
      <c r="G35" s="20">
        <f t="shared" si="1"/>
        <v>0</v>
      </c>
      <c r="H35" s="20">
        <f t="shared" si="2"/>
        <v>0</v>
      </c>
      <c r="I35" s="20">
        <f t="shared" si="3"/>
        <v>0</v>
      </c>
      <c r="J35" s="22">
        <f t="shared" si="4"/>
        <v>0</v>
      </c>
      <c r="K35" s="20">
        <f t="shared" si="5"/>
        <v>0</v>
      </c>
      <c r="L35" s="9"/>
    </row>
    <row r="36" spans="1:12" x14ac:dyDescent="0.2">
      <c r="A36" s="23"/>
      <c r="B36" s="23" t="s">
        <v>4</v>
      </c>
      <c r="C36" s="24">
        <v>43557.202777777777</v>
      </c>
      <c r="D36" s="23">
        <v>5096</v>
      </c>
      <c r="E36" s="19">
        <f>D36-D35</f>
        <v>1130.5</v>
      </c>
      <c r="F36" s="20">
        <f t="shared" si="0"/>
        <v>28.508384819064432</v>
      </c>
      <c r="G36" s="20">
        <f t="shared" si="1"/>
        <v>28.508384819064432</v>
      </c>
      <c r="H36" s="20">
        <f t="shared" si="2"/>
        <v>71.270962047661072</v>
      </c>
      <c r="I36" s="20">
        <f t="shared" si="3"/>
        <v>7.2271381295039099</v>
      </c>
      <c r="J36" s="22">
        <f t="shared" si="4"/>
        <v>3293.8910388210652</v>
      </c>
      <c r="K36" s="20">
        <f t="shared" si="5"/>
        <v>1366.6542042866893</v>
      </c>
      <c r="L36" s="9"/>
    </row>
    <row r="37" spans="1:12" x14ac:dyDescent="0.2">
      <c r="A37" s="23">
        <v>17</v>
      </c>
      <c r="B37" s="23" t="s">
        <v>3</v>
      </c>
      <c r="C37" s="24">
        <v>43570.008333333331</v>
      </c>
      <c r="D37" s="23">
        <v>5165.5</v>
      </c>
      <c r="E37" s="19"/>
      <c r="F37" s="20">
        <f t="shared" si="0"/>
        <v>0</v>
      </c>
      <c r="G37" s="20">
        <f t="shared" si="1"/>
        <v>0</v>
      </c>
      <c r="H37" s="20">
        <f t="shared" si="2"/>
        <v>0</v>
      </c>
      <c r="I37" s="20">
        <f t="shared" si="3"/>
        <v>0</v>
      </c>
      <c r="J37" s="22">
        <f t="shared" si="4"/>
        <v>0</v>
      </c>
      <c r="K37" s="20">
        <f t="shared" si="5"/>
        <v>0</v>
      </c>
      <c r="L37" s="9"/>
    </row>
    <row r="38" spans="1:12" x14ac:dyDescent="0.2">
      <c r="A38" s="23"/>
      <c r="B38" s="23" t="s">
        <v>4</v>
      </c>
      <c r="C38" s="24">
        <v>43570.76666666667</v>
      </c>
      <c r="D38" s="23">
        <v>5057</v>
      </c>
      <c r="E38" s="19">
        <f>D38-D37</f>
        <v>-108.5</v>
      </c>
      <c r="F38" s="20">
        <f t="shared" si="0"/>
        <v>-2.1004743006485338</v>
      </c>
      <c r="G38" s="20">
        <f t="shared" si="1"/>
        <v>0</v>
      </c>
      <c r="H38" s="20">
        <f t="shared" si="2"/>
        <v>-5.2511857516213345</v>
      </c>
      <c r="I38" s="20">
        <f t="shared" si="3"/>
        <v>12.352091395578993</v>
      </c>
      <c r="J38" s="22">
        <f t="shared" si="4"/>
        <v>3113.6955637870574</v>
      </c>
      <c r="K38" s="20">
        <f t="shared" si="5"/>
        <v>-180.19547503400781</v>
      </c>
      <c r="L38" s="9"/>
    </row>
    <row r="39" spans="1:12" x14ac:dyDescent="0.2">
      <c r="A39" s="23">
        <v>18</v>
      </c>
      <c r="B39" s="23" t="s">
        <v>3</v>
      </c>
      <c r="C39" s="24">
        <v>43571.847222222219</v>
      </c>
      <c r="D39" s="23">
        <v>5206</v>
      </c>
      <c r="E39" s="19"/>
      <c r="F39" s="20">
        <f t="shared" si="0"/>
        <v>0</v>
      </c>
      <c r="G39" s="20">
        <f t="shared" si="1"/>
        <v>0</v>
      </c>
      <c r="H39" s="20">
        <f t="shared" si="2"/>
        <v>0</v>
      </c>
      <c r="I39" s="20">
        <f t="shared" si="3"/>
        <v>0</v>
      </c>
      <c r="J39" s="22">
        <f t="shared" si="4"/>
        <v>0</v>
      </c>
      <c r="K39" s="20">
        <f t="shared" si="5"/>
        <v>0</v>
      </c>
      <c r="L39" s="9"/>
    </row>
    <row r="40" spans="1:12" x14ac:dyDescent="0.2">
      <c r="A40" s="23"/>
      <c r="B40" s="23" t="s">
        <v>4</v>
      </c>
      <c r="C40" s="24">
        <v>43574.12222222222</v>
      </c>
      <c r="D40" s="23">
        <v>5226.5</v>
      </c>
      <c r="E40" s="19">
        <f>D40-D39</f>
        <v>20.5</v>
      </c>
      <c r="F40" s="20">
        <f t="shared" si="0"/>
        <v>0.39377641183250095</v>
      </c>
      <c r="G40" s="20">
        <f t="shared" si="1"/>
        <v>0.39377641183250095</v>
      </c>
      <c r="H40" s="20">
        <f t="shared" si="2"/>
        <v>0.98444102958125235</v>
      </c>
      <c r="I40" s="20">
        <f t="shared" si="3"/>
        <v>11.676358364201464</v>
      </c>
      <c r="J40" s="22">
        <f t="shared" si="4"/>
        <v>3131.9959690576493</v>
      </c>
      <c r="K40" s="20">
        <f t="shared" si="5"/>
        <v>18.300405270591909</v>
      </c>
      <c r="L40" s="9"/>
    </row>
    <row r="41" spans="1:12" x14ac:dyDescent="0.2">
      <c r="A41" s="23">
        <v>19</v>
      </c>
      <c r="B41" s="23" t="s">
        <v>3</v>
      </c>
      <c r="C41" s="24">
        <v>43585.605555555558</v>
      </c>
      <c r="D41" s="23">
        <v>5240</v>
      </c>
      <c r="E41" s="19"/>
      <c r="F41" s="20">
        <f t="shared" si="0"/>
        <v>0</v>
      </c>
      <c r="G41" s="20">
        <f t="shared" si="1"/>
        <v>0</v>
      </c>
      <c r="H41" s="20">
        <f t="shared" si="2"/>
        <v>0</v>
      </c>
      <c r="I41" s="20">
        <f t="shared" si="3"/>
        <v>0</v>
      </c>
      <c r="J41" s="22">
        <f t="shared" si="4"/>
        <v>0</v>
      </c>
      <c r="K41" s="20">
        <f t="shared" si="5"/>
        <v>0</v>
      </c>
      <c r="L41" s="9"/>
    </row>
    <row r="42" spans="1:12" x14ac:dyDescent="0.2">
      <c r="A42" s="23"/>
      <c r="B42" s="23" t="s">
        <v>4</v>
      </c>
      <c r="C42" s="24">
        <v>43597.041666666664</v>
      </c>
      <c r="D42" s="23">
        <v>7046</v>
      </c>
      <c r="E42" s="19">
        <f>D42-D41</f>
        <v>1806</v>
      </c>
      <c r="F42" s="20">
        <f t="shared" si="0"/>
        <v>34.465648854961835</v>
      </c>
      <c r="G42" s="20">
        <f t="shared" si="1"/>
        <v>34.465648854961835</v>
      </c>
      <c r="H42" s="20">
        <f t="shared" si="2"/>
        <v>86.16412213740459</v>
      </c>
      <c r="I42" s="20">
        <f t="shared" si="3"/>
        <v>11.744984883966184</v>
      </c>
      <c r="J42" s="22">
        <f t="shared" si="4"/>
        <v>5818.9764428108692</v>
      </c>
      <c r="K42" s="20">
        <f t="shared" si="5"/>
        <v>2686.9804737532199</v>
      </c>
      <c r="L42" s="9"/>
    </row>
    <row r="43" spans="1:12" x14ac:dyDescent="0.2">
      <c r="A43" s="23">
        <v>20</v>
      </c>
      <c r="B43" s="23" t="s">
        <v>5</v>
      </c>
      <c r="C43" s="24">
        <v>43602.202777777777</v>
      </c>
      <c r="D43" s="23">
        <v>7312</v>
      </c>
      <c r="E43" s="19"/>
      <c r="F43" s="20">
        <f t="shared" si="0"/>
        <v>0</v>
      </c>
      <c r="G43" s="20">
        <f t="shared" si="1"/>
        <v>0</v>
      </c>
      <c r="H43" s="20">
        <f t="shared" si="2"/>
        <v>0</v>
      </c>
      <c r="I43" s="20">
        <f t="shared" si="3"/>
        <v>0</v>
      </c>
      <c r="J43" s="22">
        <f t="shared" si="4"/>
        <v>0</v>
      </c>
      <c r="K43" s="20">
        <f t="shared" si="5"/>
        <v>0</v>
      </c>
      <c r="L43" s="9"/>
    </row>
    <row r="44" spans="1:12" x14ac:dyDescent="0.2">
      <c r="A44" s="23"/>
      <c r="B44" s="23" t="s">
        <v>6</v>
      </c>
      <c r="C44" s="24">
        <v>43603.008333333331</v>
      </c>
      <c r="D44" s="23">
        <v>7261.5</v>
      </c>
      <c r="E44" s="19">
        <f>D43-D44</f>
        <v>50.5</v>
      </c>
      <c r="F44" s="20">
        <f t="shared" si="0"/>
        <v>0.69064551422319476</v>
      </c>
      <c r="G44" s="20">
        <f t="shared" si="1"/>
        <v>0.69064551422319476</v>
      </c>
      <c r="H44" s="20">
        <f t="shared" si="2"/>
        <v>1.7266137855579868</v>
      </c>
      <c r="I44" s="20">
        <f t="shared" si="3"/>
        <v>21.82116166054076</v>
      </c>
      <c r="J44" s="22">
        <f t="shared" si="4"/>
        <v>5907.7027073668478</v>
      </c>
      <c r="K44" s="20">
        <f t="shared" si="5"/>
        <v>88.72626455597856</v>
      </c>
      <c r="L44" s="9"/>
    </row>
    <row r="45" spans="1:12" x14ac:dyDescent="0.2">
      <c r="A45" s="23">
        <v>21</v>
      </c>
      <c r="B45" s="23" t="s">
        <v>3</v>
      </c>
      <c r="C45" s="24">
        <v>43604.202777777777</v>
      </c>
      <c r="D45" s="23">
        <v>7940.5</v>
      </c>
      <c r="E45" s="19"/>
      <c r="F45" s="20">
        <f t="shared" si="0"/>
        <v>0</v>
      </c>
      <c r="G45" s="20">
        <f t="shared" si="1"/>
        <v>0</v>
      </c>
      <c r="H45" s="20">
        <f t="shared" si="2"/>
        <v>0</v>
      </c>
      <c r="I45" s="20">
        <f t="shared" si="3"/>
        <v>0</v>
      </c>
      <c r="J45" s="22">
        <f t="shared" si="4"/>
        <v>0</v>
      </c>
      <c r="K45" s="20">
        <f t="shared" si="5"/>
        <v>0</v>
      </c>
      <c r="L45" s="9"/>
    </row>
    <row r="46" spans="1:12" x14ac:dyDescent="0.2">
      <c r="A46" s="23"/>
      <c r="B46" s="23" t="s">
        <v>4</v>
      </c>
      <c r="C46" s="24">
        <v>43604.605555555558</v>
      </c>
      <c r="D46" s="23">
        <v>7984</v>
      </c>
      <c r="E46" s="19">
        <f>D46-D45</f>
        <v>43.5</v>
      </c>
      <c r="F46" s="20">
        <f t="shared" si="0"/>
        <v>0.54782444430451482</v>
      </c>
      <c r="G46" s="20">
        <f t="shared" si="1"/>
        <v>0.54782444430451482</v>
      </c>
      <c r="H46" s="20">
        <f t="shared" si="2"/>
        <v>1.3695611107612871</v>
      </c>
      <c r="I46" s="20">
        <f t="shared" si="3"/>
        <v>22.15388515262568</v>
      </c>
      <c r="J46" s="22">
        <f t="shared" si="4"/>
        <v>5966.7911445257951</v>
      </c>
      <c r="K46" s="20">
        <f t="shared" si="5"/>
        <v>59.088437158947272</v>
      </c>
      <c r="L46" s="9"/>
    </row>
    <row r="47" spans="1:12" x14ac:dyDescent="0.2">
      <c r="A47" s="23">
        <v>22</v>
      </c>
      <c r="B47" s="23" t="s">
        <v>3</v>
      </c>
      <c r="C47" s="24">
        <v>43609.686111111114</v>
      </c>
      <c r="D47" s="23">
        <v>8140</v>
      </c>
      <c r="E47" s="19"/>
      <c r="F47" s="20">
        <f t="shared" si="0"/>
        <v>0</v>
      </c>
      <c r="G47" s="20">
        <f t="shared" si="1"/>
        <v>0</v>
      </c>
      <c r="H47" s="20">
        <f t="shared" si="2"/>
        <v>0</v>
      </c>
      <c r="I47" s="20">
        <f t="shared" si="3"/>
        <v>0</v>
      </c>
      <c r="J47" s="22">
        <f t="shared" si="4"/>
        <v>0</v>
      </c>
      <c r="K47" s="20">
        <f t="shared" si="5"/>
        <v>0</v>
      </c>
      <c r="L47" s="9"/>
    </row>
    <row r="48" spans="1:12" x14ac:dyDescent="0.2">
      <c r="A48" s="23"/>
      <c r="B48" s="23" t="s">
        <v>4</v>
      </c>
      <c r="C48" s="24">
        <v>43609.927777777775</v>
      </c>
      <c r="D48" s="23">
        <v>7969</v>
      </c>
      <c r="E48" s="19">
        <f>D48-D47</f>
        <v>-171</v>
      </c>
      <c r="F48" s="20">
        <f t="shared" si="0"/>
        <v>-2.1007371007371005</v>
      </c>
      <c r="G48" s="20">
        <f t="shared" si="1"/>
        <v>0</v>
      </c>
      <c r="H48" s="20">
        <f t="shared" si="2"/>
        <v>-5.2518427518427515</v>
      </c>
      <c r="I48" s="20">
        <f t="shared" si="3"/>
        <v>22.375466791971732</v>
      </c>
      <c r="J48" s="22">
        <f t="shared" si="4"/>
        <v>5631.2707711317962</v>
      </c>
      <c r="K48" s="20">
        <f t="shared" si="5"/>
        <v>-335.52037339399885</v>
      </c>
      <c r="L48" s="9"/>
    </row>
    <row r="49" spans="1:12" x14ac:dyDescent="0.2">
      <c r="A49" s="23">
        <v>23</v>
      </c>
      <c r="B49" s="23" t="s">
        <v>3</v>
      </c>
      <c r="C49" s="24">
        <v>43618.363888888889</v>
      </c>
      <c r="D49" s="23">
        <v>8722.5</v>
      </c>
      <c r="E49" s="19"/>
      <c r="F49" s="20">
        <f t="shared" si="0"/>
        <v>0</v>
      </c>
      <c r="G49" s="20">
        <f t="shared" si="1"/>
        <v>0</v>
      </c>
      <c r="H49" s="20">
        <f t="shared" si="2"/>
        <v>0</v>
      </c>
      <c r="I49" s="20">
        <f t="shared" si="3"/>
        <v>0</v>
      </c>
      <c r="J49" s="22">
        <f t="shared" si="4"/>
        <v>0</v>
      </c>
      <c r="K49" s="20">
        <f t="shared" si="5"/>
        <v>0</v>
      </c>
      <c r="L49" s="9"/>
    </row>
    <row r="50" spans="1:12" x14ac:dyDescent="0.2">
      <c r="A50" s="23"/>
      <c r="B50" s="23" t="s">
        <v>4</v>
      </c>
      <c r="C50" s="24">
        <v>43619.283333333333</v>
      </c>
      <c r="D50" s="23">
        <v>8539</v>
      </c>
      <c r="E50" s="19">
        <f>D50-D49</f>
        <v>-183.5</v>
      </c>
      <c r="F50" s="20">
        <f t="shared" si="0"/>
        <v>-2.1037546574949841</v>
      </c>
      <c r="G50" s="20">
        <f t="shared" si="1"/>
        <v>0</v>
      </c>
      <c r="H50" s="20">
        <f t="shared" si="2"/>
        <v>-5.2593866437374608</v>
      </c>
      <c r="I50" s="20">
        <f t="shared" si="3"/>
        <v>21.117265391744237</v>
      </c>
      <c r="J50" s="22">
        <f t="shared" si="4"/>
        <v>5312.725001530227</v>
      </c>
      <c r="K50" s="20">
        <f t="shared" si="5"/>
        <v>-318.54576960156919</v>
      </c>
      <c r="L50" s="9"/>
    </row>
    <row r="51" spans="1:12" x14ac:dyDescent="0.2">
      <c r="A51" s="23">
        <v>24</v>
      </c>
      <c r="B51" s="23" t="s">
        <v>3</v>
      </c>
      <c r="C51" s="24">
        <v>43628.686111111114</v>
      </c>
      <c r="D51" s="23">
        <v>8189</v>
      </c>
      <c r="E51" s="19"/>
      <c r="F51" s="20">
        <f t="shared" si="0"/>
        <v>0</v>
      </c>
      <c r="G51" s="20">
        <f t="shared" si="1"/>
        <v>0</v>
      </c>
      <c r="H51" s="20">
        <f t="shared" si="2"/>
        <v>0</v>
      </c>
      <c r="I51" s="20">
        <f t="shared" si="3"/>
        <v>0</v>
      </c>
      <c r="J51" s="22">
        <f t="shared" si="4"/>
        <v>0</v>
      </c>
      <c r="K51" s="20">
        <f t="shared" si="5"/>
        <v>0</v>
      </c>
      <c r="L51" s="9"/>
    </row>
    <row r="52" spans="1:12" x14ac:dyDescent="0.2">
      <c r="A52" s="23"/>
      <c r="B52" s="23" t="s">
        <v>4</v>
      </c>
      <c r="C52" s="24">
        <v>43638.605555555558</v>
      </c>
      <c r="D52" s="23">
        <v>10568</v>
      </c>
      <c r="E52" s="19">
        <f>D52-D51</f>
        <v>2379</v>
      </c>
      <c r="F52" s="20">
        <f t="shared" si="0"/>
        <v>29.051166198559041</v>
      </c>
      <c r="G52" s="20">
        <f t="shared" si="1"/>
        <v>29.051166198559041</v>
      </c>
      <c r="H52" s="20">
        <f t="shared" si="2"/>
        <v>72.627915496397605</v>
      </c>
      <c r="I52" s="20">
        <f t="shared" si="3"/>
        <v>19.922718755738352</v>
      </c>
      <c r="J52" s="22">
        <f t="shared" si="4"/>
        <v>9150.1291608058455</v>
      </c>
      <c r="K52" s="20">
        <f t="shared" si="5"/>
        <v>3837.4041592756184</v>
      </c>
      <c r="L52" s="9"/>
    </row>
    <row r="53" spans="1:12" x14ac:dyDescent="0.2">
      <c r="A53" s="23">
        <v>25</v>
      </c>
      <c r="B53" s="23" t="s">
        <v>5</v>
      </c>
      <c r="C53" s="24">
        <v>43643.444444444445</v>
      </c>
      <c r="D53" s="23">
        <v>11402.5</v>
      </c>
      <c r="E53" s="19"/>
      <c r="F53" s="20">
        <f t="shared" si="0"/>
        <v>0</v>
      </c>
      <c r="G53" s="20">
        <f t="shared" si="1"/>
        <v>0</v>
      </c>
      <c r="H53" s="20">
        <f t="shared" si="2"/>
        <v>0</v>
      </c>
      <c r="I53" s="20">
        <f t="shared" si="3"/>
        <v>0</v>
      </c>
      <c r="J53" s="22">
        <f t="shared" si="4"/>
        <v>0</v>
      </c>
      <c r="K53" s="20">
        <f t="shared" si="5"/>
        <v>0</v>
      </c>
      <c r="L53" s="9"/>
    </row>
    <row r="54" spans="1:12" x14ac:dyDescent="0.2">
      <c r="A54" s="23"/>
      <c r="B54" s="23" t="s">
        <v>6</v>
      </c>
      <c r="C54" s="24">
        <v>43643.444444444445</v>
      </c>
      <c r="D54" s="23">
        <v>11642</v>
      </c>
      <c r="E54" s="19">
        <f>D53-D54</f>
        <v>-239.5</v>
      </c>
      <c r="F54" s="20">
        <f t="shared" si="0"/>
        <v>-2.1004165753124315</v>
      </c>
      <c r="G54" s="20">
        <f t="shared" si="1"/>
        <v>0</v>
      </c>
      <c r="H54" s="20">
        <f t="shared" si="2"/>
        <v>-5.2510414382810788</v>
      </c>
      <c r="I54" s="20">
        <f t="shared" si="3"/>
        <v>34.312984353021918</v>
      </c>
      <c r="J54" s="22">
        <f t="shared" si="4"/>
        <v>8649.7293681599513</v>
      </c>
      <c r="K54" s="20">
        <f t="shared" si="5"/>
        <v>-500.39979264589419</v>
      </c>
      <c r="L54" s="9"/>
    </row>
    <row r="55" spans="1:12" x14ac:dyDescent="0.2">
      <c r="A55" s="23">
        <v>26</v>
      </c>
      <c r="B55" s="23" t="s">
        <v>5</v>
      </c>
      <c r="C55" s="24">
        <v>43651.041666666664</v>
      </c>
      <c r="D55" s="23">
        <v>11148</v>
      </c>
      <c r="E55" s="19"/>
      <c r="F55" s="20">
        <f t="shared" si="0"/>
        <v>0</v>
      </c>
      <c r="G55" s="20">
        <f t="shared" si="1"/>
        <v>0</v>
      </c>
      <c r="H55" s="20">
        <f t="shared" si="2"/>
        <v>0</v>
      </c>
      <c r="I55" s="20">
        <f t="shared" si="3"/>
        <v>0</v>
      </c>
      <c r="J55" s="22">
        <f t="shared" si="4"/>
        <v>0</v>
      </c>
      <c r="K55" s="20">
        <f t="shared" si="5"/>
        <v>0</v>
      </c>
      <c r="L55" s="9"/>
    </row>
    <row r="56" spans="1:12" x14ac:dyDescent="0.2">
      <c r="A56" s="23"/>
      <c r="B56" s="23" t="s">
        <v>6</v>
      </c>
      <c r="C56" s="24">
        <v>43651.605555555558</v>
      </c>
      <c r="D56" s="23">
        <v>11382.5</v>
      </c>
      <c r="E56" s="19">
        <f>D55-D56</f>
        <v>-234.5</v>
      </c>
      <c r="F56" s="20">
        <f t="shared" si="0"/>
        <v>-2.1035163257983496</v>
      </c>
      <c r="G56" s="20">
        <f t="shared" si="1"/>
        <v>0</v>
      </c>
      <c r="H56" s="20">
        <f t="shared" si="2"/>
        <v>-5.2587908144958737</v>
      </c>
      <c r="I56" s="20">
        <f t="shared" si="3"/>
        <v>32.436485130599813</v>
      </c>
      <c r="J56" s="22">
        <f t="shared" si="4"/>
        <v>8160.5452103153821</v>
      </c>
      <c r="K56" s="20">
        <f t="shared" si="5"/>
        <v>-489.1841578445692</v>
      </c>
      <c r="L56" s="9"/>
    </row>
    <row r="57" spans="1:12" x14ac:dyDescent="0.2">
      <c r="A57" s="23">
        <v>27</v>
      </c>
      <c r="B57" s="23" t="s">
        <v>3</v>
      </c>
      <c r="C57" s="24">
        <v>43654.444444444445</v>
      </c>
      <c r="D57" s="23">
        <v>11903</v>
      </c>
      <c r="E57" s="19"/>
      <c r="F57" s="20">
        <f t="shared" si="0"/>
        <v>0</v>
      </c>
      <c r="G57" s="20">
        <f t="shared" si="1"/>
        <v>0</v>
      </c>
      <c r="H57" s="20">
        <f t="shared" si="2"/>
        <v>0</v>
      </c>
      <c r="I57" s="20">
        <f t="shared" si="3"/>
        <v>0</v>
      </c>
      <c r="J57" s="22">
        <f t="shared" si="4"/>
        <v>0</v>
      </c>
      <c r="K57" s="20">
        <f t="shared" si="5"/>
        <v>0</v>
      </c>
      <c r="L57" s="9"/>
    </row>
    <row r="58" spans="1:12" x14ac:dyDescent="0.2">
      <c r="A58" s="23"/>
      <c r="B58" s="23" t="s">
        <v>4</v>
      </c>
      <c r="C58" s="24">
        <v>43656.605555555558</v>
      </c>
      <c r="D58" s="23">
        <v>12295</v>
      </c>
      <c r="E58" s="19">
        <f>D58-D57</f>
        <v>392</v>
      </c>
      <c r="F58" s="20">
        <f t="shared" si="0"/>
        <v>3.2932874065361677</v>
      </c>
      <c r="G58" s="20">
        <f t="shared" si="1"/>
        <v>3.2932874065361677</v>
      </c>
      <c r="H58" s="20">
        <f t="shared" si="2"/>
        <v>8.2332185163404183</v>
      </c>
      <c r="I58" s="20">
        <f t="shared" si="3"/>
        <v>30.60204453868268</v>
      </c>
      <c r="J58" s="22">
        <f t="shared" si="4"/>
        <v>8799.9842444747992</v>
      </c>
      <c r="K58" s="20">
        <f t="shared" si="5"/>
        <v>639.43903415941713</v>
      </c>
      <c r="L58" s="9"/>
    </row>
    <row r="59" spans="1:12" x14ac:dyDescent="0.2">
      <c r="A59" s="23">
        <v>28</v>
      </c>
      <c r="B59" s="23" t="s">
        <v>3</v>
      </c>
      <c r="C59" s="24">
        <v>43664.686111111114</v>
      </c>
      <c r="D59" s="23">
        <v>10362</v>
      </c>
      <c r="E59" s="19"/>
      <c r="F59" s="20">
        <f t="shared" si="0"/>
        <v>0</v>
      </c>
      <c r="G59" s="20">
        <f t="shared" si="1"/>
        <v>0</v>
      </c>
      <c r="H59" s="20">
        <f t="shared" si="2"/>
        <v>0</v>
      </c>
      <c r="I59" s="20">
        <f t="shared" si="3"/>
        <v>0</v>
      </c>
      <c r="J59" s="22">
        <f t="shared" si="4"/>
        <v>0</v>
      </c>
      <c r="K59" s="20">
        <f t="shared" si="5"/>
        <v>0</v>
      </c>
    </row>
    <row r="60" spans="1:12" x14ac:dyDescent="0.2">
      <c r="A60" s="23"/>
      <c r="B60" s="23" t="s">
        <v>4</v>
      </c>
      <c r="C60" s="24">
        <v>43665.444444444445</v>
      </c>
      <c r="D60" s="23">
        <v>10388</v>
      </c>
      <c r="E60" s="19">
        <f>D60-D59</f>
        <v>26</v>
      </c>
      <c r="F60" s="20">
        <f t="shared" si="0"/>
        <v>0.25091681142636557</v>
      </c>
      <c r="G60" s="20">
        <f t="shared" si="1"/>
        <v>0.25091681142636557</v>
      </c>
      <c r="H60" s="20">
        <f t="shared" si="2"/>
        <v>0.62729202856591393</v>
      </c>
      <c r="I60" s="20">
        <f t="shared" si="3"/>
        <v>32.999940916780496</v>
      </c>
      <c r="J60" s="22">
        <f t="shared" si="4"/>
        <v>8824.5837996167647</v>
      </c>
      <c r="K60" s="20">
        <f t="shared" si="5"/>
        <v>24.599555141965538</v>
      </c>
    </row>
    <row r="61" spans="1:12" x14ac:dyDescent="0.2">
      <c r="A61" s="23">
        <v>29</v>
      </c>
      <c r="B61" s="23" t="s">
        <v>3</v>
      </c>
      <c r="C61" s="24">
        <v>43673.12222222222</v>
      </c>
      <c r="D61" s="23">
        <v>10151.5</v>
      </c>
      <c r="E61" s="19"/>
      <c r="F61" s="20">
        <f t="shared" si="0"/>
        <v>0</v>
      </c>
      <c r="G61" s="20">
        <f t="shared" si="1"/>
        <v>0</v>
      </c>
      <c r="H61" s="20">
        <f t="shared" si="2"/>
        <v>0</v>
      </c>
      <c r="I61" s="20">
        <f t="shared" si="3"/>
        <v>0</v>
      </c>
      <c r="J61" s="22">
        <f t="shared" si="4"/>
        <v>0</v>
      </c>
      <c r="K61" s="20">
        <f t="shared" si="5"/>
        <v>0</v>
      </c>
    </row>
    <row r="62" spans="1:12" x14ac:dyDescent="0.2">
      <c r="A62" s="23"/>
      <c r="B62" s="23" t="s">
        <v>4</v>
      </c>
      <c r="C62" s="24">
        <v>43673.444444444445</v>
      </c>
      <c r="D62" s="23">
        <v>9938</v>
      </c>
      <c r="E62" s="19">
        <f>D62-D61</f>
        <v>-213.5</v>
      </c>
      <c r="F62" s="20">
        <f t="shared" si="0"/>
        <v>-2.1031374673693546</v>
      </c>
      <c r="G62" s="20">
        <f t="shared" si="1"/>
        <v>0</v>
      </c>
      <c r="H62" s="20">
        <f t="shared" si="2"/>
        <v>-5.2578436684233862</v>
      </c>
      <c r="I62" s="20">
        <f t="shared" si="3"/>
        <v>33.092189248562867</v>
      </c>
      <c r="J62" s="22">
        <f t="shared" si="4"/>
        <v>8327.6010381271171</v>
      </c>
      <c r="K62" s="20">
        <f t="shared" si="5"/>
        <v>-496.9827614896476</v>
      </c>
    </row>
    <row r="63" spans="1:12" x14ac:dyDescent="0.2">
      <c r="A63" s="23">
        <v>30</v>
      </c>
      <c r="B63" s="23" t="s">
        <v>3</v>
      </c>
      <c r="C63" s="24">
        <v>43677.363888888889</v>
      </c>
      <c r="D63" s="23">
        <v>9750.5</v>
      </c>
      <c r="E63" s="19"/>
      <c r="F63" s="20">
        <f t="shared" si="0"/>
        <v>0</v>
      </c>
      <c r="G63" s="20">
        <f t="shared" si="1"/>
        <v>0</v>
      </c>
      <c r="H63" s="20">
        <f t="shared" si="2"/>
        <v>0</v>
      </c>
      <c r="I63" s="20">
        <f t="shared" si="3"/>
        <v>0</v>
      </c>
      <c r="J63" s="22">
        <f t="shared" si="4"/>
        <v>0</v>
      </c>
      <c r="K63" s="20">
        <f t="shared" si="5"/>
        <v>0</v>
      </c>
    </row>
    <row r="64" spans="1:12" x14ac:dyDescent="0.2">
      <c r="A64" s="23"/>
      <c r="B64" s="23" t="s">
        <v>4</v>
      </c>
      <c r="C64" s="24">
        <v>43683.525000000001</v>
      </c>
      <c r="D64" s="23">
        <v>11562.5</v>
      </c>
      <c r="E64" s="19">
        <f>D64-D63</f>
        <v>1812</v>
      </c>
      <c r="F64" s="20">
        <f t="shared" si="0"/>
        <v>18.583662376288395</v>
      </c>
      <c r="G64" s="20">
        <f t="shared" si="1"/>
        <v>18.583662376288395</v>
      </c>
      <c r="H64" s="20">
        <f t="shared" si="2"/>
        <v>46.45915594072099</v>
      </c>
      <c r="I64" s="20">
        <f t="shared" si="3"/>
        <v>31.22850389297669</v>
      </c>
      <c r="J64" s="22">
        <f t="shared" si="4"/>
        <v>12163.442001303132</v>
      </c>
      <c r="K64" s="20">
        <f t="shared" si="5"/>
        <v>3835.8409631760151</v>
      </c>
    </row>
    <row r="65" spans="1:11" x14ac:dyDescent="0.2">
      <c r="A65" s="23">
        <v>31</v>
      </c>
      <c r="B65" s="23" t="s">
        <v>3</v>
      </c>
      <c r="C65" s="24">
        <v>43696.363888888889</v>
      </c>
      <c r="D65" s="23">
        <v>10710</v>
      </c>
      <c r="E65" s="19"/>
      <c r="F65" s="20">
        <f t="shared" si="0"/>
        <v>0</v>
      </c>
      <c r="G65" s="20">
        <f t="shared" si="1"/>
        <v>0</v>
      </c>
      <c r="H65" s="20">
        <f t="shared" si="2"/>
        <v>0</v>
      </c>
      <c r="I65" s="20">
        <f t="shared" si="3"/>
        <v>0</v>
      </c>
      <c r="J65" s="22">
        <f t="shared" si="4"/>
        <v>0</v>
      </c>
      <c r="K65" s="20">
        <f t="shared" si="5"/>
        <v>0</v>
      </c>
    </row>
    <row r="66" spans="1:11" x14ac:dyDescent="0.2">
      <c r="A66" s="23"/>
      <c r="B66" s="23" t="s">
        <v>4</v>
      </c>
      <c r="C66" s="24">
        <v>43697.444444444445</v>
      </c>
      <c r="D66" s="23">
        <v>10650</v>
      </c>
      <c r="E66" s="19">
        <f>D66-D65</f>
        <v>-60</v>
      </c>
      <c r="F66" s="20">
        <f t="shared" si="0"/>
        <v>-0.56022408963585435</v>
      </c>
      <c r="G66" s="20">
        <f t="shared" si="1"/>
        <v>0</v>
      </c>
      <c r="H66" s="20">
        <f t="shared" si="2"/>
        <v>-1.4005602240896358</v>
      </c>
      <c r="I66" s="20">
        <f t="shared" si="3"/>
        <v>45.612907504886742</v>
      </c>
      <c r="J66" s="22">
        <f t="shared" si="4"/>
        <v>11961.857166859692</v>
      </c>
      <c r="K66" s="20">
        <f t="shared" si="5"/>
        <v>-201.58483444343983</v>
      </c>
    </row>
    <row r="67" spans="1:11" x14ac:dyDescent="0.2">
      <c r="A67" s="23">
        <v>32</v>
      </c>
      <c r="B67" s="23" t="s">
        <v>3</v>
      </c>
      <c r="C67" s="24">
        <v>43703.12222222222</v>
      </c>
      <c r="D67" s="23">
        <v>10464.5</v>
      </c>
      <c r="E67" s="19"/>
      <c r="F67" s="20">
        <f t="shared" si="0"/>
        <v>0</v>
      </c>
      <c r="G67" s="20">
        <f t="shared" si="1"/>
        <v>0</v>
      </c>
      <c r="H67" s="20">
        <f t="shared" si="2"/>
        <v>0</v>
      </c>
      <c r="I67" s="20">
        <f t="shared" si="3"/>
        <v>0</v>
      </c>
      <c r="J67" s="22">
        <f t="shared" si="4"/>
        <v>0</v>
      </c>
      <c r="K67" s="20">
        <f t="shared" si="5"/>
        <v>0</v>
      </c>
    </row>
    <row r="68" spans="1:11" x14ac:dyDescent="0.2">
      <c r="A68" s="23"/>
      <c r="B68" s="23" t="s">
        <v>4</v>
      </c>
      <c r="C68" s="24">
        <v>43703.202777777777</v>
      </c>
      <c r="D68" s="23">
        <v>10244.5</v>
      </c>
      <c r="E68" s="19">
        <f>D68-D67</f>
        <v>-220</v>
      </c>
      <c r="F68" s="20">
        <f t="shared" si="0"/>
        <v>-2.102346027043815</v>
      </c>
      <c r="G68" s="20">
        <f t="shared" si="1"/>
        <v>0</v>
      </c>
      <c r="H68" s="20">
        <f t="shared" si="2"/>
        <v>-5.2558650676095375</v>
      </c>
      <c r="I68" s="20">
        <f t="shared" si="3"/>
        <v>44.856964375723848</v>
      </c>
      <c r="J68" s="22">
        <f t="shared" si="4"/>
        <v>11287.545187084479</v>
      </c>
      <c r="K68" s="20">
        <f t="shared" si="5"/>
        <v>-674.31197977521333</v>
      </c>
    </row>
    <row r="69" spans="1:11" x14ac:dyDescent="0.2">
      <c r="A69" s="23">
        <v>33</v>
      </c>
      <c r="B69" s="23" t="s">
        <v>5</v>
      </c>
      <c r="C69" s="24">
        <v>43705.847222222219</v>
      </c>
      <c r="D69" s="23">
        <v>9657.5</v>
      </c>
      <c r="E69" s="19"/>
      <c r="F69" s="20">
        <f t="shared" si="0"/>
        <v>0</v>
      </c>
      <c r="G69" s="20">
        <f t="shared" si="1"/>
        <v>0</v>
      </c>
      <c r="H69" s="20">
        <f t="shared" si="2"/>
        <v>0</v>
      </c>
      <c r="I69" s="20">
        <f t="shared" si="3"/>
        <v>0</v>
      </c>
      <c r="J69" s="22">
        <f t="shared" si="4"/>
        <v>0</v>
      </c>
      <c r="K69" s="20">
        <f t="shared" si="5"/>
        <v>0</v>
      </c>
    </row>
    <row r="70" spans="1:11" x14ac:dyDescent="0.2">
      <c r="A70" s="23"/>
      <c r="B70" s="23" t="s">
        <v>6</v>
      </c>
      <c r="C70" s="24">
        <v>43707.927777777775</v>
      </c>
      <c r="D70" s="23">
        <v>9613</v>
      </c>
      <c r="E70" s="19">
        <f>D69-D70</f>
        <v>44.5</v>
      </c>
      <c r="F70" s="20">
        <f t="shared" ref="F70:F133" si="6">E70/D69*100</f>
        <v>0.46078177582190005</v>
      </c>
      <c r="G70" s="20">
        <f t="shared" ref="G70:G133" si="7">IF(F70&lt;($G$2*-1),($G$2*-1),F70)</f>
        <v>0.46078177582190005</v>
      </c>
      <c r="H70" s="20">
        <f t="shared" si="2"/>
        <v>1.1519544395547501</v>
      </c>
      <c r="I70" s="20">
        <f t="shared" si="3"/>
        <v>42.328294451566798</v>
      </c>
      <c r="J70" s="22">
        <f t="shared" si="4"/>
        <v>11372.715600608124</v>
      </c>
      <c r="K70" s="20">
        <f t="shared" si="5"/>
        <v>85.170413523645038</v>
      </c>
    </row>
    <row r="71" spans="1:11" x14ac:dyDescent="0.2">
      <c r="A71" s="23">
        <v>34</v>
      </c>
      <c r="B71" s="23" t="s">
        <v>3</v>
      </c>
      <c r="C71" s="24">
        <v>43710.008333333331</v>
      </c>
      <c r="D71" s="23">
        <v>9771</v>
      </c>
      <c r="E71" s="19"/>
      <c r="F71" s="20">
        <f t="shared" si="6"/>
        <v>0</v>
      </c>
      <c r="G71" s="20">
        <f t="shared" si="7"/>
        <v>0</v>
      </c>
      <c r="H71" s="20">
        <f t="shared" ref="H71:H134" si="8">$I$2*F71</f>
        <v>0</v>
      </c>
      <c r="I71" s="20">
        <f t="shared" si="3"/>
        <v>0</v>
      </c>
      <c r="J71" s="22">
        <f t="shared" si="4"/>
        <v>0</v>
      </c>
      <c r="K71" s="20">
        <f t="shared" si="5"/>
        <v>0</v>
      </c>
    </row>
    <row r="72" spans="1:11" x14ac:dyDescent="0.2">
      <c r="A72" s="23"/>
      <c r="B72" s="23" t="s">
        <v>4</v>
      </c>
      <c r="C72" s="24">
        <v>43714.847222222219</v>
      </c>
      <c r="D72" s="23">
        <v>10383.5</v>
      </c>
      <c r="E72" s="19">
        <f>D72-D71</f>
        <v>612.5</v>
      </c>
      <c r="F72" s="20">
        <f t="shared" si="6"/>
        <v>6.2685497901954772</v>
      </c>
      <c r="G72" s="20">
        <f t="shared" si="7"/>
        <v>6.2685497901954772</v>
      </c>
      <c r="H72" s="20">
        <f t="shared" si="8"/>
        <v>15.671374475488694</v>
      </c>
      <c r="I72" s="20">
        <f t="shared" ref="I72:I135" si="9">0.00075*$I$2*J70*2</f>
        <v>42.647683502280465</v>
      </c>
      <c r="J72" s="22">
        <f t="shared" ref="J72:J135" si="10">IF(H72&lt;0,J70-(J70*(H72*-1)/100),J70+(J70*(H72/100)))-I70</f>
        <v>13112.64815596018</v>
      </c>
      <c r="K72" s="20">
        <f t="shared" ref="K72:K135" si="11">J72-J70</f>
        <v>1739.9325553520557</v>
      </c>
    </row>
    <row r="73" spans="1:11" x14ac:dyDescent="0.2">
      <c r="A73" s="23">
        <v>35</v>
      </c>
      <c r="B73" s="23" t="s">
        <v>5</v>
      </c>
      <c r="C73" s="24">
        <v>43714.847222222219</v>
      </c>
      <c r="D73" s="23">
        <v>10383.5</v>
      </c>
      <c r="E73" s="19"/>
      <c r="F73" s="20">
        <f t="shared" si="6"/>
        <v>0</v>
      </c>
      <c r="G73" s="20">
        <f t="shared" si="7"/>
        <v>0</v>
      </c>
      <c r="H73" s="20">
        <f t="shared" si="8"/>
        <v>0</v>
      </c>
      <c r="I73" s="20">
        <f t="shared" si="9"/>
        <v>0</v>
      </c>
      <c r="J73" s="22">
        <f t="shared" si="10"/>
        <v>0</v>
      </c>
      <c r="K73" s="20">
        <f t="shared" si="11"/>
        <v>0</v>
      </c>
    </row>
    <row r="74" spans="1:11" x14ac:dyDescent="0.2">
      <c r="A74" s="23"/>
      <c r="B74" s="23" t="s">
        <v>6</v>
      </c>
      <c r="C74" s="24">
        <v>43717.525000000001</v>
      </c>
      <c r="D74" s="23">
        <v>10429.5</v>
      </c>
      <c r="E74" s="19">
        <f>D73-D74</f>
        <v>-46</v>
      </c>
      <c r="F74" s="20">
        <f t="shared" si="6"/>
        <v>-0.44301054557711755</v>
      </c>
      <c r="G74" s="20">
        <f t="shared" si="7"/>
        <v>0</v>
      </c>
      <c r="H74" s="20">
        <f t="shared" si="8"/>
        <v>-1.1075263639427939</v>
      </c>
      <c r="I74" s="20">
        <f t="shared" si="9"/>
        <v>49.172430584850673</v>
      </c>
      <c r="J74" s="22">
        <f t="shared" si="10"/>
        <v>12924.774437119582</v>
      </c>
      <c r="K74" s="20">
        <f t="shared" si="11"/>
        <v>-187.87371884059758</v>
      </c>
    </row>
    <row r="75" spans="1:11" x14ac:dyDescent="0.2">
      <c r="A75" s="23">
        <v>36</v>
      </c>
      <c r="B75" s="23" t="s">
        <v>3</v>
      </c>
      <c r="C75" s="24">
        <v>43720.686111111114</v>
      </c>
      <c r="D75" s="23">
        <v>10346.5</v>
      </c>
      <c r="E75" s="19"/>
      <c r="F75" s="20">
        <f t="shared" si="6"/>
        <v>0</v>
      </c>
      <c r="G75" s="20">
        <f t="shared" si="7"/>
        <v>0</v>
      </c>
      <c r="H75" s="20">
        <f t="shared" si="8"/>
        <v>0</v>
      </c>
      <c r="I75" s="20">
        <f t="shared" si="9"/>
        <v>0</v>
      </c>
      <c r="J75" s="22">
        <f t="shared" si="10"/>
        <v>0</v>
      </c>
      <c r="K75" s="20">
        <f t="shared" si="11"/>
        <v>0</v>
      </c>
    </row>
    <row r="76" spans="1:11" x14ac:dyDescent="0.2">
      <c r="A76" s="23"/>
      <c r="B76" s="23" t="s">
        <v>4</v>
      </c>
      <c r="C76" s="24">
        <v>43724.525000000001</v>
      </c>
      <c r="D76" s="23">
        <v>10129</v>
      </c>
      <c r="E76" s="19">
        <f>D76-D75</f>
        <v>-217.5</v>
      </c>
      <c r="F76" s="20">
        <f t="shared" si="6"/>
        <v>-2.1021601507756249</v>
      </c>
      <c r="G76" s="20">
        <f t="shared" si="7"/>
        <v>0</v>
      </c>
      <c r="H76" s="20">
        <f t="shared" si="8"/>
        <v>-5.255400376939062</v>
      </c>
      <c r="I76" s="20">
        <f t="shared" si="9"/>
        <v>48.467904139198431</v>
      </c>
      <c r="J76" s="22">
        <f t="shared" si="10"/>
        <v>12196.353362047825</v>
      </c>
      <c r="K76" s="20">
        <f t="shared" si="11"/>
        <v>-728.42107507175751</v>
      </c>
    </row>
    <row r="77" spans="1:11" x14ac:dyDescent="0.2">
      <c r="A77" s="23">
        <v>37</v>
      </c>
      <c r="B77" s="23" t="s">
        <v>3</v>
      </c>
      <c r="C77" s="24">
        <v>43727.927777777775</v>
      </c>
      <c r="D77" s="23">
        <v>10295</v>
      </c>
      <c r="E77" s="19"/>
      <c r="F77" s="20">
        <f t="shared" si="6"/>
        <v>0</v>
      </c>
      <c r="G77" s="20">
        <f t="shared" si="7"/>
        <v>0</v>
      </c>
      <c r="H77" s="20">
        <f t="shared" si="8"/>
        <v>0</v>
      </c>
      <c r="I77" s="20">
        <f t="shared" si="9"/>
        <v>0</v>
      </c>
      <c r="J77" s="22">
        <f t="shared" si="10"/>
        <v>0</v>
      </c>
      <c r="K77" s="20">
        <f t="shared" si="11"/>
        <v>0</v>
      </c>
    </row>
    <row r="78" spans="1:11" x14ac:dyDescent="0.2">
      <c r="A78" s="23"/>
      <c r="B78" s="23" t="s">
        <v>4</v>
      </c>
      <c r="C78" s="24">
        <v>43728.041666666664</v>
      </c>
      <c r="D78" s="23">
        <v>10243.5</v>
      </c>
      <c r="E78" s="19">
        <f>D78-D77</f>
        <v>-51.5</v>
      </c>
      <c r="F78" s="20">
        <f t="shared" si="6"/>
        <v>-0.50024283632831468</v>
      </c>
      <c r="G78" s="20">
        <f t="shared" si="7"/>
        <v>0</v>
      </c>
      <c r="H78" s="20">
        <f t="shared" si="8"/>
        <v>-1.2506070908207867</v>
      </c>
      <c r="I78" s="20">
        <f t="shared" si="9"/>
        <v>45.736325107679342</v>
      </c>
      <c r="J78" s="22">
        <f t="shared" si="10"/>
        <v>11995.356997941297</v>
      </c>
      <c r="K78" s="20">
        <f t="shared" si="11"/>
        <v>-200.99636410652784</v>
      </c>
    </row>
    <row r="79" spans="1:11" x14ac:dyDescent="0.2">
      <c r="A79" s="23">
        <v>38</v>
      </c>
      <c r="B79" s="23" t="s">
        <v>5</v>
      </c>
      <c r="C79" s="24">
        <v>43729.605555555558</v>
      </c>
      <c r="D79" s="23">
        <v>9957.5</v>
      </c>
      <c r="E79" s="19"/>
      <c r="F79" s="20">
        <f t="shared" si="6"/>
        <v>0</v>
      </c>
      <c r="G79" s="20">
        <f t="shared" si="7"/>
        <v>0</v>
      </c>
      <c r="H79" s="20">
        <f t="shared" si="8"/>
        <v>0</v>
      </c>
      <c r="I79" s="20">
        <f t="shared" si="9"/>
        <v>0</v>
      </c>
      <c r="J79" s="22">
        <f t="shared" si="10"/>
        <v>0</v>
      </c>
      <c r="K79" s="20">
        <f t="shared" si="11"/>
        <v>0</v>
      </c>
    </row>
    <row r="80" spans="1:11" x14ac:dyDescent="0.2">
      <c r="A80" s="23"/>
      <c r="B80" s="23" t="s">
        <v>6</v>
      </c>
      <c r="C80" s="24">
        <v>43739.12222222222</v>
      </c>
      <c r="D80" s="23">
        <v>8486.5</v>
      </c>
      <c r="E80" s="19">
        <f>D79-D80</f>
        <v>1471</v>
      </c>
      <c r="F80" s="20">
        <f t="shared" si="6"/>
        <v>14.772784333417022</v>
      </c>
      <c r="G80" s="20">
        <f t="shared" si="7"/>
        <v>14.772784333417022</v>
      </c>
      <c r="H80" s="20">
        <f t="shared" si="8"/>
        <v>36.931960833542554</v>
      </c>
      <c r="I80" s="20">
        <f t="shared" si="9"/>
        <v>44.982588742279859</v>
      </c>
      <c r="J80" s="22">
        <f t="shared" si="10"/>
        <v>16379.741221156906</v>
      </c>
      <c r="K80" s="20">
        <f t="shared" si="11"/>
        <v>4384.3842232156094</v>
      </c>
    </row>
    <row r="81" spans="1:11" x14ac:dyDescent="0.2">
      <c r="A81" s="23">
        <v>39</v>
      </c>
      <c r="B81" s="23" t="s">
        <v>3</v>
      </c>
      <c r="C81" s="24">
        <v>43739.202777777777</v>
      </c>
      <c r="D81" s="23">
        <v>8445</v>
      </c>
      <c r="E81" s="19"/>
      <c r="F81" s="20">
        <f t="shared" si="6"/>
        <v>0</v>
      </c>
      <c r="G81" s="20">
        <f t="shared" si="7"/>
        <v>0</v>
      </c>
      <c r="H81" s="20">
        <f t="shared" si="8"/>
        <v>0</v>
      </c>
      <c r="I81" s="20">
        <f t="shared" si="9"/>
        <v>0</v>
      </c>
      <c r="J81" s="22">
        <f t="shared" si="10"/>
        <v>0</v>
      </c>
      <c r="K81" s="20">
        <f t="shared" si="11"/>
        <v>0</v>
      </c>
    </row>
    <row r="82" spans="1:11" x14ac:dyDescent="0.2">
      <c r="A82" s="23"/>
      <c r="B82" s="23" t="s">
        <v>4</v>
      </c>
      <c r="C82" s="24">
        <v>43739.76666666667</v>
      </c>
      <c r="D82" s="23">
        <v>8267.5</v>
      </c>
      <c r="E82" s="19">
        <f>D82-D81</f>
        <v>-177.5</v>
      </c>
      <c r="F82" s="20">
        <f t="shared" si="6"/>
        <v>-2.1018354055654234</v>
      </c>
      <c r="G82" s="20">
        <f t="shared" si="7"/>
        <v>0</v>
      </c>
      <c r="H82" s="20">
        <f t="shared" si="8"/>
        <v>-5.2545885139135589</v>
      </c>
      <c r="I82" s="20">
        <f t="shared" si="9"/>
        <v>61.424029579338395</v>
      </c>
      <c r="J82" s="22">
        <f t="shared" si="10"/>
        <v>15474.070631598952</v>
      </c>
      <c r="K82" s="20">
        <f t="shared" si="11"/>
        <v>-905.67058955795437</v>
      </c>
    </row>
    <row r="83" spans="1:11" x14ac:dyDescent="0.2">
      <c r="A83" s="23">
        <v>40</v>
      </c>
      <c r="B83" s="23" t="s">
        <v>3</v>
      </c>
      <c r="C83" s="24">
        <v>43758.76666666667</v>
      </c>
      <c r="D83" s="23">
        <v>8095</v>
      </c>
      <c r="E83" s="19"/>
      <c r="F83" s="20">
        <f t="shared" si="6"/>
        <v>0</v>
      </c>
      <c r="G83" s="20">
        <f t="shared" si="7"/>
        <v>0</v>
      </c>
      <c r="H83" s="20">
        <f t="shared" si="8"/>
        <v>0</v>
      </c>
      <c r="I83" s="20">
        <f t="shared" si="9"/>
        <v>0</v>
      </c>
      <c r="J83" s="22">
        <f t="shared" si="10"/>
        <v>0</v>
      </c>
      <c r="K83" s="20">
        <f t="shared" si="11"/>
        <v>0</v>
      </c>
    </row>
    <row r="84" spans="1:11" x14ac:dyDescent="0.2">
      <c r="A84" s="23"/>
      <c r="B84" s="23" t="s">
        <v>4</v>
      </c>
      <c r="C84" s="24">
        <v>43760.927777777775</v>
      </c>
      <c r="D84" s="23">
        <v>8114.5</v>
      </c>
      <c r="E84" s="19">
        <f>D84-D83</f>
        <v>19.5</v>
      </c>
      <c r="F84" s="20">
        <f t="shared" si="6"/>
        <v>0.24088943792464484</v>
      </c>
      <c r="G84" s="20">
        <f t="shared" si="7"/>
        <v>0.24088943792464484</v>
      </c>
      <c r="H84" s="20">
        <f t="shared" si="8"/>
        <v>0.60222359481161214</v>
      </c>
      <c r="I84" s="20">
        <f t="shared" si="9"/>
        <v>58.027764868496064</v>
      </c>
      <c r="J84" s="22">
        <f t="shared" si="10"/>
        <v>15505.835106440916</v>
      </c>
      <c r="K84" s="20">
        <f t="shared" si="11"/>
        <v>31.764474841964329</v>
      </c>
    </row>
    <row r="85" spans="1:11" x14ac:dyDescent="0.2">
      <c r="A85" s="23">
        <v>41</v>
      </c>
      <c r="B85" s="23" t="s">
        <v>5</v>
      </c>
      <c r="C85" s="24">
        <v>43761.008333333331</v>
      </c>
      <c r="D85" s="23">
        <v>8058</v>
      </c>
      <c r="E85" s="19"/>
      <c r="F85" s="20">
        <f t="shared" si="6"/>
        <v>0</v>
      </c>
      <c r="G85" s="20">
        <f t="shared" si="7"/>
        <v>0</v>
      </c>
      <c r="H85" s="20">
        <f t="shared" si="8"/>
        <v>0</v>
      </c>
      <c r="I85" s="20">
        <f t="shared" si="9"/>
        <v>0</v>
      </c>
      <c r="J85" s="22">
        <f t="shared" si="10"/>
        <v>0</v>
      </c>
      <c r="K85" s="20">
        <f t="shared" si="11"/>
        <v>0</v>
      </c>
    </row>
    <row r="86" spans="1:11" x14ac:dyDescent="0.2">
      <c r="A86" s="23"/>
      <c r="B86" s="23" t="s">
        <v>6</v>
      </c>
      <c r="C86" s="24">
        <v>43763.525000000001</v>
      </c>
      <c r="D86" s="23">
        <v>7602</v>
      </c>
      <c r="E86" s="19">
        <f>D85-D86</f>
        <v>456</v>
      </c>
      <c r="F86" s="20">
        <f t="shared" si="6"/>
        <v>5.6589724497393892</v>
      </c>
      <c r="G86" s="20">
        <f t="shared" si="7"/>
        <v>5.6589724497393892</v>
      </c>
      <c r="H86" s="20">
        <f t="shared" si="8"/>
        <v>14.147431124348472</v>
      </c>
      <c r="I86" s="20">
        <f t="shared" si="9"/>
        <v>58.146881649153435</v>
      </c>
      <c r="J86" s="22">
        <f t="shared" si="10"/>
        <v>17641.484683511193</v>
      </c>
      <c r="K86" s="20">
        <f t="shared" si="11"/>
        <v>2135.6495770702768</v>
      </c>
    </row>
    <row r="87" spans="1:11" x14ac:dyDescent="0.2">
      <c r="A87" s="23">
        <v>42</v>
      </c>
      <c r="B87" s="23" t="s">
        <v>3</v>
      </c>
      <c r="C87" s="24">
        <v>43763.525000000001</v>
      </c>
      <c r="D87" s="23">
        <v>7602</v>
      </c>
      <c r="E87" s="19"/>
      <c r="F87" s="20">
        <f t="shared" si="6"/>
        <v>0</v>
      </c>
      <c r="G87" s="20">
        <f t="shared" si="7"/>
        <v>0</v>
      </c>
      <c r="H87" s="20">
        <f t="shared" si="8"/>
        <v>0</v>
      </c>
      <c r="I87" s="20">
        <f t="shared" si="9"/>
        <v>0</v>
      </c>
      <c r="J87" s="22">
        <f t="shared" si="10"/>
        <v>0</v>
      </c>
      <c r="K87" s="20">
        <f t="shared" si="11"/>
        <v>0</v>
      </c>
    </row>
    <row r="88" spans="1:11" x14ac:dyDescent="0.2">
      <c r="A88" s="23"/>
      <c r="B88" s="23" t="s">
        <v>4</v>
      </c>
      <c r="C88" s="24">
        <v>43764.12222222222</v>
      </c>
      <c r="D88" s="23">
        <v>9950</v>
      </c>
      <c r="E88" s="19">
        <f>D88-D87</f>
        <v>2348</v>
      </c>
      <c r="F88" s="20">
        <f t="shared" si="6"/>
        <v>30.886608787161272</v>
      </c>
      <c r="G88" s="20">
        <f t="shared" si="7"/>
        <v>30.886608787161272</v>
      </c>
      <c r="H88" s="20">
        <f t="shared" si="8"/>
        <v>77.216521967903176</v>
      </c>
      <c r="I88" s="20">
        <f t="shared" si="9"/>
        <v>66.155567563166969</v>
      </c>
      <c r="J88" s="22">
        <f t="shared" si="10"/>
        <v>31205.478697969731</v>
      </c>
      <c r="K88" s="20">
        <f t="shared" si="11"/>
        <v>13563.994014458538</v>
      </c>
    </row>
    <row r="89" spans="1:11" x14ac:dyDescent="0.2">
      <c r="A89" s="23">
        <v>43</v>
      </c>
      <c r="B89" s="23" t="s">
        <v>3</v>
      </c>
      <c r="C89" s="24">
        <v>43773.886111111111</v>
      </c>
      <c r="D89" s="23">
        <v>9469</v>
      </c>
      <c r="E89" s="19"/>
      <c r="F89" s="20">
        <f t="shared" si="6"/>
        <v>0</v>
      </c>
      <c r="G89" s="20">
        <f t="shared" si="7"/>
        <v>0</v>
      </c>
      <c r="H89" s="20">
        <f t="shared" si="8"/>
        <v>0</v>
      </c>
      <c r="I89" s="20">
        <f t="shared" si="9"/>
        <v>0</v>
      </c>
      <c r="J89" s="22">
        <f t="shared" si="10"/>
        <v>0</v>
      </c>
      <c r="K89" s="20">
        <f t="shared" si="11"/>
        <v>0</v>
      </c>
    </row>
    <row r="90" spans="1:11" x14ac:dyDescent="0.2">
      <c r="A90" s="23"/>
      <c r="B90" s="23" t="s">
        <v>4</v>
      </c>
      <c r="C90" s="24">
        <v>43774.241666666669</v>
      </c>
      <c r="D90" s="23">
        <v>9270</v>
      </c>
      <c r="E90" s="19">
        <f>D90-D89</f>
        <v>-199</v>
      </c>
      <c r="F90" s="20">
        <f t="shared" si="6"/>
        <v>-2.1015946773682543</v>
      </c>
      <c r="G90" s="20">
        <f t="shared" si="7"/>
        <v>0</v>
      </c>
      <c r="H90" s="20">
        <f t="shared" si="8"/>
        <v>-5.2539866934206358</v>
      </c>
      <c r="I90" s="20">
        <f t="shared" si="9"/>
        <v>117.02054511738649</v>
      </c>
      <c r="J90" s="22">
        <f t="shared" si="10"/>
        <v>29499.791431997022</v>
      </c>
      <c r="K90" s="20">
        <f t="shared" si="11"/>
        <v>-1705.6872659727087</v>
      </c>
    </row>
    <row r="91" spans="1:11" x14ac:dyDescent="0.2">
      <c r="A91" s="23">
        <v>44</v>
      </c>
      <c r="B91" s="23" t="s">
        <v>5</v>
      </c>
      <c r="C91" s="24">
        <v>43777.322222222225</v>
      </c>
      <c r="D91" s="23">
        <v>9148.5</v>
      </c>
      <c r="E91" s="19"/>
      <c r="F91" s="20">
        <f t="shared" si="6"/>
        <v>0</v>
      </c>
      <c r="G91" s="20">
        <f t="shared" si="7"/>
        <v>0</v>
      </c>
      <c r="H91" s="20">
        <f t="shared" si="8"/>
        <v>0</v>
      </c>
      <c r="I91" s="20">
        <f t="shared" si="9"/>
        <v>0</v>
      </c>
      <c r="J91" s="22">
        <f t="shared" si="10"/>
        <v>0</v>
      </c>
      <c r="K91" s="20">
        <f t="shared" si="11"/>
        <v>0</v>
      </c>
    </row>
    <row r="92" spans="1:11" x14ac:dyDescent="0.2">
      <c r="A92" s="23"/>
      <c r="B92" s="23" t="s">
        <v>6</v>
      </c>
      <c r="C92" s="24">
        <v>43779.724999999999</v>
      </c>
      <c r="D92" s="23">
        <v>9047.5</v>
      </c>
      <c r="E92" s="19">
        <f>D91-D92</f>
        <v>101</v>
      </c>
      <c r="F92" s="20">
        <f t="shared" si="6"/>
        <v>1.1040061212220584</v>
      </c>
      <c r="G92" s="20">
        <f t="shared" si="7"/>
        <v>1.1040061212220584</v>
      </c>
      <c r="H92" s="20">
        <f t="shared" si="8"/>
        <v>2.760015303055146</v>
      </c>
      <c r="I92" s="20">
        <f t="shared" si="9"/>
        <v>110.62421786998883</v>
      </c>
      <c r="J92" s="22">
        <f t="shared" si="10"/>
        <v>30196.969644772103</v>
      </c>
      <c r="K92" s="20">
        <f t="shared" si="11"/>
        <v>697.17821277508119</v>
      </c>
    </row>
    <row r="93" spans="1:11" x14ac:dyDescent="0.2">
      <c r="A93" s="23">
        <v>45</v>
      </c>
      <c r="B93" s="23" t="s">
        <v>3</v>
      </c>
      <c r="C93" s="24">
        <v>43779.724999999999</v>
      </c>
      <c r="D93" s="23">
        <v>9047.5</v>
      </c>
      <c r="E93" s="19"/>
      <c r="F93" s="20">
        <f t="shared" si="6"/>
        <v>0</v>
      </c>
      <c r="G93" s="20">
        <f t="shared" si="7"/>
        <v>0</v>
      </c>
      <c r="H93" s="20">
        <f t="shared" si="8"/>
        <v>0</v>
      </c>
      <c r="I93" s="20">
        <f t="shared" si="9"/>
        <v>0</v>
      </c>
      <c r="J93" s="22">
        <f t="shared" si="10"/>
        <v>0</v>
      </c>
      <c r="K93" s="20">
        <f t="shared" si="11"/>
        <v>0</v>
      </c>
    </row>
    <row r="94" spans="1:11" x14ac:dyDescent="0.2">
      <c r="A94" s="23"/>
      <c r="B94" s="23" t="s">
        <v>4</v>
      </c>
      <c r="C94" s="24">
        <v>43780.161111111112</v>
      </c>
      <c r="D94" s="23">
        <v>8857.5</v>
      </c>
      <c r="E94" s="19">
        <f>D94-D93</f>
        <v>-190</v>
      </c>
      <c r="F94" s="20">
        <f t="shared" si="6"/>
        <v>-2.1000276319425257</v>
      </c>
      <c r="G94" s="20">
        <f t="shared" si="7"/>
        <v>0</v>
      </c>
      <c r="H94" s="20">
        <f t="shared" si="8"/>
        <v>-5.2500690798563143</v>
      </c>
      <c r="I94" s="20">
        <f t="shared" si="9"/>
        <v>113.23863616789538</v>
      </c>
      <c r="J94" s="22">
        <f t="shared" si="10"/>
        <v>28500.983660528334</v>
      </c>
      <c r="K94" s="20">
        <f t="shared" si="11"/>
        <v>-1695.9859842437691</v>
      </c>
    </row>
    <row r="95" spans="1:11" x14ac:dyDescent="0.2">
      <c r="A95" s="23">
        <v>46</v>
      </c>
      <c r="B95" s="23" t="s">
        <v>5</v>
      </c>
      <c r="C95" s="24">
        <v>43780.322222222225</v>
      </c>
      <c r="D95" s="23">
        <v>8788</v>
      </c>
      <c r="E95" s="19"/>
      <c r="F95" s="20">
        <f t="shared" si="6"/>
        <v>0</v>
      </c>
      <c r="G95" s="20">
        <f t="shared" si="7"/>
        <v>0</v>
      </c>
      <c r="H95" s="20">
        <f t="shared" si="8"/>
        <v>0</v>
      </c>
      <c r="I95" s="20">
        <f t="shared" si="9"/>
        <v>0</v>
      </c>
      <c r="J95" s="22">
        <f t="shared" si="10"/>
        <v>0</v>
      </c>
      <c r="K95" s="20">
        <f t="shared" si="11"/>
        <v>0</v>
      </c>
    </row>
    <row r="96" spans="1:11" x14ac:dyDescent="0.2">
      <c r="A96" s="23"/>
      <c r="B96" s="23" t="s">
        <v>6</v>
      </c>
      <c r="C96" s="24">
        <v>43780.805555555555</v>
      </c>
      <c r="D96" s="23">
        <v>8734.5</v>
      </c>
      <c r="E96" s="19">
        <f>D95-D96</f>
        <v>53.5</v>
      </c>
      <c r="F96" s="20">
        <f t="shared" si="6"/>
        <v>0.60878470641784255</v>
      </c>
      <c r="G96" s="20">
        <f t="shared" si="7"/>
        <v>0.60878470641784255</v>
      </c>
      <c r="H96" s="20">
        <f t="shared" si="8"/>
        <v>1.5219617660446063</v>
      </c>
      <c r="I96" s="20">
        <f t="shared" si="9"/>
        <v>106.87868872698125</v>
      </c>
      <c r="J96" s="22">
        <f t="shared" si="10"/>
        <v>28821.519098620302</v>
      </c>
      <c r="K96" s="20">
        <f t="shared" si="11"/>
        <v>320.53543809196708</v>
      </c>
    </row>
    <row r="97" spans="1:11" x14ac:dyDescent="0.2">
      <c r="A97" s="23">
        <v>47</v>
      </c>
      <c r="B97" s="23" t="s">
        <v>3</v>
      </c>
      <c r="C97" s="24">
        <v>43795.241666666669</v>
      </c>
      <c r="D97" s="23">
        <v>7288.5</v>
      </c>
      <c r="F97" s="20">
        <f t="shared" si="6"/>
        <v>0</v>
      </c>
      <c r="G97" s="20">
        <f t="shared" si="7"/>
        <v>0</v>
      </c>
      <c r="H97" s="20">
        <f t="shared" si="8"/>
        <v>0</v>
      </c>
      <c r="I97" s="20">
        <f t="shared" si="9"/>
        <v>0</v>
      </c>
      <c r="J97" s="22">
        <f t="shared" si="10"/>
        <v>0</v>
      </c>
      <c r="K97" s="20">
        <f t="shared" si="11"/>
        <v>0</v>
      </c>
    </row>
    <row r="98" spans="1:11" x14ac:dyDescent="0.2">
      <c r="A98" s="23"/>
      <c r="B98" s="23" t="s">
        <v>4</v>
      </c>
      <c r="C98" s="24">
        <v>43795.241666666669</v>
      </c>
      <c r="D98" s="23">
        <v>7135</v>
      </c>
      <c r="E98" s="19">
        <f>D98-D97</f>
        <v>-153.5</v>
      </c>
      <c r="F98" s="20">
        <f t="shared" si="6"/>
        <v>-2.1060574878232834</v>
      </c>
      <c r="G98" s="20">
        <f t="shared" si="7"/>
        <v>0</v>
      </c>
      <c r="H98" s="20">
        <f t="shared" si="8"/>
        <v>-5.2651437195582087</v>
      </c>
      <c r="I98" s="20">
        <f t="shared" si="9"/>
        <v>108.08069661982613</v>
      </c>
      <c r="J98" s="22">
        <f t="shared" si="10"/>
        <v>27197.146007191044</v>
      </c>
      <c r="K98" s="20">
        <f t="shared" si="11"/>
        <v>-1624.3730914292573</v>
      </c>
    </row>
    <row r="99" spans="1:11" x14ac:dyDescent="0.2">
      <c r="A99" s="23">
        <v>48</v>
      </c>
      <c r="B99" s="23" t="s">
        <v>3</v>
      </c>
      <c r="C99" s="24">
        <v>43817.724999999999</v>
      </c>
      <c r="D99" s="23">
        <v>6872.5</v>
      </c>
      <c r="F99" s="20">
        <f t="shared" si="6"/>
        <v>0</v>
      </c>
      <c r="G99" s="20">
        <f t="shared" si="7"/>
        <v>0</v>
      </c>
      <c r="H99" s="20">
        <f t="shared" si="8"/>
        <v>0</v>
      </c>
      <c r="I99" s="20">
        <f t="shared" si="9"/>
        <v>0</v>
      </c>
      <c r="J99" s="22">
        <f t="shared" si="10"/>
        <v>0</v>
      </c>
      <c r="K99" s="20">
        <f t="shared" si="11"/>
        <v>0</v>
      </c>
    </row>
    <row r="100" spans="1:11" x14ac:dyDescent="0.2">
      <c r="A100" s="23"/>
      <c r="B100" s="23" t="s">
        <v>4</v>
      </c>
      <c r="C100" s="24">
        <v>43822.241666666669</v>
      </c>
      <c r="D100" s="23">
        <v>7495</v>
      </c>
      <c r="E100" s="19">
        <f>D100-D99</f>
        <v>622.5</v>
      </c>
      <c r="F100" s="20">
        <f t="shared" si="6"/>
        <v>9.0578392142597295</v>
      </c>
      <c r="G100" s="20">
        <f t="shared" si="7"/>
        <v>9.0578392142597295</v>
      </c>
      <c r="H100" s="20">
        <f t="shared" si="8"/>
        <v>22.644598035649324</v>
      </c>
      <c r="I100" s="20">
        <f t="shared" si="9"/>
        <v>101.98929752696641</v>
      </c>
      <c r="J100" s="22">
        <f t="shared" si="10"/>
        <v>33247.749701068278</v>
      </c>
      <c r="K100" s="20">
        <f t="shared" si="11"/>
        <v>6050.603693877234</v>
      </c>
    </row>
    <row r="101" spans="1:11" x14ac:dyDescent="0.2">
      <c r="A101" s="23">
        <v>49</v>
      </c>
      <c r="B101" s="23" t="s">
        <v>3</v>
      </c>
      <c r="C101" s="24">
        <v>43825.724999999999</v>
      </c>
      <c r="D101" s="23">
        <v>7343.5</v>
      </c>
      <c r="F101" s="20">
        <f t="shared" si="6"/>
        <v>0</v>
      </c>
      <c r="G101" s="20">
        <f t="shared" si="7"/>
        <v>0</v>
      </c>
      <c r="H101" s="20">
        <f t="shared" si="8"/>
        <v>0</v>
      </c>
      <c r="I101" s="20">
        <f t="shared" si="9"/>
        <v>0</v>
      </c>
      <c r="J101" s="22">
        <f t="shared" si="10"/>
        <v>0</v>
      </c>
      <c r="K101" s="20">
        <f t="shared" si="11"/>
        <v>0</v>
      </c>
    </row>
    <row r="102" spans="1:11" x14ac:dyDescent="0.2">
      <c r="A102" s="23"/>
      <c r="B102" s="23" t="s">
        <v>4</v>
      </c>
      <c r="C102" s="24">
        <v>43825.886111111111</v>
      </c>
      <c r="D102" s="23">
        <v>7189</v>
      </c>
      <c r="E102" s="19">
        <f>D102-D101</f>
        <v>-154.5</v>
      </c>
      <c r="F102" s="20">
        <f t="shared" si="6"/>
        <v>-2.1039014094096817</v>
      </c>
      <c r="G102" s="20">
        <f t="shared" si="7"/>
        <v>0</v>
      </c>
      <c r="H102" s="20">
        <f t="shared" si="8"/>
        <v>-5.2597535235242043</v>
      </c>
      <c r="I102" s="20">
        <f t="shared" si="9"/>
        <v>124.67906137900604</v>
      </c>
      <c r="J102" s="22">
        <f t="shared" si="10"/>
        <v>31397.010717146866</v>
      </c>
      <c r="K102" s="20">
        <f t="shared" si="11"/>
        <v>-1850.738983921412</v>
      </c>
    </row>
    <row r="103" spans="1:11" x14ac:dyDescent="0.2">
      <c r="A103" s="23">
        <v>50</v>
      </c>
      <c r="B103" s="23" t="s">
        <v>3</v>
      </c>
      <c r="C103" s="24">
        <v>43833.241666666669</v>
      </c>
      <c r="D103" s="23">
        <v>7168.5</v>
      </c>
      <c r="F103" s="20">
        <f t="shared" si="6"/>
        <v>0</v>
      </c>
      <c r="G103" s="20">
        <f t="shared" si="7"/>
        <v>0</v>
      </c>
      <c r="H103" s="20">
        <f t="shared" si="8"/>
        <v>0</v>
      </c>
      <c r="I103" s="20">
        <f t="shared" si="9"/>
        <v>0</v>
      </c>
      <c r="J103" s="22">
        <f t="shared" si="10"/>
        <v>0</v>
      </c>
      <c r="K103" s="20">
        <f t="shared" si="11"/>
        <v>0</v>
      </c>
    </row>
    <row r="104" spans="1:11" x14ac:dyDescent="0.2">
      <c r="A104" s="23"/>
      <c r="B104" s="23" t="s">
        <v>4</v>
      </c>
      <c r="C104" s="24">
        <v>43838.805555555555</v>
      </c>
      <c r="D104" s="23">
        <v>7888.5</v>
      </c>
      <c r="E104" s="19">
        <f>D104-D103</f>
        <v>720</v>
      </c>
      <c r="F104" s="20">
        <f t="shared" si="6"/>
        <v>10.043942247332078</v>
      </c>
      <c r="G104" s="20">
        <f t="shared" si="7"/>
        <v>10.043942247332078</v>
      </c>
      <c r="H104" s="20">
        <f t="shared" si="8"/>
        <v>25.109855618330194</v>
      </c>
      <c r="I104" s="20">
        <f t="shared" si="9"/>
        <v>117.73879018930074</v>
      </c>
      <c r="J104" s="22">
        <f t="shared" si="10"/>
        <v>39156.075715315092</v>
      </c>
      <c r="K104" s="20">
        <f t="shared" si="11"/>
        <v>7759.0649981682254</v>
      </c>
    </row>
    <row r="105" spans="1:11" x14ac:dyDescent="0.2">
      <c r="A105" s="23">
        <v>51</v>
      </c>
      <c r="B105" s="23" t="s">
        <v>5</v>
      </c>
      <c r="C105" s="24">
        <v>43839.402777777781</v>
      </c>
      <c r="D105" s="23">
        <v>7900</v>
      </c>
      <c r="F105" s="20">
        <f t="shared" si="6"/>
        <v>0</v>
      </c>
      <c r="G105" s="20">
        <f t="shared" si="7"/>
        <v>0</v>
      </c>
      <c r="H105" s="20">
        <f t="shared" si="8"/>
        <v>0</v>
      </c>
      <c r="I105" s="20">
        <f t="shared" si="9"/>
        <v>0</v>
      </c>
      <c r="J105" s="22">
        <f t="shared" si="10"/>
        <v>0</v>
      </c>
      <c r="K105" s="20">
        <f t="shared" si="11"/>
        <v>0</v>
      </c>
    </row>
    <row r="106" spans="1:11" x14ac:dyDescent="0.2">
      <c r="A106" s="23"/>
      <c r="B106" s="23" t="s">
        <v>6</v>
      </c>
      <c r="C106" s="24">
        <v>43839.886111111111</v>
      </c>
      <c r="D106" s="23">
        <v>7832</v>
      </c>
      <c r="E106" s="19">
        <f>D105-D106</f>
        <v>68</v>
      </c>
      <c r="F106" s="20">
        <f t="shared" si="6"/>
        <v>0.86075949367088611</v>
      </c>
      <c r="G106" s="20">
        <f t="shared" si="7"/>
        <v>0.86075949367088611</v>
      </c>
      <c r="H106" s="20">
        <f t="shared" si="8"/>
        <v>2.1518987341772151</v>
      </c>
      <c r="I106" s="20">
        <f t="shared" si="9"/>
        <v>146.83528393243159</v>
      </c>
      <c r="J106" s="22">
        <f t="shared" si="10"/>
        <v>39880.936022797126</v>
      </c>
      <c r="K106" s="20">
        <f t="shared" si="11"/>
        <v>724.86030748203484</v>
      </c>
    </row>
    <row r="107" spans="1:11" x14ac:dyDescent="0.2">
      <c r="A107" s="23">
        <v>52</v>
      </c>
      <c r="B107" s="23" t="s">
        <v>3</v>
      </c>
      <c r="C107" s="24">
        <v>43840.644444444442</v>
      </c>
      <c r="D107" s="23">
        <v>8042</v>
      </c>
      <c r="F107" s="20">
        <f t="shared" si="6"/>
        <v>0</v>
      </c>
      <c r="G107" s="20">
        <f t="shared" si="7"/>
        <v>0</v>
      </c>
      <c r="H107" s="20">
        <f t="shared" si="8"/>
        <v>0</v>
      </c>
      <c r="I107" s="20">
        <f t="shared" si="9"/>
        <v>0</v>
      </c>
      <c r="J107" s="22">
        <f t="shared" si="10"/>
        <v>0</v>
      </c>
      <c r="K107" s="20">
        <f t="shared" si="11"/>
        <v>0</v>
      </c>
    </row>
    <row r="108" spans="1:11" x14ac:dyDescent="0.2">
      <c r="A108" s="23"/>
      <c r="B108" s="23" t="s">
        <v>4</v>
      </c>
      <c r="C108" s="24">
        <v>43841.402777777781</v>
      </c>
      <c r="D108" s="23">
        <v>8103</v>
      </c>
      <c r="E108" s="19">
        <f>D108-D107</f>
        <v>61</v>
      </c>
      <c r="F108" s="20">
        <f t="shared" si="6"/>
        <v>0.75851778164635664</v>
      </c>
      <c r="G108" s="20">
        <f t="shared" si="7"/>
        <v>0.75851778164635664</v>
      </c>
      <c r="H108" s="20">
        <f t="shared" si="8"/>
        <v>1.8962944541158917</v>
      </c>
      <c r="I108" s="20">
        <f t="shared" si="9"/>
        <v>149.55351008548922</v>
      </c>
      <c r="J108" s="22">
        <f t="shared" si="10"/>
        <v>40490.360716914503</v>
      </c>
      <c r="K108" s="20">
        <f t="shared" si="11"/>
        <v>609.42469411737693</v>
      </c>
    </row>
    <row r="109" spans="1:11" x14ac:dyDescent="0.2">
      <c r="A109" s="23">
        <v>53</v>
      </c>
      <c r="B109" s="23" t="s">
        <v>5</v>
      </c>
      <c r="C109" s="24">
        <v>43849.48333333333</v>
      </c>
      <c r="D109" s="23">
        <v>8631</v>
      </c>
      <c r="F109" s="20">
        <f t="shared" si="6"/>
        <v>0</v>
      </c>
      <c r="G109" s="20">
        <f t="shared" si="7"/>
        <v>0</v>
      </c>
      <c r="H109" s="20">
        <f t="shared" si="8"/>
        <v>0</v>
      </c>
      <c r="I109" s="20">
        <f t="shared" si="9"/>
        <v>0</v>
      </c>
      <c r="J109" s="22">
        <f t="shared" si="10"/>
        <v>0</v>
      </c>
      <c r="K109" s="20">
        <f t="shared" si="11"/>
        <v>0</v>
      </c>
    </row>
    <row r="110" spans="1:11" x14ac:dyDescent="0.2">
      <c r="A110" s="23"/>
      <c r="B110" s="23" t="s">
        <v>6</v>
      </c>
      <c r="C110" s="24">
        <v>43856.724999999999</v>
      </c>
      <c r="D110" s="23">
        <v>8548</v>
      </c>
      <c r="E110" s="19">
        <f>D109-D110</f>
        <v>83</v>
      </c>
      <c r="F110" s="20">
        <f t="shared" si="6"/>
        <v>0.96164986675935582</v>
      </c>
      <c r="G110" s="20">
        <f t="shared" si="7"/>
        <v>0.96164986675935582</v>
      </c>
      <c r="H110" s="20">
        <f t="shared" si="8"/>
        <v>2.4041246668983893</v>
      </c>
      <c r="I110" s="20">
        <f t="shared" si="9"/>
        <v>151.83885268842937</v>
      </c>
      <c r="J110" s="22">
        <f t="shared" si="10"/>
        <v>41314.245956540493</v>
      </c>
      <c r="K110" s="20">
        <f t="shared" si="11"/>
        <v>823.88523962598993</v>
      </c>
    </row>
    <row r="111" spans="1:11" x14ac:dyDescent="0.2">
      <c r="A111" s="23">
        <v>54</v>
      </c>
      <c r="B111" s="23" t="s">
        <v>3</v>
      </c>
      <c r="C111" s="24">
        <v>43856.724999999999</v>
      </c>
      <c r="D111" s="23">
        <v>8548</v>
      </c>
      <c r="F111" s="20">
        <f t="shared" si="6"/>
        <v>0</v>
      </c>
      <c r="G111" s="20">
        <f t="shared" si="7"/>
        <v>0</v>
      </c>
      <c r="H111" s="20">
        <f t="shared" si="8"/>
        <v>0</v>
      </c>
      <c r="I111" s="20">
        <f t="shared" si="9"/>
        <v>0</v>
      </c>
      <c r="J111" s="22">
        <f t="shared" si="10"/>
        <v>0</v>
      </c>
      <c r="K111" s="20">
        <f t="shared" si="11"/>
        <v>0</v>
      </c>
    </row>
    <row r="112" spans="1:11" x14ac:dyDescent="0.2">
      <c r="A112" s="23"/>
      <c r="B112" s="23" t="s">
        <v>4</v>
      </c>
      <c r="C112" s="24">
        <v>43873.402777777781</v>
      </c>
      <c r="D112" s="23">
        <v>10296.5</v>
      </c>
      <c r="E112" s="19">
        <f>D112-D111</f>
        <v>1748.5</v>
      </c>
      <c r="F112" s="20">
        <f t="shared" si="6"/>
        <v>20.45507721104352</v>
      </c>
      <c r="G112" s="20">
        <f t="shared" si="7"/>
        <v>20.45507721104352</v>
      </c>
      <c r="H112" s="20">
        <f t="shared" si="8"/>
        <v>51.137693027608798</v>
      </c>
      <c r="I112" s="20">
        <f t="shared" si="9"/>
        <v>154.92842233702683</v>
      </c>
      <c r="J112" s="22">
        <f t="shared" si="10"/>
        <v>62289.55937777902</v>
      </c>
      <c r="K112" s="20">
        <f t="shared" si="11"/>
        <v>20975.313421238527</v>
      </c>
    </row>
    <row r="113" spans="1:11" x14ac:dyDescent="0.2">
      <c r="A113" s="23">
        <v>55</v>
      </c>
      <c r="B113" s="23" t="s">
        <v>3</v>
      </c>
      <c r="C113" s="24">
        <v>43884.241666666669</v>
      </c>
      <c r="D113" s="23">
        <v>9912.5</v>
      </c>
      <c r="F113" s="20">
        <f t="shared" si="6"/>
        <v>0</v>
      </c>
      <c r="G113" s="20">
        <f t="shared" si="7"/>
        <v>0</v>
      </c>
      <c r="H113" s="20">
        <f t="shared" si="8"/>
        <v>0</v>
      </c>
      <c r="I113" s="20">
        <f t="shared" si="9"/>
        <v>0</v>
      </c>
      <c r="J113" s="22">
        <f t="shared" si="10"/>
        <v>0</v>
      </c>
      <c r="K113" s="20">
        <f t="shared" si="11"/>
        <v>0</v>
      </c>
    </row>
    <row r="114" spans="1:11" x14ac:dyDescent="0.2">
      <c r="A114" s="23"/>
      <c r="B114" s="23" t="s">
        <v>4</v>
      </c>
      <c r="C114" s="24">
        <v>43885.080555555556</v>
      </c>
      <c r="D114" s="23">
        <v>9862.5</v>
      </c>
      <c r="E114" s="19">
        <f>D114-D113</f>
        <v>-50</v>
      </c>
      <c r="F114" s="20">
        <f t="shared" si="6"/>
        <v>-0.50441361916771754</v>
      </c>
      <c r="G114" s="20">
        <f t="shared" si="7"/>
        <v>0</v>
      </c>
      <c r="H114" s="20">
        <f t="shared" si="8"/>
        <v>-1.2610340479192939</v>
      </c>
      <c r="I114" s="20">
        <f t="shared" si="9"/>
        <v>233.58584766667133</v>
      </c>
      <c r="J114" s="22">
        <f t="shared" si="10"/>
        <v>61349.138403389297</v>
      </c>
      <c r="K114" s="20">
        <f t="shared" si="11"/>
        <v>-940.42097438972269</v>
      </c>
    </row>
    <row r="115" spans="1:11" x14ac:dyDescent="0.2">
      <c r="A115" s="23">
        <v>56</v>
      </c>
      <c r="B115" s="23" t="s">
        <v>5</v>
      </c>
      <c r="C115" s="24">
        <v>43885.724999999999</v>
      </c>
      <c r="D115" s="23">
        <v>9658.5</v>
      </c>
      <c r="F115" s="20">
        <f t="shared" si="6"/>
        <v>0</v>
      </c>
      <c r="G115" s="20">
        <f t="shared" si="7"/>
        <v>0</v>
      </c>
      <c r="H115" s="20">
        <f t="shared" si="8"/>
        <v>0</v>
      </c>
      <c r="I115" s="20">
        <f t="shared" si="9"/>
        <v>0</v>
      </c>
      <c r="J115" s="22">
        <f t="shared" si="10"/>
        <v>0</v>
      </c>
      <c r="K115" s="20">
        <f t="shared" si="11"/>
        <v>0</v>
      </c>
    </row>
    <row r="116" spans="1:11" x14ac:dyDescent="0.2">
      <c r="A116" s="23"/>
      <c r="B116" s="23" t="s">
        <v>6</v>
      </c>
      <c r="C116" s="24">
        <v>43892.724999999999</v>
      </c>
      <c r="D116" s="23">
        <v>8903.5</v>
      </c>
      <c r="E116" s="19">
        <f>D115-D116</f>
        <v>755</v>
      </c>
      <c r="F116" s="20">
        <f t="shared" si="6"/>
        <v>7.8169488015737434</v>
      </c>
      <c r="G116" s="20">
        <f t="shared" si="7"/>
        <v>7.8169488015737434</v>
      </c>
      <c r="H116" s="20">
        <f t="shared" si="8"/>
        <v>19.542372003934357</v>
      </c>
      <c r="I116" s="20">
        <f t="shared" si="9"/>
        <v>230.05926901270985</v>
      </c>
      <c r="J116" s="22">
        <f t="shared" si="10"/>
        <v>73104.629403721512</v>
      </c>
      <c r="K116" s="20">
        <f t="shared" si="11"/>
        <v>11755.491000332215</v>
      </c>
    </row>
    <row r="117" spans="1:11" x14ac:dyDescent="0.2">
      <c r="A117" s="23">
        <v>57</v>
      </c>
      <c r="B117" s="23" t="s">
        <v>3</v>
      </c>
      <c r="C117" s="24">
        <v>43892.724999999999</v>
      </c>
      <c r="D117" s="23">
        <v>8903.5</v>
      </c>
      <c r="F117" s="20">
        <f t="shared" si="6"/>
        <v>0</v>
      </c>
      <c r="G117" s="20">
        <f t="shared" si="7"/>
        <v>0</v>
      </c>
      <c r="H117" s="20">
        <f t="shared" si="8"/>
        <v>0</v>
      </c>
      <c r="I117" s="20">
        <f t="shared" si="9"/>
        <v>0</v>
      </c>
      <c r="J117" s="22">
        <f t="shared" si="10"/>
        <v>0</v>
      </c>
      <c r="K117" s="20">
        <f t="shared" si="11"/>
        <v>0</v>
      </c>
    </row>
    <row r="118" spans="1:11" x14ac:dyDescent="0.2">
      <c r="A118" s="23"/>
      <c r="B118" s="23" t="s">
        <v>4</v>
      </c>
      <c r="C118" s="24">
        <v>43893.563888888886</v>
      </c>
      <c r="D118" s="23">
        <v>8716.5</v>
      </c>
      <c r="E118" s="19">
        <f>D118-D117</f>
        <v>-187</v>
      </c>
      <c r="F118" s="20">
        <f t="shared" si="6"/>
        <v>-2.1002976357612178</v>
      </c>
      <c r="G118" s="20">
        <f t="shared" si="7"/>
        <v>0</v>
      </c>
      <c r="H118" s="20">
        <f t="shared" si="8"/>
        <v>-5.2507440894030442</v>
      </c>
      <c r="I118" s="20">
        <f t="shared" si="9"/>
        <v>274.14236026395565</v>
      </c>
      <c r="J118" s="22">
        <f t="shared" si="10"/>
        <v>69036.033127212897</v>
      </c>
      <c r="K118" s="20">
        <f t="shared" si="11"/>
        <v>-4068.5962765086151</v>
      </c>
    </row>
    <row r="119" spans="1:11" x14ac:dyDescent="0.2">
      <c r="A119" s="23">
        <v>58</v>
      </c>
      <c r="B119" s="23" t="s">
        <v>5</v>
      </c>
      <c r="C119" s="24">
        <v>43897.724999999999</v>
      </c>
      <c r="D119" s="23">
        <v>8965.5</v>
      </c>
      <c r="F119" s="20">
        <f t="shared" si="6"/>
        <v>0</v>
      </c>
      <c r="G119" s="20">
        <f t="shared" si="7"/>
        <v>0</v>
      </c>
      <c r="H119" s="20">
        <f t="shared" si="8"/>
        <v>0</v>
      </c>
      <c r="I119" s="20">
        <f t="shared" si="9"/>
        <v>0</v>
      </c>
      <c r="J119" s="22">
        <f t="shared" si="10"/>
        <v>0</v>
      </c>
      <c r="K119" s="20">
        <f t="shared" si="11"/>
        <v>0</v>
      </c>
    </row>
    <row r="120" spans="1:11" x14ac:dyDescent="0.2">
      <c r="A120" s="23"/>
      <c r="B120" s="23" t="s">
        <v>6</v>
      </c>
      <c r="C120" s="24">
        <v>43903.080555555556</v>
      </c>
      <c r="D120" s="23">
        <v>3765.5</v>
      </c>
      <c r="E120" s="19">
        <f>D119-D120</f>
        <v>5200</v>
      </c>
      <c r="F120" s="20">
        <f t="shared" si="6"/>
        <v>58.000111538676038</v>
      </c>
      <c r="G120" s="20">
        <f t="shared" si="7"/>
        <v>58.000111538676038</v>
      </c>
      <c r="H120" s="20">
        <f t="shared" si="8"/>
        <v>145.00027884669009</v>
      </c>
      <c r="I120" s="20">
        <f t="shared" si="9"/>
        <v>258.88512422704838</v>
      </c>
      <c r="J120" s="22">
        <f t="shared" si="10"/>
        <v>168864.33130610097</v>
      </c>
      <c r="K120" s="20">
        <f t="shared" si="11"/>
        <v>99828.298178888072</v>
      </c>
    </row>
    <row r="121" spans="1:11" x14ac:dyDescent="0.2">
      <c r="A121" s="23">
        <v>59</v>
      </c>
      <c r="B121" s="23" t="s">
        <v>3</v>
      </c>
      <c r="C121" s="24">
        <v>43909.563888888886</v>
      </c>
      <c r="D121" s="23">
        <v>5821.5</v>
      </c>
      <c r="F121" s="20">
        <f t="shared" si="6"/>
        <v>0</v>
      </c>
      <c r="G121" s="20">
        <f t="shared" si="7"/>
        <v>0</v>
      </c>
      <c r="H121" s="20">
        <f t="shared" si="8"/>
        <v>0</v>
      </c>
      <c r="I121" s="20">
        <f t="shared" si="9"/>
        <v>0</v>
      </c>
      <c r="J121" s="22">
        <f t="shared" si="10"/>
        <v>0</v>
      </c>
      <c r="K121" s="20">
        <f t="shared" si="11"/>
        <v>0</v>
      </c>
    </row>
    <row r="122" spans="1:11" x14ac:dyDescent="0.2">
      <c r="A122" s="23"/>
      <c r="B122" s="23" t="s">
        <v>4</v>
      </c>
      <c r="C122" s="24">
        <v>43910.48333333333</v>
      </c>
      <c r="D122" s="23">
        <v>6472.5</v>
      </c>
      <c r="E122" s="19">
        <f>D122-D121</f>
        <v>651</v>
      </c>
      <c r="F122" s="20">
        <f t="shared" si="6"/>
        <v>11.182684875032209</v>
      </c>
      <c r="G122" s="20">
        <f t="shared" si="7"/>
        <v>11.182684875032209</v>
      </c>
      <c r="H122" s="20">
        <f t="shared" si="8"/>
        <v>27.956712187580521</v>
      </c>
      <c r="I122" s="20">
        <f t="shared" si="9"/>
        <v>633.24124239787864</v>
      </c>
      <c r="J122" s="22">
        <f t="shared" si="10"/>
        <v>215814.36127260298</v>
      </c>
      <c r="K122" s="20">
        <f t="shared" si="11"/>
        <v>46950.029966502014</v>
      </c>
    </row>
    <row r="123" spans="1:11" x14ac:dyDescent="0.2">
      <c r="A123" s="23">
        <v>60</v>
      </c>
      <c r="B123" s="23" t="s">
        <v>3</v>
      </c>
      <c r="C123" s="24">
        <v>43920.363888888889</v>
      </c>
      <c r="D123" s="23">
        <v>6274</v>
      </c>
      <c r="F123" s="20">
        <f t="shared" si="6"/>
        <v>0</v>
      </c>
      <c r="G123" s="20">
        <f t="shared" si="7"/>
        <v>0</v>
      </c>
      <c r="H123" s="20">
        <f t="shared" si="8"/>
        <v>0</v>
      </c>
      <c r="I123" s="20">
        <f t="shared" si="9"/>
        <v>0</v>
      </c>
      <c r="J123" s="22">
        <f t="shared" si="10"/>
        <v>0</v>
      </c>
      <c r="K123" s="20">
        <f t="shared" si="11"/>
        <v>0</v>
      </c>
    </row>
    <row r="124" spans="1:11" x14ac:dyDescent="0.2">
      <c r="A124" s="23"/>
      <c r="B124" s="23" t="s">
        <v>4</v>
      </c>
      <c r="C124" s="24">
        <v>43920.686111111114</v>
      </c>
      <c r="D124" s="23">
        <v>6390</v>
      </c>
      <c r="E124" s="19">
        <f>D124-D123</f>
        <v>116</v>
      </c>
      <c r="F124" s="20">
        <f t="shared" si="6"/>
        <v>1.8489002231431302</v>
      </c>
      <c r="G124" s="20">
        <f t="shared" si="7"/>
        <v>1.8489002231431302</v>
      </c>
      <c r="H124" s="20">
        <f t="shared" si="8"/>
        <v>4.622250557857825</v>
      </c>
      <c r="I124" s="20">
        <f t="shared" si="9"/>
        <v>809.30385477226116</v>
      </c>
      <c r="J124" s="22">
        <f t="shared" si="10"/>
        <v>225156.6005480653</v>
      </c>
      <c r="K124" s="20">
        <f t="shared" si="11"/>
        <v>9342.2392754623143</v>
      </c>
    </row>
    <row r="125" spans="1:11" x14ac:dyDescent="0.2">
      <c r="A125" s="23">
        <v>61</v>
      </c>
      <c r="B125" s="23" t="s">
        <v>5</v>
      </c>
      <c r="C125" s="24">
        <v>43931.283333333333</v>
      </c>
      <c r="D125" s="23">
        <v>6945</v>
      </c>
      <c r="F125" s="20">
        <f t="shared" si="6"/>
        <v>0</v>
      </c>
      <c r="G125" s="20">
        <f t="shared" si="7"/>
        <v>0</v>
      </c>
      <c r="H125" s="20">
        <f t="shared" si="8"/>
        <v>0</v>
      </c>
      <c r="I125" s="20">
        <f t="shared" si="9"/>
        <v>0</v>
      </c>
      <c r="J125" s="22">
        <f t="shared" si="10"/>
        <v>0</v>
      </c>
      <c r="K125" s="20">
        <f t="shared" si="11"/>
        <v>0</v>
      </c>
    </row>
    <row r="126" spans="1:11" x14ac:dyDescent="0.2">
      <c r="A126" s="23"/>
      <c r="B126" s="23" t="s">
        <v>6</v>
      </c>
      <c r="C126" s="24">
        <v>43931.847222222219</v>
      </c>
      <c r="D126" s="23">
        <v>6931</v>
      </c>
      <c r="E126" s="19">
        <f>D125-D126</f>
        <v>14</v>
      </c>
      <c r="F126" s="20">
        <f t="shared" si="6"/>
        <v>0.2015838732901368</v>
      </c>
      <c r="G126" s="20">
        <f t="shared" si="7"/>
        <v>0.2015838732901368</v>
      </c>
      <c r="H126" s="20">
        <f t="shared" si="8"/>
        <v>0.50395968322534201</v>
      </c>
      <c r="I126" s="20">
        <f t="shared" si="9"/>
        <v>844.33725205524479</v>
      </c>
      <c r="J126" s="22">
        <f t="shared" si="10"/>
        <v>225481.99518417602</v>
      </c>
      <c r="K126" s="20">
        <f t="shared" si="11"/>
        <v>325.39463611072279</v>
      </c>
    </row>
    <row r="127" spans="1:11" x14ac:dyDescent="0.2">
      <c r="A127" s="23">
        <v>62</v>
      </c>
      <c r="B127" s="23" t="s">
        <v>3</v>
      </c>
      <c r="C127" s="24">
        <v>43937.363888888889</v>
      </c>
      <c r="D127" s="23">
        <v>6914</v>
      </c>
      <c r="F127" s="20">
        <f t="shared" si="6"/>
        <v>0</v>
      </c>
      <c r="G127" s="20">
        <f t="shared" si="7"/>
        <v>0</v>
      </c>
      <c r="H127" s="20">
        <f t="shared" si="8"/>
        <v>0</v>
      </c>
      <c r="I127" s="20">
        <f t="shared" si="9"/>
        <v>0</v>
      </c>
      <c r="J127" s="22">
        <f t="shared" si="10"/>
        <v>0</v>
      </c>
      <c r="K127" s="20">
        <f t="shared" si="11"/>
        <v>0</v>
      </c>
    </row>
    <row r="128" spans="1:11" x14ac:dyDescent="0.2">
      <c r="A128" s="23"/>
      <c r="B128" s="23" t="s">
        <v>4</v>
      </c>
      <c r="C128" s="24">
        <v>43941.605555555558</v>
      </c>
      <c r="D128" s="23">
        <v>7012.5</v>
      </c>
      <c r="E128" s="19">
        <f>D128-D127</f>
        <v>98.5</v>
      </c>
      <c r="F128" s="20">
        <f t="shared" si="6"/>
        <v>1.4246456465143187</v>
      </c>
      <c r="G128" s="20">
        <f t="shared" si="7"/>
        <v>1.4246456465143187</v>
      </c>
      <c r="H128" s="20">
        <f t="shared" si="8"/>
        <v>3.5616141162857966</v>
      </c>
      <c r="I128" s="20">
        <f t="shared" si="9"/>
        <v>845.55748194066007</v>
      </c>
      <c r="J128" s="22">
        <f t="shared" si="10"/>
        <v>232668.45650228325</v>
      </c>
      <c r="K128" s="20">
        <f t="shared" si="11"/>
        <v>7186.4613181072345</v>
      </c>
    </row>
    <row r="129" spans="1:11" x14ac:dyDescent="0.2">
      <c r="A129" s="23">
        <v>63</v>
      </c>
      <c r="B129" s="23" t="s">
        <v>3</v>
      </c>
      <c r="C129" s="24">
        <v>43943.686111111114</v>
      </c>
      <c r="D129" s="23">
        <v>7110</v>
      </c>
      <c r="F129" s="20">
        <f t="shared" si="6"/>
        <v>0</v>
      </c>
      <c r="G129" s="20">
        <f t="shared" si="7"/>
        <v>0</v>
      </c>
      <c r="H129" s="20">
        <f t="shared" si="8"/>
        <v>0</v>
      </c>
      <c r="I129" s="20">
        <f t="shared" si="9"/>
        <v>0</v>
      </c>
      <c r="J129" s="22">
        <f t="shared" si="10"/>
        <v>0</v>
      </c>
      <c r="K129" s="20">
        <f t="shared" si="11"/>
        <v>0</v>
      </c>
    </row>
    <row r="130" spans="1:11" x14ac:dyDescent="0.2">
      <c r="A130" s="23"/>
      <c r="B130" s="23" t="s">
        <v>4</v>
      </c>
      <c r="C130" s="24">
        <v>43951.363888888889</v>
      </c>
      <c r="D130" s="23">
        <v>8914</v>
      </c>
      <c r="E130" s="19">
        <f>D130-D129</f>
        <v>1804</v>
      </c>
      <c r="F130" s="20">
        <f t="shared" si="6"/>
        <v>25.372714486638536</v>
      </c>
      <c r="G130" s="20">
        <f t="shared" si="7"/>
        <v>25.372714486638536</v>
      </c>
      <c r="H130" s="20">
        <f t="shared" si="8"/>
        <v>63.431786216596336</v>
      </c>
      <c r="I130" s="20">
        <f t="shared" si="9"/>
        <v>872.50671188356216</v>
      </c>
      <c r="J130" s="22">
        <f t="shared" si="10"/>
        <v>379408.65694232535</v>
      </c>
      <c r="K130" s="20">
        <f t="shared" si="11"/>
        <v>146740.2004400421</v>
      </c>
    </row>
    <row r="131" spans="1:11" x14ac:dyDescent="0.2">
      <c r="A131" s="23">
        <v>64</v>
      </c>
      <c r="B131" s="23" t="s">
        <v>3</v>
      </c>
      <c r="C131" s="24">
        <v>43964.605555555558</v>
      </c>
      <c r="D131" s="23">
        <v>9106.5</v>
      </c>
      <c r="E131" s="19"/>
      <c r="F131" s="20">
        <f t="shared" si="6"/>
        <v>0</v>
      </c>
      <c r="G131" s="20">
        <f t="shared" si="7"/>
        <v>0</v>
      </c>
      <c r="H131" s="20">
        <f t="shared" si="8"/>
        <v>0</v>
      </c>
      <c r="I131" s="20">
        <f t="shared" si="9"/>
        <v>0</v>
      </c>
      <c r="J131" s="22">
        <f t="shared" si="10"/>
        <v>0</v>
      </c>
      <c r="K131" s="20">
        <f t="shared" si="11"/>
        <v>0</v>
      </c>
    </row>
    <row r="132" spans="1:11" x14ac:dyDescent="0.2">
      <c r="A132" s="23"/>
      <c r="B132" s="23" t="s">
        <v>4</v>
      </c>
      <c r="C132" s="24">
        <v>43966.12222222222</v>
      </c>
      <c r="D132" s="23">
        <v>9231.5</v>
      </c>
      <c r="E132" s="19">
        <f>D132-D131</f>
        <v>125</v>
      </c>
      <c r="F132" s="20">
        <f t="shared" si="6"/>
        <v>1.3726459122604733</v>
      </c>
      <c r="G132" s="20">
        <f t="shared" si="7"/>
        <v>1.3726459122604733</v>
      </c>
      <c r="H132" s="20">
        <f t="shared" si="8"/>
        <v>3.4316147806511834</v>
      </c>
      <c r="I132" s="20">
        <f t="shared" si="9"/>
        <v>1422.7824635337199</v>
      </c>
      <c r="J132" s="22">
        <f t="shared" si="10"/>
        <v>391555.99378114473</v>
      </c>
      <c r="K132" s="20">
        <f t="shared" si="11"/>
        <v>12147.336838819378</v>
      </c>
    </row>
    <row r="133" spans="1:11" x14ac:dyDescent="0.2">
      <c r="A133" s="23">
        <v>65</v>
      </c>
      <c r="B133" s="23" t="s">
        <v>5</v>
      </c>
      <c r="C133" s="24">
        <v>43972.444444444445</v>
      </c>
      <c r="D133" s="23">
        <v>9341</v>
      </c>
      <c r="F133" s="20">
        <f t="shared" si="6"/>
        <v>0</v>
      </c>
      <c r="G133" s="20">
        <f t="shared" si="7"/>
        <v>0</v>
      </c>
      <c r="H133" s="20">
        <f t="shared" si="8"/>
        <v>0</v>
      </c>
      <c r="I133" s="20">
        <f t="shared" si="9"/>
        <v>0</v>
      </c>
      <c r="J133" s="22">
        <f t="shared" si="10"/>
        <v>0</v>
      </c>
      <c r="K133" s="20">
        <f t="shared" si="11"/>
        <v>0</v>
      </c>
    </row>
    <row r="134" spans="1:11" x14ac:dyDescent="0.2">
      <c r="A134" s="23"/>
      <c r="B134" s="23" t="s">
        <v>6</v>
      </c>
      <c r="C134" s="24">
        <v>43978.525000000001</v>
      </c>
      <c r="D134" s="23">
        <v>9127</v>
      </c>
      <c r="E134" s="19">
        <f>D133-D134</f>
        <v>214</v>
      </c>
      <c r="F134" s="20">
        <f t="shared" ref="F134:F142" si="12">E134/D133*100</f>
        <v>2.290975270313671</v>
      </c>
      <c r="G134" s="20">
        <f t="shared" ref="G134:G142" si="13">IF(F134&lt;($G$2*-1),($G$2*-1),F134)</f>
        <v>2.290975270313671</v>
      </c>
      <c r="H134" s="20">
        <f t="shared" si="8"/>
        <v>5.7274381757841777</v>
      </c>
      <c r="I134" s="20">
        <f t="shared" si="9"/>
        <v>1468.3349766792926</v>
      </c>
      <c r="J134" s="22">
        <f t="shared" si="10"/>
        <v>412559.33878500341</v>
      </c>
      <c r="K134" s="20">
        <f t="shared" si="11"/>
        <v>21003.345003858674</v>
      </c>
    </row>
    <row r="135" spans="1:11" x14ac:dyDescent="0.2">
      <c r="A135" s="23">
        <v>66</v>
      </c>
      <c r="B135" s="23" t="s">
        <v>3</v>
      </c>
      <c r="C135" s="24">
        <v>43978.525000000001</v>
      </c>
      <c r="D135" s="23">
        <v>9127</v>
      </c>
      <c r="F135" s="20">
        <f t="shared" si="12"/>
        <v>0</v>
      </c>
      <c r="G135" s="20">
        <f t="shared" si="13"/>
        <v>0</v>
      </c>
      <c r="H135" s="20">
        <f t="shared" ref="H135:H142" si="14">$I$2*F135</f>
        <v>0</v>
      </c>
      <c r="I135" s="20">
        <f t="shared" si="9"/>
        <v>0</v>
      </c>
      <c r="J135" s="22">
        <f t="shared" si="10"/>
        <v>0</v>
      </c>
      <c r="K135" s="20">
        <f t="shared" si="11"/>
        <v>0</v>
      </c>
    </row>
    <row r="136" spans="1:11" x14ac:dyDescent="0.2">
      <c r="A136" s="23"/>
      <c r="B136" s="23" t="s">
        <v>4</v>
      </c>
      <c r="C136" s="24">
        <v>43984.605555555558</v>
      </c>
      <c r="D136" s="23">
        <v>9714</v>
      </c>
      <c r="E136" s="19">
        <f>D136-D135</f>
        <v>587</v>
      </c>
      <c r="F136" s="20">
        <f t="shared" si="12"/>
        <v>6.4314670757094339</v>
      </c>
      <c r="G136" s="20">
        <f t="shared" si="13"/>
        <v>6.4314670757094339</v>
      </c>
      <c r="H136" s="20">
        <f t="shared" si="14"/>
        <v>16.078667689273583</v>
      </c>
      <c r="I136" s="20">
        <f t="shared" ref="I136:I142" si="15">0.00075*$I$2*J134*2</f>
        <v>1547.0975204437627</v>
      </c>
      <c r="J136" s="22">
        <f t="shared" ref="J136:J142" si="16">IF(H136&lt;0,J134-(J134*(H136*-1)/100),J134+(J134*(H136/100)))-I134</f>
        <v>477425.04891262919</v>
      </c>
      <c r="K136" s="20">
        <f t="shared" ref="K136:K142" si="17">J136-J134</f>
        <v>64865.710127625789</v>
      </c>
    </row>
    <row r="137" spans="1:11" x14ac:dyDescent="0.2">
      <c r="A137" s="23">
        <v>67</v>
      </c>
      <c r="B137" s="23" t="s">
        <v>3</v>
      </c>
      <c r="C137" s="24">
        <v>43987.008333333331</v>
      </c>
      <c r="D137" s="23">
        <v>9811</v>
      </c>
      <c r="F137" s="20">
        <f t="shared" si="12"/>
        <v>0</v>
      </c>
      <c r="G137" s="20">
        <f t="shared" si="13"/>
        <v>0</v>
      </c>
      <c r="H137" s="20">
        <f t="shared" si="14"/>
        <v>0</v>
      </c>
      <c r="I137" s="20">
        <f t="shared" si="15"/>
        <v>0</v>
      </c>
      <c r="J137" s="22">
        <f t="shared" si="16"/>
        <v>0</v>
      </c>
      <c r="K137" s="20">
        <f t="shared" si="17"/>
        <v>0</v>
      </c>
    </row>
    <row r="138" spans="1:11" x14ac:dyDescent="0.2">
      <c r="A138" s="23"/>
      <c r="B138" s="23" t="s">
        <v>4</v>
      </c>
      <c r="C138" s="24">
        <v>43987.525000000001</v>
      </c>
      <c r="D138" s="23">
        <v>9604.5</v>
      </c>
      <c r="E138" s="19">
        <f>D138-D137</f>
        <v>-206.5</v>
      </c>
      <c r="F138" s="20">
        <f t="shared" si="12"/>
        <v>-2.104780348588319</v>
      </c>
      <c r="G138" s="20">
        <f t="shared" si="13"/>
        <v>0</v>
      </c>
      <c r="H138" s="20">
        <f t="shared" si="14"/>
        <v>-5.2619508714707974</v>
      </c>
      <c r="I138" s="20">
        <f t="shared" si="15"/>
        <v>1790.3439334223594</v>
      </c>
      <c r="J138" s="22">
        <f t="shared" si="16"/>
        <v>450756.07987030741</v>
      </c>
      <c r="K138" s="20">
        <f t="shared" si="17"/>
        <v>-26668.969042321783</v>
      </c>
    </row>
    <row r="139" spans="1:11" x14ac:dyDescent="0.2">
      <c r="A139" s="23">
        <v>68</v>
      </c>
      <c r="B139" s="23" t="s">
        <v>3</v>
      </c>
      <c r="C139" s="24">
        <v>43992.847222222219</v>
      </c>
      <c r="D139" s="23">
        <v>9846.5</v>
      </c>
      <c r="F139" s="20">
        <f t="shared" si="12"/>
        <v>0</v>
      </c>
      <c r="G139" s="20">
        <f t="shared" si="13"/>
        <v>0</v>
      </c>
      <c r="H139" s="20">
        <f t="shared" si="14"/>
        <v>0</v>
      </c>
      <c r="I139" s="20">
        <f t="shared" si="15"/>
        <v>0</v>
      </c>
      <c r="J139" s="22">
        <f t="shared" si="16"/>
        <v>0</v>
      </c>
      <c r="K139" s="20">
        <f t="shared" si="17"/>
        <v>0</v>
      </c>
    </row>
    <row r="140" spans="1:11" x14ac:dyDescent="0.2">
      <c r="A140" s="23"/>
      <c r="B140" s="23" t="s">
        <v>4</v>
      </c>
      <c r="C140" s="24">
        <v>43993.202777777777</v>
      </c>
      <c r="D140" s="23">
        <v>9890</v>
      </c>
      <c r="E140" s="19">
        <f>D140-D139</f>
        <v>43.5</v>
      </c>
      <c r="F140" s="20">
        <f t="shared" si="12"/>
        <v>0.44178134362463822</v>
      </c>
      <c r="G140" s="20">
        <f t="shared" si="13"/>
        <v>0.44178134362463822</v>
      </c>
      <c r="H140" s="20">
        <f t="shared" si="14"/>
        <v>1.1044533590615955</v>
      </c>
      <c r="I140" s="20">
        <f t="shared" si="15"/>
        <v>1690.3352995136527</v>
      </c>
      <c r="J140" s="22">
        <f t="shared" si="16"/>
        <v>453944.12660218705</v>
      </c>
      <c r="K140" s="20">
        <f t="shared" si="17"/>
        <v>3188.0467318796436</v>
      </c>
    </row>
    <row r="141" spans="1:11" x14ac:dyDescent="0.2">
      <c r="A141" s="23">
        <v>69</v>
      </c>
      <c r="B141" s="23" t="s">
        <v>5</v>
      </c>
      <c r="C141" s="24">
        <v>44000.927777777775</v>
      </c>
      <c r="D141" s="23">
        <v>9293</v>
      </c>
      <c r="F141" s="20">
        <f t="shared" si="12"/>
        <v>0</v>
      </c>
      <c r="G141" s="20">
        <f t="shared" si="13"/>
        <v>0</v>
      </c>
      <c r="H141" s="20">
        <f t="shared" si="14"/>
        <v>0</v>
      </c>
      <c r="I141" s="20">
        <f t="shared" si="15"/>
        <v>0</v>
      </c>
      <c r="J141" s="22">
        <f t="shared" si="16"/>
        <v>0</v>
      </c>
      <c r="K141" s="20">
        <f t="shared" si="17"/>
        <v>0</v>
      </c>
    </row>
    <row r="142" spans="1:11" x14ac:dyDescent="0.2">
      <c r="A142" s="23"/>
      <c r="B142" s="23" t="s">
        <v>6</v>
      </c>
      <c r="C142" s="24">
        <v>44004.525000000001</v>
      </c>
      <c r="D142" s="23">
        <v>9488.5</v>
      </c>
      <c r="E142" s="19">
        <f>D141-D142</f>
        <v>-195.5</v>
      </c>
      <c r="F142" s="20">
        <f t="shared" si="12"/>
        <v>-2.1037339933283117</v>
      </c>
      <c r="G142" s="20">
        <f t="shared" si="13"/>
        <v>0</v>
      </c>
      <c r="H142" s="20">
        <f t="shared" si="14"/>
        <v>-5.2593349833207794</v>
      </c>
      <c r="I142" s="20">
        <f t="shared" si="15"/>
        <v>1702.2904747582013</v>
      </c>
      <c r="J142" s="22">
        <f t="shared" si="16"/>
        <v>428379.3490475546</v>
      </c>
      <c r="K142" s="20">
        <f t="shared" si="17"/>
        <v>-25564.777554632456</v>
      </c>
    </row>
    <row r="145" spans="11:11" x14ac:dyDescent="0.2">
      <c r="K145" s="9">
        <f>SUM(K6:K144)</f>
        <v>427379.3490475546</v>
      </c>
    </row>
  </sheetData>
  <conditionalFormatting sqref="L3:L58 K6:K96 E6:H96">
    <cfRule type="cellIs" dxfId="165" priority="99" operator="lessThan">
      <formula>0</formula>
    </cfRule>
    <cfRule type="cellIs" dxfId="164" priority="100" operator="greaterThan">
      <formula>0</formula>
    </cfRule>
  </conditionalFormatting>
  <conditionalFormatting sqref="E106">
    <cfRule type="cellIs" dxfId="163" priority="97" operator="lessThan">
      <formula>0</formula>
    </cfRule>
    <cfRule type="cellIs" dxfId="162" priority="98" operator="greaterThan">
      <formula>0</formula>
    </cfRule>
  </conditionalFormatting>
  <conditionalFormatting sqref="E110">
    <cfRule type="cellIs" dxfId="161" priority="95" operator="lessThan">
      <formula>0</formula>
    </cfRule>
    <cfRule type="cellIs" dxfId="160" priority="96" operator="greaterThan">
      <formula>0</formula>
    </cfRule>
  </conditionalFormatting>
  <conditionalFormatting sqref="E116">
    <cfRule type="cellIs" dxfId="159" priority="93" operator="lessThan">
      <formula>0</formula>
    </cfRule>
    <cfRule type="cellIs" dxfId="158" priority="94" operator="greaterThan">
      <formula>0</formula>
    </cfRule>
  </conditionalFormatting>
  <conditionalFormatting sqref="E120">
    <cfRule type="cellIs" dxfId="157" priority="91" operator="lessThan">
      <formula>0</formula>
    </cfRule>
    <cfRule type="cellIs" dxfId="156" priority="92" operator="greaterThan">
      <formula>0</formula>
    </cfRule>
  </conditionalFormatting>
  <conditionalFormatting sqref="E126">
    <cfRule type="cellIs" dxfId="155" priority="89" operator="lessThan">
      <formula>0</formula>
    </cfRule>
    <cfRule type="cellIs" dxfId="154" priority="90" operator="greaterThan">
      <formula>0</formula>
    </cfRule>
  </conditionalFormatting>
  <conditionalFormatting sqref="E98">
    <cfRule type="cellIs" dxfId="153" priority="87" operator="lessThan">
      <formula>0</formula>
    </cfRule>
    <cfRule type="cellIs" dxfId="152" priority="88" operator="greaterThan">
      <formula>0</formula>
    </cfRule>
  </conditionalFormatting>
  <conditionalFormatting sqref="E100">
    <cfRule type="cellIs" dxfId="151" priority="85" operator="lessThan">
      <formula>0</formula>
    </cfRule>
    <cfRule type="cellIs" dxfId="150" priority="86" operator="greaterThan">
      <formula>0</formula>
    </cfRule>
  </conditionalFormatting>
  <conditionalFormatting sqref="E102">
    <cfRule type="cellIs" dxfId="149" priority="83" operator="lessThan">
      <formula>0</formula>
    </cfRule>
    <cfRule type="cellIs" dxfId="148" priority="84" operator="greaterThan">
      <formula>0</formula>
    </cfRule>
  </conditionalFormatting>
  <conditionalFormatting sqref="E104">
    <cfRule type="cellIs" dxfId="147" priority="81" operator="lessThan">
      <formula>0</formula>
    </cfRule>
    <cfRule type="cellIs" dxfId="146" priority="82" operator="greaterThan">
      <formula>0</formula>
    </cfRule>
  </conditionalFormatting>
  <conditionalFormatting sqref="E108">
    <cfRule type="cellIs" dxfId="145" priority="79" operator="lessThan">
      <formula>0</formula>
    </cfRule>
    <cfRule type="cellIs" dxfId="144" priority="80" operator="greaterThan">
      <formula>0</formula>
    </cfRule>
  </conditionalFormatting>
  <conditionalFormatting sqref="E112">
    <cfRule type="cellIs" dxfId="143" priority="77" operator="lessThan">
      <formula>0</formula>
    </cfRule>
    <cfRule type="cellIs" dxfId="142" priority="78" operator="greaterThan">
      <formula>0</formula>
    </cfRule>
  </conditionalFormatting>
  <conditionalFormatting sqref="E114">
    <cfRule type="cellIs" dxfId="141" priority="75" operator="lessThan">
      <formula>0</formula>
    </cfRule>
    <cfRule type="cellIs" dxfId="140" priority="76" operator="greaterThan">
      <formula>0</formula>
    </cfRule>
  </conditionalFormatting>
  <conditionalFormatting sqref="E118">
    <cfRule type="cellIs" dxfId="139" priority="73" operator="lessThan">
      <formula>0</formula>
    </cfRule>
    <cfRule type="cellIs" dxfId="138" priority="74" operator="greaterThan">
      <formula>0</formula>
    </cfRule>
  </conditionalFormatting>
  <conditionalFormatting sqref="E122">
    <cfRule type="cellIs" dxfId="137" priority="71" operator="lessThan">
      <formula>0</formula>
    </cfRule>
    <cfRule type="cellIs" dxfId="136" priority="72" operator="greaterThan">
      <formula>0</formula>
    </cfRule>
  </conditionalFormatting>
  <conditionalFormatting sqref="K127:K142 F127:H142">
    <cfRule type="cellIs" dxfId="135" priority="61" operator="lessThan">
      <formula>0</formula>
    </cfRule>
    <cfRule type="cellIs" dxfId="134" priority="62" operator="greaterThan">
      <formula>0</formula>
    </cfRule>
  </conditionalFormatting>
  <conditionalFormatting sqref="E124">
    <cfRule type="cellIs" dxfId="133" priority="69" operator="lessThan">
      <formula>0</formula>
    </cfRule>
    <cfRule type="cellIs" dxfId="132" priority="70" operator="greaterThan">
      <formula>0</formula>
    </cfRule>
  </conditionalFormatting>
  <conditionalFormatting sqref="E128">
    <cfRule type="cellIs" dxfId="131" priority="67" operator="lessThan">
      <formula>0</formula>
    </cfRule>
    <cfRule type="cellIs" dxfId="130" priority="68" operator="greaterThan">
      <formula>0</formula>
    </cfRule>
  </conditionalFormatting>
  <conditionalFormatting sqref="E131">
    <cfRule type="cellIs" dxfId="129" priority="65" operator="lessThan">
      <formula>0</formula>
    </cfRule>
    <cfRule type="cellIs" dxfId="128" priority="66" operator="greaterThan">
      <formula>0</formula>
    </cfRule>
  </conditionalFormatting>
  <conditionalFormatting sqref="K97:K126 F97:H126">
    <cfRule type="cellIs" dxfId="127" priority="63" operator="lessThan">
      <formula>0</formula>
    </cfRule>
    <cfRule type="cellIs" dxfId="126" priority="64" operator="greaterThan">
      <formula>0</formula>
    </cfRule>
  </conditionalFormatting>
  <conditionalFormatting sqref="E130">
    <cfRule type="cellIs" dxfId="125" priority="59" operator="lessThan">
      <formula>0</formula>
    </cfRule>
    <cfRule type="cellIs" dxfId="124" priority="60" operator="greaterThan">
      <formula>0</formula>
    </cfRule>
  </conditionalFormatting>
  <conditionalFormatting sqref="E132">
    <cfRule type="cellIs" dxfId="123" priority="57" operator="lessThan">
      <formula>0</formula>
    </cfRule>
    <cfRule type="cellIs" dxfId="122" priority="58" operator="greaterThan">
      <formula>0</formula>
    </cfRule>
  </conditionalFormatting>
  <conditionalFormatting sqref="E136">
    <cfRule type="cellIs" dxfId="121" priority="55" operator="lessThan">
      <formula>0</formula>
    </cfRule>
    <cfRule type="cellIs" dxfId="120" priority="56" operator="greaterThan">
      <formula>0</formula>
    </cfRule>
  </conditionalFormatting>
  <conditionalFormatting sqref="E138">
    <cfRule type="cellIs" dxfId="119" priority="53" operator="lessThan">
      <formula>0</formula>
    </cfRule>
    <cfRule type="cellIs" dxfId="118" priority="54" operator="greaterThan">
      <formula>0</formula>
    </cfRule>
  </conditionalFormatting>
  <conditionalFormatting sqref="E140">
    <cfRule type="cellIs" dxfId="117" priority="51" operator="lessThan">
      <formula>0</formula>
    </cfRule>
    <cfRule type="cellIs" dxfId="116" priority="52" operator="greaterThan">
      <formula>0</formula>
    </cfRule>
  </conditionalFormatting>
  <conditionalFormatting sqref="E134">
    <cfRule type="cellIs" dxfId="115" priority="49" operator="lessThan">
      <formula>0</formula>
    </cfRule>
    <cfRule type="cellIs" dxfId="114" priority="50" operator="greaterThan">
      <formula>0</formula>
    </cfRule>
  </conditionalFormatting>
  <conditionalFormatting sqref="E142">
    <cfRule type="cellIs" dxfId="113" priority="47" operator="lessThan">
      <formula>0</formula>
    </cfRule>
    <cfRule type="cellIs" dxfId="112" priority="48" operator="greaterThan">
      <formula>0</formula>
    </cfRule>
  </conditionalFormatting>
  <conditionalFormatting sqref="E106">
    <cfRule type="cellIs" dxfId="111" priority="45" operator="lessThan">
      <formula>0</formula>
    </cfRule>
    <cfRule type="cellIs" dxfId="110" priority="46" operator="greaterThan">
      <formula>0</formula>
    </cfRule>
  </conditionalFormatting>
  <conditionalFormatting sqref="E110">
    <cfRule type="cellIs" dxfId="109" priority="43" operator="lessThan">
      <formula>0</formula>
    </cfRule>
    <cfRule type="cellIs" dxfId="108" priority="44" operator="greaterThan">
      <formula>0</formula>
    </cfRule>
  </conditionalFormatting>
  <conditionalFormatting sqref="E116">
    <cfRule type="cellIs" dxfId="107" priority="41" operator="lessThan">
      <formula>0</formula>
    </cfRule>
    <cfRule type="cellIs" dxfId="106" priority="42" operator="greaterThan">
      <formula>0</formula>
    </cfRule>
  </conditionalFormatting>
  <conditionalFormatting sqref="E120">
    <cfRule type="cellIs" dxfId="105" priority="39" operator="lessThan">
      <formula>0</formula>
    </cfRule>
    <cfRule type="cellIs" dxfId="104" priority="40" operator="greaterThan">
      <formula>0</formula>
    </cfRule>
  </conditionalFormatting>
  <conditionalFormatting sqref="E126">
    <cfRule type="cellIs" dxfId="103" priority="37" operator="lessThan">
      <formula>0</formula>
    </cfRule>
    <cfRule type="cellIs" dxfId="102" priority="38" operator="greaterThan">
      <formula>0</formula>
    </cfRule>
  </conditionalFormatting>
  <conditionalFormatting sqref="E134">
    <cfRule type="cellIs" dxfId="101" priority="35" operator="lessThan">
      <formula>0</formula>
    </cfRule>
    <cfRule type="cellIs" dxfId="100" priority="36" operator="greaterThan">
      <formula>0</formula>
    </cfRule>
  </conditionalFormatting>
  <conditionalFormatting sqref="E142">
    <cfRule type="cellIs" dxfId="99" priority="33" operator="lessThan">
      <formula>0</formula>
    </cfRule>
    <cfRule type="cellIs" dxfId="98" priority="34" operator="greaterThan">
      <formula>0</formula>
    </cfRule>
  </conditionalFormatting>
  <conditionalFormatting sqref="E98">
    <cfRule type="cellIs" dxfId="97" priority="31" operator="lessThan">
      <formula>0</formula>
    </cfRule>
    <cfRule type="cellIs" dxfId="96" priority="32" operator="greaterThan">
      <formula>0</formula>
    </cfRule>
  </conditionalFormatting>
  <conditionalFormatting sqref="E100">
    <cfRule type="cellIs" dxfId="95" priority="29" operator="lessThan">
      <formula>0</formula>
    </cfRule>
    <cfRule type="cellIs" dxfId="94" priority="30" operator="greaterThan">
      <formula>0</formula>
    </cfRule>
  </conditionalFormatting>
  <conditionalFormatting sqref="E102">
    <cfRule type="cellIs" dxfId="93" priority="27" operator="lessThan">
      <formula>0</formula>
    </cfRule>
    <cfRule type="cellIs" dxfId="92" priority="28" operator="greaterThan">
      <formula>0</formula>
    </cfRule>
  </conditionalFormatting>
  <conditionalFormatting sqref="E104">
    <cfRule type="cellIs" dxfId="91" priority="25" operator="lessThan">
      <formula>0</formula>
    </cfRule>
    <cfRule type="cellIs" dxfId="90" priority="26" operator="greaterThan">
      <formula>0</formula>
    </cfRule>
  </conditionalFormatting>
  <conditionalFormatting sqref="E108">
    <cfRule type="cellIs" dxfId="89" priority="23" operator="lessThan">
      <formula>0</formula>
    </cfRule>
    <cfRule type="cellIs" dxfId="88" priority="24" operator="greaterThan">
      <formula>0</formula>
    </cfRule>
  </conditionalFormatting>
  <conditionalFormatting sqref="E112">
    <cfRule type="cellIs" dxfId="87" priority="21" operator="lessThan">
      <formula>0</formula>
    </cfRule>
    <cfRule type="cellIs" dxfId="86" priority="22" operator="greaterThan">
      <formula>0</formula>
    </cfRule>
  </conditionalFormatting>
  <conditionalFormatting sqref="E114">
    <cfRule type="cellIs" dxfId="85" priority="19" operator="lessThan">
      <formula>0</formula>
    </cfRule>
    <cfRule type="cellIs" dxfId="84" priority="20" operator="greaterThan">
      <formula>0</formula>
    </cfRule>
  </conditionalFormatting>
  <conditionalFormatting sqref="E118">
    <cfRule type="cellIs" dxfId="83" priority="17" operator="lessThan">
      <formula>0</formula>
    </cfRule>
    <cfRule type="cellIs" dxfId="82" priority="18" operator="greaterThan">
      <formula>0</formula>
    </cfRule>
  </conditionalFormatting>
  <conditionalFormatting sqref="E122">
    <cfRule type="cellIs" dxfId="81" priority="15" operator="lessThan">
      <formula>0</formula>
    </cfRule>
    <cfRule type="cellIs" dxfId="80" priority="16" operator="greaterThan">
      <formula>0</formula>
    </cfRule>
  </conditionalFormatting>
  <conditionalFormatting sqref="E124">
    <cfRule type="cellIs" dxfId="79" priority="13" operator="lessThan">
      <formula>0</formula>
    </cfRule>
    <cfRule type="cellIs" dxfId="78" priority="14" operator="greaterThan">
      <formula>0</formula>
    </cfRule>
  </conditionalFormatting>
  <conditionalFormatting sqref="E128">
    <cfRule type="cellIs" dxfId="77" priority="11" operator="lessThan">
      <formula>0</formula>
    </cfRule>
    <cfRule type="cellIs" dxfId="76" priority="12" operator="greaterThan">
      <formula>0</formula>
    </cfRule>
  </conditionalFormatting>
  <conditionalFormatting sqref="E130">
    <cfRule type="cellIs" dxfId="75" priority="9" operator="lessThan">
      <formula>0</formula>
    </cfRule>
    <cfRule type="cellIs" dxfId="74" priority="10" operator="greaterThan">
      <formula>0</formula>
    </cfRule>
  </conditionalFormatting>
  <conditionalFormatting sqref="E132">
    <cfRule type="cellIs" dxfId="73" priority="7" operator="lessThan">
      <formula>0</formula>
    </cfRule>
    <cfRule type="cellIs" dxfId="72" priority="8" operator="greaterThan">
      <formula>0</formula>
    </cfRule>
  </conditionalFormatting>
  <conditionalFormatting sqref="E136">
    <cfRule type="cellIs" dxfId="71" priority="5" operator="lessThan">
      <formula>0</formula>
    </cfRule>
    <cfRule type="cellIs" dxfId="70" priority="6" operator="greaterThan">
      <formula>0</formula>
    </cfRule>
  </conditionalFormatting>
  <conditionalFormatting sqref="E138">
    <cfRule type="cellIs" dxfId="69" priority="3" operator="lessThan">
      <formula>0</formula>
    </cfRule>
    <cfRule type="cellIs" dxfId="68" priority="4" operator="greaterThan">
      <formula>0</formula>
    </cfRule>
  </conditionalFormatting>
  <conditionalFormatting sqref="E140">
    <cfRule type="cellIs" dxfId="67" priority="1" operator="lessThan">
      <formula>0</formula>
    </cfRule>
    <cfRule type="cellIs" dxfId="66" priority="2" operator="greaterThan">
      <formula>0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L101"/>
  <sheetViews>
    <sheetView workbookViewId="0">
      <selection activeCell="B2" sqref="B2"/>
    </sheetView>
  </sheetViews>
  <sheetFormatPr baseColWidth="10" defaultColWidth="9.1640625" defaultRowHeight="15" x14ac:dyDescent="0.2"/>
  <cols>
    <col min="1" max="1" width="27" style="2" customWidth="1"/>
    <col min="2" max="2" width="10.6640625" style="2" bestFit="1" customWidth="1"/>
    <col min="3" max="3" width="15.83203125" style="2" bestFit="1" customWidth="1"/>
    <col min="4" max="4" width="9.1640625" style="2"/>
    <col min="5" max="5" width="11.33203125" style="2" customWidth="1"/>
    <col min="6" max="6" width="7" style="2" customWidth="1"/>
    <col min="7" max="7" width="12.1640625" style="2" customWidth="1"/>
    <col min="8" max="8" width="14.6640625" style="2" bestFit="1" customWidth="1"/>
    <col min="9" max="9" width="13.33203125" style="2" customWidth="1"/>
    <col min="10" max="10" width="15.5" style="2" bestFit="1" customWidth="1"/>
    <col min="11" max="11" width="11.6640625" style="2" bestFit="1" customWidth="1"/>
    <col min="12" max="12" width="4.1640625" style="2" customWidth="1"/>
    <col min="13" max="16384" width="9.1640625" style="2"/>
  </cols>
  <sheetData>
    <row r="1" spans="1:12" ht="3.75" customHeight="1" thickBot="1" x14ac:dyDescent="0.25"/>
    <row r="2" spans="1:12" s="3" customFormat="1" ht="161" thickBot="1" x14ac:dyDescent="0.3">
      <c r="A2" s="5" t="s">
        <v>21</v>
      </c>
      <c r="C2" s="4"/>
      <c r="D2" s="5" t="s">
        <v>7</v>
      </c>
      <c r="E2" s="6"/>
      <c r="F2" s="5" t="s">
        <v>8</v>
      </c>
      <c r="G2" s="6"/>
      <c r="H2" s="5" t="s">
        <v>9</v>
      </c>
      <c r="I2" s="7">
        <v>2.25</v>
      </c>
      <c r="J2" s="5" t="s">
        <v>10</v>
      </c>
      <c r="K2" s="5">
        <v>1000</v>
      </c>
      <c r="L2" s="8"/>
    </row>
    <row r="3" spans="1:12" ht="16" thickBot="1" x14ac:dyDescent="0.25">
      <c r="L3" s="9"/>
    </row>
    <row r="4" spans="1:12" s="11" customFormat="1" ht="49" thickBot="1" x14ac:dyDescent="0.25">
      <c r="A4" s="12" t="s">
        <v>0</v>
      </c>
      <c r="B4" s="13" t="s">
        <v>1</v>
      </c>
      <c r="C4" s="13" t="s">
        <v>2</v>
      </c>
      <c r="D4" s="13" t="s">
        <v>11</v>
      </c>
      <c r="E4" s="14" t="s">
        <v>14</v>
      </c>
      <c r="F4" s="14" t="s">
        <v>15</v>
      </c>
      <c r="G4" s="14" t="s">
        <v>16</v>
      </c>
      <c r="H4" s="14" t="s">
        <v>12</v>
      </c>
      <c r="I4" s="14" t="s">
        <v>17</v>
      </c>
      <c r="J4" s="14" t="s">
        <v>18</v>
      </c>
      <c r="K4" s="15" t="s">
        <v>13</v>
      </c>
      <c r="L4" s="10"/>
    </row>
    <row r="5" spans="1:12" x14ac:dyDescent="0.2">
      <c r="A5" s="23">
        <v>1</v>
      </c>
      <c r="B5" s="23" t="s">
        <v>3</v>
      </c>
      <c r="C5" s="24">
        <v>43432.651388888888</v>
      </c>
      <c r="D5" s="23">
        <v>4157.5</v>
      </c>
      <c r="E5" s="16"/>
      <c r="F5" s="17"/>
      <c r="G5" s="17"/>
      <c r="H5" s="17"/>
      <c r="I5" s="17"/>
      <c r="J5" s="17"/>
      <c r="K5" s="18"/>
      <c r="L5" s="9"/>
    </row>
    <row r="6" spans="1:12" x14ac:dyDescent="0.2">
      <c r="A6" s="23"/>
      <c r="B6" s="23" t="s">
        <v>4</v>
      </c>
      <c r="C6" s="24">
        <v>43432.744444444441</v>
      </c>
      <c r="D6" s="23">
        <v>4182</v>
      </c>
      <c r="E6" s="19">
        <f>D6-D5</f>
        <v>24.5</v>
      </c>
      <c r="F6" s="20">
        <f t="shared" ref="F6:F69" si="0">E6/D5*100</f>
        <v>0.58929645219482862</v>
      </c>
      <c r="G6" s="20">
        <f t="shared" ref="G6:G69" si="1">IF(F6&lt;($G$2*-1),($G$2*-1),F6)</f>
        <v>0.58929645219482862</v>
      </c>
      <c r="H6" s="20">
        <f>$I$2*F6</f>
        <v>1.3259170174383643</v>
      </c>
      <c r="I6" s="21">
        <f>0.00075*$I$2*$K$2*2</f>
        <v>3.375</v>
      </c>
      <c r="J6" s="22">
        <f>$K$2*(1+((H6)/100))-I6</f>
        <v>1009.8841701743836</v>
      </c>
      <c r="K6" s="20">
        <f>J6-K2</f>
        <v>9.8841701743835984</v>
      </c>
      <c r="L6" s="9"/>
    </row>
    <row r="7" spans="1:12" x14ac:dyDescent="0.2">
      <c r="A7" s="23">
        <v>2</v>
      </c>
      <c r="B7" s="23" t="s">
        <v>5</v>
      </c>
      <c r="C7" s="24">
        <v>43434.930555555555</v>
      </c>
      <c r="D7" s="23">
        <v>3908.5</v>
      </c>
      <c r="E7" s="19"/>
      <c r="F7" s="20">
        <f t="shared" si="0"/>
        <v>0</v>
      </c>
      <c r="G7" s="20">
        <f t="shared" si="1"/>
        <v>0</v>
      </c>
      <c r="H7" s="20">
        <f t="shared" ref="H7:H70" si="2">$I$2*F7</f>
        <v>0</v>
      </c>
      <c r="I7" s="20"/>
      <c r="J7" s="22"/>
      <c r="K7" s="20"/>
      <c r="L7" s="9"/>
    </row>
    <row r="8" spans="1:12" x14ac:dyDescent="0.2">
      <c r="A8" s="23"/>
      <c r="B8" s="23" t="s">
        <v>6</v>
      </c>
      <c r="C8" s="24">
        <v>43434.930555555555</v>
      </c>
      <c r="D8" s="23">
        <v>3987</v>
      </c>
      <c r="E8" s="19">
        <f>D7-D8</f>
        <v>-78.5</v>
      </c>
      <c r="F8" s="20">
        <f t="shared" si="0"/>
        <v>-2.0084431367532303</v>
      </c>
      <c r="G8" s="20">
        <f t="shared" si="1"/>
        <v>0</v>
      </c>
      <c r="H8" s="20">
        <f t="shared" si="2"/>
        <v>-4.5189970576947678</v>
      </c>
      <c r="I8" s="20">
        <f t="shared" ref="I8:I71" si="3">0.00075*$I$2*J6*2</f>
        <v>3.4083590743385446</v>
      </c>
      <c r="J8" s="22">
        <f t="shared" ref="J8:J71" si="4">IF(H8&lt;0,J6-(J6*(H8*-1)/100),J6+(J6*(H8/100)))-I6</f>
        <v>960.87253423807795</v>
      </c>
      <c r="K8" s="20">
        <f t="shared" ref="K8:K71" si="5">J8-J6</f>
        <v>-49.011635936305652</v>
      </c>
      <c r="L8" s="9"/>
    </row>
    <row r="9" spans="1:12" x14ac:dyDescent="0.2">
      <c r="A9" s="23">
        <v>3</v>
      </c>
      <c r="B9" s="23" t="s">
        <v>3</v>
      </c>
      <c r="C9" s="24">
        <v>43451.558333333334</v>
      </c>
      <c r="D9" s="23">
        <v>3390.5</v>
      </c>
      <c r="E9" s="19"/>
      <c r="F9" s="20">
        <f t="shared" si="0"/>
        <v>0</v>
      </c>
      <c r="G9" s="20">
        <f t="shared" si="1"/>
        <v>0</v>
      </c>
      <c r="H9" s="20">
        <f t="shared" si="2"/>
        <v>0</v>
      </c>
      <c r="I9" s="20">
        <f t="shared" si="3"/>
        <v>0</v>
      </c>
      <c r="J9" s="22">
        <f t="shared" si="4"/>
        <v>0</v>
      </c>
      <c r="K9" s="20">
        <f t="shared" si="5"/>
        <v>0</v>
      </c>
      <c r="L9" s="9"/>
    </row>
    <row r="10" spans="1:12" x14ac:dyDescent="0.2">
      <c r="A10" s="23"/>
      <c r="B10" s="23" t="s">
        <v>4</v>
      </c>
      <c r="C10" s="24">
        <v>43454.837500000001</v>
      </c>
      <c r="D10" s="23">
        <v>3902.5</v>
      </c>
      <c r="E10" s="19">
        <f>D10-D9</f>
        <v>512</v>
      </c>
      <c r="F10" s="20">
        <f t="shared" si="0"/>
        <v>15.101017549034065</v>
      </c>
      <c r="G10" s="20">
        <f t="shared" si="1"/>
        <v>15.101017549034065</v>
      </c>
      <c r="H10" s="20">
        <f t="shared" si="2"/>
        <v>33.977289485326644</v>
      </c>
      <c r="I10" s="20">
        <f t="shared" si="3"/>
        <v>3.2429448030535131</v>
      </c>
      <c r="J10" s="22">
        <f t="shared" si="4"/>
        <v>1283.9426177068055</v>
      </c>
      <c r="K10" s="20">
        <f t="shared" si="5"/>
        <v>323.0700834687276</v>
      </c>
      <c r="L10" s="9"/>
    </row>
    <row r="11" spans="1:12" x14ac:dyDescent="0.2">
      <c r="A11" s="23">
        <v>4</v>
      </c>
      <c r="B11" s="23" t="s">
        <v>3</v>
      </c>
      <c r="C11" s="24">
        <v>43462.651388888888</v>
      </c>
      <c r="D11" s="23">
        <v>3858</v>
      </c>
      <c r="E11" s="19"/>
      <c r="F11" s="20">
        <f t="shared" si="0"/>
        <v>0</v>
      </c>
      <c r="G11" s="20">
        <f t="shared" si="1"/>
        <v>0</v>
      </c>
      <c r="H11" s="20">
        <f t="shared" si="2"/>
        <v>0</v>
      </c>
      <c r="I11" s="20">
        <f t="shared" si="3"/>
        <v>0</v>
      </c>
      <c r="J11" s="22">
        <f t="shared" si="4"/>
        <v>0</v>
      </c>
      <c r="K11" s="20">
        <f t="shared" si="5"/>
        <v>0</v>
      </c>
      <c r="L11" s="9"/>
    </row>
    <row r="12" spans="1:12" x14ac:dyDescent="0.2">
      <c r="A12" s="23"/>
      <c r="B12" s="23" t="s">
        <v>4</v>
      </c>
      <c r="C12" s="24">
        <v>43463.465277777781</v>
      </c>
      <c r="D12" s="23">
        <v>3862</v>
      </c>
      <c r="E12" s="19">
        <f>D12-D11</f>
        <v>4</v>
      </c>
      <c r="F12" s="20">
        <f t="shared" si="0"/>
        <v>0.10368066355624676</v>
      </c>
      <c r="G12" s="20">
        <f t="shared" si="1"/>
        <v>0.10368066355624676</v>
      </c>
      <c r="H12" s="20">
        <f t="shared" si="2"/>
        <v>0.23328149300155521</v>
      </c>
      <c r="I12" s="20">
        <f t="shared" si="3"/>
        <v>4.3333063347604686</v>
      </c>
      <c r="J12" s="22">
        <f t="shared" si="4"/>
        <v>1283.6948734116218</v>
      </c>
      <c r="K12" s="20">
        <f t="shared" si="5"/>
        <v>-0.24774429518379293</v>
      </c>
      <c r="L12" s="9"/>
    </row>
    <row r="13" spans="1:12" x14ac:dyDescent="0.2">
      <c r="A13" s="23">
        <v>5</v>
      </c>
      <c r="B13" s="23" t="s">
        <v>5</v>
      </c>
      <c r="C13" s="24">
        <v>43475.279166666667</v>
      </c>
      <c r="D13" s="23">
        <v>3834</v>
      </c>
      <c r="E13" s="19"/>
      <c r="F13" s="20">
        <f t="shared" si="0"/>
        <v>0</v>
      </c>
      <c r="G13" s="20">
        <f t="shared" si="1"/>
        <v>0</v>
      </c>
      <c r="H13" s="20">
        <f t="shared" si="2"/>
        <v>0</v>
      </c>
      <c r="I13" s="20">
        <f t="shared" si="3"/>
        <v>0</v>
      </c>
      <c r="J13" s="22">
        <f t="shared" si="4"/>
        <v>0</v>
      </c>
      <c r="K13" s="20">
        <f t="shared" si="5"/>
        <v>0</v>
      </c>
      <c r="L13" s="9"/>
    </row>
    <row r="14" spans="1:12" x14ac:dyDescent="0.2">
      <c r="A14" s="23"/>
      <c r="B14" s="23" t="s">
        <v>6</v>
      </c>
      <c r="C14" s="24">
        <v>43479.651388888888</v>
      </c>
      <c r="D14" s="23">
        <v>3646</v>
      </c>
      <c r="E14" s="19">
        <f>D13-D14</f>
        <v>188</v>
      </c>
      <c r="F14" s="20">
        <f t="shared" si="0"/>
        <v>4.9034950443401151</v>
      </c>
      <c r="G14" s="20">
        <f t="shared" si="1"/>
        <v>4.9034950443401151</v>
      </c>
      <c r="H14" s="20">
        <f t="shared" si="2"/>
        <v>11.03286384976526</v>
      </c>
      <c r="I14" s="20">
        <f t="shared" si="3"/>
        <v>4.3324701977642235</v>
      </c>
      <c r="J14" s="22">
        <f t="shared" si="4"/>
        <v>1420.9898747067821</v>
      </c>
      <c r="K14" s="20">
        <f t="shared" si="5"/>
        <v>137.29500129516032</v>
      </c>
      <c r="L14" s="9"/>
    </row>
    <row r="15" spans="1:12" x14ac:dyDescent="0.2">
      <c r="A15" s="23">
        <v>6</v>
      </c>
      <c r="B15" s="23" t="s">
        <v>3</v>
      </c>
      <c r="C15" s="24">
        <v>43479.651388888888</v>
      </c>
      <c r="D15" s="23">
        <v>3646</v>
      </c>
      <c r="E15" s="19"/>
      <c r="F15" s="20">
        <f t="shared" si="0"/>
        <v>0</v>
      </c>
      <c r="G15" s="20">
        <f t="shared" si="1"/>
        <v>0</v>
      </c>
      <c r="H15" s="20">
        <f t="shared" si="2"/>
        <v>0</v>
      </c>
      <c r="I15" s="20">
        <f t="shared" si="3"/>
        <v>0</v>
      </c>
      <c r="J15" s="22">
        <f t="shared" si="4"/>
        <v>0</v>
      </c>
      <c r="K15" s="20">
        <f t="shared" si="5"/>
        <v>0</v>
      </c>
      <c r="L15" s="9"/>
    </row>
    <row r="16" spans="1:12" x14ac:dyDescent="0.2">
      <c r="A16" s="23"/>
      <c r="B16" s="23" t="s">
        <v>4</v>
      </c>
      <c r="C16" s="24">
        <v>43480.837500000001</v>
      </c>
      <c r="D16" s="23">
        <v>3573</v>
      </c>
      <c r="E16" s="19">
        <f>D16-D15</f>
        <v>-73</v>
      </c>
      <c r="F16" s="20">
        <f t="shared" si="0"/>
        <v>-2.0021941854086669</v>
      </c>
      <c r="G16" s="20">
        <f t="shared" si="1"/>
        <v>0</v>
      </c>
      <c r="H16" s="20">
        <f t="shared" si="2"/>
        <v>-4.5049369171695002</v>
      </c>
      <c r="I16" s="20">
        <f t="shared" si="3"/>
        <v>4.7958408271353896</v>
      </c>
      <c r="J16" s="22">
        <f t="shared" si="4"/>
        <v>1352.6427070541115</v>
      </c>
      <c r="K16" s="20">
        <f t="shared" si="5"/>
        <v>-68.347167652670578</v>
      </c>
      <c r="L16" s="9"/>
    </row>
    <row r="17" spans="1:12" x14ac:dyDescent="0.2">
      <c r="A17" s="23">
        <v>7</v>
      </c>
      <c r="B17" s="23" t="s">
        <v>5</v>
      </c>
      <c r="C17" s="24">
        <v>43485.558333333334</v>
      </c>
      <c r="D17" s="23">
        <v>3509</v>
      </c>
      <c r="E17" s="19"/>
      <c r="F17" s="20">
        <f t="shared" si="0"/>
        <v>0</v>
      </c>
      <c r="G17" s="20">
        <f t="shared" si="1"/>
        <v>0</v>
      </c>
      <c r="H17" s="20">
        <f t="shared" si="2"/>
        <v>0</v>
      </c>
      <c r="I17" s="20">
        <f t="shared" si="3"/>
        <v>0</v>
      </c>
      <c r="J17" s="22">
        <f t="shared" si="4"/>
        <v>0</v>
      </c>
      <c r="K17" s="20">
        <f t="shared" si="5"/>
        <v>0</v>
      </c>
      <c r="L17" s="9"/>
    </row>
    <row r="18" spans="1:12" ht="18.75" customHeight="1" x14ac:dyDescent="0.2">
      <c r="A18" s="23"/>
      <c r="B18" s="23" t="s">
        <v>6</v>
      </c>
      <c r="C18" s="24">
        <v>43487.651388888888</v>
      </c>
      <c r="D18" s="23">
        <v>3579.5</v>
      </c>
      <c r="E18" s="19">
        <f>D17-D18</f>
        <v>-70.5</v>
      </c>
      <c r="F18" s="20">
        <f t="shared" si="0"/>
        <v>-2.0091194072385297</v>
      </c>
      <c r="G18" s="20">
        <f t="shared" si="1"/>
        <v>0</v>
      </c>
      <c r="H18" s="20">
        <f t="shared" si="2"/>
        <v>-4.5205186662866916</v>
      </c>
      <c r="I18" s="20">
        <f t="shared" si="3"/>
        <v>4.5651691363076266</v>
      </c>
      <c r="J18" s="22">
        <f t="shared" si="4"/>
        <v>1286.7004001664293</v>
      </c>
      <c r="K18" s="20">
        <f t="shared" si="5"/>
        <v>-65.942306887682207</v>
      </c>
      <c r="L18" s="9"/>
    </row>
    <row r="19" spans="1:12" x14ac:dyDescent="0.2">
      <c r="A19" s="23">
        <v>8</v>
      </c>
      <c r="B19" s="23" t="s">
        <v>3</v>
      </c>
      <c r="C19" s="24">
        <v>43504.465277777781</v>
      </c>
      <c r="D19" s="23">
        <v>3387.5</v>
      </c>
      <c r="E19" s="19"/>
      <c r="F19" s="20">
        <f t="shared" si="0"/>
        <v>0</v>
      </c>
      <c r="G19" s="20">
        <f t="shared" si="1"/>
        <v>0</v>
      </c>
      <c r="H19" s="20">
        <f t="shared" si="2"/>
        <v>0</v>
      </c>
      <c r="I19" s="20">
        <f t="shared" si="3"/>
        <v>0</v>
      </c>
      <c r="J19" s="22">
        <f t="shared" si="4"/>
        <v>0</v>
      </c>
      <c r="K19" s="20">
        <f t="shared" si="5"/>
        <v>0</v>
      </c>
      <c r="L19" s="9"/>
    </row>
    <row r="20" spans="1:12" x14ac:dyDescent="0.2">
      <c r="A20" s="23"/>
      <c r="B20" s="23" t="s">
        <v>4</v>
      </c>
      <c r="C20" s="24">
        <v>43520.558333333334</v>
      </c>
      <c r="D20" s="23">
        <v>3919</v>
      </c>
      <c r="E20" s="19">
        <f>D20-D19</f>
        <v>531.5</v>
      </c>
      <c r="F20" s="20">
        <f t="shared" si="0"/>
        <v>15.690036900369003</v>
      </c>
      <c r="G20" s="20">
        <f t="shared" si="1"/>
        <v>15.690036900369003</v>
      </c>
      <c r="H20" s="20">
        <f t="shared" si="2"/>
        <v>35.302583025830259</v>
      </c>
      <c r="I20" s="20">
        <f t="shared" si="3"/>
        <v>4.3426138505616985</v>
      </c>
      <c r="J20" s="22">
        <f t="shared" si="4"/>
        <v>1736.3737080925657</v>
      </c>
      <c r="K20" s="20">
        <f t="shared" si="5"/>
        <v>449.67330792613643</v>
      </c>
      <c r="L20" s="9"/>
    </row>
    <row r="21" spans="1:12" x14ac:dyDescent="0.2">
      <c r="A21" s="23">
        <v>9</v>
      </c>
      <c r="B21" s="23" t="s">
        <v>5</v>
      </c>
      <c r="C21" s="24">
        <v>43520.651388888888</v>
      </c>
      <c r="D21" s="23">
        <v>3784</v>
      </c>
      <c r="E21" s="19"/>
      <c r="F21" s="20">
        <f t="shared" si="0"/>
        <v>0</v>
      </c>
      <c r="G21" s="20">
        <f t="shared" si="1"/>
        <v>0</v>
      </c>
      <c r="H21" s="20">
        <f t="shared" si="2"/>
        <v>0</v>
      </c>
      <c r="I21" s="20">
        <f t="shared" si="3"/>
        <v>0</v>
      </c>
      <c r="J21" s="22">
        <f t="shared" si="4"/>
        <v>0</v>
      </c>
      <c r="K21" s="20">
        <f t="shared" si="5"/>
        <v>0</v>
      </c>
      <c r="L21" s="9"/>
    </row>
    <row r="22" spans="1:12" x14ac:dyDescent="0.2">
      <c r="A22" s="23"/>
      <c r="B22" s="23" t="s">
        <v>6</v>
      </c>
      <c r="C22" s="24">
        <v>43524.651388888888</v>
      </c>
      <c r="D22" s="23">
        <v>3860</v>
      </c>
      <c r="E22" s="19">
        <f>D21-D22</f>
        <v>-76</v>
      </c>
      <c r="F22" s="20">
        <f t="shared" si="0"/>
        <v>-2.00845665961945</v>
      </c>
      <c r="G22" s="20">
        <f t="shared" si="1"/>
        <v>0</v>
      </c>
      <c r="H22" s="20">
        <f t="shared" si="2"/>
        <v>-4.5190274841437628</v>
      </c>
      <c r="I22" s="20">
        <f t="shared" si="3"/>
        <v>5.8602612648124088</v>
      </c>
      <c r="J22" s="22">
        <f t="shared" si="4"/>
        <v>1653.5638891458548</v>
      </c>
      <c r="K22" s="20">
        <f t="shared" si="5"/>
        <v>-82.809818946710948</v>
      </c>
      <c r="L22" s="9"/>
    </row>
    <row r="23" spans="1:12" x14ac:dyDescent="0.2">
      <c r="A23" s="23">
        <v>10</v>
      </c>
      <c r="B23" s="23" t="s">
        <v>5</v>
      </c>
      <c r="C23" s="24">
        <v>43535.558333333334</v>
      </c>
      <c r="D23" s="23">
        <v>3834.5</v>
      </c>
      <c r="E23" s="19"/>
      <c r="F23" s="20">
        <f t="shared" si="0"/>
        <v>0</v>
      </c>
      <c r="G23" s="20">
        <f t="shared" si="1"/>
        <v>0</v>
      </c>
      <c r="H23" s="20">
        <f t="shared" si="2"/>
        <v>0</v>
      </c>
      <c r="I23" s="20">
        <f t="shared" si="3"/>
        <v>0</v>
      </c>
      <c r="J23" s="22">
        <f t="shared" si="4"/>
        <v>0</v>
      </c>
      <c r="K23" s="20">
        <f t="shared" si="5"/>
        <v>0</v>
      </c>
      <c r="L23" s="9"/>
    </row>
    <row r="24" spans="1:12" x14ac:dyDescent="0.2">
      <c r="A24" s="23"/>
      <c r="B24" s="23" t="s">
        <v>6</v>
      </c>
      <c r="C24" s="24">
        <v>43540</v>
      </c>
      <c r="D24" s="23">
        <v>3911.5</v>
      </c>
      <c r="E24" s="19">
        <f>D23-D24</f>
        <v>-77</v>
      </c>
      <c r="F24" s="20">
        <f t="shared" si="0"/>
        <v>-2.0080844960229496</v>
      </c>
      <c r="G24" s="20">
        <f t="shared" si="1"/>
        <v>0</v>
      </c>
      <c r="H24" s="20">
        <f t="shared" si="2"/>
        <v>-4.5181901160516365</v>
      </c>
      <c r="I24" s="20">
        <f t="shared" si="3"/>
        <v>5.5807781258672602</v>
      </c>
      <c r="J24" s="22">
        <f t="shared" si="4"/>
        <v>1572.9924676790554</v>
      </c>
      <c r="K24" s="20">
        <f t="shared" si="5"/>
        <v>-80.571421466799393</v>
      </c>
      <c r="L24" s="9"/>
    </row>
    <row r="25" spans="1:12" x14ac:dyDescent="0.2">
      <c r="A25" s="23">
        <v>11</v>
      </c>
      <c r="B25" s="23" t="s">
        <v>5</v>
      </c>
      <c r="C25" s="24">
        <v>43545.651388888888</v>
      </c>
      <c r="D25" s="23">
        <v>3961</v>
      </c>
      <c r="E25" s="19"/>
      <c r="F25" s="20">
        <f t="shared" si="0"/>
        <v>0</v>
      </c>
      <c r="G25" s="20">
        <f t="shared" si="1"/>
        <v>0</v>
      </c>
      <c r="H25" s="20">
        <f t="shared" si="2"/>
        <v>0</v>
      </c>
      <c r="I25" s="20">
        <f t="shared" si="3"/>
        <v>0</v>
      </c>
      <c r="J25" s="22">
        <f t="shared" si="4"/>
        <v>0</v>
      </c>
      <c r="K25" s="20">
        <f t="shared" si="5"/>
        <v>0</v>
      </c>
      <c r="L25" s="9"/>
    </row>
    <row r="26" spans="1:12" x14ac:dyDescent="0.2">
      <c r="A26" s="23"/>
      <c r="B26" s="23" t="s">
        <v>6</v>
      </c>
      <c r="C26" s="24">
        <v>43550.093055555553</v>
      </c>
      <c r="D26" s="23">
        <v>3919</v>
      </c>
      <c r="E26" s="19">
        <f>D25-D26</f>
        <v>42</v>
      </c>
      <c r="F26" s="20">
        <f t="shared" si="0"/>
        <v>1.0603382984094925</v>
      </c>
      <c r="G26" s="20">
        <f t="shared" si="1"/>
        <v>1.0603382984094925</v>
      </c>
      <c r="H26" s="20">
        <f t="shared" si="2"/>
        <v>2.385761171421358</v>
      </c>
      <c r="I26" s="20">
        <f t="shared" si="3"/>
        <v>5.3088495784168117</v>
      </c>
      <c r="J26" s="22">
        <f t="shared" si="4"/>
        <v>1604.9395330764578</v>
      </c>
      <c r="K26" s="20">
        <f t="shared" si="5"/>
        <v>31.947065397402412</v>
      </c>
      <c r="L26" s="9"/>
    </row>
    <row r="27" spans="1:12" x14ac:dyDescent="0.2">
      <c r="A27" s="23">
        <v>12</v>
      </c>
      <c r="B27" s="23" t="s">
        <v>3</v>
      </c>
      <c r="C27" s="24">
        <v>43551.093055555553</v>
      </c>
      <c r="D27" s="23">
        <v>3962</v>
      </c>
      <c r="E27" s="19"/>
      <c r="F27" s="20">
        <f t="shared" si="0"/>
        <v>0</v>
      </c>
      <c r="G27" s="20">
        <f t="shared" si="1"/>
        <v>0</v>
      </c>
      <c r="H27" s="20">
        <f t="shared" si="2"/>
        <v>0</v>
      </c>
      <c r="I27" s="20">
        <f t="shared" si="3"/>
        <v>0</v>
      </c>
      <c r="J27" s="22">
        <f t="shared" si="4"/>
        <v>0</v>
      </c>
      <c r="K27" s="20">
        <f t="shared" si="5"/>
        <v>0</v>
      </c>
      <c r="L27" s="9"/>
    </row>
    <row r="28" spans="1:12" x14ac:dyDescent="0.2">
      <c r="A28" s="23"/>
      <c r="B28" s="23" t="s">
        <v>4</v>
      </c>
      <c r="C28" s="24">
        <v>43557.227777777778</v>
      </c>
      <c r="D28" s="23">
        <v>5091.5</v>
      </c>
      <c r="E28" s="19">
        <f>D28-D27</f>
        <v>1129.5</v>
      </c>
      <c r="F28" s="20">
        <f t="shared" si="0"/>
        <v>28.508329126703686</v>
      </c>
      <c r="G28" s="20">
        <f t="shared" si="1"/>
        <v>28.508329126703686</v>
      </c>
      <c r="H28" s="20">
        <f t="shared" si="2"/>
        <v>64.143740535083296</v>
      </c>
      <c r="I28" s="20">
        <f t="shared" si="3"/>
        <v>5.4166709241330446</v>
      </c>
      <c r="J28" s="22">
        <f t="shared" si="4"/>
        <v>2629.0989333395814</v>
      </c>
      <c r="K28" s="20">
        <f t="shared" si="5"/>
        <v>1024.1594002631236</v>
      </c>
      <c r="L28" s="9"/>
    </row>
    <row r="29" spans="1:12" x14ac:dyDescent="0.2">
      <c r="A29" s="23">
        <v>13</v>
      </c>
      <c r="B29" s="23" t="s">
        <v>3</v>
      </c>
      <c r="C29" s="24">
        <v>43571.786111111112</v>
      </c>
      <c r="D29" s="23">
        <v>5206</v>
      </c>
      <c r="E29" s="19"/>
      <c r="F29" s="20">
        <f t="shared" si="0"/>
        <v>0</v>
      </c>
      <c r="G29" s="20">
        <f t="shared" si="1"/>
        <v>0</v>
      </c>
      <c r="H29" s="20">
        <f t="shared" si="2"/>
        <v>0</v>
      </c>
      <c r="I29" s="20">
        <f t="shared" si="3"/>
        <v>0</v>
      </c>
      <c r="J29" s="22">
        <f t="shared" si="4"/>
        <v>0</v>
      </c>
      <c r="K29" s="20">
        <f t="shared" si="5"/>
        <v>0</v>
      </c>
      <c r="L29" s="9"/>
    </row>
    <row r="30" spans="1:12" x14ac:dyDescent="0.2">
      <c r="A30" s="23"/>
      <c r="B30" s="23" t="s">
        <v>4</v>
      </c>
      <c r="C30" s="24">
        <v>43577.786111111112</v>
      </c>
      <c r="D30" s="23">
        <v>5360.5</v>
      </c>
      <c r="E30" s="19">
        <f>D30-D29</f>
        <v>154.5</v>
      </c>
      <c r="F30" s="20">
        <f t="shared" si="0"/>
        <v>2.9677295428351904</v>
      </c>
      <c r="G30" s="20">
        <f t="shared" si="1"/>
        <v>2.9677295428351904</v>
      </c>
      <c r="H30" s="20">
        <f t="shared" si="2"/>
        <v>6.6773914713791784</v>
      </c>
      <c r="I30" s="20">
        <f t="shared" si="3"/>
        <v>8.873208900021087</v>
      </c>
      <c r="J30" s="22">
        <f t="shared" si="4"/>
        <v>2799.2374903643863</v>
      </c>
      <c r="K30" s="20">
        <f t="shared" si="5"/>
        <v>170.13855702480487</v>
      </c>
      <c r="L30" s="9"/>
    </row>
    <row r="31" spans="1:12" x14ac:dyDescent="0.2">
      <c r="A31" s="23">
        <v>14</v>
      </c>
      <c r="B31" s="23" t="s">
        <v>5</v>
      </c>
      <c r="C31" s="24">
        <v>43580.972222222219</v>
      </c>
      <c r="D31" s="23">
        <v>5077.5</v>
      </c>
      <c r="E31" s="19"/>
      <c r="F31" s="20">
        <f t="shared" si="0"/>
        <v>0</v>
      </c>
      <c r="G31" s="20">
        <f t="shared" si="1"/>
        <v>0</v>
      </c>
      <c r="H31" s="20">
        <f t="shared" si="2"/>
        <v>0</v>
      </c>
      <c r="I31" s="20">
        <f t="shared" si="3"/>
        <v>0</v>
      </c>
      <c r="J31" s="22">
        <f t="shared" si="4"/>
        <v>0</v>
      </c>
      <c r="K31" s="20">
        <f t="shared" si="5"/>
        <v>0</v>
      </c>
      <c r="L31" s="9"/>
    </row>
    <row r="32" spans="1:12" x14ac:dyDescent="0.2">
      <c r="A32" s="23"/>
      <c r="B32" s="23" t="s">
        <v>6</v>
      </c>
      <c r="C32" s="24">
        <v>43581.134722222225</v>
      </c>
      <c r="D32" s="23">
        <v>5179.5</v>
      </c>
      <c r="E32" s="19">
        <f>D31-D32</f>
        <v>-102</v>
      </c>
      <c r="F32" s="20">
        <f t="shared" si="0"/>
        <v>-2.0088626292466762</v>
      </c>
      <c r="G32" s="20">
        <f t="shared" si="1"/>
        <v>0</v>
      </c>
      <c r="H32" s="20">
        <f t="shared" si="2"/>
        <v>-4.5199409158050212</v>
      </c>
      <c r="I32" s="20">
        <f t="shared" si="3"/>
        <v>9.4474265299798041</v>
      </c>
      <c r="J32" s="22">
        <f t="shared" si="4"/>
        <v>2663.8404008068319</v>
      </c>
      <c r="K32" s="20">
        <f t="shared" si="5"/>
        <v>-135.39708955755441</v>
      </c>
      <c r="L32" s="9"/>
    </row>
    <row r="33" spans="1:12" x14ac:dyDescent="0.2">
      <c r="A33" s="23">
        <v>15</v>
      </c>
      <c r="B33" s="23" t="s">
        <v>3</v>
      </c>
      <c r="C33" s="24">
        <v>43585.972222222219</v>
      </c>
      <c r="D33" s="23">
        <v>5270.5</v>
      </c>
      <c r="E33" s="19"/>
      <c r="F33" s="20">
        <f t="shared" si="0"/>
        <v>0</v>
      </c>
      <c r="G33" s="20">
        <f t="shared" si="1"/>
        <v>0</v>
      </c>
      <c r="H33" s="20">
        <f t="shared" si="2"/>
        <v>0</v>
      </c>
      <c r="I33" s="20">
        <f t="shared" si="3"/>
        <v>0</v>
      </c>
      <c r="J33" s="22">
        <f t="shared" si="4"/>
        <v>0</v>
      </c>
      <c r="K33" s="20">
        <f t="shared" si="5"/>
        <v>0</v>
      </c>
      <c r="L33" s="9"/>
    </row>
    <row r="34" spans="1:12" x14ac:dyDescent="0.2">
      <c r="A34" s="23"/>
      <c r="B34" s="23" t="s">
        <v>4</v>
      </c>
      <c r="C34" s="24">
        <v>43596.972222222219</v>
      </c>
      <c r="D34" s="23">
        <v>7221</v>
      </c>
      <c r="E34" s="19">
        <f>D34-D33</f>
        <v>1950.5</v>
      </c>
      <c r="F34" s="20">
        <f t="shared" si="0"/>
        <v>37.00787401574803</v>
      </c>
      <c r="G34" s="20">
        <f t="shared" si="1"/>
        <v>37.00787401574803</v>
      </c>
      <c r="H34" s="20">
        <f t="shared" si="2"/>
        <v>83.267716535433067</v>
      </c>
      <c r="I34" s="20">
        <f t="shared" si="3"/>
        <v>8.9904613527230577</v>
      </c>
      <c r="J34" s="22">
        <f t="shared" si="4"/>
        <v>4872.5120481770291</v>
      </c>
      <c r="K34" s="20">
        <f t="shared" si="5"/>
        <v>2208.6716473701972</v>
      </c>
      <c r="L34" s="9"/>
    </row>
    <row r="35" spans="1:12" x14ac:dyDescent="0.2">
      <c r="A35" s="23">
        <v>16</v>
      </c>
      <c r="B35" s="23" t="s">
        <v>5</v>
      </c>
      <c r="C35" s="24">
        <v>43602.227777777778</v>
      </c>
      <c r="D35" s="23">
        <v>7366.5</v>
      </c>
      <c r="E35" s="19"/>
      <c r="F35" s="20">
        <f t="shared" si="0"/>
        <v>0</v>
      </c>
      <c r="G35" s="20">
        <f t="shared" si="1"/>
        <v>0</v>
      </c>
      <c r="H35" s="20">
        <f t="shared" si="2"/>
        <v>0</v>
      </c>
      <c r="I35" s="20">
        <f t="shared" si="3"/>
        <v>0</v>
      </c>
      <c r="J35" s="22">
        <f t="shared" si="4"/>
        <v>0</v>
      </c>
      <c r="K35" s="20">
        <f t="shared" si="5"/>
        <v>0</v>
      </c>
      <c r="L35" s="9"/>
    </row>
    <row r="36" spans="1:12" x14ac:dyDescent="0.2">
      <c r="A36" s="23"/>
      <c r="B36" s="23" t="s">
        <v>6</v>
      </c>
      <c r="C36" s="24">
        <v>43602.972222222219</v>
      </c>
      <c r="D36" s="23">
        <v>7279</v>
      </c>
      <c r="E36" s="19">
        <f>D35-D36</f>
        <v>87.5</v>
      </c>
      <c r="F36" s="20">
        <f t="shared" si="0"/>
        <v>1.1878096789520125</v>
      </c>
      <c r="G36" s="20">
        <f t="shared" si="1"/>
        <v>1.1878096789520125</v>
      </c>
      <c r="H36" s="20">
        <f t="shared" si="2"/>
        <v>2.6725717776420281</v>
      </c>
      <c r="I36" s="20">
        <f t="shared" si="3"/>
        <v>16.444728162597475</v>
      </c>
      <c r="J36" s="22">
        <f t="shared" si="4"/>
        <v>4993.7429686860924</v>
      </c>
      <c r="K36" s="20">
        <f t="shared" si="5"/>
        <v>121.23092050906325</v>
      </c>
      <c r="L36" s="9"/>
    </row>
    <row r="37" spans="1:12" x14ac:dyDescent="0.2">
      <c r="A37" s="23">
        <v>17</v>
      </c>
      <c r="B37" s="23" t="s">
        <v>3</v>
      </c>
      <c r="C37" s="24">
        <v>43604.134722222225</v>
      </c>
      <c r="D37" s="23">
        <v>7768</v>
      </c>
      <c r="E37" s="19"/>
      <c r="F37" s="20">
        <f t="shared" si="0"/>
        <v>0</v>
      </c>
      <c r="G37" s="20">
        <f t="shared" si="1"/>
        <v>0</v>
      </c>
      <c r="H37" s="20">
        <f t="shared" si="2"/>
        <v>0</v>
      </c>
      <c r="I37" s="20">
        <f t="shared" si="3"/>
        <v>0</v>
      </c>
      <c r="J37" s="22">
        <f t="shared" si="4"/>
        <v>0</v>
      </c>
      <c r="K37" s="20">
        <f t="shared" si="5"/>
        <v>0</v>
      </c>
      <c r="L37" s="9"/>
    </row>
    <row r="38" spans="1:12" x14ac:dyDescent="0.2">
      <c r="A38" s="23"/>
      <c r="B38" s="23" t="s">
        <v>4</v>
      </c>
      <c r="C38" s="24">
        <v>43604.6</v>
      </c>
      <c r="D38" s="23">
        <v>7969.5</v>
      </c>
      <c r="E38" s="19">
        <f>D38-D37</f>
        <v>201.5</v>
      </c>
      <c r="F38" s="20">
        <f t="shared" si="0"/>
        <v>2.5939752832131822</v>
      </c>
      <c r="G38" s="20">
        <f t="shared" si="1"/>
        <v>2.5939752832131822</v>
      </c>
      <c r="H38" s="20">
        <f t="shared" si="2"/>
        <v>5.8364443872296601</v>
      </c>
      <c r="I38" s="20">
        <f t="shared" si="3"/>
        <v>16.853882519315562</v>
      </c>
      <c r="J38" s="22">
        <f t="shared" si="4"/>
        <v>5268.7552717320505</v>
      </c>
      <c r="K38" s="20">
        <f t="shared" si="5"/>
        <v>275.01230304595811</v>
      </c>
      <c r="L38" s="9"/>
    </row>
    <row r="39" spans="1:12" x14ac:dyDescent="0.2">
      <c r="A39" s="23">
        <v>18</v>
      </c>
      <c r="B39" s="23" t="s">
        <v>5</v>
      </c>
      <c r="C39" s="24">
        <v>43615.972222222219</v>
      </c>
      <c r="D39" s="23">
        <v>8256</v>
      </c>
      <c r="E39" s="19"/>
      <c r="F39" s="20">
        <f t="shared" si="0"/>
        <v>0</v>
      </c>
      <c r="G39" s="20">
        <f t="shared" si="1"/>
        <v>0</v>
      </c>
      <c r="H39" s="20">
        <f t="shared" si="2"/>
        <v>0</v>
      </c>
      <c r="I39" s="20">
        <f t="shared" si="3"/>
        <v>0</v>
      </c>
      <c r="J39" s="22">
        <f t="shared" si="4"/>
        <v>0</v>
      </c>
      <c r="K39" s="20">
        <f t="shared" si="5"/>
        <v>0</v>
      </c>
      <c r="L39" s="9"/>
    </row>
    <row r="40" spans="1:12" x14ac:dyDescent="0.2">
      <c r="A40" s="23"/>
      <c r="B40" s="23" t="s">
        <v>6</v>
      </c>
      <c r="C40" s="24">
        <v>43616.506944444445</v>
      </c>
      <c r="D40" s="23">
        <v>8421.5</v>
      </c>
      <c r="E40" s="19">
        <f>D39-D40</f>
        <v>-165.5</v>
      </c>
      <c r="F40" s="20">
        <f t="shared" si="0"/>
        <v>-2.0046027131782949</v>
      </c>
      <c r="G40" s="20">
        <f t="shared" si="1"/>
        <v>0</v>
      </c>
      <c r="H40" s="20">
        <f t="shared" si="2"/>
        <v>-4.5103561046511631</v>
      </c>
      <c r="I40" s="20">
        <f t="shared" si="3"/>
        <v>17.782049042095672</v>
      </c>
      <c r="J40" s="22">
        <f t="shared" si="4"/>
        <v>5014.2617641750385</v>
      </c>
      <c r="K40" s="20">
        <f t="shared" si="5"/>
        <v>-254.49350755701198</v>
      </c>
      <c r="L40" s="9"/>
    </row>
    <row r="41" spans="1:12" x14ac:dyDescent="0.2">
      <c r="A41" s="23">
        <v>19</v>
      </c>
      <c r="B41" s="23" t="s">
        <v>3</v>
      </c>
      <c r="C41" s="24">
        <v>43628.693055555559</v>
      </c>
      <c r="D41" s="23">
        <v>8173.5</v>
      </c>
      <c r="E41" s="19"/>
      <c r="F41" s="20">
        <f t="shared" si="0"/>
        <v>0</v>
      </c>
      <c r="G41" s="20">
        <f t="shared" si="1"/>
        <v>0</v>
      </c>
      <c r="H41" s="20">
        <f t="shared" si="2"/>
        <v>0</v>
      </c>
      <c r="I41" s="20">
        <f t="shared" si="3"/>
        <v>0</v>
      </c>
      <c r="J41" s="22">
        <f t="shared" si="4"/>
        <v>0</v>
      </c>
      <c r="K41" s="20">
        <f t="shared" si="5"/>
        <v>0</v>
      </c>
      <c r="L41" s="9"/>
    </row>
    <row r="42" spans="1:12" x14ac:dyDescent="0.2">
      <c r="A42" s="23"/>
      <c r="B42" s="23" t="s">
        <v>4</v>
      </c>
      <c r="C42" s="24">
        <v>43638.506944444445</v>
      </c>
      <c r="D42" s="23">
        <v>11198</v>
      </c>
      <c r="E42" s="19">
        <f>D42-D41</f>
        <v>3024.5</v>
      </c>
      <c r="F42" s="20">
        <f t="shared" si="0"/>
        <v>37.003731571542183</v>
      </c>
      <c r="G42" s="20">
        <f t="shared" si="1"/>
        <v>37.003731571542183</v>
      </c>
      <c r="H42" s="20">
        <f t="shared" si="2"/>
        <v>83.258396035969909</v>
      </c>
      <c r="I42" s="20">
        <f t="shared" si="3"/>
        <v>16.923133454090756</v>
      </c>
      <c r="J42" s="22">
        <f t="shared" si="4"/>
        <v>9171.2736330300067</v>
      </c>
      <c r="K42" s="20">
        <f t="shared" si="5"/>
        <v>4157.0118688549683</v>
      </c>
      <c r="L42" s="9"/>
    </row>
    <row r="43" spans="1:12" x14ac:dyDescent="0.2">
      <c r="A43" s="23">
        <v>20</v>
      </c>
      <c r="B43" s="23" t="s">
        <v>3</v>
      </c>
      <c r="C43" s="24">
        <v>43654.506944444445</v>
      </c>
      <c r="D43" s="23">
        <v>11920</v>
      </c>
      <c r="E43" s="19"/>
      <c r="F43" s="20">
        <f t="shared" si="0"/>
        <v>0</v>
      </c>
      <c r="G43" s="20">
        <f t="shared" si="1"/>
        <v>0</v>
      </c>
      <c r="H43" s="20">
        <f t="shared" si="2"/>
        <v>0</v>
      </c>
      <c r="I43" s="20">
        <f t="shared" si="3"/>
        <v>0</v>
      </c>
      <c r="J43" s="22">
        <f t="shared" si="4"/>
        <v>0</v>
      </c>
      <c r="K43" s="20">
        <f t="shared" si="5"/>
        <v>0</v>
      </c>
      <c r="L43" s="9"/>
    </row>
    <row r="44" spans="1:12" x14ac:dyDescent="0.2">
      <c r="A44" s="23"/>
      <c r="B44" s="23" t="s">
        <v>4</v>
      </c>
      <c r="C44" s="24">
        <v>43656.6</v>
      </c>
      <c r="D44" s="23">
        <v>12305.5</v>
      </c>
      <c r="E44" s="19">
        <f>D44-D43</f>
        <v>385.5</v>
      </c>
      <c r="F44" s="20">
        <f t="shared" si="0"/>
        <v>3.2340604026845639</v>
      </c>
      <c r="G44" s="20">
        <f t="shared" si="1"/>
        <v>3.2340604026845639</v>
      </c>
      <c r="H44" s="20">
        <f t="shared" si="2"/>
        <v>7.2766359060402683</v>
      </c>
      <c r="I44" s="20">
        <f t="shared" si="3"/>
        <v>30.953048511476272</v>
      </c>
      <c r="J44" s="22">
        <f t="shared" si="4"/>
        <v>9821.7106897981812</v>
      </c>
      <c r="K44" s="20">
        <f t="shared" si="5"/>
        <v>650.43705676817444</v>
      </c>
      <c r="L44" s="9"/>
    </row>
    <row r="45" spans="1:12" x14ac:dyDescent="0.2">
      <c r="A45" s="23">
        <v>21</v>
      </c>
      <c r="B45" s="23" t="s">
        <v>5</v>
      </c>
      <c r="C45" s="24">
        <v>43669.320833333331</v>
      </c>
      <c r="D45" s="23">
        <v>10038</v>
      </c>
      <c r="E45" s="19"/>
      <c r="F45" s="20">
        <f t="shared" si="0"/>
        <v>0</v>
      </c>
      <c r="G45" s="20">
        <f t="shared" si="1"/>
        <v>0</v>
      </c>
      <c r="H45" s="20">
        <f t="shared" si="2"/>
        <v>0</v>
      </c>
      <c r="I45" s="20">
        <f t="shared" si="3"/>
        <v>0</v>
      </c>
      <c r="J45" s="22">
        <f t="shared" si="4"/>
        <v>0</v>
      </c>
      <c r="K45" s="20">
        <f t="shared" si="5"/>
        <v>0</v>
      </c>
      <c r="L45" s="9"/>
    </row>
    <row r="46" spans="1:12" x14ac:dyDescent="0.2">
      <c r="A46" s="23"/>
      <c r="B46" s="23" t="s">
        <v>6</v>
      </c>
      <c r="C46" s="24">
        <v>43669.320833333331</v>
      </c>
      <c r="D46" s="23">
        <v>10239</v>
      </c>
      <c r="E46" s="19">
        <f>D45-D46</f>
        <v>-201</v>
      </c>
      <c r="F46" s="20">
        <f t="shared" si="0"/>
        <v>-2.0023909145248058</v>
      </c>
      <c r="G46" s="20">
        <f t="shared" si="1"/>
        <v>0</v>
      </c>
      <c r="H46" s="20">
        <f t="shared" si="2"/>
        <v>-4.5053795576808131</v>
      </c>
      <c r="I46" s="20">
        <f t="shared" si="3"/>
        <v>33.14827357806886</v>
      </c>
      <c r="J46" s="22">
        <f t="shared" si="4"/>
        <v>9348.2522956539869</v>
      </c>
      <c r="K46" s="20">
        <f t="shared" si="5"/>
        <v>-473.45839414419424</v>
      </c>
      <c r="L46" s="9"/>
    </row>
    <row r="47" spans="1:12" x14ac:dyDescent="0.2">
      <c r="A47" s="23">
        <v>22</v>
      </c>
      <c r="B47" s="23" t="s">
        <v>3</v>
      </c>
      <c r="C47" s="24">
        <v>43677.599999999999</v>
      </c>
      <c r="D47" s="23">
        <v>9857.5</v>
      </c>
      <c r="E47" s="19"/>
      <c r="F47" s="20">
        <f t="shared" si="0"/>
        <v>0</v>
      </c>
      <c r="G47" s="20">
        <f t="shared" si="1"/>
        <v>0</v>
      </c>
      <c r="H47" s="20">
        <f t="shared" si="2"/>
        <v>0</v>
      </c>
      <c r="I47" s="20">
        <f t="shared" si="3"/>
        <v>0</v>
      </c>
      <c r="J47" s="22">
        <f t="shared" si="4"/>
        <v>0</v>
      </c>
      <c r="K47" s="20">
        <f t="shared" si="5"/>
        <v>0</v>
      </c>
      <c r="L47" s="9"/>
    </row>
    <row r="48" spans="1:12" x14ac:dyDescent="0.2">
      <c r="A48" s="23"/>
      <c r="B48" s="23" t="s">
        <v>4</v>
      </c>
      <c r="C48" s="24">
        <v>43683.506944444445</v>
      </c>
      <c r="D48" s="23">
        <v>11564</v>
      </c>
      <c r="E48" s="19">
        <f>D48-D47</f>
        <v>1706.5</v>
      </c>
      <c r="F48" s="20">
        <f t="shared" si="0"/>
        <v>17.311691605376616</v>
      </c>
      <c r="G48" s="20">
        <f t="shared" si="1"/>
        <v>17.311691605376616</v>
      </c>
      <c r="H48" s="20">
        <f t="shared" si="2"/>
        <v>38.951306112097384</v>
      </c>
      <c r="I48" s="20">
        <f t="shared" si="3"/>
        <v>31.550351497832207</v>
      </c>
      <c r="J48" s="22">
        <f t="shared" si="4"/>
        <v>12956.370389887274</v>
      </c>
      <c r="K48" s="20">
        <f t="shared" si="5"/>
        <v>3608.1180942332867</v>
      </c>
      <c r="L48" s="9"/>
    </row>
    <row r="49" spans="1:12" x14ac:dyDescent="0.2">
      <c r="A49" s="23">
        <v>23</v>
      </c>
      <c r="B49" s="23" t="s">
        <v>5</v>
      </c>
      <c r="C49" s="24">
        <v>43687.6</v>
      </c>
      <c r="D49" s="23">
        <v>11418.5</v>
      </c>
      <c r="E49" s="19"/>
      <c r="F49" s="20">
        <f t="shared" si="0"/>
        <v>0</v>
      </c>
      <c r="G49" s="20">
        <f t="shared" si="1"/>
        <v>0</v>
      </c>
      <c r="H49" s="20">
        <f t="shared" si="2"/>
        <v>0</v>
      </c>
      <c r="I49" s="20">
        <f t="shared" si="3"/>
        <v>0</v>
      </c>
      <c r="J49" s="22">
        <f t="shared" si="4"/>
        <v>0</v>
      </c>
      <c r="K49" s="20">
        <f t="shared" si="5"/>
        <v>0</v>
      </c>
      <c r="L49" s="9"/>
    </row>
    <row r="50" spans="1:12" x14ac:dyDescent="0.2">
      <c r="A50" s="23"/>
      <c r="B50" s="23" t="s">
        <v>6</v>
      </c>
      <c r="C50" s="24">
        <v>43692.879166666666</v>
      </c>
      <c r="D50" s="23">
        <v>10382</v>
      </c>
      <c r="E50" s="19">
        <f>D49-D50</f>
        <v>1036.5</v>
      </c>
      <c r="F50" s="20">
        <f t="shared" si="0"/>
        <v>9.0773744362219198</v>
      </c>
      <c r="G50" s="20">
        <f t="shared" si="1"/>
        <v>9.0773744362219198</v>
      </c>
      <c r="H50" s="20">
        <f t="shared" si="2"/>
        <v>20.424092481499319</v>
      </c>
      <c r="I50" s="20">
        <f t="shared" si="3"/>
        <v>43.72775006586955</v>
      </c>
      <c r="J50" s="22">
        <f t="shared" si="4"/>
        <v>15571.041109065613</v>
      </c>
      <c r="K50" s="20">
        <f t="shared" si="5"/>
        <v>2614.6707191783389</v>
      </c>
      <c r="L50" s="9"/>
    </row>
    <row r="51" spans="1:12" x14ac:dyDescent="0.2">
      <c r="A51" s="23">
        <v>24</v>
      </c>
      <c r="B51" s="23" t="s">
        <v>5</v>
      </c>
      <c r="C51" s="24">
        <v>43698.227777777778</v>
      </c>
      <c r="D51" s="23">
        <v>10204.5</v>
      </c>
      <c r="E51" s="19"/>
      <c r="F51" s="20">
        <f t="shared" si="0"/>
        <v>0</v>
      </c>
      <c r="G51" s="20">
        <f t="shared" si="1"/>
        <v>0</v>
      </c>
      <c r="H51" s="20">
        <f t="shared" si="2"/>
        <v>0</v>
      </c>
      <c r="I51" s="20">
        <f t="shared" si="3"/>
        <v>0</v>
      </c>
      <c r="J51" s="22">
        <f t="shared" si="4"/>
        <v>0</v>
      </c>
      <c r="K51" s="20">
        <f t="shared" si="5"/>
        <v>0</v>
      </c>
      <c r="L51" s="9"/>
    </row>
    <row r="52" spans="1:12" x14ac:dyDescent="0.2">
      <c r="A52" s="23"/>
      <c r="B52" s="23" t="s">
        <v>6</v>
      </c>
      <c r="C52" s="24">
        <v>43699.134722222225</v>
      </c>
      <c r="D52" s="23">
        <v>9799.5</v>
      </c>
      <c r="E52" s="19">
        <f>D51-D52</f>
        <v>405</v>
      </c>
      <c r="F52" s="20">
        <f t="shared" si="0"/>
        <v>3.9688372776716156</v>
      </c>
      <c r="G52" s="20">
        <f t="shared" si="1"/>
        <v>3.9688372776716156</v>
      </c>
      <c r="H52" s="20">
        <f t="shared" si="2"/>
        <v>8.9298838747611349</v>
      </c>
      <c r="I52" s="20">
        <f t="shared" si="3"/>
        <v>52.552263743096439</v>
      </c>
      <c r="J52" s="22">
        <f t="shared" si="4"/>
        <v>16917.789248130619</v>
      </c>
      <c r="K52" s="20">
        <f t="shared" si="5"/>
        <v>1346.7481390650064</v>
      </c>
      <c r="L52" s="9"/>
    </row>
    <row r="53" spans="1:12" x14ac:dyDescent="0.2">
      <c r="A53" s="23">
        <v>25</v>
      </c>
      <c r="B53" s="23" t="s">
        <v>3</v>
      </c>
      <c r="C53" s="24">
        <v>43710.506944444445</v>
      </c>
      <c r="D53" s="23">
        <v>9816</v>
      </c>
      <c r="E53" s="19"/>
      <c r="F53" s="20">
        <f t="shared" si="0"/>
        <v>0</v>
      </c>
      <c r="G53" s="20">
        <f t="shared" si="1"/>
        <v>0</v>
      </c>
      <c r="H53" s="20">
        <f t="shared" si="2"/>
        <v>0</v>
      </c>
      <c r="I53" s="20">
        <f t="shared" si="3"/>
        <v>0</v>
      </c>
      <c r="J53" s="22">
        <f t="shared" si="4"/>
        <v>0</v>
      </c>
      <c r="K53" s="20">
        <f t="shared" si="5"/>
        <v>0</v>
      </c>
      <c r="L53" s="9"/>
    </row>
    <row r="54" spans="1:12" x14ac:dyDescent="0.2">
      <c r="A54" s="23"/>
      <c r="B54" s="23" t="s">
        <v>4</v>
      </c>
      <c r="C54" s="24">
        <v>43714.786111111112</v>
      </c>
      <c r="D54" s="23">
        <v>10411</v>
      </c>
      <c r="E54" s="19">
        <f>D54-D53</f>
        <v>595</v>
      </c>
      <c r="F54" s="20">
        <f t="shared" si="0"/>
        <v>6.0615321923390386</v>
      </c>
      <c r="G54" s="20">
        <f t="shared" si="1"/>
        <v>6.0615321923390386</v>
      </c>
      <c r="H54" s="20">
        <f t="shared" si="2"/>
        <v>13.638447432762836</v>
      </c>
      <c r="I54" s="20">
        <f t="shared" si="3"/>
        <v>57.097538712440837</v>
      </c>
      <c r="J54" s="22">
        <f t="shared" si="4"/>
        <v>19172.560777779421</v>
      </c>
      <c r="K54" s="20">
        <f t="shared" si="5"/>
        <v>2254.7715296488022</v>
      </c>
      <c r="L54" s="9"/>
    </row>
    <row r="55" spans="1:12" x14ac:dyDescent="0.2">
      <c r="A55" s="23">
        <v>26</v>
      </c>
      <c r="B55" s="23" t="s">
        <v>5</v>
      </c>
      <c r="C55" s="24">
        <v>43714.786111111112</v>
      </c>
      <c r="D55" s="23">
        <v>10411</v>
      </c>
      <c r="E55" s="19"/>
      <c r="F55" s="20">
        <f t="shared" si="0"/>
        <v>0</v>
      </c>
      <c r="G55" s="20">
        <f t="shared" si="1"/>
        <v>0</v>
      </c>
      <c r="H55" s="20">
        <f t="shared" si="2"/>
        <v>0</v>
      </c>
      <c r="I55" s="20">
        <f t="shared" si="3"/>
        <v>0</v>
      </c>
      <c r="J55" s="22">
        <f t="shared" si="4"/>
        <v>0</v>
      </c>
      <c r="K55" s="20">
        <f t="shared" si="5"/>
        <v>0</v>
      </c>
      <c r="L55" s="9"/>
    </row>
    <row r="56" spans="1:12" x14ac:dyDescent="0.2">
      <c r="A56" s="23"/>
      <c r="B56" s="23" t="s">
        <v>6</v>
      </c>
      <c r="C56" s="24">
        <v>43720.693055555559</v>
      </c>
      <c r="D56" s="23">
        <v>10342.5</v>
      </c>
      <c r="E56" s="19">
        <f>D55-D56</f>
        <v>68.5</v>
      </c>
      <c r="F56" s="20">
        <f t="shared" si="0"/>
        <v>0.65795792911343776</v>
      </c>
      <c r="G56" s="20">
        <f t="shared" si="1"/>
        <v>0.65795792911343776</v>
      </c>
      <c r="H56" s="20">
        <f t="shared" si="2"/>
        <v>1.4804053405052349</v>
      </c>
      <c r="I56" s="20">
        <f t="shared" si="3"/>
        <v>64.707392625005539</v>
      </c>
      <c r="J56" s="22">
        <f t="shared" si="4"/>
        <v>19399.294852732837</v>
      </c>
      <c r="K56" s="20">
        <f t="shared" si="5"/>
        <v>226.73407495341598</v>
      </c>
      <c r="L56" s="9"/>
    </row>
    <row r="57" spans="1:12" x14ac:dyDescent="0.2">
      <c r="A57" s="23">
        <v>27</v>
      </c>
      <c r="B57" s="23" t="s">
        <v>5</v>
      </c>
      <c r="C57" s="24">
        <v>43724.693055555559</v>
      </c>
      <c r="D57" s="23">
        <v>10144</v>
      </c>
      <c r="E57" s="19"/>
      <c r="F57" s="20">
        <f t="shared" si="0"/>
        <v>0</v>
      </c>
      <c r="G57" s="20">
        <f t="shared" si="1"/>
        <v>0</v>
      </c>
      <c r="H57" s="20">
        <f t="shared" si="2"/>
        <v>0</v>
      </c>
      <c r="I57" s="20">
        <f t="shared" si="3"/>
        <v>0</v>
      </c>
      <c r="J57" s="22">
        <f t="shared" si="4"/>
        <v>0</v>
      </c>
      <c r="K57" s="20">
        <f t="shared" si="5"/>
        <v>0</v>
      </c>
      <c r="L57" s="9"/>
    </row>
    <row r="58" spans="1:12" x14ac:dyDescent="0.2">
      <c r="A58" s="23"/>
      <c r="B58" s="23" t="s">
        <v>6</v>
      </c>
      <c r="C58" s="24">
        <v>43724.879166666666</v>
      </c>
      <c r="D58" s="23">
        <v>10347</v>
      </c>
      <c r="E58" s="19">
        <f>D57-D58</f>
        <v>-203</v>
      </c>
      <c r="F58" s="20">
        <f t="shared" si="0"/>
        <v>-2.0011829652996846</v>
      </c>
      <c r="G58" s="20">
        <f t="shared" si="1"/>
        <v>0</v>
      </c>
      <c r="H58" s="20">
        <f t="shared" si="2"/>
        <v>-4.5026616719242902</v>
      </c>
      <c r="I58" s="20">
        <f t="shared" si="3"/>
        <v>65.472620127973329</v>
      </c>
      <c r="J58" s="22">
        <f t="shared" si="4"/>
        <v>18461.10284615025</v>
      </c>
      <c r="K58" s="20">
        <f t="shared" si="5"/>
        <v>-938.19200658258706</v>
      </c>
      <c r="L58" s="9"/>
    </row>
    <row r="59" spans="1:12" x14ac:dyDescent="0.2">
      <c r="A59" s="23">
        <v>28</v>
      </c>
      <c r="B59" s="23" t="s">
        <v>5</v>
      </c>
      <c r="C59" s="24">
        <v>43730.134722222225</v>
      </c>
      <c r="D59" s="23">
        <v>9906.5</v>
      </c>
      <c r="E59" s="19"/>
      <c r="F59" s="20">
        <f t="shared" si="0"/>
        <v>0</v>
      </c>
      <c r="G59" s="20">
        <f t="shared" si="1"/>
        <v>0</v>
      </c>
      <c r="H59" s="20">
        <f t="shared" si="2"/>
        <v>0</v>
      </c>
      <c r="I59" s="20">
        <f t="shared" si="3"/>
        <v>0</v>
      </c>
      <c r="J59" s="22">
        <f t="shared" si="4"/>
        <v>0</v>
      </c>
      <c r="K59" s="20">
        <f t="shared" si="5"/>
        <v>0</v>
      </c>
    </row>
    <row r="60" spans="1:12" x14ac:dyDescent="0.2">
      <c r="A60" s="23"/>
      <c r="B60" s="23" t="s">
        <v>6</v>
      </c>
      <c r="C60" s="24">
        <v>43739.134722222225</v>
      </c>
      <c r="D60" s="23">
        <v>8472.5</v>
      </c>
      <c r="E60" s="19">
        <f>D59-D60</f>
        <v>1434</v>
      </c>
      <c r="F60" s="20">
        <f t="shared" si="0"/>
        <v>14.475344470801998</v>
      </c>
      <c r="G60" s="20">
        <f t="shared" si="1"/>
        <v>14.475344470801998</v>
      </c>
      <c r="H60" s="20">
        <f t="shared" si="2"/>
        <v>32.569525059304496</v>
      </c>
      <c r="I60" s="20">
        <f t="shared" si="3"/>
        <v>62.306222105757094</v>
      </c>
      <c r="J60" s="22">
        <f t="shared" si="4"/>
        <v>24408.323743723158</v>
      </c>
      <c r="K60" s="20">
        <f t="shared" si="5"/>
        <v>5947.2208975729081</v>
      </c>
    </row>
    <row r="61" spans="1:12" x14ac:dyDescent="0.2">
      <c r="A61" s="23">
        <v>29</v>
      </c>
      <c r="B61" s="23" t="s">
        <v>3</v>
      </c>
      <c r="C61" s="24">
        <v>43745.786111111112</v>
      </c>
      <c r="D61" s="23">
        <v>8265</v>
      </c>
      <c r="E61" s="19"/>
      <c r="F61" s="20">
        <f t="shared" si="0"/>
        <v>0</v>
      </c>
      <c r="G61" s="20">
        <f t="shared" si="1"/>
        <v>0</v>
      </c>
      <c r="H61" s="20">
        <f t="shared" si="2"/>
        <v>0</v>
      </c>
      <c r="I61" s="20">
        <f t="shared" si="3"/>
        <v>0</v>
      </c>
      <c r="J61" s="22">
        <f t="shared" si="4"/>
        <v>0</v>
      </c>
      <c r="K61" s="20">
        <f t="shared" si="5"/>
        <v>0</v>
      </c>
    </row>
    <row r="62" spans="1:12" x14ac:dyDescent="0.2">
      <c r="A62" s="23"/>
      <c r="B62" s="23" t="s">
        <v>4</v>
      </c>
      <c r="C62" s="24">
        <v>43746.879166666666</v>
      </c>
      <c r="D62" s="23">
        <v>8099.5</v>
      </c>
      <c r="E62" s="19">
        <f>D62-D61</f>
        <v>-165.5</v>
      </c>
      <c r="F62" s="20">
        <f t="shared" si="0"/>
        <v>-2.002419842710224</v>
      </c>
      <c r="G62" s="20">
        <f t="shared" si="1"/>
        <v>0</v>
      </c>
      <c r="H62" s="20">
        <f t="shared" si="2"/>
        <v>-4.5054446460980042</v>
      </c>
      <c r="I62" s="20">
        <f t="shared" si="3"/>
        <v>82.378092635065656</v>
      </c>
      <c r="J62" s="22">
        <f t="shared" si="4"/>
        <v>23246.314006303561</v>
      </c>
      <c r="K62" s="20">
        <f t="shared" si="5"/>
        <v>-1162.0097374195975</v>
      </c>
    </row>
    <row r="63" spans="1:12" x14ac:dyDescent="0.2">
      <c r="A63" s="23">
        <v>30</v>
      </c>
      <c r="B63" s="23" t="s">
        <v>3</v>
      </c>
      <c r="C63" s="24">
        <v>43763.506944444445</v>
      </c>
      <c r="D63" s="23">
        <v>7599</v>
      </c>
      <c r="E63" s="19"/>
      <c r="F63" s="20">
        <f t="shared" si="0"/>
        <v>0</v>
      </c>
      <c r="G63" s="20">
        <f t="shared" si="1"/>
        <v>0</v>
      </c>
      <c r="H63" s="20">
        <f t="shared" si="2"/>
        <v>0</v>
      </c>
      <c r="I63" s="20">
        <f t="shared" si="3"/>
        <v>0</v>
      </c>
      <c r="J63" s="22">
        <f t="shared" si="4"/>
        <v>0</v>
      </c>
      <c r="K63" s="20">
        <f t="shared" si="5"/>
        <v>0</v>
      </c>
    </row>
    <row r="64" spans="1:12" x14ac:dyDescent="0.2">
      <c r="A64" s="23"/>
      <c r="B64" s="23" t="s">
        <v>4</v>
      </c>
      <c r="C64" s="24">
        <v>43764.041666666664</v>
      </c>
      <c r="D64" s="23">
        <v>10411</v>
      </c>
      <c r="E64" s="19">
        <f>D64-D63</f>
        <v>2812</v>
      </c>
      <c r="F64" s="20">
        <f t="shared" si="0"/>
        <v>37.004869061718651</v>
      </c>
      <c r="G64" s="20">
        <f t="shared" si="1"/>
        <v>37.004869061718651</v>
      </c>
      <c r="H64" s="20">
        <f t="shared" si="2"/>
        <v>83.260955388866961</v>
      </c>
      <c r="I64" s="20">
        <f t="shared" si="3"/>
        <v>78.456309771274519</v>
      </c>
      <c r="J64" s="22">
        <f t="shared" si="4"/>
        <v>42519.039048012834</v>
      </c>
      <c r="K64" s="20">
        <f t="shared" si="5"/>
        <v>19272.725041709273</v>
      </c>
    </row>
    <row r="65" spans="1:11" x14ac:dyDescent="0.2">
      <c r="A65" s="23">
        <v>31</v>
      </c>
      <c r="B65" s="23" t="s">
        <v>5</v>
      </c>
      <c r="C65" s="24">
        <v>43777.37222222222</v>
      </c>
      <c r="D65" s="23">
        <v>9072</v>
      </c>
      <c r="E65" s="19"/>
      <c r="F65" s="20">
        <f t="shared" si="0"/>
        <v>0</v>
      </c>
      <c r="G65" s="20">
        <f t="shared" si="1"/>
        <v>0</v>
      </c>
      <c r="H65" s="20">
        <f t="shared" si="2"/>
        <v>0</v>
      </c>
      <c r="I65" s="20">
        <f t="shared" si="3"/>
        <v>0</v>
      </c>
      <c r="J65" s="22">
        <f t="shared" si="4"/>
        <v>0</v>
      </c>
      <c r="K65" s="20">
        <f t="shared" si="5"/>
        <v>0</v>
      </c>
    </row>
    <row r="66" spans="1:11" x14ac:dyDescent="0.2">
      <c r="A66" s="23"/>
      <c r="B66" s="23" t="s">
        <v>6</v>
      </c>
      <c r="C66" s="24">
        <v>43794.465277777781</v>
      </c>
      <c r="D66" s="23">
        <v>7235.5</v>
      </c>
      <c r="E66" s="19">
        <f>D65-D66</f>
        <v>1836.5</v>
      </c>
      <c r="F66" s="20">
        <f t="shared" si="0"/>
        <v>20.243606701940035</v>
      </c>
      <c r="G66" s="20">
        <f t="shared" si="1"/>
        <v>20.243606701940035</v>
      </c>
      <c r="H66" s="20">
        <f t="shared" si="2"/>
        <v>45.548115079365076</v>
      </c>
      <c r="I66" s="20">
        <f t="shared" si="3"/>
        <v>143.50175678704332</v>
      </c>
      <c r="J66" s="22">
        <f t="shared" si="4"/>
        <v>61807.203574470615</v>
      </c>
      <c r="K66" s="20">
        <f t="shared" si="5"/>
        <v>19288.164526457782</v>
      </c>
    </row>
    <row r="67" spans="1:11" x14ac:dyDescent="0.2">
      <c r="A67" s="23">
        <v>32</v>
      </c>
      <c r="B67" s="23" t="s">
        <v>3</v>
      </c>
      <c r="C67" s="24">
        <v>43803.558333333334</v>
      </c>
      <c r="D67" s="23">
        <v>7518.5</v>
      </c>
      <c r="E67" s="19"/>
      <c r="F67" s="20">
        <f t="shared" si="0"/>
        <v>0</v>
      </c>
      <c r="G67" s="20">
        <f t="shared" si="1"/>
        <v>0</v>
      </c>
      <c r="H67" s="20">
        <f t="shared" si="2"/>
        <v>0</v>
      </c>
      <c r="I67" s="20">
        <f t="shared" si="3"/>
        <v>0</v>
      </c>
      <c r="J67" s="22">
        <f t="shared" si="4"/>
        <v>0</v>
      </c>
      <c r="K67" s="20">
        <f t="shared" si="5"/>
        <v>0</v>
      </c>
    </row>
    <row r="68" spans="1:11" x14ac:dyDescent="0.2">
      <c r="A68" s="23"/>
      <c r="B68" s="23" t="s">
        <v>4</v>
      </c>
      <c r="C68" s="24">
        <v>43803.837500000001</v>
      </c>
      <c r="D68" s="23">
        <v>7368</v>
      </c>
      <c r="E68" s="19">
        <f>D68-D67</f>
        <v>-150.5</v>
      </c>
      <c r="F68" s="20">
        <f t="shared" si="0"/>
        <v>-2.0017290682981979</v>
      </c>
      <c r="G68" s="20">
        <f t="shared" si="1"/>
        <v>0</v>
      </c>
      <c r="H68" s="20">
        <f t="shared" si="2"/>
        <v>-4.5038904036709448</v>
      </c>
      <c r="I68" s="20">
        <f t="shared" si="3"/>
        <v>208.59931206383831</v>
      </c>
      <c r="J68" s="22">
        <f t="shared" si="4"/>
        <v>58879.97310711562</v>
      </c>
      <c r="K68" s="20">
        <f t="shared" si="5"/>
        <v>-2927.2304673549952</v>
      </c>
    </row>
    <row r="69" spans="1:11" x14ac:dyDescent="0.2">
      <c r="A69" s="23">
        <v>33</v>
      </c>
      <c r="B69" s="23" t="s">
        <v>3</v>
      </c>
      <c r="C69" s="24">
        <v>43817.744444444441</v>
      </c>
      <c r="D69" s="23">
        <v>6867</v>
      </c>
      <c r="E69" s="19"/>
      <c r="F69" s="20">
        <f t="shared" si="0"/>
        <v>0</v>
      </c>
      <c r="G69" s="20">
        <f t="shared" si="1"/>
        <v>0</v>
      </c>
      <c r="H69" s="20">
        <f t="shared" si="2"/>
        <v>0</v>
      </c>
      <c r="I69" s="20">
        <f t="shared" si="3"/>
        <v>0</v>
      </c>
      <c r="J69" s="22">
        <f t="shared" si="4"/>
        <v>0</v>
      </c>
      <c r="K69" s="20">
        <f t="shared" si="5"/>
        <v>0</v>
      </c>
    </row>
    <row r="70" spans="1:11" x14ac:dyDescent="0.2">
      <c r="A70" s="23"/>
      <c r="B70" s="23" t="s">
        <v>4</v>
      </c>
      <c r="C70" s="24">
        <v>43822.186111111114</v>
      </c>
      <c r="D70" s="23">
        <v>7543</v>
      </c>
      <c r="E70" s="19">
        <f>D70-D69</f>
        <v>676</v>
      </c>
      <c r="F70" s="20">
        <f t="shared" ref="F70:F98" si="6">E70/D69*100</f>
        <v>9.8441823212465422</v>
      </c>
      <c r="G70" s="20">
        <f t="shared" ref="G70:G98" si="7">IF(F70&lt;($G$2*-1),($G$2*-1),F70)</f>
        <v>9.8441823212465422</v>
      </c>
      <c r="H70" s="20">
        <f t="shared" si="2"/>
        <v>22.149410222804718</v>
      </c>
      <c r="I70" s="20">
        <f t="shared" si="3"/>
        <v>198.71990923651521</v>
      </c>
      <c r="J70" s="22">
        <f t="shared" si="4"/>
        <v>71712.940577623915</v>
      </c>
      <c r="K70" s="20">
        <f t="shared" si="5"/>
        <v>12832.967470508294</v>
      </c>
    </row>
    <row r="71" spans="1:11" x14ac:dyDescent="0.2">
      <c r="A71" s="23">
        <v>34</v>
      </c>
      <c r="B71" s="23" t="s">
        <v>5</v>
      </c>
      <c r="C71" s="24">
        <v>43823.930555555555</v>
      </c>
      <c r="D71" s="23">
        <v>7237.5</v>
      </c>
      <c r="E71" s="19"/>
      <c r="F71" s="20">
        <f t="shared" si="6"/>
        <v>0</v>
      </c>
      <c r="G71" s="20">
        <f t="shared" si="7"/>
        <v>0</v>
      </c>
      <c r="H71" s="20">
        <f t="shared" ref="H71:H98" si="8">$I$2*F71</f>
        <v>0</v>
      </c>
      <c r="I71" s="20">
        <f t="shared" si="3"/>
        <v>0</v>
      </c>
      <c r="J71" s="22">
        <f t="shared" si="4"/>
        <v>0</v>
      </c>
      <c r="K71" s="20">
        <f t="shared" si="5"/>
        <v>0</v>
      </c>
    </row>
    <row r="72" spans="1:11" x14ac:dyDescent="0.2">
      <c r="A72" s="23"/>
      <c r="B72" s="23" t="s">
        <v>6</v>
      </c>
      <c r="C72" s="24">
        <v>43825.744444444441</v>
      </c>
      <c r="D72" s="23">
        <v>7347.5</v>
      </c>
      <c r="E72" s="19">
        <f>D71-D72</f>
        <v>-110</v>
      </c>
      <c r="F72" s="20">
        <f t="shared" si="6"/>
        <v>-1.5198618307426597</v>
      </c>
      <c r="G72" s="20">
        <f t="shared" si="7"/>
        <v>0</v>
      </c>
      <c r="H72" s="20">
        <f t="shared" si="8"/>
        <v>-3.4196891191709842</v>
      </c>
      <c r="I72" s="20">
        <f t="shared" ref="I72:I98" si="9">0.00075*$I$2*J70*2</f>
        <v>242.03117444948072</v>
      </c>
      <c r="J72" s="22">
        <f t="shared" ref="J72:J98" si="10">IF(H72&lt;0,J70-(J70*(H72*-1)/100),J70+(J70*(H72/100)))-I70</f>
        <v>69061.861042416844</v>
      </c>
      <c r="K72" s="20">
        <f t="shared" ref="K72:K98" si="11">J72-J70</f>
        <v>-2651.0795352070709</v>
      </c>
    </row>
    <row r="73" spans="1:11" x14ac:dyDescent="0.2">
      <c r="A73" s="23">
        <v>35</v>
      </c>
      <c r="B73" s="23" t="s">
        <v>3</v>
      </c>
      <c r="C73" s="24">
        <v>43825.744444444441</v>
      </c>
      <c r="D73" s="23">
        <v>7347.5</v>
      </c>
      <c r="E73" s="19"/>
      <c r="F73" s="20">
        <f t="shared" si="6"/>
        <v>0</v>
      </c>
      <c r="G73" s="20">
        <f t="shared" si="7"/>
        <v>0</v>
      </c>
      <c r="H73" s="20">
        <f t="shared" si="8"/>
        <v>0</v>
      </c>
      <c r="I73" s="20">
        <f t="shared" si="9"/>
        <v>0</v>
      </c>
      <c r="J73" s="22">
        <f t="shared" si="10"/>
        <v>0</v>
      </c>
      <c r="K73" s="20">
        <f t="shared" si="11"/>
        <v>0</v>
      </c>
    </row>
    <row r="74" spans="1:11" x14ac:dyDescent="0.2">
      <c r="A74" s="23"/>
      <c r="B74" s="23" t="s">
        <v>4</v>
      </c>
      <c r="C74" s="24">
        <v>43825.837500000001</v>
      </c>
      <c r="D74" s="23">
        <v>7200.5</v>
      </c>
      <c r="E74" s="19">
        <f>D74-D73</f>
        <v>-147</v>
      </c>
      <c r="F74" s="20">
        <f t="shared" si="6"/>
        <v>-2.000680503572644</v>
      </c>
      <c r="G74" s="20">
        <f t="shared" si="7"/>
        <v>0</v>
      </c>
      <c r="H74" s="20">
        <f t="shared" si="8"/>
        <v>-4.5015311330384495</v>
      </c>
      <c r="I74" s="20">
        <f t="shared" si="9"/>
        <v>233.08378101815686</v>
      </c>
      <c r="J74" s="22">
        <f t="shared" si="10"/>
        <v>65710.988692087209</v>
      </c>
      <c r="K74" s="20">
        <f t="shared" si="11"/>
        <v>-3350.8723503296351</v>
      </c>
    </row>
    <row r="75" spans="1:11" x14ac:dyDescent="0.2">
      <c r="A75" s="23">
        <v>36</v>
      </c>
      <c r="B75" s="23" t="s">
        <v>3</v>
      </c>
      <c r="C75" s="24">
        <v>43833.279166666667</v>
      </c>
      <c r="D75" s="23">
        <v>7189.5</v>
      </c>
      <c r="E75" s="19"/>
      <c r="F75" s="20">
        <f t="shared" si="6"/>
        <v>0</v>
      </c>
      <c r="G75" s="20">
        <f t="shared" si="7"/>
        <v>0</v>
      </c>
      <c r="H75" s="20">
        <f t="shared" si="8"/>
        <v>0</v>
      </c>
      <c r="I75" s="20">
        <f t="shared" si="9"/>
        <v>0</v>
      </c>
      <c r="J75" s="22">
        <f t="shared" si="10"/>
        <v>0</v>
      </c>
      <c r="K75" s="20">
        <f t="shared" si="11"/>
        <v>0</v>
      </c>
    </row>
    <row r="76" spans="1:11" x14ac:dyDescent="0.2">
      <c r="A76" s="23"/>
      <c r="B76" s="23" t="s">
        <v>4</v>
      </c>
      <c r="C76" s="24">
        <v>43838.837500000001</v>
      </c>
      <c r="D76" s="23">
        <v>7894</v>
      </c>
      <c r="E76" s="19">
        <f>D76-D75</f>
        <v>704.5</v>
      </c>
      <c r="F76" s="20">
        <f t="shared" si="6"/>
        <v>9.7990124487099255</v>
      </c>
      <c r="G76" s="20">
        <f t="shared" si="7"/>
        <v>9.7990124487099255</v>
      </c>
      <c r="H76" s="20">
        <f t="shared" si="8"/>
        <v>22.047778009597334</v>
      </c>
      <c r="I76" s="20">
        <f t="shared" si="9"/>
        <v>221.77458683579434</v>
      </c>
      <c r="J76" s="22">
        <f t="shared" si="10"/>
        <v>79965.717825812055</v>
      </c>
      <c r="K76" s="20">
        <f t="shared" si="11"/>
        <v>14254.729133724846</v>
      </c>
    </row>
    <row r="77" spans="1:11" x14ac:dyDescent="0.2">
      <c r="A77" s="23">
        <v>37</v>
      </c>
      <c r="B77" s="23" t="s">
        <v>3</v>
      </c>
      <c r="C77" s="24">
        <v>43856.744444444441</v>
      </c>
      <c r="D77" s="23">
        <v>8564.5</v>
      </c>
      <c r="E77" s="19"/>
      <c r="F77" s="20">
        <f t="shared" si="6"/>
        <v>0</v>
      </c>
      <c r="G77" s="20">
        <f t="shared" si="7"/>
        <v>0</v>
      </c>
      <c r="H77" s="20">
        <f t="shared" si="8"/>
        <v>0</v>
      </c>
      <c r="I77" s="20">
        <f t="shared" si="9"/>
        <v>0</v>
      </c>
      <c r="J77" s="22">
        <f t="shared" si="10"/>
        <v>0</v>
      </c>
      <c r="K77" s="20">
        <f t="shared" si="11"/>
        <v>0</v>
      </c>
    </row>
    <row r="78" spans="1:11" x14ac:dyDescent="0.2">
      <c r="A78" s="23"/>
      <c r="B78" s="23" t="s">
        <v>4</v>
      </c>
      <c r="C78" s="24">
        <v>43874.37222222222</v>
      </c>
      <c r="D78" s="23">
        <v>10260</v>
      </c>
      <c r="E78" s="19">
        <f>D78-D77</f>
        <v>1695.5</v>
      </c>
      <c r="F78" s="20">
        <f t="shared" si="6"/>
        <v>19.796835775585265</v>
      </c>
      <c r="G78" s="20">
        <f t="shared" si="7"/>
        <v>19.796835775585265</v>
      </c>
      <c r="H78" s="20">
        <f t="shared" si="8"/>
        <v>44.542880495066846</v>
      </c>
      <c r="I78" s="20">
        <f t="shared" si="9"/>
        <v>269.88429766211567</v>
      </c>
      <c r="J78" s="22">
        <f t="shared" si="10"/>
        <v>115362.9773671501</v>
      </c>
      <c r="K78" s="20">
        <f t="shared" si="11"/>
        <v>35397.259541338048</v>
      </c>
    </row>
    <row r="79" spans="1:11" x14ac:dyDescent="0.2">
      <c r="A79" s="23">
        <v>38</v>
      </c>
      <c r="B79" s="23" t="s">
        <v>3</v>
      </c>
      <c r="C79" s="24">
        <v>43879.837500000001</v>
      </c>
      <c r="D79" s="23">
        <v>10104</v>
      </c>
      <c r="E79" s="19"/>
      <c r="F79" s="20">
        <f t="shared" si="6"/>
        <v>0</v>
      </c>
      <c r="G79" s="20">
        <f t="shared" si="7"/>
        <v>0</v>
      </c>
      <c r="H79" s="20">
        <f t="shared" si="8"/>
        <v>0</v>
      </c>
      <c r="I79" s="20">
        <f t="shared" si="9"/>
        <v>0</v>
      </c>
      <c r="J79" s="22">
        <f t="shared" si="10"/>
        <v>0</v>
      </c>
      <c r="K79" s="20">
        <f t="shared" si="11"/>
        <v>0</v>
      </c>
    </row>
    <row r="80" spans="1:11" x14ac:dyDescent="0.2">
      <c r="A80" s="23"/>
      <c r="B80" s="23" t="s">
        <v>4</v>
      </c>
      <c r="C80" s="24">
        <v>43880.837500000001</v>
      </c>
      <c r="D80" s="23">
        <v>9901.5</v>
      </c>
      <c r="E80" s="19">
        <f>D80-D79</f>
        <v>-202.5</v>
      </c>
      <c r="F80" s="20">
        <f t="shared" si="6"/>
        <v>-2.0041567695961997</v>
      </c>
      <c r="G80" s="20">
        <f t="shared" si="7"/>
        <v>0</v>
      </c>
      <c r="H80" s="20">
        <f t="shared" si="8"/>
        <v>-4.5093527315914494</v>
      </c>
      <c r="I80" s="20">
        <f t="shared" si="9"/>
        <v>389.35004861413159</v>
      </c>
      <c r="J80" s="22">
        <f t="shared" si="10"/>
        <v>109890.96949833719</v>
      </c>
      <c r="K80" s="20">
        <f t="shared" si="11"/>
        <v>-5472.0078688129142</v>
      </c>
    </row>
    <row r="81" spans="1:11" x14ac:dyDescent="0.2">
      <c r="A81" s="23">
        <v>39</v>
      </c>
      <c r="B81" s="23" t="s">
        <v>3</v>
      </c>
      <c r="C81" s="24">
        <v>43884.186111111114</v>
      </c>
      <c r="D81" s="23">
        <v>9922</v>
      </c>
      <c r="E81" s="19"/>
      <c r="F81" s="20">
        <f t="shared" si="6"/>
        <v>0</v>
      </c>
      <c r="G81" s="20">
        <f t="shared" si="7"/>
        <v>0</v>
      </c>
      <c r="H81" s="20">
        <f t="shared" si="8"/>
        <v>0</v>
      </c>
      <c r="I81" s="20">
        <f t="shared" si="9"/>
        <v>0</v>
      </c>
      <c r="J81" s="22">
        <f t="shared" si="10"/>
        <v>0</v>
      </c>
      <c r="K81" s="20">
        <f t="shared" si="11"/>
        <v>0</v>
      </c>
    </row>
    <row r="82" spans="1:11" x14ac:dyDescent="0.2">
      <c r="A82" s="23"/>
      <c r="B82" s="23" t="s">
        <v>4</v>
      </c>
      <c r="C82" s="24">
        <v>43885.093055555553</v>
      </c>
      <c r="D82" s="23">
        <v>9723.5</v>
      </c>
      <c r="E82" s="19">
        <f>D82-D81</f>
        <v>-198.5</v>
      </c>
      <c r="F82" s="20">
        <f t="shared" si="6"/>
        <v>-2.0006047167909697</v>
      </c>
      <c r="G82" s="20">
        <f t="shared" si="7"/>
        <v>0</v>
      </c>
      <c r="H82" s="20">
        <f t="shared" si="8"/>
        <v>-4.5013606127796821</v>
      </c>
      <c r="I82" s="20">
        <f t="shared" si="9"/>
        <v>370.88202205688799</v>
      </c>
      <c r="J82" s="22">
        <f t="shared" si="10"/>
        <v>104555.03063172317</v>
      </c>
      <c r="K82" s="20">
        <f t="shared" si="11"/>
        <v>-5335.9388666140148</v>
      </c>
    </row>
    <row r="83" spans="1:11" x14ac:dyDescent="0.2">
      <c r="A83" s="23">
        <v>40</v>
      </c>
      <c r="B83" s="23" t="s">
        <v>5</v>
      </c>
      <c r="C83" s="24">
        <v>43885.744444444441</v>
      </c>
      <c r="D83" s="23">
        <v>9612</v>
      </c>
      <c r="E83" s="19"/>
      <c r="F83" s="20">
        <f t="shared" si="6"/>
        <v>0</v>
      </c>
      <c r="G83" s="20">
        <f t="shared" si="7"/>
        <v>0</v>
      </c>
      <c r="H83" s="20">
        <f t="shared" si="8"/>
        <v>0</v>
      </c>
      <c r="I83" s="20">
        <f t="shared" si="9"/>
        <v>0</v>
      </c>
      <c r="J83" s="22">
        <f t="shared" si="10"/>
        <v>0</v>
      </c>
      <c r="K83" s="20">
        <f t="shared" si="11"/>
        <v>0</v>
      </c>
    </row>
    <row r="84" spans="1:11" x14ac:dyDescent="0.2">
      <c r="A84" s="23"/>
      <c r="B84" s="23" t="s">
        <v>6</v>
      </c>
      <c r="C84" s="24">
        <v>43892.930555555555</v>
      </c>
      <c r="D84" s="23">
        <v>8947.5</v>
      </c>
      <c r="E84" s="19">
        <f>D83-D84</f>
        <v>664.5</v>
      </c>
      <c r="F84" s="20">
        <f t="shared" si="6"/>
        <v>6.9132334581772783</v>
      </c>
      <c r="G84" s="20">
        <f t="shared" si="7"/>
        <v>6.9132334581772783</v>
      </c>
      <c r="H84" s="20">
        <f t="shared" si="8"/>
        <v>15.554775280898877</v>
      </c>
      <c r="I84" s="20">
        <f t="shared" si="9"/>
        <v>352.87322838206569</v>
      </c>
      <c r="J84" s="22">
        <f t="shared" si="10"/>
        <v>120447.44866930581</v>
      </c>
      <c r="K84" s="20">
        <f t="shared" si="11"/>
        <v>15892.41803758264</v>
      </c>
    </row>
    <row r="85" spans="1:11" x14ac:dyDescent="0.2">
      <c r="A85" s="23">
        <v>41</v>
      </c>
      <c r="B85" s="23" t="s">
        <v>3</v>
      </c>
      <c r="C85" s="24">
        <v>43892.930555555555</v>
      </c>
      <c r="D85" s="23">
        <v>8947.5</v>
      </c>
      <c r="E85" s="19"/>
      <c r="F85" s="20">
        <f t="shared" si="6"/>
        <v>0</v>
      </c>
      <c r="G85" s="20">
        <f t="shared" si="7"/>
        <v>0</v>
      </c>
      <c r="H85" s="20">
        <f t="shared" si="8"/>
        <v>0</v>
      </c>
      <c r="I85" s="20">
        <f t="shared" si="9"/>
        <v>0</v>
      </c>
      <c r="J85" s="22">
        <f t="shared" si="10"/>
        <v>0</v>
      </c>
      <c r="K85" s="20">
        <f t="shared" si="11"/>
        <v>0</v>
      </c>
    </row>
    <row r="86" spans="1:11" x14ac:dyDescent="0.2">
      <c r="A86" s="23"/>
      <c r="B86" s="23" t="s">
        <v>4</v>
      </c>
      <c r="C86" s="24">
        <v>43893.279166666667</v>
      </c>
      <c r="D86" s="23">
        <v>8768.5</v>
      </c>
      <c r="E86" s="19">
        <f>D86-D85</f>
        <v>-179</v>
      </c>
      <c r="F86" s="20">
        <f t="shared" si="6"/>
        <v>-2.0005588153115395</v>
      </c>
      <c r="G86" s="20">
        <f t="shared" si="7"/>
        <v>0</v>
      </c>
      <c r="H86" s="20">
        <f t="shared" si="8"/>
        <v>-4.5012573344509637</v>
      </c>
      <c r="I86" s="20">
        <f t="shared" si="9"/>
        <v>406.51013925890709</v>
      </c>
      <c r="J86" s="22">
        <f t="shared" si="10"/>
        <v>114672.92582353756</v>
      </c>
      <c r="K86" s="20">
        <f t="shared" si="11"/>
        <v>-5774.5228457682533</v>
      </c>
    </row>
    <row r="87" spans="1:11" x14ac:dyDescent="0.2">
      <c r="A87" s="23">
        <v>42</v>
      </c>
      <c r="B87" s="23" t="s">
        <v>5</v>
      </c>
      <c r="C87" s="24">
        <v>43897.837500000001</v>
      </c>
      <c r="D87" s="23">
        <v>8880</v>
      </c>
      <c r="E87" s="19"/>
      <c r="F87" s="20">
        <f t="shared" si="6"/>
        <v>0</v>
      </c>
      <c r="G87" s="20">
        <f t="shared" si="7"/>
        <v>0</v>
      </c>
      <c r="H87" s="20">
        <f t="shared" si="8"/>
        <v>0</v>
      </c>
      <c r="I87" s="20">
        <f t="shared" si="9"/>
        <v>0</v>
      </c>
      <c r="J87" s="22">
        <f t="shared" si="10"/>
        <v>0</v>
      </c>
      <c r="K87" s="20">
        <f t="shared" si="11"/>
        <v>0</v>
      </c>
    </row>
    <row r="88" spans="1:11" x14ac:dyDescent="0.2">
      <c r="A88" s="23"/>
      <c r="B88" s="23" t="s">
        <v>6</v>
      </c>
      <c r="C88" s="24">
        <v>43902.37222222222</v>
      </c>
      <c r="D88" s="23">
        <v>5594</v>
      </c>
      <c r="E88" s="19">
        <f>D87-D88</f>
        <v>3286</v>
      </c>
      <c r="F88" s="20">
        <f t="shared" si="6"/>
        <v>37.004504504504503</v>
      </c>
      <c r="G88" s="20">
        <f t="shared" si="7"/>
        <v>37.004504504504503</v>
      </c>
      <c r="H88" s="20">
        <f t="shared" si="8"/>
        <v>83.26013513513513</v>
      </c>
      <c r="I88" s="20">
        <f t="shared" si="9"/>
        <v>387.02112465443923</v>
      </c>
      <c r="J88" s="22">
        <f t="shared" si="10"/>
        <v>209743.24868836932</v>
      </c>
      <c r="K88" s="20">
        <f t="shared" si="11"/>
        <v>95070.32286483176</v>
      </c>
    </row>
    <row r="89" spans="1:11" x14ac:dyDescent="0.2">
      <c r="A89" s="23">
        <v>43</v>
      </c>
      <c r="B89" s="23" t="s">
        <v>3</v>
      </c>
      <c r="C89" s="24">
        <v>43909.558333333334</v>
      </c>
      <c r="D89" s="23">
        <v>5835.5</v>
      </c>
      <c r="E89" s="19"/>
      <c r="F89" s="20">
        <f t="shared" si="6"/>
        <v>0</v>
      </c>
      <c r="G89" s="20">
        <f t="shared" si="7"/>
        <v>0</v>
      </c>
      <c r="H89" s="20">
        <f t="shared" si="8"/>
        <v>0</v>
      </c>
      <c r="I89" s="20">
        <f t="shared" si="9"/>
        <v>0</v>
      </c>
      <c r="J89" s="22">
        <f t="shared" si="10"/>
        <v>0</v>
      </c>
      <c r="K89" s="20">
        <f t="shared" si="11"/>
        <v>0</v>
      </c>
    </row>
    <row r="90" spans="1:11" x14ac:dyDescent="0.2">
      <c r="A90" s="23"/>
      <c r="B90" s="23" t="s">
        <v>4</v>
      </c>
      <c r="C90" s="24">
        <v>43910.465277777781</v>
      </c>
      <c r="D90" s="23">
        <v>6477</v>
      </c>
      <c r="E90" s="19">
        <f>D90-D89</f>
        <v>641.5</v>
      </c>
      <c r="F90" s="20">
        <f t="shared" si="6"/>
        <v>10.993059720675177</v>
      </c>
      <c r="G90" s="20">
        <f t="shared" si="7"/>
        <v>10.993059720675177</v>
      </c>
      <c r="H90" s="20">
        <f t="shared" si="8"/>
        <v>24.734384371519148</v>
      </c>
      <c r="I90" s="20">
        <f t="shared" si="9"/>
        <v>707.88346432324647</v>
      </c>
      <c r="J90" s="22">
        <f t="shared" si="10"/>
        <v>261234.92888760741</v>
      </c>
      <c r="K90" s="20">
        <f t="shared" si="11"/>
        <v>51491.680199238093</v>
      </c>
    </row>
    <row r="91" spans="1:11" x14ac:dyDescent="0.2">
      <c r="A91" s="23">
        <v>44</v>
      </c>
      <c r="B91" s="23" t="s">
        <v>5</v>
      </c>
      <c r="C91" s="24">
        <v>43918</v>
      </c>
      <c r="D91" s="23">
        <v>6361.5</v>
      </c>
      <c r="E91" s="19"/>
      <c r="F91" s="20">
        <f t="shared" si="6"/>
        <v>0</v>
      </c>
      <c r="G91" s="20">
        <f t="shared" si="7"/>
        <v>0</v>
      </c>
      <c r="H91" s="20">
        <f t="shared" si="8"/>
        <v>0</v>
      </c>
      <c r="I91" s="20">
        <f t="shared" si="9"/>
        <v>0</v>
      </c>
      <c r="J91" s="22">
        <f t="shared" si="10"/>
        <v>0</v>
      </c>
      <c r="K91" s="20">
        <f t="shared" si="11"/>
        <v>0</v>
      </c>
    </row>
    <row r="92" spans="1:11" x14ac:dyDescent="0.2">
      <c r="A92" s="23"/>
      <c r="B92" s="23" t="s">
        <v>6</v>
      </c>
      <c r="C92" s="24">
        <v>43918.465277777781</v>
      </c>
      <c r="D92" s="23">
        <v>6288.5</v>
      </c>
      <c r="E92" s="19">
        <f>D91-D92</f>
        <v>73</v>
      </c>
      <c r="F92" s="20">
        <f t="shared" si="6"/>
        <v>1.1475280987188556</v>
      </c>
      <c r="G92" s="20">
        <f t="shared" si="7"/>
        <v>1.1475280987188556</v>
      </c>
      <c r="H92" s="20">
        <f t="shared" si="8"/>
        <v>2.581938222117425</v>
      </c>
      <c r="I92" s="20">
        <f t="shared" si="9"/>
        <v>881.66788499567497</v>
      </c>
      <c r="J92" s="22">
        <f t="shared" si="10"/>
        <v>267271.96990175458</v>
      </c>
      <c r="K92" s="20">
        <f t="shared" si="11"/>
        <v>6037.0410141471657</v>
      </c>
    </row>
    <row r="93" spans="1:11" x14ac:dyDescent="0.2">
      <c r="A93" s="23">
        <v>45</v>
      </c>
      <c r="B93" s="23" t="s">
        <v>3</v>
      </c>
      <c r="C93" s="24">
        <v>43944.041666666664</v>
      </c>
      <c r="D93" s="23">
        <v>7134</v>
      </c>
      <c r="E93" s="19"/>
      <c r="F93" s="20">
        <f t="shared" si="6"/>
        <v>0</v>
      </c>
      <c r="G93" s="20">
        <f t="shared" si="7"/>
        <v>0</v>
      </c>
      <c r="H93" s="20">
        <f t="shared" si="8"/>
        <v>0</v>
      </c>
      <c r="I93" s="20">
        <f t="shared" si="9"/>
        <v>0</v>
      </c>
      <c r="J93" s="22">
        <f t="shared" si="10"/>
        <v>0</v>
      </c>
      <c r="K93" s="20">
        <f t="shared" si="11"/>
        <v>0</v>
      </c>
    </row>
    <row r="94" spans="1:11" x14ac:dyDescent="0.2">
      <c r="A94" s="23"/>
      <c r="B94" s="23" t="s">
        <v>4</v>
      </c>
      <c r="C94" s="24">
        <v>43951.413888888892</v>
      </c>
      <c r="D94" s="23">
        <v>8919</v>
      </c>
      <c r="E94" s="19">
        <f>D94-D93</f>
        <v>1785</v>
      </c>
      <c r="F94" s="20">
        <f t="shared" si="6"/>
        <v>25.02102607232969</v>
      </c>
      <c r="G94" s="20">
        <f t="shared" si="7"/>
        <v>25.02102607232969</v>
      </c>
      <c r="H94" s="20">
        <f t="shared" si="8"/>
        <v>56.297308662741798</v>
      </c>
      <c r="I94" s="20">
        <f t="shared" si="9"/>
        <v>902.04289841842171</v>
      </c>
      <c r="J94" s="22">
        <f t="shared" si="10"/>
        <v>416857.22788134002</v>
      </c>
      <c r="K94" s="20">
        <f t="shared" si="11"/>
        <v>149585.25797958544</v>
      </c>
    </row>
    <row r="95" spans="1:11" x14ac:dyDescent="0.2">
      <c r="A95" s="23">
        <v>46</v>
      </c>
      <c r="B95" s="23" t="s">
        <v>5</v>
      </c>
      <c r="C95" s="24">
        <v>43972.413888888892</v>
      </c>
      <c r="D95" s="23">
        <v>9348.5</v>
      </c>
      <c r="E95" s="19"/>
      <c r="F95" s="20">
        <f t="shared" si="6"/>
        <v>0</v>
      </c>
      <c r="G95" s="20">
        <f t="shared" si="7"/>
        <v>0</v>
      </c>
      <c r="H95" s="20">
        <f t="shared" si="8"/>
        <v>0</v>
      </c>
      <c r="I95" s="20">
        <f t="shared" si="9"/>
        <v>0</v>
      </c>
      <c r="J95" s="22">
        <f t="shared" si="10"/>
        <v>0</v>
      </c>
      <c r="K95" s="20">
        <f t="shared" si="11"/>
        <v>0</v>
      </c>
    </row>
    <row r="96" spans="1:11" x14ac:dyDescent="0.2">
      <c r="A96" s="23"/>
      <c r="B96" s="23" t="s">
        <v>6</v>
      </c>
      <c r="C96" s="24">
        <v>43974.227777777778</v>
      </c>
      <c r="D96" s="23">
        <v>9290.5</v>
      </c>
      <c r="E96" s="19">
        <f>D95-D96</f>
        <v>58</v>
      </c>
      <c r="F96" s="20">
        <f t="shared" si="6"/>
        <v>0.62042038829758783</v>
      </c>
      <c r="G96" s="20">
        <f t="shared" si="7"/>
        <v>0.62042038829758783</v>
      </c>
      <c r="H96" s="20">
        <f t="shared" si="8"/>
        <v>1.3959458736695727</v>
      </c>
      <c r="I96" s="20">
        <f t="shared" si="9"/>
        <v>1406.8931440995225</v>
      </c>
      <c r="J96" s="22">
        <f t="shared" si="10"/>
        <v>421774.28625462449</v>
      </c>
      <c r="K96" s="20">
        <f t="shared" si="11"/>
        <v>4917.058373284468</v>
      </c>
    </row>
    <row r="97" spans="1:11" x14ac:dyDescent="0.2">
      <c r="A97" s="23">
        <v>47</v>
      </c>
      <c r="B97" s="23" t="s">
        <v>3</v>
      </c>
      <c r="C97" s="24">
        <v>44004.6</v>
      </c>
      <c r="D97" s="23">
        <v>9485</v>
      </c>
      <c r="E97" s="19"/>
      <c r="F97" s="20">
        <f t="shared" si="6"/>
        <v>0</v>
      </c>
      <c r="G97" s="20">
        <f t="shared" si="7"/>
        <v>0</v>
      </c>
      <c r="H97" s="20">
        <f t="shared" si="8"/>
        <v>0</v>
      </c>
      <c r="I97" s="20">
        <f t="shared" si="9"/>
        <v>0</v>
      </c>
      <c r="J97" s="22">
        <f t="shared" si="10"/>
        <v>0</v>
      </c>
      <c r="K97" s="20">
        <f t="shared" si="11"/>
        <v>0</v>
      </c>
    </row>
    <row r="98" spans="1:11" x14ac:dyDescent="0.2">
      <c r="A98" s="23"/>
      <c r="B98" s="23" t="s">
        <v>4</v>
      </c>
      <c r="C98" s="24">
        <v>44006.413888888892</v>
      </c>
      <c r="D98" s="23">
        <v>9295</v>
      </c>
      <c r="E98" s="19">
        <f>D98-D97</f>
        <v>-190</v>
      </c>
      <c r="F98" s="20">
        <f t="shared" si="6"/>
        <v>-2.0031628887717448</v>
      </c>
      <c r="G98" s="20">
        <f t="shared" si="7"/>
        <v>0</v>
      </c>
      <c r="H98" s="20">
        <f t="shared" si="8"/>
        <v>-4.5071164997364255</v>
      </c>
      <c r="I98" s="20">
        <f t="shared" si="9"/>
        <v>1423.4882161093576</v>
      </c>
      <c r="J98" s="22">
        <f t="shared" si="10"/>
        <v>401357.53466309723</v>
      </c>
      <c r="K98" s="20">
        <f t="shared" si="11"/>
        <v>-20416.751591527252</v>
      </c>
    </row>
    <row r="101" spans="1:11" x14ac:dyDescent="0.2">
      <c r="K101" s="9">
        <f>SUM(K6:K100)</f>
        <v>400357.53466309723</v>
      </c>
    </row>
  </sheetData>
  <conditionalFormatting sqref="L3:L58 K6:K98 E6:H98">
    <cfRule type="cellIs" dxfId="65" priority="37" operator="lessThan">
      <formula>0</formula>
    </cfRule>
    <cfRule type="cellIs" dxfId="64" priority="38" operator="greaterThan">
      <formula>0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L104"/>
  <sheetViews>
    <sheetView workbookViewId="0">
      <selection activeCell="B2" sqref="B2"/>
    </sheetView>
  </sheetViews>
  <sheetFormatPr baseColWidth="10" defaultColWidth="9.1640625" defaultRowHeight="15" x14ac:dyDescent="0.2"/>
  <cols>
    <col min="1" max="1" width="27" style="2" customWidth="1"/>
    <col min="2" max="2" width="10.6640625" style="2" bestFit="1" customWidth="1"/>
    <col min="3" max="3" width="15.83203125" style="2" bestFit="1" customWidth="1"/>
    <col min="4" max="4" width="9.1640625" style="2"/>
    <col min="5" max="5" width="11.33203125" style="2" customWidth="1"/>
    <col min="6" max="6" width="7" style="2" customWidth="1"/>
    <col min="7" max="7" width="12.1640625" style="2" customWidth="1"/>
    <col min="8" max="8" width="14.6640625" style="2" bestFit="1" customWidth="1"/>
    <col min="9" max="9" width="13.33203125" style="2" customWidth="1"/>
    <col min="10" max="10" width="15.5" style="2" bestFit="1" customWidth="1"/>
    <col min="11" max="11" width="11.6640625" style="2" bestFit="1" customWidth="1"/>
    <col min="12" max="12" width="4.1640625" style="2" customWidth="1"/>
    <col min="13" max="16384" width="9.1640625" style="2"/>
  </cols>
  <sheetData>
    <row r="1" spans="1:12" ht="3.75" customHeight="1" thickBot="1" x14ac:dyDescent="0.25"/>
    <row r="2" spans="1:12" s="3" customFormat="1" ht="161" thickBot="1" x14ac:dyDescent="0.3">
      <c r="A2" s="5" t="s">
        <v>22</v>
      </c>
      <c r="C2" s="4"/>
      <c r="D2" s="5" t="s">
        <v>7</v>
      </c>
      <c r="E2" s="6"/>
      <c r="F2" s="5" t="s">
        <v>8</v>
      </c>
      <c r="G2" s="6"/>
      <c r="H2" s="5" t="s">
        <v>9</v>
      </c>
      <c r="I2" s="7">
        <v>2.25</v>
      </c>
      <c r="J2" s="5" t="s">
        <v>10</v>
      </c>
      <c r="K2" s="5">
        <v>1000</v>
      </c>
      <c r="L2" s="8"/>
    </row>
    <row r="3" spans="1:12" ht="16" thickBot="1" x14ac:dyDescent="0.25">
      <c r="L3" s="9"/>
    </row>
    <row r="4" spans="1:12" s="11" customFormat="1" ht="49" thickBot="1" x14ac:dyDescent="0.25">
      <c r="A4" s="12" t="s">
        <v>0</v>
      </c>
      <c r="B4" s="13" t="s">
        <v>1</v>
      </c>
      <c r="C4" s="13" t="s">
        <v>2</v>
      </c>
      <c r="D4" s="13" t="s">
        <v>11</v>
      </c>
      <c r="E4" s="14" t="s">
        <v>14</v>
      </c>
      <c r="F4" s="14" t="s">
        <v>15</v>
      </c>
      <c r="G4" s="14" t="s">
        <v>16</v>
      </c>
      <c r="H4" s="14" t="s">
        <v>12</v>
      </c>
      <c r="I4" s="14" t="s">
        <v>17</v>
      </c>
      <c r="J4" s="14" t="s">
        <v>18</v>
      </c>
      <c r="K4" s="15" t="s">
        <v>13</v>
      </c>
      <c r="L4" s="10"/>
    </row>
    <row r="5" spans="1:12" x14ac:dyDescent="0.2">
      <c r="A5" s="23">
        <v>1</v>
      </c>
      <c r="B5" s="23" t="s">
        <v>3</v>
      </c>
      <c r="C5" s="24">
        <v>43462.661111111112</v>
      </c>
      <c r="D5" s="23">
        <v>3823</v>
      </c>
      <c r="E5" s="16"/>
      <c r="F5" s="17"/>
      <c r="G5" s="17"/>
      <c r="H5" s="17"/>
      <c r="I5" s="17"/>
      <c r="J5" s="17"/>
      <c r="K5" s="18"/>
      <c r="L5" s="9"/>
    </row>
    <row r="6" spans="1:12" x14ac:dyDescent="0.2">
      <c r="A6" s="23"/>
      <c r="B6" s="23" t="s">
        <v>4</v>
      </c>
      <c r="C6" s="24">
        <v>43462.755555555559</v>
      </c>
      <c r="D6" s="23">
        <v>3857.5</v>
      </c>
      <c r="E6" s="19">
        <f>D6-D5</f>
        <v>34.5</v>
      </c>
      <c r="F6" s="20">
        <f t="shared" ref="F6:F69" si="0">E6/D5*100</f>
        <v>0.90243264452001049</v>
      </c>
      <c r="G6" s="20">
        <f t="shared" ref="G6:G69" si="1">IF(F6&lt;($G$2*-1),($G$2*-1),F6)</f>
        <v>0.90243264452001049</v>
      </c>
      <c r="H6" s="20">
        <f>$I$2*F6</f>
        <v>2.0304734501700237</v>
      </c>
      <c r="I6" s="21">
        <f>0.00075*$I$2*$K$2*2</f>
        <v>3.375</v>
      </c>
      <c r="J6" s="22">
        <f>$K$2*(1+((H6)/100))-I6</f>
        <v>1016.9297345017002</v>
      </c>
      <c r="K6" s="20">
        <f>J6-K2</f>
        <v>16.929734501700182</v>
      </c>
      <c r="L6" s="9"/>
    </row>
    <row r="7" spans="1:12" x14ac:dyDescent="0.2">
      <c r="A7" s="23">
        <v>2</v>
      </c>
      <c r="B7" s="23" t="s">
        <v>3</v>
      </c>
      <c r="C7" s="24">
        <v>43479.661111111112</v>
      </c>
      <c r="D7" s="23">
        <v>3649.5</v>
      </c>
      <c r="E7" s="19"/>
      <c r="F7" s="20">
        <f t="shared" si="0"/>
        <v>0</v>
      </c>
      <c r="G7" s="20">
        <f t="shared" si="1"/>
        <v>0</v>
      </c>
      <c r="H7" s="20">
        <f t="shared" ref="H7:H70" si="2">$I$2*F7</f>
        <v>0</v>
      </c>
      <c r="I7" s="20"/>
      <c r="J7" s="22"/>
      <c r="K7" s="20"/>
      <c r="L7" s="9"/>
    </row>
    <row r="8" spans="1:12" x14ac:dyDescent="0.2">
      <c r="A8" s="23"/>
      <c r="B8" s="23" t="s">
        <v>4</v>
      </c>
      <c r="C8" s="24">
        <v>43480.85</v>
      </c>
      <c r="D8" s="23">
        <v>3576.5</v>
      </c>
      <c r="E8" s="19">
        <f>D8-D7</f>
        <v>-73</v>
      </c>
      <c r="F8" s="20">
        <f t="shared" si="0"/>
        <v>-2.0002740101383751</v>
      </c>
      <c r="G8" s="20">
        <f t="shared" si="1"/>
        <v>0</v>
      </c>
      <c r="H8" s="20">
        <f t="shared" si="2"/>
        <v>-4.5006165228113444</v>
      </c>
      <c r="I8" s="20">
        <f t="shared" ref="I8:I71" si="3">0.00075*$I$2*J6*2</f>
        <v>3.4321378539432379</v>
      </c>
      <c r="J8" s="22">
        <f t="shared" ref="J8:J71" si="4">IF(H8&lt;0,J6-(J6*(H8*-1)/100),J6+(J6*(H8/100)))-I6</f>
        <v>967.78662684533515</v>
      </c>
      <c r="K8" s="20">
        <f t="shared" ref="K8:K71" si="5">J8-J6</f>
        <v>-49.143107656365032</v>
      </c>
      <c r="L8" s="9"/>
    </row>
    <row r="9" spans="1:12" x14ac:dyDescent="0.2">
      <c r="A9" s="23">
        <v>3</v>
      </c>
      <c r="B9" s="23" t="s">
        <v>5</v>
      </c>
      <c r="C9" s="24">
        <v>43485.566666666666</v>
      </c>
      <c r="D9" s="23">
        <v>3510.5</v>
      </c>
      <c r="E9" s="19"/>
      <c r="F9" s="20">
        <f t="shared" si="0"/>
        <v>0</v>
      </c>
      <c r="G9" s="20">
        <f t="shared" si="1"/>
        <v>0</v>
      </c>
      <c r="H9" s="20">
        <f t="shared" si="2"/>
        <v>0</v>
      </c>
      <c r="I9" s="20">
        <f t="shared" si="3"/>
        <v>0</v>
      </c>
      <c r="J9" s="22">
        <f t="shared" si="4"/>
        <v>0</v>
      </c>
      <c r="K9" s="20">
        <f t="shared" si="5"/>
        <v>0</v>
      </c>
      <c r="L9" s="9"/>
    </row>
    <row r="10" spans="1:12" x14ac:dyDescent="0.2">
      <c r="A10" s="23"/>
      <c r="B10" s="23" t="s">
        <v>6</v>
      </c>
      <c r="C10" s="24">
        <v>43487.566666666666</v>
      </c>
      <c r="D10" s="23">
        <v>3581</v>
      </c>
      <c r="E10" s="19">
        <f>D9-D10</f>
        <v>-70.5</v>
      </c>
      <c r="F10" s="20">
        <f t="shared" si="0"/>
        <v>-2.0082609314912405</v>
      </c>
      <c r="G10" s="20">
        <f t="shared" si="1"/>
        <v>0</v>
      </c>
      <c r="H10" s="20">
        <f t="shared" si="2"/>
        <v>-4.5185870958552909</v>
      </c>
      <c r="I10" s="20">
        <f t="shared" si="3"/>
        <v>3.2662798656030061</v>
      </c>
      <c r="J10" s="22">
        <f t="shared" si="4"/>
        <v>920.62420735534545</v>
      </c>
      <c r="K10" s="20">
        <f t="shared" si="5"/>
        <v>-47.162419489989702</v>
      </c>
      <c r="L10" s="9"/>
    </row>
    <row r="11" spans="1:12" x14ac:dyDescent="0.2">
      <c r="A11" s="23">
        <v>4</v>
      </c>
      <c r="B11" s="23" t="s">
        <v>5</v>
      </c>
      <c r="C11" s="24">
        <v>43493.188888888886</v>
      </c>
      <c r="D11" s="23">
        <v>3471</v>
      </c>
      <c r="E11" s="19"/>
      <c r="F11" s="20">
        <f t="shared" si="0"/>
        <v>0</v>
      </c>
      <c r="G11" s="20">
        <f t="shared" si="1"/>
        <v>0</v>
      </c>
      <c r="H11" s="20">
        <f t="shared" si="2"/>
        <v>0</v>
      </c>
      <c r="I11" s="20">
        <f t="shared" si="3"/>
        <v>0</v>
      </c>
      <c r="J11" s="22">
        <f t="shared" si="4"/>
        <v>0</v>
      </c>
      <c r="K11" s="20">
        <f t="shared" si="5"/>
        <v>0</v>
      </c>
      <c r="L11" s="9"/>
    </row>
    <row r="12" spans="1:12" x14ac:dyDescent="0.2">
      <c r="A12" s="23"/>
      <c r="B12" s="23" t="s">
        <v>6</v>
      </c>
      <c r="C12" s="24">
        <v>43495.566666666666</v>
      </c>
      <c r="D12" s="23">
        <v>3445</v>
      </c>
      <c r="E12" s="19">
        <f>D11-D12</f>
        <v>26</v>
      </c>
      <c r="F12" s="20">
        <f t="shared" si="0"/>
        <v>0.74906367041198507</v>
      </c>
      <c r="G12" s="20">
        <f t="shared" si="1"/>
        <v>0.74906367041198507</v>
      </c>
      <c r="H12" s="20">
        <f t="shared" si="2"/>
        <v>1.6853932584269664</v>
      </c>
      <c r="I12" s="20">
        <f t="shared" si="3"/>
        <v>3.1071066998242909</v>
      </c>
      <c r="J12" s="22">
        <f t="shared" si="4"/>
        <v>932.8740658159561</v>
      </c>
      <c r="K12" s="20">
        <f t="shared" si="5"/>
        <v>12.249858460610653</v>
      </c>
      <c r="L12" s="9"/>
    </row>
    <row r="13" spans="1:12" x14ac:dyDescent="0.2">
      <c r="A13" s="23">
        <v>5</v>
      </c>
      <c r="B13" s="23" t="s">
        <v>3</v>
      </c>
      <c r="C13" s="24">
        <v>43504.472222222219</v>
      </c>
      <c r="D13" s="23">
        <v>3391</v>
      </c>
      <c r="E13" s="19"/>
      <c r="F13" s="20">
        <f t="shared" si="0"/>
        <v>0</v>
      </c>
      <c r="G13" s="20">
        <f t="shared" si="1"/>
        <v>0</v>
      </c>
      <c r="H13" s="20">
        <f t="shared" si="2"/>
        <v>0</v>
      </c>
      <c r="I13" s="20">
        <f t="shared" si="3"/>
        <v>0</v>
      </c>
      <c r="J13" s="22">
        <f t="shared" si="4"/>
        <v>0</v>
      </c>
      <c r="K13" s="20">
        <f t="shared" si="5"/>
        <v>0</v>
      </c>
      <c r="L13" s="9"/>
    </row>
    <row r="14" spans="1:12" x14ac:dyDescent="0.2">
      <c r="A14" s="23"/>
      <c r="B14" s="23" t="s">
        <v>4</v>
      </c>
      <c r="C14" s="24">
        <v>43520.566666666666</v>
      </c>
      <c r="D14" s="23">
        <v>3911.5</v>
      </c>
      <c r="E14" s="19">
        <f>D14-D13</f>
        <v>520.5</v>
      </c>
      <c r="F14" s="20">
        <f t="shared" si="0"/>
        <v>15.349454438218816</v>
      </c>
      <c r="G14" s="20">
        <f t="shared" si="1"/>
        <v>15.349454438218816</v>
      </c>
      <c r="H14" s="20">
        <f t="shared" si="2"/>
        <v>34.536272485992335</v>
      </c>
      <c r="I14" s="20">
        <f t="shared" si="3"/>
        <v>3.1484499721288519</v>
      </c>
      <c r="J14" s="22">
        <f t="shared" si="4"/>
        <v>1251.946888437486</v>
      </c>
      <c r="K14" s="20">
        <f t="shared" si="5"/>
        <v>319.07282262152989</v>
      </c>
      <c r="L14" s="9"/>
    </row>
    <row r="15" spans="1:12" x14ac:dyDescent="0.2">
      <c r="A15" s="23">
        <v>6</v>
      </c>
      <c r="B15" s="23" t="s">
        <v>5</v>
      </c>
      <c r="C15" s="24">
        <v>43520.661111111112</v>
      </c>
      <c r="D15" s="23">
        <v>3780</v>
      </c>
      <c r="E15" s="19"/>
      <c r="F15" s="20">
        <f t="shared" si="0"/>
        <v>0</v>
      </c>
      <c r="G15" s="20">
        <f t="shared" si="1"/>
        <v>0</v>
      </c>
      <c r="H15" s="20">
        <f t="shared" si="2"/>
        <v>0</v>
      </c>
      <c r="I15" s="20">
        <f t="shared" si="3"/>
        <v>0</v>
      </c>
      <c r="J15" s="22">
        <f t="shared" si="4"/>
        <v>0</v>
      </c>
      <c r="K15" s="20">
        <f t="shared" si="5"/>
        <v>0</v>
      </c>
      <c r="L15" s="9"/>
    </row>
    <row r="16" spans="1:12" x14ac:dyDescent="0.2">
      <c r="A16" s="23"/>
      <c r="B16" s="23" t="s">
        <v>6</v>
      </c>
      <c r="C16" s="24">
        <v>43524.566666666666</v>
      </c>
      <c r="D16" s="23">
        <v>3856</v>
      </c>
      <c r="E16" s="19">
        <f>D15-D16</f>
        <v>-76</v>
      </c>
      <c r="F16" s="20">
        <f t="shared" si="0"/>
        <v>-2.0105820105820107</v>
      </c>
      <c r="G16" s="20">
        <f t="shared" si="1"/>
        <v>0</v>
      </c>
      <c r="H16" s="20">
        <f t="shared" si="2"/>
        <v>-4.5238095238095237</v>
      </c>
      <c r="I16" s="20">
        <f t="shared" si="3"/>
        <v>4.2253207484765154</v>
      </c>
      <c r="J16" s="22">
        <f t="shared" si="4"/>
        <v>1192.162745893185</v>
      </c>
      <c r="K16" s="20">
        <f t="shared" si="5"/>
        <v>-59.784142544300948</v>
      </c>
      <c r="L16" s="9"/>
    </row>
    <row r="17" spans="1:12" x14ac:dyDescent="0.2">
      <c r="A17" s="23">
        <v>7</v>
      </c>
      <c r="B17" s="23" t="s">
        <v>3</v>
      </c>
      <c r="C17" s="24">
        <v>43529.566666666666</v>
      </c>
      <c r="D17" s="23">
        <v>3779</v>
      </c>
      <c r="E17" s="19"/>
      <c r="F17" s="20">
        <f t="shared" si="0"/>
        <v>0</v>
      </c>
      <c r="G17" s="20">
        <f t="shared" si="1"/>
        <v>0</v>
      </c>
      <c r="H17" s="20">
        <f t="shared" si="2"/>
        <v>0</v>
      </c>
      <c r="I17" s="20">
        <f t="shared" si="3"/>
        <v>0</v>
      </c>
      <c r="J17" s="22">
        <f t="shared" si="4"/>
        <v>0</v>
      </c>
      <c r="K17" s="20">
        <f t="shared" si="5"/>
        <v>0</v>
      </c>
      <c r="L17" s="9"/>
    </row>
    <row r="18" spans="1:12" ht="18.75" customHeight="1" x14ac:dyDescent="0.2">
      <c r="A18" s="23"/>
      <c r="B18" s="23" t="s">
        <v>4</v>
      </c>
      <c r="C18" s="24">
        <v>43532.944444444445</v>
      </c>
      <c r="D18" s="23">
        <v>3823.5</v>
      </c>
      <c r="E18" s="19">
        <f>D18-D17</f>
        <v>44.5</v>
      </c>
      <c r="F18" s="20">
        <f t="shared" si="0"/>
        <v>1.1775602011114052</v>
      </c>
      <c r="G18" s="20">
        <f t="shared" si="1"/>
        <v>1.1775602011114052</v>
      </c>
      <c r="H18" s="20">
        <f t="shared" si="2"/>
        <v>2.6495104525006616</v>
      </c>
      <c r="I18" s="20">
        <f t="shared" si="3"/>
        <v>4.0235492673894999</v>
      </c>
      <c r="J18" s="22">
        <f t="shared" si="4"/>
        <v>1219.5239017079675</v>
      </c>
      <c r="K18" s="20">
        <f t="shared" si="5"/>
        <v>27.361155814782478</v>
      </c>
      <c r="L18" s="9"/>
    </row>
    <row r="19" spans="1:12" x14ac:dyDescent="0.2">
      <c r="A19" s="23">
        <v>8</v>
      </c>
      <c r="B19" s="23" t="s">
        <v>3</v>
      </c>
      <c r="C19" s="24">
        <v>43539.661111111112</v>
      </c>
      <c r="D19" s="23">
        <v>3895</v>
      </c>
      <c r="E19" s="19"/>
      <c r="F19" s="20">
        <f t="shared" si="0"/>
        <v>0</v>
      </c>
      <c r="G19" s="20">
        <f t="shared" si="1"/>
        <v>0</v>
      </c>
      <c r="H19" s="20">
        <f t="shared" si="2"/>
        <v>0</v>
      </c>
      <c r="I19" s="20">
        <f t="shared" si="3"/>
        <v>0</v>
      </c>
      <c r="J19" s="22">
        <f t="shared" si="4"/>
        <v>0</v>
      </c>
      <c r="K19" s="20">
        <f t="shared" si="5"/>
        <v>0</v>
      </c>
      <c r="L19" s="9"/>
    </row>
    <row r="20" spans="1:12" x14ac:dyDescent="0.2">
      <c r="A20" s="23"/>
      <c r="B20" s="23" t="s">
        <v>4</v>
      </c>
      <c r="C20" s="24">
        <v>43549</v>
      </c>
      <c r="D20" s="23">
        <v>3966</v>
      </c>
      <c r="E20" s="19">
        <f>D20-D19</f>
        <v>71</v>
      </c>
      <c r="F20" s="20">
        <f t="shared" si="0"/>
        <v>1.8228498074454429</v>
      </c>
      <c r="G20" s="20">
        <f t="shared" si="1"/>
        <v>1.8228498074454429</v>
      </c>
      <c r="H20" s="20">
        <f t="shared" si="2"/>
        <v>4.1014120667522462</v>
      </c>
      <c r="I20" s="20">
        <f t="shared" si="3"/>
        <v>4.1158931682643907</v>
      </c>
      <c r="J20" s="22">
        <f t="shared" si="4"/>
        <v>1265.5180529021566</v>
      </c>
      <c r="K20" s="20">
        <f t="shared" si="5"/>
        <v>45.994151194189044</v>
      </c>
      <c r="L20" s="9"/>
    </row>
    <row r="21" spans="1:12" x14ac:dyDescent="0.2">
      <c r="A21" s="23">
        <v>9</v>
      </c>
      <c r="B21" s="23" t="s">
        <v>3</v>
      </c>
      <c r="C21" s="24">
        <v>43551.094444444447</v>
      </c>
      <c r="D21" s="23">
        <v>3963.5</v>
      </c>
      <c r="E21" s="19"/>
      <c r="F21" s="20">
        <f t="shared" si="0"/>
        <v>0</v>
      </c>
      <c r="G21" s="20">
        <f t="shared" si="1"/>
        <v>0</v>
      </c>
      <c r="H21" s="20">
        <f t="shared" si="2"/>
        <v>0</v>
      </c>
      <c r="I21" s="20">
        <f t="shared" si="3"/>
        <v>0</v>
      </c>
      <c r="J21" s="22">
        <f t="shared" si="4"/>
        <v>0</v>
      </c>
      <c r="K21" s="20">
        <f t="shared" si="5"/>
        <v>0</v>
      </c>
      <c r="L21" s="9"/>
    </row>
    <row r="22" spans="1:12" x14ac:dyDescent="0.2">
      <c r="A22" s="23"/>
      <c r="B22" s="23" t="s">
        <v>4</v>
      </c>
      <c r="C22" s="24">
        <v>43557.230555555558</v>
      </c>
      <c r="D22" s="23">
        <v>5093.5</v>
      </c>
      <c r="E22" s="19">
        <f>D22-D21</f>
        <v>1130</v>
      </c>
      <c r="F22" s="20">
        <f t="shared" si="0"/>
        <v>28.510155165888733</v>
      </c>
      <c r="G22" s="20">
        <f t="shared" si="1"/>
        <v>28.510155165888733</v>
      </c>
      <c r="H22" s="20">
        <f t="shared" si="2"/>
        <v>64.147849123249642</v>
      </c>
      <c r="I22" s="20">
        <f t="shared" si="3"/>
        <v>4.2711234285447786</v>
      </c>
      <c r="J22" s="22">
        <f t="shared" si="4"/>
        <v>2073.204770937054</v>
      </c>
      <c r="K22" s="20">
        <f t="shared" si="5"/>
        <v>807.68671803489747</v>
      </c>
      <c r="L22" s="9"/>
    </row>
    <row r="23" spans="1:12" x14ac:dyDescent="0.2">
      <c r="A23" s="23">
        <v>10</v>
      </c>
      <c r="B23" s="23" t="s">
        <v>3</v>
      </c>
      <c r="C23" s="24">
        <v>43571.797222222223</v>
      </c>
      <c r="D23" s="23">
        <v>5210.5</v>
      </c>
      <c r="E23" s="19"/>
      <c r="F23" s="20">
        <f t="shared" si="0"/>
        <v>0</v>
      </c>
      <c r="G23" s="20">
        <f t="shared" si="1"/>
        <v>0</v>
      </c>
      <c r="H23" s="20">
        <f t="shared" si="2"/>
        <v>0</v>
      </c>
      <c r="I23" s="20">
        <f t="shared" si="3"/>
        <v>0</v>
      </c>
      <c r="J23" s="22">
        <f t="shared" si="4"/>
        <v>0</v>
      </c>
      <c r="K23" s="20">
        <f t="shared" si="5"/>
        <v>0</v>
      </c>
      <c r="L23" s="9"/>
    </row>
    <row r="24" spans="1:12" x14ac:dyDescent="0.2">
      <c r="A24" s="23"/>
      <c r="B24" s="23" t="s">
        <v>4</v>
      </c>
      <c r="C24" s="24">
        <v>43574.986111111109</v>
      </c>
      <c r="D24" s="23">
        <v>5266.5</v>
      </c>
      <c r="E24" s="19">
        <f>D24-D23</f>
        <v>56</v>
      </c>
      <c r="F24" s="20">
        <f t="shared" si="0"/>
        <v>1.0747529027924383</v>
      </c>
      <c r="G24" s="20">
        <f t="shared" si="1"/>
        <v>1.0747529027924383</v>
      </c>
      <c r="H24" s="20">
        <f t="shared" si="2"/>
        <v>2.4181940312829862</v>
      </c>
      <c r="I24" s="20">
        <f t="shared" si="3"/>
        <v>6.9970661019125577</v>
      </c>
      <c r="J24" s="22">
        <f t="shared" si="4"/>
        <v>2119.067761535583</v>
      </c>
      <c r="K24" s="20">
        <f t="shared" si="5"/>
        <v>45.862990598528995</v>
      </c>
      <c r="L24" s="9"/>
    </row>
    <row r="25" spans="1:12" x14ac:dyDescent="0.2">
      <c r="A25" s="23">
        <v>11</v>
      </c>
      <c r="B25" s="23" t="s">
        <v>3</v>
      </c>
      <c r="C25" s="24">
        <v>43585.702777777777</v>
      </c>
      <c r="D25" s="23">
        <v>5255.5</v>
      </c>
      <c r="E25" s="19"/>
      <c r="F25" s="20">
        <f t="shared" si="0"/>
        <v>0</v>
      </c>
      <c r="G25" s="20">
        <f t="shared" si="1"/>
        <v>0</v>
      </c>
      <c r="H25" s="20">
        <f t="shared" si="2"/>
        <v>0</v>
      </c>
      <c r="I25" s="20">
        <f t="shared" si="3"/>
        <v>0</v>
      </c>
      <c r="J25" s="22">
        <f t="shared" si="4"/>
        <v>0</v>
      </c>
      <c r="K25" s="20">
        <f t="shared" si="5"/>
        <v>0</v>
      </c>
      <c r="L25" s="9"/>
    </row>
    <row r="26" spans="1:12" x14ac:dyDescent="0.2">
      <c r="A26" s="23"/>
      <c r="B26" s="23" t="s">
        <v>4</v>
      </c>
      <c r="C26" s="24">
        <v>43596.89166666667</v>
      </c>
      <c r="D26" s="23">
        <v>7200.5</v>
      </c>
      <c r="E26" s="19">
        <f>D26-D25</f>
        <v>1945</v>
      </c>
      <c r="F26" s="20">
        <f t="shared" si="0"/>
        <v>37.008847873656173</v>
      </c>
      <c r="G26" s="20">
        <f t="shared" si="1"/>
        <v>37.008847873656173</v>
      </c>
      <c r="H26" s="20">
        <f t="shared" si="2"/>
        <v>83.26990771572639</v>
      </c>
      <c r="I26" s="20">
        <f t="shared" si="3"/>
        <v>7.1518536951825924</v>
      </c>
      <c r="J26" s="22">
        <f t="shared" si="4"/>
        <v>3876.6164648980593</v>
      </c>
      <c r="K26" s="20">
        <f t="shared" si="5"/>
        <v>1757.5487033624763</v>
      </c>
      <c r="L26" s="9"/>
    </row>
    <row r="27" spans="1:12" x14ac:dyDescent="0.2">
      <c r="A27" s="23">
        <v>12</v>
      </c>
      <c r="B27" s="23" t="s">
        <v>3</v>
      </c>
      <c r="C27" s="24">
        <v>43604.136111111111</v>
      </c>
      <c r="D27" s="23">
        <v>7801.5</v>
      </c>
      <c r="E27" s="19"/>
      <c r="F27" s="20">
        <f t="shared" si="0"/>
        <v>0</v>
      </c>
      <c r="G27" s="20">
        <f t="shared" si="1"/>
        <v>0</v>
      </c>
      <c r="H27" s="20">
        <f t="shared" si="2"/>
        <v>0</v>
      </c>
      <c r="I27" s="20">
        <f t="shared" si="3"/>
        <v>0</v>
      </c>
      <c r="J27" s="22">
        <f t="shared" si="4"/>
        <v>0</v>
      </c>
      <c r="K27" s="20">
        <f t="shared" si="5"/>
        <v>0</v>
      </c>
      <c r="L27" s="9"/>
    </row>
    <row r="28" spans="1:12" x14ac:dyDescent="0.2">
      <c r="A28" s="23"/>
      <c r="B28" s="23" t="s">
        <v>4</v>
      </c>
      <c r="C28" s="24">
        <v>43604.60833333333</v>
      </c>
      <c r="D28" s="23">
        <v>7974.5</v>
      </c>
      <c r="E28" s="19">
        <f>D28-D27</f>
        <v>173</v>
      </c>
      <c r="F28" s="20">
        <f t="shared" si="0"/>
        <v>2.2175222713580722</v>
      </c>
      <c r="G28" s="20">
        <f t="shared" si="1"/>
        <v>2.2175222713580722</v>
      </c>
      <c r="H28" s="20">
        <f t="shared" si="2"/>
        <v>4.9894251105556622</v>
      </c>
      <c r="I28" s="20">
        <f t="shared" si="3"/>
        <v>13.08358056903095</v>
      </c>
      <c r="J28" s="22">
        <f t="shared" si="4"/>
        <v>4062.885486542436</v>
      </c>
      <c r="K28" s="20">
        <f t="shared" si="5"/>
        <v>186.26902164437661</v>
      </c>
      <c r="L28" s="9"/>
    </row>
    <row r="29" spans="1:12" x14ac:dyDescent="0.2">
      <c r="A29" s="23">
        <v>13</v>
      </c>
      <c r="B29" s="23" t="s">
        <v>5</v>
      </c>
      <c r="C29" s="24">
        <v>43608.419444444444</v>
      </c>
      <c r="D29" s="23">
        <v>7560</v>
      </c>
      <c r="E29" s="19"/>
      <c r="F29" s="20">
        <f t="shared" si="0"/>
        <v>0</v>
      </c>
      <c r="G29" s="20">
        <f t="shared" si="1"/>
        <v>0</v>
      </c>
      <c r="H29" s="20">
        <f t="shared" si="2"/>
        <v>0</v>
      </c>
      <c r="I29" s="20">
        <f t="shared" si="3"/>
        <v>0</v>
      </c>
      <c r="J29" s="22">
        <f t="shared" si="4"/>
        <v>0</v>
      </c>
      <c r="K29" s="20">
        <f t="shared" si="5"/>
        <v>0</v>
      </c>
      <c r="L29" s="9"/>
    </row>
    <row r="30" spans="1:12" x14ac:dyDescent="0.2">
      <c r="A30" s="23"/>
      <c r="B30" s="23" t="s">
        <v>6</v>
      </c>
      <c r="C30" s="24">
        <v>43608.60833333333</v>
      </c>
      <c r="D30" s="23">
        <v>7711.5</v>
      </c>
      <c r="E30" s="19">
        <f>D29-D30</f>
        <v>-151.5</v>
      </c>
      <c r="F30" s="20">
        <f t="shared" si="0"/>
        <v>-2.003968253968254</v>
      </c>
      <c r="G30" s="20">
        <f t="shared" si="1"/>
        <v>0</v>
      </c>
      <c r="H30" s="20">
        <f t="shared" si="2"/>
        <v>-4.5089285714285712</v>
      </c>
      <c r="I30" s="20">
        <f t="shared" si="3"/>
        <v>13.712238517080721</v>
      </c>
      <c r="J30" s="22">
        <f t="shared" si="4"/>
        <v>3866.6093014462685</v>
      </c>
      <c r="K30" s="20">
        <f t="shared" si="5"/>
        <v>-196.27618509616741</v>
      </c>
      <c r="L30" s="9"/>
    </row>
    <row r="31" spans="1:12" x14ac:dyDescent="0.2">
      <c r="A31" s="23">
        <v>14</v>
      </c>
      <c r="B31" s="23" t="s">
        <v>5</v>
      </c>
      <c r="C31" s="24">
        <v>43615.986111111109</v>
      </c>
      <c r="D31" s="23">
        <v>8287.5</v>
      </c>
      <c r="E31" s="19"/>
      <c r="F31" s="20">
        <f t="shared" si="0"/>
        <v>0</v>
      </c>
      <c r="G31" s="20">
        <f t="shared" si="1"/>
        <v>0</v>
      </c>
      <c r="H31" s="20">
        <f t="shared" si="2"/>
        <v>0</v>
      </c>
      <c r="I31" s="20">
        <f t="shared" si="3"/>
        <v>0</v>
      </c>
      <c r="J31" s="22">
        <f t="shared" si="4"/>
        <v>0</v>
      </c>
      <c r="K31" s="20">
        <f t="shared" si="5"/>
        <v>0</v>
      </c>
      <c r="L31" s="9"/>
    </row>
    <row r="32" spans="1:12" x14ac:dyDescent="0.2">
      <c r="A32" s="23"/>
      <c r="B32" s="23" t="s">
        <v>6</v>
      </c>
      <c r="C32" s="24">
        <v>43616.60833333333</v>
      </c>
      <c r="D32" s="23">
        <v>8453.5</v>
      </c>
      <c r="E32" s="19">
        <f>D31-D32</f>
        <v>-166</v>
      </c>
      <c r="F32" s="20">
        <f t="shared" si="0"/>
        <v>-2.0030165912518854</v>
      </c>
      <c r="G32" s="20">
        <f t="shared" si="1"/>
        <v>0</v>
      </c>
      <c r="H32" s="20">
        <f t="shared" si="2"/>
        <v>-4.5067873303167421</v>
      </c>
      <c r="I32" s="20">
        <f t="shared" si="3"/>
        <v>13.049806392381155</v>
      </c>
      <c r="J32" s="22">
        <f t="shared" si="4"/>
        <v>3678.6372048187591</v>
      </c>
      <c r="K32" s="20">
        <f t="shared" si="5"/>
        <v>-187.97209662750947</v>
      </c>
      <c r="L32" s="9"/>
    </row>
    <row r="33" spans="1:12" x14ac:dyDescent="0.2">
      <c r="A33" s="23">
        <v>15</v>
      </c>
      <c r="B33" s="23" t="s">
        <v>3</v>
      </c>
      <c r="C33" s="24">
        <v>43628.702777777777</v>
      </c>
      <c r="D33" s="23">
        <v>8182.5</v>
      </c>
      <c r="E33" s="19"/>
      <c r="F33" s="20">
        <f t="shared" si="0"/>
        <v>0</v>
      </c>
      <c r="G33" s="20">
        <f t="shared" si="1"/>
        <v>0</v>
      </c>
      <c r="H33" s="20">
        <f t="shared" si="2"/>
        <v>0</v>
      </c>
      <c r="I33" s="20">
        <f t="shared" si="3"/>
        <v>0</v>
      </c>
      <c r="J33" s="22">
        <f t="shared" si="4"/>
        <v>0</v>
      </c>
      <c r="K33" s="20">
        <f t="shared" si="5"/>
        <v>0</v>
      </c>
      <c r="L33" s="9"/>
    </row>
    <row r="34" spans="1:12" x14ac:dyDescent="0.2">
      <c r="A34" s="23"/>
      <c r="B34" s="23" t="s">
        <v>4</v>
      </c>
      <c r="C34" s="24">
        <v>43638.513888888891</v>
      </c>
      <c r="D34" s="23">
        <v>11210.5</v>
      </c>
      <c r="E34" s="19">
        <f>D34-D33</f>
        <v>3028</v>
      </c>
      <c r="F34" s="20">
        <f t="shared" si="0"/>
        <v>37.005805071799571</v>
      </c>
      <c r="G34" s="20">
        <f t="shared" si="1"/>
        <v>37.005805071799571</v>
      </c>
      <c r="H34" s="20">
        <f t="shared" si="2"/>
        <v>83.263061411549032</v>
      </c>
      <c r="I34" s="20">
        <f t="shared" si="3"/>
        <v>12.415400566263312</v>
      </c>
      <c r="J34" s="22">
        <f t="shared" si="4"/>
        <v>6728.5333533827115</v>
      </c>
      <c r="K34" s="20">
        <f t="shared" si="5"/>
        <v>3049.8961485639525</v>
      </c>
      <c r="L34" s="9"/>
    </row>
    <row r="35" spans="1:12" x14ac:dyDescent="0.2">
      <c r="A35" s="23">
        <v>16</v>
      </c>
      <c r="B35" s="23" t="s">
        <v>5</v>
      </c>
      <c r="C35" s="24">
        <v>43651.419444444444</v>
      </c>
      <c r="D35" s="23">
        <v>10891.5</v>
      </c>
      <c r="E35" s="19"/>
      <c r="F35" s="20">
        <f t="shared" si="0"/>
        <v>0</v>
      </c>
      <c r="G35" s="20">
        <f t="shared" si="1"/>
        <v>0</v>
      </c>
      <c r="H35" s="20">
        <f t="shared" si="2"/>
        <v>0</v>
      </c>
      <c r="I35" s="20">
        <f t="shared" si="3"/>
        <v>0</v>
      </c>
      <c r="J35" s="22">
        <f t="shared" si="4"/>
        <v>0</v>
      </c>
      <c r="K35" s="20">
        <f t="shared" si="5"/>
        <v>0</v>
      </c>
      <c r="L35" s="9"/>
    </row>
    <row r="36" spans="1:12" x14ac:dyDescent="0.2">
      <c r="A36" s="23"/>
      <c r="B36" s="23" t="s">
        <v>6</v>
      </c>
      <c r="C36" s="24">
        <v>43651.419444444444</v>
      </c>
      <c r="D36" s="23">
        <v>11109.5</v>
      </c>
      <c r="E36" s="19">
        <f>D35-D36</f>
        <v>-218</v>
      </c>
      <c r="F36" s="20">
        <f t="shared" si="0"/>
        <v>-2.0015608502042879</v>
      </c>
      <c r="G36" s="20">
        <f t="shared" si="1"/>
        <v>0</v>
      </c>
      <c r="H36" s="20">
        <f t="shared" si="2"/>
        <v>-4.5035119129596479</v>
      </c>
      <c r="I36" s="20">
        <f t="shared" si="3"/>
        <v>22.708800067666651</v>
      </c>
      <c r="J36" s="22">
        <f t="shared" si="4"/>
        <v>6413.0976516793944</v>
      </c>
      <c r="K36" s="20">
        <f t="shared" si="5"/>
        <v>-315.43570170331714</v>
      </c>
      <c r="L36" s="9"/>
    </row>
    <row r="37" spans="1:12" x14ac:dyDescent="0.2">
      <c r="A37" s="23">
        <v>17</v>
      </c>
      <c r="B37" s="23" t="s">
        <v>3</v>
      </c>
      <c r="C37" s="24">
        <v>43654.419444444444</v>
      </c>
      <c r="D37" s="23">
        <v>11917</v>
      </c>
      <c r="E37" s="19"/>
      <c r="F37" s="20">
        <f t="shared" si="0"/>
        <v>0</v>
      </c>
      <c r="G37" s="20">
        <f t="shared" si="1"/>
        <v>0</v>
      </c>
      <c r="H37" s="20">
        <f t="shared" si="2"/>
        <v>0</v>
      </c>
      <c r="I37" s="20">
        <f t="shared" si="3"/>
        <v>0</v>
      </c>
      <c r="J37" s="22">
        <f t="shared" si="4"/>
        <v>0</v>
      </c>
      <c r="K37" s="20">
        <f t="shared" si="5"/>
        <v>0</v>
      </c>
      <c r="L37" s="9"/>
    </row>
    <row r="38" spans="1:12" x14ac:dyDescent="0.2">
      <c r="A38" s="23"/>
      <c r="B38" s="23" t="s">
        <v>4</v>
      </c>
      <c r="C38" s="24">
        <v>43656.60833333333</v>
      </c>
      <c r="D38" s="23">
        <v>12341.5</v>
      </c>
      <c r="E38" s="19">
        <f>D38-D37</f>
        <v>424.5</v>
      </c>
      <c r="F38" s="20">
        <f t="shared" si="0"/>
        <v>3.5621381220105732</v>
      </c>
      <c r="G38" s="20">
        <f t="shared" si="1"/>
        <v>3.5621381220105732</v>
      </c>
      <c r="H38" s="20">
        <f t="shared" si="2"/>
        <v>8.0148107745237898</v>
      </c>
      <c r="I38" s="20">
        <f t="shared" si="3"/>
        <v>21.644204574417955</v>
      </c>
      <c r="J38" s="22">
        <f t="shared" si="4"/>
        <v>6904.3864931792596</v>
      </c>
      <c r="K38" s="20">
        <f t="shared" si="5"/>
        <v>491.28884149986516</v>
      </c>
      <c r="L38" s="9"/>
    </row>
    <row r="39" spans="1:12" x14ac:dyDescent="0.2">
      <c r="A39" s="23">
        <v>18</v>
      </c>
      <c r="B39" s="23" t="s">
        <v>5</v>
      </c>
      <c r="C39" s="24">
        <v>43668.702777777777</v>
      </c>
      <c r="D39" s="23">
        <v>10247.5</v>
      </c>
      <c r="E39" s="19"/>
      <c r="F39" s="20">
        <f t="shared" si="0"/>
        <v>0</v>
      </c>
      <c r="G39" s="20">
        <f t="shared" si="1"/>
        <v>0</v>
      </c>
      <c r="H39" s="20">
        <f t="shared" si="2"/>
        <v>0</v>
      </c>
      <c r="I39" s="20">
        <f t="shared" si="3"/>
        <v>0</v>
      </c>
      <c r="J39" s="22">
        <f t="shared" si="4"/>
        <v>0</v>
      </c>
      <c r="K39" s="20">
        <f t="shared" si="5"/>
        <v>0</v>
      </c>
      <c r="L39" s="9"/>
    </row>
    <row r="40" spans="1:12" x14ac:dyDescent="0.2">
      <c r="A40" s="23"/>
      <c r="B40" s="23" t="s">
        <v>6</v>
      </c>
      <c r="C40" s="24">
        <v>43669.89166666667</v>
      </c>
      <c r="D40" s="23">
        <v>10189.5</v>
      </c>
      <c r="E40" s="19">
        <f>D39-D40</f>
        <v>58</v>
      </c>
      <c r="F40" s="20">
        <f t="shared" si="0"/>
        <v>0.56599170529397413</v>
      </c>
      <c r="G40" s="20">
        <f t="shared" si="1"/>
        <v>0.56599170529397413</v>
      </c>
      <c r="H40" s="20">
        <f t="shared" si="2"/>
        <v>1.2734813369114417</v>
      </c>
      <c r="I40" s="20">
        <f t="shared" si="3"/>
        <v>23.302304414480002</v>
      </c>
      <c r="J40" s="22">
        <f t="shared" si="4"/>
        <v>6970.6683620237136</v>
      </c>
      <c r="K40" s="20">
        <f t="shared" si="5"/>
        <v>66.281868844454038</v>
      </c>
      <c r="L40" s="9"/>
    </row>
    <row r="41" spans="1:12" x14ac:dyDescent="0.2">
      <c r="A41" s="23">
        <v>19</v>
      </c>
      <c r="B41" s="23" t="s">
        <v>3</v>
      </c>
      <c r="C41" s="24">
        <v>43677.60833333333</v>
      </c>
      <c r="D41" s="23">
        <v>9865.5</v>
      </c>
      <c r="E41" s="19"/>
      <c r="F41" s="20">
        <f t="shared" si="0"/>
        <v>0</v>
      </c>
      <c r="G41" s="20">
        <f t="shared" si="1"/>
        <v>0</v>
      </c>
      <c r="H41" s="20">
        <f t="shared" si="2"/>
        <v>0</v>
      </c>
      <c r="I41" s="20">
        <f t="shared" si="3"/>
        <v>0</v>
      </c>
      <c r="J41" s="22">
        <f t="shared" si="4"/>
        <v>0</v>
      </c>
      <c r="K41" s="20">
        <f t="shared" si="5"/>
        <v>0</v>
      </c>
      <c r="L41" s="9"/>
    </row>
    <row r="42" spans="1:12" x14ac:dyDescent="0.2">
      <c r="A42" s="23"/>
      <c r="B42" s="23" t="s">
        <v>4</v>
      </c>
      <c r="C42" s="24">
        <v>43683.419444444444</v>
      </c>
      <c r="D42" s="23">
        <v>11593</v>
      </c>
      <c r="E42" s="19">
        <f>D42-D41</f>
        <v>1727.5</v>
      </c>
      <c r="F42" s="20">
        <f t="shared" si="0"/>
        <v>17.510516446201411</v>
      </c>
      <c r="G42" s="20">
        <f t="shared" si="1"/>
        <v>17.510516446201411</v>
      </c>
      <c r="H42" s="20">
        <f t="shared" si="2"/>
        <v>39.398662003953177</v>
      </c>
      <c r="I42" s="20">
        <f t="shared" si="3"/>
        <v>23.526005721830032</v>
      </c>
      <c r="J42" s="22">
        <f t="shared" si="4"/>
        <v>9693.7161249794572</v>
      </c>
      <c r="K42" s="20">
        <f t="shared" si="5"/>
        <v>2723.0477629557436</v>
      </c>
      <c r="L42" s="9"/>
    </row>
    <row r="43" spans="1:12" x14ac:dyDescent="0.2">
      <c r="A43" s="23">
        <v>20</v>
      </c>
      <c r="B43" s="23" t="s">
        <v>5</v>
      </c>
      <c r="C43" s="24">
        <v>43687.60833333333</v>
      </c>
      <c r="D43" s="23">
        <v>11392</v>
      </c>
      <c r="E43" s="19"/>
      <c r="F43" s="20">
        <f t="shared" si="0"/>
        <v>0</v>
      </c>
      <c r="G43" s="20">
        <f t="shared" si="1"/>
        <v>0</v>
      </c>
      <c r="H43" s="20">
        <f t="shared" si="2"/>
        <v>0</v>
      </c>
      <c r="I43" s="20">
        <f t="shared" si="3"/>
        <v>0</v>
      </c>
      <c r="J43" s="22">
        <f t="shared" si="4"/>
        <v>0</v>
      </c>
      <c r="K43" s="20">
        <f t="shared" si="5"/>
        <v>0</v>
      </c>
      <c r="L43" s="9"/>
    </row>
    <row r="44" spans="1:12" x14ac:dyDescent="0.2">
      <c r="A44" s="23"/>
      <c r="B44" s="23" t="s">
        <v>6</v>
      </c>
      <c r="C44" s="24">
        <v>43692.89166666667</v>
      </c>
      <c r="D44" s="23">
        <v>10345.5</v>
      </c>
      <c r="E44" s="19">
        <f>D43-D44</f>
        <v>1046.5</v>
      </c>
      <c r="F44" s="20">
        <f t="shared" si="0"/>
        <v>9.1862710674157295</v>
      </c>
      <c r="G44" s="20">
        <f t="shared" si="1"/>
        <v>9.1862710674157295</v>
      </c>
      <c r="H44" s="20">
        <f t="shared" si="2"/>
        <v>20.669109901685392</v>
      </c>
      <c r="I44" s="20">
        <f t="shared" si="3"/>
        <v>32.71629192180567</v>
      </c>
      <c r="J44" s="22">
        <f t="shared" si="4"/>
        <v>11673.794958687031</v>
      </c>
      <c r="K44" s="20">
        <f t="shared" si="5"/>
        <v>1980.0788337075737</v>
      </c>
      <c r="L44" s="9"/>
    </row>
    <row r="45" spans="1:12" x14ac:dyDescent="0.2">
      <c r="A45" s="23">
        <v>21</v>
      </c>
      <c r="B45" s="23" t="s">
        <v>5</v>
      </c>
      <c r="C45" s="24">
        <v>43698.230555555558</v>
      </c>
      <c r="D45" s="23">
        <v>10203</v>
      </c>
      <c r="E45" s="19"/>
      <c r="F45" s="20">
        <f t="shared" si="0"/>
        <v>0</v>
      </c>
      <c r="G45" s="20">
        <f t="shared" si="1"/>
        <v>0</v>
      </c>
      <c r="H45" s="20">
        <f t="shared" si="2"/>
        <v>0</v>
      </c>
      <c r="I45" s="20">
        <f t="shared" si="3"/>
        <v>0</v>
      </c>
      <c r="J45" s="22">
        <f t="shared" si="4"/>
        <v>0</v>
      </c>
      <c r="K45" s="20">
        <f t="shared" si="5"/>
        <v>0</v>
      </c>
      <c r="L45" s="9"/>
    </row>
    <row r="46" spans="1:12" x14ac:dyDescent="0.2">
      <c r="A46" s="23"/>
      <c r="B46" s="23" t="s">
        <v>6</v>
      </c>
      <c r="C46" s="24">
        <v>43698.797222222223</v>
      </c>
      <c r="D46" s="23">
        <v>10109.5</v>
      </c>
      <c r="E46" s="19">
        <f>D45-D46</f>
        <v>93.5</v>
      </c>
      <c r="F46" s="20">
        <f t="shared" si="0"/>
        <v>0.91639713809663814</v>
      </c>
      <c r="G46" s="20">
        <f t="shared" si="1"/>
        <v>0.91639713809663814</v>
      </c>
      <c r="H46" s="20">
        <f t="shared" si="2"/>
        <v>2.061893560717436</v>
      </c>
      <c r="I46" s="20">
        <f t="shared" si="3"/>
        <v>39.399057985568732</v>
      </c>
      <c r="J46" s="22">
        <f t="shared" si="4"/>
        <v>11881.779893309749</v>
      </c>
      <c r="K46" s="20">
        <f t="shared" si="5"/>
        <v>207.98493462271836</v>
      </c>
      <c r="L46" s="9"/>
    </row>
    <row r="47" spans="1:12" x14ac:dyDescent="0.2">
      <c r="A47" s="23">
        <v>22</v>
      </c>
      <c r="B47" s="23" t="s">
        <v>3</v>
      </c>
      <c r="C47" s="24">
        <v>43709.986111111109</v>
      </c>
      <c r="D47" s="23">
        <v>9799</v>
      </c>
      <c r="E47" s="19"/>
      <c r="F47" s="20">
        <f t="shared" si="0"/>
        <v>0</v>
      </c>
      <c r="G47" s="20">
        <f t="shared" si="1"/>
        <v>0</v>
      </c>
      <c r="H47" s="20">
        <f t="shared" si="2"/>
        <v>0</v>
      </c>
      <c r="I47" s="20">
        <f t="shared" si="3"/>
        <v>0</v>
      </c>
      <c r="J47" s="22">
        <f t="shared" si="4"/>
        <v>0</v>
      </c>
      <c r="K47" s="20">
        <f t="shared" si="5"/>
        <v>0</v>
      </c>
      <c r="L47" s="9"/>
    </row>
    <row r="48" spans="1:12" x14ac:dyDescent="0.2">
      <c r="A48" s="23"/>
      <c r="B48" s="23" t="s">
        <v>4</v>
      </c>
      <c r="C48" s="24">
        <v>43714.797222222223</v>
      </c>
      <c r="D48" s="23">
        <v>10402.5</v>
      </c>
      <c r="E48" s="19">
        <f>D48-D47</f>
        <v>603.5</v>
      </c>
      <c r="F48" s="20">
        <f t="shared" si="0"/>
        <v>6.1587917134401469</v>
      </c>
      <c r="G48" s="20">
        <f t="shared" si="1"/>
        <v>6.1587917134401469</v>
      </c>
      <c r="H48" s="20">
        <f t="shared" si="2"/>
        <v>13.85728135524033</v>
      </c>
      <c r="I48" s="20">
        <f t="shared" si="3"/>
        <v>40.101007139920405</v>
      </c>
      <c r="J48" s="22">
        <f t="shared" si="4"/>
        <v>13488.872505150486</v>
      </c>
      <c r="K48" s="20">
        <f t="shared" si="5"/>
        <v>1607.0926118407369</v>
      </c>
      <c r="L48" s="9"/>
    </row>
    <row r="49" spans="1:12" x14ac:dyDescent="0.2">
      <c r="A49" s="23">
        <v>23</v>
      </c>
      <c r="B49" s="23" t="s">
        <v>5</v>
      </c>
      <c r="C49" s="24">
        <v>43714.797222222223</v>
      </c>
      <c r="D49" s="23">
        <v>10402.5</v>
      </c>
      <c r="E49" s="19"/>
      <c r="F49" s="20">
        <f t="shared" si="0"/>
        <v>0</v>
      </c>
      <c r="G49" s="20">
        <f t="shared" si="1"/>
        <v>0</v>
      </c>
      <c r="H49" s="20">
        <f t="shared" si="2"/>
        <v>0</v>
      </c>
      <c r="I49" s="20">
        <f t="shared" si="3"/>
        <v>0</v>
      </c>
      <c r="J49" s="22">
        <f t="shared" si="4"/>
        <v>0</v>
      </c>
      <c r="K49" s="20">
        <f t="shared" si="5"/>
        <v>0</v>
      </c>
      <c r="L49" s="9"/>
    </row>
    <row r="50" spans="1:12" x14ac:dyDescent="0.2">
      <c r="A50" s="23"/>
      <c r="B50" s="23" t="s">
        <v>6</v>
      </c>
      <c r="C50" s="24">
        <v>43717.513888888891</v>
      </c>
      <c r="D50" s="23">
        <v>10335.5</v>
      </c>
      <c r="E50" s="19">
        <f>D49-D50</f>
        <v>67</v>
      </c>
      <c r="F50" s="20">
        <f t="shared" si="0"/>
        <v>0.64407594328286466</v>
      </c>
      <c r="G50" s="20">
        <f t="shared" si="1"/>
        <v>0.64407594328286466</v>
      </c>
      <c r="H50" s="20">
        <f t="shared" si="2"/>
        <v>1.4491708723864454</v>
      </c>
      <c r="I50" s="20">
        <f t="shared" si="3"/>
        <v>45.524944704882891</v>
      </c>
      <c r="J50" s="22">
        <f t="shared" si="4"/>
        <v>13644.248309368551</v>
      </c>
      <c r="K50" s="20">
        <f t="shared" si="5"/>
        <v>155.37580421806524</v>
      </c>
      <c r="L50" s="9"/>
    </row>
    <row r="51" spans="1:12" x14ac:dyDescent="0.2">
      <c r="A51" s="23">
        <v>24</v>
      </c>
      <c r="B51" s="23" t="s">
        <v>5</v>
      </c>
      <c r="C51" s="24">
        <v>43724.60833333333</v>
      </c>
      <c r="D51" s="23">
        <v>10154</v>
      </c>
      <c r="E51" s="19"/>
      <c r="F51" s="20">
        <f t="shared" si="0"/>
        <v>0</v>
      </c>
      <c r="G51" s="20">
        <f t="shared" si="1"/>
        <v>0</v>
      </c>
      <c r="H51" s="20">
        <f t="shared" si="2"/>
        <v>0</v>
      </c>
      <c r="I51" s="20">
        <f t="shared" si="3"/>
        <v>0</v>
      </c>
      <c r="J51" s="22">
        <f t="shared" si="4"/>
        <v>0</v>
      </c>
      <c r="K51" s="20">
        <f t="shared" si="5"/>
        <v>0</v>
      </c>
      <c r="L51" s="9"/>
    </row>
    <row r="52" spans="1:12" x14ac:dyDescent="0.2">
      <c r="A52" s="23"/>
      <c r="B52" s="23" t="s">
        <v>6</v>
      </c>
      <c r="C52" s="24">
        <v>43724.89166666667</v>
      </c>
      <c r="D52" s="23">
        <v>10357.5</v>
      </c>
      <c r="E52" s="19">
        <f>D51-D52</f>
        <v>-203.5</v>
      </c>
      <c r="F52" s="20">
        <f t="shared" si="0"/>
        <v>-2.0041363009651372</v>
      </c>
      <c r="G52" s="20">
        <f t="shared" si="1"/>
        <v>0</v>
      </c>
      <c r="H52" s="20">
        <f t="shared" si="2"/>
        <v>-4.5093066771715584</v>
      </c>
      <c r="I52" s="20">
        <f t="shared" si="3"/>
        <v>46.049338044118862</v>
      </c>
      <c r="J52" s="22">
        <f t="shared" si="4"/>
        <v>12983.462364599445</v>
      </c>
      <c r="K52" s="20">
        <f t="shared" si="5"/>
        <v>-660.78594476910621</v>
      </c>
      <c r="L52" s="9"/>
    </row>
    <row r="53" spans="1:12" x14ac:dyDescent="0.2">
      <c r="A53" s="23">
        <v>25</v>
      </c>
      <c r="B53" s="23" t="s">
        <v>5</v>
      </c>
      <c r="C53" s="24">
        <v>43730.136111111111</v>
      </c>
      <c r="D53" s="23">
        <v>9908.5</v>
      </c>
      <c r="E53" s="19"/>
      <c r="F53" s="20">
        <f t="shared" si="0"/>
        <v>0</v>
      </c>
      <c r="G53" s="20">
        <f t="shared" si="1"/>
        <v>0</v>
      </c>
      <c r="H53" s="20">
        <f t="shared" si="2"/>
        <v>0</v>
      </c>
      <c r="I53" s="20">
        <f t="shared" si="3"/>
        <v>0</v>
      </c>
      <c r="J53" s="22">
        <f t="shared" si="4"/>
        <v>0</v>
      </c>
      <c r="K53" s="20">
        <f t="shared" si="5"/>
        <v>0</v>
      </c>
      <c r="L53" s="9"/>
    </row>
    <row r="54" spans="1:12" x14ac:dyDescent="0.2">
      <c r="A54" s="23"/>
      <c r="B54" s="23" t="s">
        <v>6</v>
      </c>
      <c r="C54" s="24">
        <v>43732.986111111109</v>
      </c>
      <c r="D54" s="23">
        <v>8771.5</v>
      </c>
      <c r="E54" s="19">
        <f>D53-D54</f>
        <v>1137</v>
      </c>
      <c r="F54" s="20">
        <f t="shared" si="0"/>
        <v>11.474996215370641</v>
      </c>
      <c r="G54" s="20">
        <f t="shared" si="1"/>
        <v>11.474996215370641</v>
      </c>
      <c r="H54" s="20">
        <f t="shared" si="2"/>
        <v>25.818741484583942</v>
      </c>
      <c r="I54" s="20">
        <f t="shared" si="3"/>
        <v>43.819185480523124</v>
      </c>
      <c r="J54" s="22">
        <f t="shared" si="4"/>
        <v>16289.579610219507</v>
      </c>
      <c r="K54" s="20">
        <f t="shared" si="5"/>
        <v>3306.117245620062</v>
      </c>
      <c r="L54" s="9"/>
    </row>
    <row r="55" spans="1:12" x14ac:dyDescent="0.2">
      <c r="A55" s="23">
        <v>26</v>
      </c>
      <c r="B55" s="23" t="s">
        <v>3</v>
      </c>
      <c r="C55" s="24">
        <v>43739.230555555558</v>
      </c>
      <c r="D55" s="23">
        <v>8450</v>
      </c>
      <c r="E55" s="19"/>
      <c r="F55" s="20">
        <f t="shared" si="0"/>
        <v>0</v>
      </c>
      <c r="G55" s="20">
        <f t="shared" si="1"/>
        <v>0</v>
      </c>
      <c r="H55" s="20">
        <f t="shared" si="2"/>
        <v>0</v>
      </c>
      <c r="I55" s="20">
        <f t="shared" si="3"/>
        <v>0</v>
      </c>
      <c r="J55" s="22">
        <f t="shared" si="4"/>
        <v>0</v>
      </c>
      <c r="K55" s="20">
        <f t="shared" si="5"/>
        <v>0</v>
      </c>
      <c r="L55" s="9"/>
    </row>
    <row r="56" spans="1:12" x14ac:dyDescent="0.2">
      <c r="A56" s="23"/>
      <c r="B56" s="23" t="s">
        <v>4</v>
      </c>
      <c r="C56" s="24">
        <v>43739.702777777777</v>
      </c>
      <c r="D56" s="23">
        <v>8281</v>
      </c>
      <c r="E56" s="19">
        <f>D56-D55</f>
        <v>-169</v>
      </c>
      <c r="F56" s="20">
        <f t="shared" si="0"/>
        <v>-2</v>
      </c>
      <c r="G56" s="20">
        <f t="shared" si="1"/>
        <v>0</v>
      </c>
      <c r="H56" s="20">
        <f t="shared" si="2"/>
        <v>-4.5</v>
      </c>
      <c r="I56" s="20">
        <f t="shared" si="3"/>
        <v>54.977331184490836</v>
      </c>
      <c r="J56" s="22">
        <f t="shared" si="4"/>
        <v>15512.729342279106</v>
      </c>
      <c r="K56" s="20">
        <f t="shared" si="5"/>
        <v>-776.85026794040095</v>
      </c>
      <c r="L56" s="9"/>
    </row>
    <row r="57" spans="1:12" x14ac:dyDescent="0.2">
      <c r="A57" s="23">
        <v>27</v>
      </c>
      <c r="B57" s="23" t="s">
        <v>5</v>
      </c>
      <c r="C57" s="24">
        <v>43761.041666666664</v>
      </c>
      <c r="D57" s="23">
        <v>8024</v>
      </c>
      <c r="E57" s="19"/>
      <c r="F57" s="20">
        <f t="shared" si="0"/>
        <v>0</v>
      </c>
      <c r="G57" s="20">
        <f t="shared" si="1"/>
        <v>0</v>
      </c>
      <c r="H57" s="20">
        <f t="shared" si="2"/>
        <v>0</v>
      </c>
      <c r="I57" s="20">
        <f t="shared" si="3"/>
        <v>0</v>
      </c>
      <c r="J57" s="22">
        <f t="shared" si="4"/>
        <v>0</v>
      </c>
      <c r="K57" s="20">
        <f t="shared" si="5"/>
        <v>0</v>
      </c>
      <c r="L57" s="9"/>
    </row>
    <row r="58" spans="1:12" x14ac:dyDescent="0.2">
      <c r="A58" s="23"/>
      <c r="B58" s="23" t="s">
        <v>6</v>
      </c>
      <c r="C58" s="24">
        <v>43763.513888888891</v>
      </c>
      <c r="D58" s="23">
        <v>7621.5</v>
      </c>
      <c r="E58" s="19">
        <f>D57-D58</f>
        <v>402.5</v>
      </c>
      <c r="F58" s="20">
        <f t="shared" si="0"/>
        <v>5.0162013958125629</v>
      </c>
      <c r="G58" s="20">
        <f t="shared" si="1"/>
        <v>5.0162013958125629</v>
      </c>
      <c r="H58" s="20">
        <f t="shared" si="2"/>
        <v>11.286453140578267</v>
      </c>
      <c r="I58" s="20">
        <f t="shared" si="3"/>
        <v>52.355461530191981</v>
      </c>
      <c r="J58" s="22">
        <f t="shared" si="4"/>
        <v>17208.588939135683</v>
      </c>
      <c r="K58" s="20">
        <f t="shared" si="5"/>
        <v>1695.8595968565769</v>
      </c>
      <c r="L58" s="9"/>
    </row>
    <row r="59" spans="1:12" x14ac:dyDescent="0.2">
      <c r="A59" s="23">
        <v>28</v>
      </c>
      <c r="B59" s="23" t="s">
        <v>3</v>
      </c>
      <c r="C59" s="24">
        <v>43763.513888888891</v>
      </c>
      <c r="D59" s="23">
        <v>7621.5</v>
      </c>
      <c r="E59" s="19"/>
      <c r="F59" s="20">
        <f t="shared" si="0"/>
        <v>0</v>
      </c>
      <c r="G59" s="20">
        <f t="shared" si="1"/>
        <v>0</v>
      </c>
      <c r="H59" s="20">
        <f t="shared" si="2"/>
        <v>0</v>
      </c>
      <c r="I59" s="20">
        <f t="shared" si="3"/>
        <v>0</v>
      </c>
      <c r="J59" s="22">
        <f t="shared" si="4"/>
        <v>0</v>
      </c>
      <c r="K59" s="20">
        <f t="shared" si="5"/>
        <v>0</v>
      </c>
    </row>
    <row r="60" spans="1:12" x14ac:dyDescent="0.2">
      <c r="A60" s="23"/>
      <c r="B60" s="23" t="s">
        <v>4</v>
      </c>
      <c r="C60" s="24">
        <v>43764.041666666664</v>
      </c>
      <c r="D60" s="23">
        <v>10441.5</v>
      </c>
      <c r="E60" s="19">
        <f>D60-D59</f>
        <v>2820</v>
      </c>
      <c r="F60" s="20">
        <f t="shared" si="0"/>
        <v>37.00059043495375</v>
      </c>
      <c r="G60" s="20">
        <f t="shared" si="1"/>
        <v>37.00059043495375</v>
      </c>
      <c r="H60" s="20">
        <f t="shared" si="2"/>
        <v>83.251328478645945</v>
      </c>
      <c r="I60" s="20">
        <f t="shared" si="3"/>
        <v>58.078987669582929</v>
      </c>
      <c r="J60" s="22">
        <f t="shared" si="4"/>
        <v>31482.612381865274</v>
      </c>
      <c r="K60" s="20">
        <f t="shared" si="5"/>
        <v>14274.023442729591</v>
      </c>
    </row>
    <row r="61" spans="1:12" x14ac:dyDescent="0.2">
      <c r="A61" s="23">
        <v>29</v>
      </c>
      <c r="B61" s="23" t="s">
        <v>5</v>
      </c>
      <c r="C61" s="24">
        <v>43772.472222222219</v>
      </c>
      <c r="D61" s="23">
        <v>9148</v>
      </c>
      <c r="E61" s="19"/>
      <c r="F61" s="20">
        <f t="shared" si="0"/>
        <v>0</v>
      </c>
      <c r="G61" s="20">
        <f t="shared" si="1"/>
        <v>0</v>
      </c>
      <c r="H61" s="20">
        <f t="shared" si="2"/>
        <v>0</v>
      </c>
      <c r="I61" s="20">
        <f t="shared" si="3"/>
        <v>0</v>
      </c>
      <c r="J61" s="22">
        <f t="shared" si="4"/>
        <v>0</v>
      </c>
      <c r="K61" s="20">
        <f t="shared" si="5"/>
        <v>0</v>
      </c>
    </row>
    <row r="62" spans="1:12" x14ac:dyDescent="0.2">
      <c r="A62" s="23"/>
      <c r="B62" s="23" t="s">
        <v>6</v>
      </c>
      <c r="C62" s="24">
        <v>43773.566666666666</v>
      </c>
      <c r="D62" s="23">
        <v>9331</v>
      </c>
      <c r="E62" s="19">
        <f>D61-D62</f>
        <v>-183</v>
      </c>
      <c r="F62" s="20">
        <f t="shared" si="0"/>
        <v>-2.0004372540445998</v>
      </c>
      <c r="G62" s="20">
        <f t="shared" si="1"/>
        <v>0</v>
      </c>
      <c r="H62" s="20">
        <f t="shared" si="2"/>
        <v>-4.5009838216003493</v>
      </c>
      <c r="I62" s="20">
        <f t="shared" si="3"/>
        <v>106.25381678879531</v>
      </c>
      <c r="J62" s="22">
        <f t="shared" si="4"/>
        <v>30007.506104270789</v>
      </c>
      <c r="K62" s="20">
        <f t="shared" si="5"/>
        <v>-1475.1062775944847</v>
      </c>
    </row>
    <row r="63" spans="1:12" x14ac:dyDescent="0.2">
      <c r="A63" s="23">
        <v>30</v>
      </c>
      <c r="B63" s="23" t="s">
        <v>5</v>
      </c>
      <c r="C63" s="24">
        <v>43777.37777777778</v>
      </c>
      <c r="D63" s="23">
        <v>9046</v>
      </c>
      <c r="E63" s="19"/>
      <c r="F63" s="20">
        <f t="shared" si="0"/>
        <v>0</v>
      </c>
      <c r="G63" s="20">
        <f t="shared" si="1"/>
        <v>0</v>
      </c>
      <c r="H63" s="20">
        <f t="shared" si="2"/>
        <v>0</v>
      </c>
      <c r="I63" s="20">
        <f t="shared" si="3"/>
        <v>0</v>
      </c>
      <c r="J63" s="22">
        <f t="shared" si="4"/>
        <v>0</v>
      </c>
      <c r="K63" s="20">
        <f t="shared" si="5"/>
        <v>0</v>
      </c>
    </row>
    <row r="64" spans="1:12" x14ac:dyDescent="0.2">
      <c r="A64" s="23"/>
      <c r="B64" s="23" t="s">
        <v>6</v>
      </c>
      <c r="C64" s="24">
        <v>43794.472222222219</v>
      </c>
      <c r="D64" s="23">
        <v>7184.5</v>
      </c>
      <c r="E64" s="19">
        <f>D63-D64</f>
        <v>1861.5</v>
      </c>
      <c r="F64" s="20">
        <f t="shared" si="0"/>
        <v>20.578156091089987</v>
      </c>
      <c r="G64" s="20">
        <f t="shared" si="1"/>
        <v>20.578156091089987</v>
      </c>
      <c r="H64" s="20">
        <f t="shared" si="2"/>
        <v>46.300851204952473</v>
      </c>
      <c r="I64" s="20">
        <f t="shared" si="3"/>
        <v>101.27533310191392</v>
      </c>
      <c r="J64" s="22">
        <f t="shared" si="4"/>
        <v>43794.983039137442</v>
      </c>
      <c r="K64" s="20">
        <f t="shared" si="5"/>
        <v>13787.476934866652</v>
      </c>
    </row>
    <row r="65" spans="1:11" x14ac:dyDescent="0.2">
      <c r="A65" s="23">
        <v>31</v>
      </c>
      <c r="B65" s="23" t="s">
        <v>5</v>
      </c>
      <c r="C65" s="24">
        <v>43822.944444444445</v>
      </c>
      <c r="D65" s="23">
        <v>7283</v>
      </c>
      <c r="E65" s="19"/>
      <c r="F65" s="20">
        <f t="shared" si="0"/>
        <v>0</v>
      </c>
      <c r="G65" s="20">
        <f t="shared" si="1"/>
        <v>0</v>
      </c>
      <c r="H65" s="20">
        <f t="shared" si="2"/>
        <v>0</v>
      </c>
      <c r="I65" s="20">
        <f t="shared" si="3"/>
        <v>0</v>
      </c>
      <c r="J65" s="22">
        <f t="shared" si="4"/>
        <v>0</v>
      </c>
      <c r="K65" s="20">
        <f t="shared" si="5"/>
        <v>0</v>
      </c>
    </row>
    <row r="66" spans="1:11" x14ac:dyDescent="0.2">
      <c r="A66" s="23"/>
      <c r="B66" s="23" t="s">
        <v>6</v>
      </c>
      <c r="C66" s="24">
        <v>43822.944444444445</v>
      </c>
      <c r="D66" s="23">
        <v>7319.5</v>
      </c>
      <c r="E66" s="19">
        <f>D65-D66</f>
        <v>-36.5</v>
      </c>
      <c r="F66" s="20">
        <f t="shared" si="0"/>
        <v>-0.50116710146917476</v>
      </c>
      <c r="G66" s="20">
        <f t="shared" si="1"/>
        <v>0</v>
      </c>
      <c r="H66" s="20">
        <f t="shared" si="2"/>
        <v>-1.1276259783056433</v>
      </c>
      <c r="I66" s="20">
        <f t="shared" si="3"/>
        <v>147.80806775708888</v>
      </c>
      <c r="J66" s="22">
        <f t="shared" si="4"/>
        <v>43199.864100091669</v>
      </c>
      <c r="K66" s="20">
        <f t="shared" si="5"/>
        <v>-595.118939045773</v>
      </c>
    </row>
    <row r="67" spans="1:11" x14ac:dyDescent="0.2">
      <c r="A67" s="23">
        <v>32</v>
      </c>
      <c r="B67" s="23" t="s">
        <v>3</v>
      </c>
      <c r="C67" s="24">
        <v>43827.755555555559</v>
      </c>
      <c r="D67" s="23">
        <v>7330.5</v>
      </c>
      <c r="E67" s="19"/>
      <c r="F67" s="20">
        <f t="shared" si="0"/>
        <v>0</v>
      </c>
      <c r="G67" s="20">
        <f t="shared" si="1"/>
        <v>0</v>
      </c>
      <c r="H67" s="20">
        <f t="shared" si="2"/>
        <v>0</v>
      </c>
      <c r="I67" s="20">
        <f t="shared" si="3"/>
        <v>0</v>
      </c>
      <c r="J67" s="22">
        <f t="shared" si="4"/>
        <v>0</v>
      </c>
      <c r="K67" s="20">
        <f t="shared" si="5"/>
        <v>0</v>
      </c>
    </row>
    <row r="68" spans="1:11" x14ac:dyDescent="0.2">
      <c r="A68" s="23"/>
      <c r="B68" s="23" t="s">
        <v>4</v>
      </c>
      <c r="C68" s="24">
        <v>43830</v>
      </c>
      <c r="D68" s="23">
        <v>7218.5</v>
      </c>
      <c r="E68" s="19">
        <f>D68-D67</f>
        <v>-112</v>
      </c>
      <c r="F68" s="20">
        <f t="shared" si="0"/>
        <v>-1.5278630379919513</v>
      </c>
      <c r="G68" s="20">
        <f t="shared" si="1"/>
        <v>0</v>
      </c>
      <c r="H68" s="20">
        <f t="shared" si="2"/>
        <v>-3.4376918354818904</v>
      </c>
      <c r="I68" s="20">
        <f t="shared" si="3"/>
        <v>145.79954133780939</v>
      </c>
      <c r="J68" s="22">
        <f t="shared" si="4"/>
        <v>41566.977831226453</v>
      </c>
      <c r="K68" s="20">
        <f t="shared" si="5"/>
        <v>-1632.8862688652152</v>
      </c>
    </row>
    <row r="69" spans="1:11" x14ac:dyDescent="0.2">
      <c r="A69" s="23">
        <v>33</v>
      </c>
      <c r="B69" s="23" t="s">
        <v>5</v>
      </c>
      <c r="C69" s="24">
        <v>43830</v>
      </c>
      <c r="D69" s="23">
        <v>7218.5</v>
      </c>
      <c r="E69" s="19"/>
      <c r="F69" s="20">
        <f t="shared" si="0"/>
        <v>0</v>
      </c>
      <c r="G69" s="20">
        <f t="shared" si="1"/>
        <v>0</v>
      </c>
      <c r="H69" s="20">
        <f t="shared" si="2"/>
        <v>0</v>
      </c>
      <c r="I69" s="20">
        <f t="shared" si="3"/>
        <v>0</v>
      </c>
      <c r="J69" s="22">
        <f t="shared" si="4"/>
        <v>0</v>
      </c>
      <c r="K69" s="20">
        <f t="shared" si="5"/>
        <v>0</v>
      </c>
    </row>
    <row r="70" spans="1:11" x14ac:dyDescent="0.2">
      <c r="A70" s="23"/>
      <c r="B70" s="23" t="s">
        <v>6</v>
      </c>
      <c r="C70" s="24">
        <v>43833.283333333333</v>
      </c>
      <c r="D70" s="23">
        <v>7187.5</v>
      </c>
      <c r="E70" s="19">
        <f>D69-D70</f>
        <v>31</v>
      </c>
      <c r="F70" s="20">
        <f t="shared" ref="F70:F100" si="6">E70/D69*100</f>
        <v>0.42945210223730695</v>
      </c>
      <c r="G70" s="20">
        <f t="shared" ref="G70:G100" si="7">IF(F70&lt;($G$2*-1),($G$2*-1),F70)</f>
        <v>0.42945210223730695</v>
      </c>
      <c r="H70" s="20">
        <f t="shared" si="2"/>
        <v>0.96626723003394066</v>
      </c>
      <c r="I70" s="20">
        <f t="shared" si="3"/>
        <v>140.28855018038928</v>
      </c>
      <c r="J70" s="22">
        <f t="shared" si="4"/>
        <v>41822.826375187258</v>
      </c>
      <c r="K70" s="20">
        <f t="shared" si="5"/>
        <v>255.84854396080482</v>
      </c>
    </row>
    <row r="71" spans="1:11" x14ac:dyDescent="0.2">
      <c r="A71" s="23">
        <v>34</v>
      </c>
      <c r="B71" s="23" t="s">
        <v>3</v>
      </c>
      <c r="C71" s="24">
        <v>43833.283333333333</v>
      </c>
      <c r="D71" s="23">
        <v>7187.5</v>
      </c>
      <c r="E71" s="19"/>
      <c r="F71" s="20">
        <f t="shared" si="6"/>
        <v>0</v>
      </c>
      <c r="G71" s="20">
        <f t="shared" si="7"/>
        <v>0</v>
      </c>
      <c r="H71" s="20">
        <f t="shared" ref="H71:H100" si="8">$I$2*F71</f>
        <v>0</v>
      </c>
      <c r="I71" s="20">
        <f t="shared" si="3"/>
        <v>0</v>
      </c>
      <c r="J71" s="22">
        <f t="shared" si="4"/>
        <v>0</v>
      </c>
      <c r="K71" s="20">
        <f t="shared" si="5"/>
        <v>0</v>
      </c>
    </row>
    <row r="72" spans="1:11" x14ac:dyDescent="0.2">
      <c r="A72" s="23"/>
      <c r="B72" s="23" t="s">
        <v>4</v>
      </c>
      <c r="C72" s="24">
        <v>43838.755555555559</v>
      </c>
      <c r="D72" s="23">
        <v>7915.5</v>
      </c>
      <c r="E72" s="19">
        <f>D72-D71</f>
        <v>728</v>
      </c>
      <c r="F72" s="20">
        <f t="shared" si="6"/>
        <v>10.128695652173914</v>
      </c>
      <c r="G72" s="20">
        <f t="shared" si="7"/>
        <v>10.128695652173914</v>
      </c>
      <c r="H72" s="20">
        <f t="shared" si="8"/>
        <v>22.789565217391306</v>
      </c>
      <c r="I72" s="20">
        <f t="shared" ref="I72:I100" si="9">0.00075*$I$2*J70*2</f>
        <v>141.15203901625699</v>
      </c>
      <c r="J72" s="22">
        <f t="shared" ref="J72:J100" si="10">IF(H72&lt;0,J70-(J70*(H72*-1)/100),J70+(J70*(H72/100)))-I70</f>
        <v>51213.778117536502</v>
      </c>
      <c r="K72" s="20">
        <f t="shared" ref="K72:K100" si="11">J72-J70</f>
        <v>9390.9517423492434</v>
      </c>
    </row>
    <row r="73" spans="1:11" x14ac:dyDescent="0.2">
      <c r="A73" s="23">
        <v>35</v>
      </c>
      <c r="B73" s="23" t="s">
        <v>3</v>
      </c>
      <c r="C73" s="24">
        <v>43840.661111111112</v>
      </c>
      <c r="D73" s="23">
        <v>8046.5</v>
      </c>
      <c r="E73" s="19"/>
      <c r="F73" s="20">
        <f t="shared" si="6"/>
        <v>0</v>
      </c>
      <c r="G73" s="20">
        <f t="shared" si="7"/>
        <v>0</v>
      </c>
      <c r="H73" s="20">
        <f t="shared" si="8"/>
        <v>0</v>
      </c>
      <c r="I73" s="20">
        <f t="shared" si="9"/>
        <v>0</v>
      </c>
      <c r="J73" s="22">
        <f t="shared" si="10"/>
        <v>0</v>
      </c>
      <c r="K73" s="20">
        <f t="shared" si="11"/>
        <v>0</v>
      </c>
    </row>
    <row r="74" spans="1:11" x14ac:dyDescent="0.2">
      <c r="A74" s="23"/>
      <c r="B74" s="23" t="s">
        <v>4</v>
      </c>
      <c r="C74" s="24">
        <v>43849.37777777778</v>
      </c>
      <c r="D74" s="23">
        <v>8576.5</v>
      </c>
      <c r="E74" s="19">
        <f>D74-D73</f>
        <v>530</v>
      </c>
      <c r="F74" s="20">
        <f t="shared" si="6"/>
        <v>6.5867147206860128</v>
      </c>
      <c r="G74" s="20">
        <f t="shared" si="7"/>
        <v>6.5867147206860128</v>
      </c>
      <c r="H74" s="20">
        <f t="shared" si="8"/>
        <v>14.820108121543528</v>
      </c>
      <c r="I74" s="20">
        <f t="shared" si="9"/>
        <v>172.84650114668568</v>
      </c>
      <c r="J74" s="22">
        <f t="shared" si="10"/>
        <v>58662.563368666561</v>
      </c>
      <c r="K74" s="20">
        <f t="shared" si="11"/>
        <v>7448.7852511300589</v>
      </c>
    </row>
    <row r="75" spans="1:11" x14ac:dyDescent="0.2">
      <c r="A75" s="23">
        <v>36</v>
      </c>
      <c r="B75" s="23" t="s">
        <v>5</v>
      </c>
      <c r="C75" s="24">
        <v>43849.472222222219</v>
      </c>
      <c r="D75" s="23">
        <v>8648.5</v>
      </c>
      <c r="E75" s="19"/>
      <c r="F75" s="20">
        <f t="shared" si="6"/>
        <v>0</v>
      </c>
      <c r="G75" s="20">
        <f t="shared" si="7"/>
        <v>0</v>
      </c>
      <c r="H75" s="20">
        <f t="shared" si="8"/>
        <v>0</v>
      </c>
      <c r="I75" s="20">
        <f t="shared" si="9"/>
        <v>0</v>
      </c>
      <c r="J75" s="22">
        <f t="shared" si="10"/>
        <v>0</v>
      </c>
      <c r="K75" s="20">
        <f t="shared" si="11"/>
        <v>0</v>
      </c>
    </row>
    <row r="76" spans="1:11" x14ac:dyDescent="0.2">
      <c r="A76" s="23"/>
      <c r="B76" s="23" t="s">
        <v>6</v>
      </c>
      <c r="C76" s="24">
        <v>43856.755555555559</v>
      </c>
      <c r="D76" s="23">
        <v>8558</v>
      </c>
      <c r="E76" s="19">
        <f>D75-D76</f>
        <v>90.5</v>
      </c>
      <c r="F76" s="20">
        <f t="shared" si="6"/>
        <v>1.0464242354165463</v>
      </c>
      <c r="G76" s="20">
        <f t="shared" si="7"/>
        <v>1.0464242354165463</v>
      </c>
      <c r="H76" s="20">
        <f t="shared" si="8"/>
        <v>2.3544545296872292</v>
      </c>
      <c r="I76" s="20">
        <f t="shared" si="9"/>
        <v>197.98615136924963</v>
      </c>
      <c r="J76" s="22">
        <f t="shared" si="10"/>
        <v>59870.900247984086</v>
      </c>
      <c r="K76" s="20">
        <f t="shared" si="11"/>
        <v>1208.336879317525</v>
      </c>
    </row>
    <row r="77" spans="1:11" x14ac:dyDescent="0.2">
      <c r="A77" s="23">
        <v>37</v>
      </c>
      <c r="B77" s="23" t="s">
        <v>3</v>
      </c>
      <c r="C77" s="24">
        <v>43856.755555555559</v>
      </c>
      <c r="D77" s="23">
        <v>8558</v>
      </c>
      <c r="E77" s="19"/>
      <c r="F77" s="20">
        <f t="shared" si="6"/>
        <v>0</v>
      </c>
      <c r="G77" s="20">
        <f t="shared" si="7"/>
        <v>0</v>
      </c>
      <c r="H77" s="20">
        <f t="shared" si="8"/>
        <v>0</v>
      </c>
      <c r="I77" s="20">
        <f t="shared" si="9"/>
        <v>0</v>
      </c>
      <c r="J77" s="22">
        <f t="shared" si="10"/>
        <v>0</v>
      </c>
      <c r="K77" s="20">
        <f t="shared" si="11"/>
        <v>0</v>
      </c>
    </row>
    <row r="78" spans="1:11" x14ac:dyDescent="0.2">
      <c r="A78" s="23"/>
      <c r="B78" s="23" t="s">
        <v>4</v>
      </c>
      <c r="C78" s="24">
        <v>43873.37777777778</v>
      </c>
      <c r="D78" s="23">
        <v>10314.5</v>
      </c>
      <c r="E78" s="19">
        <f>D78-D77</f>
        <v>1756.5</v>
      </c>
      <c r="F78" s="20">
        <f t="shared" si="6"/>
        <v>20.524655293292827</v>
      </c>
      <c r="G78" s="20">
        <f t="shared" si="7"/>
        <v>20.524655293292827</v>
      </c>
      <c r="H78" s="20">
        <f t="shared" si="8"/>
        <v>46.180474409908861</v>
      </c>
      <c r="I78" s="20">
        <f t="shared" si="9"/>
        <v>202.06428833694628</v>
      </c>
      <c r="J78" s="22">
        <f t="shared" si="10"/>
        <v>87321.57986461719</v>
      </c>
      <c r="K78" s="20">
        <f t="shared" si="11"/>
        <v>27450.679616633104</v>
      </c>
    </row>
    <row r="79" spans="1:11" x14ac:dyDescent="0.2">
      <c r="A79" s="23">
        <v>38</v>
      </c>
      <c r="B79" s="23" t="s">
        <v>3</v>
      </c>
      <c r="C79" s="24">
        <v>43879.755555555559</v>
      </c>
      <c r="D79" s="23">
        <v>10073.5</v>
      </c>
      <c r="E79" s="19"/>
      <c r="F79" s="20">
        <f t="shared" si="6"/>
        <v>0</v>
      </c>
      <c r="G79" s="20">
        <f t="shared" si="7"/>
        <v>0</v>
      </c>
      <c r="H79" s="20">
        <f t="shared" si="8"/>
        <v>0</v>
      </c>
      <c r="I79" s="20">
        <f t="shared" si="9"/>
        <v>0</v>
      </c>
      <c r="J79" s="22">
        <f t="shared" si="10"/>
        <v>0</v>
      </c>
      <c r="K79" s="20">
        <f t="shared" si="11"/>
        <v>0</v>
      </c>
    </row>
    <row r="80" spans="1:11" x14ac:dyDescent="0.2">
      <c r="A80" s="23"/>
      <c r="B80" s="23" t="s">
        <v>4</v>
      </c>
      <c r="C80" s="24">
        <v>43880.85</v>
      </c>
      <c r="D80" s="23">
        <v>9872</v>
      </c>
      <c r="E80" s="19">
        <f>D80-D79</f>
        <v>-201.5</v>
      </c>
      <c r="F80" s="20">
        <f t="shared" si="6"/>
        <v>-2.0002978110884997</v>
      </c>
      <c r="G80" s="20">
        <f t="shared" si="7"/>
        <v>0</v>
      </c>
      <c r="H80" s="20">
        <f t="shared" si="8"/>
        <v>-4.5006700749491246</v>
      </c>
      <c r="I80" s="20">
        <f t="shared" si="9"/>
        <v>294.71033204308299</v>
      </c>
      <c r="J80" s="22">
        <f t="shared" si="10"/>
        <v>83189.459362340625</v>
      </c>
      <c r="K80" s="20">
        <f t="shared" si="11"/>
        <v>-4132.1205022765644</v>
      </c>
    </row>
    <row r="81" spans="1:11" x14ac:dyDescent="0.2">
      <c r="A81" s="23">
        <v>39</v>
      </c>
      <c r="B81" s="23" t="s">
        <v>3</v>
      </c>
      <c r="C81" s="24">
        <v>43884.188888888886</v>
      </c>
      <c r="D81" s="23">
        <v>9925</v>
      </c>
      <c r="E81" s="19"/>
      <c r="F81" s="20">
        <f t="shared" si="6"/>
        <v>0</v>
      </c>
      <c r="G81" s="20">
        <f t="shared" si="7"/>
        <v>0</v>
      </c>
      <c r="H81" s="20">
        <f t="shared" si="8"/>
        <v>0</v>
      </c>
      <c r="I81" s="20">
        <f t="shared" si="9"/>
        <v>0</v>
      </c>
      <c r="J81" s="22">
        <f t="shared" si="10"/>
        <v>0</v>
      </c>
      <c r="K81" s="20">
        <f t="shared" si="11"/>
        <v>0</v>
      </c>
    </row>
    <row r="82" spans="1:11" x14ac:dyDescent="0.2">
      <c r="A82" s="23"/>
      <c r="B82" s="23" t="s">
        <v>4</v>
      </c>
      <c r="C82" s="24">
        <v>43885.094444444447</v>
      </c>
      <c r="D82" s="23">
        <v>9726.5</v>
      </c>
      <c r="E82" s="19">
        <f>D82-D81</f>
        <v>-198.5</v>
      </c>
      <c r="F82" s="20">
        <f t="shared" si="6"/>
        <v>-2</v>
      </c>
      <c r="G82" s="20">
        <f t="shared" si="7"/>
        <v>0</v>
      </c>
      <c r="H82" s="20">
        <f t="shared" si="8"/>
        <v>-4.5</v>
      </c>
      <c r="I82" s="20">
        <f t="shared" si="9"/>
        <v>280.76442534789959</v>
      </c>
      <c r="J82" s="22">
        <f t="shared" si="10"/>
        <v>79151.223358992225</v>
      </c>
      <c r="K82" s="20">
        <f t="shared" si="11"/>
        <v>-4038.2360033484001</v>
      </c>
    </row>
    <row r="83" spans="1:11" x14ac:dyDescent="0.2">
      <c r="A83" s="23">
        <v>40</v>
      </c>
      <c r="B83" s="23" t="s">
        <v>5</v>
      </c>
      <c r="C83" s="24">
        <v>43885.755555555559</v>
      </c>
      <c r="D83" s="23">
        <v>9519</v>
      </c>
      <c r="E83" s="19"/>
      <c r="F83" s="20">
        <f t="shared" si="6"/>
        <v>0</v>
      </c>
      <c r="G83" s="20">
        <f t="shared" si="7"/>
        <v>0</v>
      </c>
      <c r="H83" s="20">
        <f t="shared" si="8"/>
        <v>0</v>
      </c>
      <c r="I83" s="20">
        <f t="shared" si="9"/>
        <v>0</v>
      </c>
      <c r="J83" s="22">
        <f t="shared" si="10"/>
        <v>0</v>
      </c>
      <c r="K83" s="20">
        <f t="shared" si="11"/>
        <v>0</v>
      </c>
    </row>
    <row r="84" spans="1:11" x14ac:dyDescent="0.2">
      <c r="A84" s="23"/>
      <c r="B84" s="23" t="s">
        <v>6</v>
      </c>
      <c r="C84" s="24">
        <v>43892.755555555559</v>
      </c>
      <c r="D84" s="23">
        <v>8881</v>
      </c>
      <c r="E84" s="19">
        <f>D83-D84</f>
        <v>638</v>
      </c>
      <c r="F84" s="20">
        <f t="shared" si="6"/>
        <v>6.7023847042756586</v>
      </c>
      <c r="G84" s="20">
        <f t="shared" si="7"/>
        <v>6.7023847042756586</v>
      </c>
      <c r="H84" s="20">
        <f t="shared" si="8"/>
        <v>15.080365584620232</v>
      </c>
      <c r="I84" s="20">
        <f t="shared" si="9"/>
        <v>267.13537883659876</v>
      </c>
      <c r="J84" s="22">
        <f t="shared" si="10"/>
        <v>90806.752780879688</v>
      </c>
      <c r="K84" s="20">
        <f t="shared" si="11"/>
        <v>11655.529421887462</v>
      </c>
    </row>
    <row r="85" spans="1:11" x14ac:dyDescent="0.2">
      <c r="A85" s="23">
        <v>41</v>
      </c>
      <c r="B85" s="23" t="s">
        <v>3</v>
      </c>
      <c r="C85" s="24">
        <v>43892.755555555559</v>
      </c>
      <c r="D85" s="23">
        <v>8881</v>
      </c>
      <c r="E85" s="19"/>
      <c r="F85" s="20">
        <f t="shared" si="6"/>
        <v>0</v>
      </c>
      <c r="G85" s="20">
        <f t="shared" si="7"/>
        <v>0</v>
      </c>
      <c r="H85" s="20">
        <f t="shared" si="8"/>
        <v>0</v>
      </c>
      <c r="I85" s="20">
        <f t="shared" si="9"/>
        <v>0</v>
      </c>
      <c r="J85" s="22">
        <f t="shared" si="10"/>
        <v>0</v>
      </c>
      <c r="K85" s="20">
        <f t="shared" si="11"/>
        <v>0</v>
      </c>
    </row>
    <row r="86" spans="1:11" x14ac:dyDescent="0.2">
      <c r="A86" s="23"/>
      <c r="B86" s="23" t="s">
        <v>4</v>
      </c>
      <c r="C86" s="24">
        <v>43893.566666666666</v>
      </c>
      <c r="D86" s="23">
        <v>8703</v>
      </c>
      <c r="E86" s="19">
        <f>D86-D85</f>
        <v>-178</v>
      </c>
      <c r="F86" s="20">
        <f t="shared" si="6"/>
        <v>-2.0042787974327214</v>
      </c>
      <c r="G86" s="20">
        <f t="shared" si="7"/>
        <v>0</v>
      </c>
      <c r="H86" s="20">
        <f t="shared" si="8"/>
        <v>-4.5096272942236233</v>
      </c>
      <c r="I86" s="20">
        <f t="shared" si="9"/>
        <v>306.47279063546893</v>
      </c>
      <c r="J86" s="22">
        <f t="shared" si="10"/>
        <v>86444.571293638379</v>
      </c>
      <c r="K86" s="20">
        <f t="shared" si="11"/>
        <v>-4362.1814872413088</v>
      </c>
    </row>
    <row r="87" spans="1:11" x14ac:dyDescent="0.2">
      <c r="A87" s="23">
        <v>42</v>
      </c>
      <c r="B87" s="23" t="s">
        <v>5</v>
      </c>
      <c r="C87" s="24">
        <v>43897.755555555559</v>
      </c>
      <c r="D87" s="23">
        <v>8878.5</v>
      </c>
      <c r="E87" s="19"/>
      <c r="F87" s="20">
        <f t="shared" si="6"/>
        <v>0</v>
      </c>
      <c r="G87" s="20">
        <f t="shared" si="7"/>
        <v>0</v>
      </c>
      <c r="H87" s="20">
        <f t="shared" si="8"/>
        <v>0</v>
      </c>
      <c r="I87" s="20">
        <f t="shared" si="9"/>
        <v>0</v>
      </c>
      <c r="J87" s="22">
        <f t="shared" si="10"/>
        <v>0</v>
      </c>
      <c r="K87" s="20">
        <f t="shared" si="11"/>
        <v>0</v>
      </c>
    </row>
    <row r="88" spans="1:11" x14ac:dyDescent="0.2">
      <c r="A88" s="23"/>
      <c r="B88" s="23" t="s">
        <v>6</v>
      </c>
      <c r="C88" s="24">
        <v>43902.37777777778</v>
      </c>
      <c r="D88" s="23">
        <v>5593</v>
      </c>
      <c r="E88" s="19">
        <f>D87-D88</f>
        <v>3285.5</v>
      </c>
      <c r="F88" s="20">
        <f t="shared" si="6"/>
        <v>37.005124739539333</v>
      </c>
      <c r="G88" s="20">
        <f t="shared" si="7"/>
        <v>37.005124739539333</v>
      </c>
      <c r="H88" s="20">
        <f t="shared" si="8"/>
        <v>83.261530663963498</v>
      </c>
      <c r="I88" s="20">
        <f t="shared" si="9"/>
        <v>291.75042811602952</v>
      </c>
      <c r="J88" s="22">
        <f t="shared" si="10"/>
        <v>158113.1717379874</v>
      </c>
      <c r="K88" s="20">
        <f t="shared" si="11"/>
        <v>71668.600444349024</v>
      </c>
    </row>
    <row r="89" spans="1:11" x14ac:dyDescent="0.2">
      <c r="A89" s="23">
        <v>43</v>
      </c>
      <c r="B89" s="23" t="s">
        <v>5</v>
      </c>
      <c r="C89" s="24">
        <v>43918</v>
      </c>
      <c r="D89" s="23">
        <v>6361.5</v>
      </c>
      <c r="E89" s="19"/>
      <c r="F89" s="20">
        <f t="shared" si="6"/>
        <v>0</v>
      </c>
      <c r="G89" s="20">
        <f t="shared" si="7"/>
        <v>0</v>
      </c>
      <c r="H89" s="20">
        <f t="shared" si="8"/>
        <v>0</v>
      </c>
      <c r="I89" s="20">
        <f t="shared" si="9"/>
        <v>0</v>
      </c>
      <c r="J89" s="22">
        <f t="shared" si="10"/>
        <v>0</v>
      </c>
      <c r="K89" s="20">
        <f t="shared" si="11"/>
        <v>0</v>
      </c>
    </row>
    <row r="90" spans="1:11" x14ac:dyDescent="0.2">
      <c r="A90" s="23"/>
      <c r="B90" s="23" t="s">
        <v>6</v>
      </c>
      <c r="C90" s="24">
        <v>43918.472222222219</v>
      </c>
      <c r="D90" s="23">
        <v>6276.5</v>
      </c>
      <c r="E90" s="19">
        <f>D89-D90</f>
        <v>85</v>
      </c>
      <c r="F90" s="20">
        <f t="shared" si="6"/>
        <v>1.3361628546726401</v>
      </c>
      <c r="G90" s="20">
        <f t="shared" si="7"/>
        <v>1.3361628546726401</v>
      </c>
      <c r="H90" s="20">
        <f t="shared" si="8"/>
        <v>3.0063664230134401</v>
      </c>
      <c r="I90" s="20">
        <f t="shared" si="9"/>
        <v>533.63195461570751</v>
      </c>
      <c r="J90" s="22">
        <f t="shared" si="10"/>
        <v>162574.88261536381</v>
      </c>
      <c r="K90" s="20">
        <f t="shared" si="11"/>
        <v>4461.7108773764048</v>
      </c>
    </row>
    <row r="91" spans="1:11" x14ac:dyDescent="0.2">
      <c r="A91" s="23">
        <v>44</v>
      </c>
      <c r="B91" s="23" t="s">
        <v>3</v>
      </c>
      <c r="C91" s="24">
        <v>43920.419444444444</v>
      </c>
      <c r="D91" s="23">
        <v>6292.5</v>
      </c>
      <c r="E91" s="19"/>
      <c r="F91" s="20">
        <f t="shared" si="6"/>
        <v>0</v>
      </c>
      <c r="G91" s="20">
        <f t="shared" si="7"/>
        <v>0</v>
      </c>
      <c r="H91" s="20">
        <f t="shared" si="8"/>
        <v>0</v>
      </c>
      <c r="I91" s="20">
        <f t="shared" si="9"/>
        <v>0</v>
      </c>
      <c r="J91" s="22">
        <f t="shared" si="10"/>
        <v>0</v>
      </c>
      <c r="K91" s="20">
        <f t="shared" si="11"/>
        <v>0</v>
      </c>
    </row>
    <row r="92" spans="1:11" x14ac:dyDescent="0.2">
      <c r="A92" s="23"/>
      <c r="B92" s="23" t="s">
        <v>4</v>
      </c>
      <c r="C92" s="24">
        <v>43921.60833333333</v>
      </c>
      <c r="D92" s="23">
        <v>6444.5</v>
      </c>
      <c r="E92" s="19">
        <f>D92-D91</f>
        <v>152</v>
      </c>
      <c r="F92" s="20">
        <f t="shared" si="6"/>
        <v>2.415574096146206</v>
      </c>
      <c r="G92" s="20">
        <f t="shared" si="7"/>
        <v>2.415574096146206</v>
      </c>
      <c r="H92" s="20">
        <f t="shared" si="8"/>
        <v>5.4350417163289633</v>
      </c>
      <c r="I92" s="20">
        <f t="shared" si="9"/>
        <v>548.69022882685283</v>
      </c>
      <c r="J92" s="22">
        <f t="shared" si="10"/>
        <v>170877.26335116598</v>
      </c>
      <c r="K92" s="20">
        <f t="shared" si="11"/>
        <v>8302.3807358021731</v>
      </c>
    </row>
    <row r="93" spans="1:11" x14ac:dyDescent="0.2">
      <c r="A93" s="23">
        <v>45</v>
      </c>
      <c r="B93" s="23" t="s">
        <v>3</v>
      </c>
      <c r="C93" s="24">
        <v>43943.702777777777</v>
      </c>
      <c r="D93" s="23">
        <v>7110.5</v>
      </c>
      <c r="E93" s="19"/>
      <c r="F93" s="20">
        <f t="shared" si="6"/>
        <v>0</v>
      </c>
      <c r="G93" s="20">
        <f t="shared" si="7"/>
        <v>0</v>
      </c>
      <c r="H93" s="20">
        <f t="shared" si="8"/>
        <v>0</v>
      </c>
      <c r="I93" s="20">
        <f t="shared" si="9"/>
        <v>0</v>
      </c>
      <c r="J93" s="22">
        <f t="shared" si="10"/>
        <v>0</v>
      </c>
      <c r="K93" s="20">
        <f t="shared" si="11"/>
        <v>0</v>
      </c>
    </row>
    <row r="94" spans="1:11" x14ac:dyDescent="0.2">
      <c r="A94" s="23"/>
      <c r="B94" s="23" t="s">
        <v>4</v>
      </c>
      <c r="C94" s="24">
        <v>43951.419444444444</v>
      </c>
      <c r="D94" s="23">
        <v>8942.5</v>
      </c>
      <c r="E94" s="19">
        <f>D94-D93</f>
        <v>1832</v>
      </c>
      <c r="F94" s="20">
        <f t="shared" si="6"/>
        <v>25.764714155122704</v>
      </c>
      <c r="G94" s="20">
        <f t="shared" si="7"/>
        <v>25.764714155122704</v>
      </c>
      <c r="H94" s="20">
        <f t="shared" si="8"/>
        <v>57.970606849026083</v>
      </c>
      <c r="I94" s="20">
        <f t="shared" si="9"/>
        <v>576.7107638101852</v>
      </c>
      <c r="J94" s="22">
        <f t="shared" si="10"/>
        <v>269387.15965401853</v>
      </c>
      <c r="K94" s="20">
        <f t="shared" si="11"/>
        <v>98509.896302852547</v>
      </c>
    </row>
    <row r="95" spans="1:11" x14ac:dyDescent="0.2">
      <c r="A95" s="23">
        <v>46</v>
      </c>
      <c r="B95" s="23" t="s">
        <v>3</v>
      </c>
      <c r="C95" s="24">
        <v>43978.513888888891</v>
      </c>
      <c r="D95" s="23">
        <v>9118</v>
      </c>
      <c r="E95" s="19"/>
      <c r="F95" s="20">
        <f t="shared" si="6"/>
        <v>0</v>
      </c>
      <c r="G95" s="20">
        <f t="shared" si="7"/>
        <v>0</v>
      </c>
      <c r="H95" s="20">
        <f t="shared" si="8"/>
        <v>0</v>
      </c>
      <c r="I95" s="20">
        <f t="shared" si="9"/>
        <v>0</v>
      </c>
      <c r="J95" s="22">
        <f t="shared" si="10"/>
        <v>0</v>
      </c>
      <c r="K95" s="20">
        <f t="shared" si="11"/>
        <v>0</v>
      </c>
    </row>
    <row r="96" spans="1:11" x14ac:dyDescent="0.2">
      <c r="A96" s="23"/>
      <c r="B96" s="23" t="s">
        <v>4</v>
      </c>
      <c r="C96" s="24">
        <v>43984.60833333333</v>
      </c>
      <c r="D96" s="23">
        <v>9751.5</v>
      </c>
      <c r="E96" s="19">
        <f>D96-D95</f>
        <v>633.5</v>
      </c>
      <c r="F96" s="20">
        <f t="shared" si="6"/>
        <v>6.9477955692037723</v>
      </c>
      <c r="G96" s="20">
        <f t="shared" si="7"/>
        <v>6.9477955692037723</v>
      </c>
      <c r="H96" s="20">
        <f t="shared" si="8"/>
        <v>15.632540030708487</v>
      </c>
      <c r="I96" s="20">
        <f t="shared" si="9"/>
        <v>909.18166383231255</v>
      </c>
      <c r="J96" s="22">
        <f t="shared" si="10"/>
        <v>310922.50446071138</v>
      </c>
      <c r="K96" s="20">
        <f t="shared" si="11"/>
        <v>41535.344806692854</v>
      </c>
    </row>
    <row r="97" spans="1:11" x14ac:dyDescent="0.2">
      <c r="A97" s="23">
        <v>47</v>
      </c>
      <c r="B97" s="23" t="s">
        <v>3</v>
      </c>
      <c r="C97" s="24">
        <v>44004.60833333333</v>
      </c>
      <c r="D97" s="23">
        <v>9472</v>
      </c>
      <c r="E97" s="19"/>
      <c r="F97" s="20">
        <f t="shared" si="6"/>
        <v>0</v>
      </c>
      <c r="G97" s="20">
        <f t="shared" si="7"/>
        <v>0</v>
      </c>
      <c r="H97" s="20">
        <f t="shared" si="8"/>
        <v>0</v>
      </c>
      <c r="I97" s="20">
        <f t="shared" si="9"/>
        <v>0</v>
      </c>
      <c r="J97" s="22">
        <f t="shared" si="10"/>
        <v>0</v>
      </c>
      <c r="K97" s="20">
        <f t="shared" si="11"/>
        <v>0</v>
      </c>
    </row>
    <row r="98" spans="1:11" x14ac:dyDescent="0.2">
      <c r="A98" s="23"/>
      <c r="B98" s="23" t="s">
        <v>4</v>
      </c>
      <c r="C98" s="24">
        <v>44006.419444444444</v>
      </c>
      <c r="D98" s="23">
        <v>9519.5</v>
      </c>
      <c r="E98" s="19">
        <f>D98-D97</f>
        <v>47.5</v>
      </c>
      <c r="F98" s="20">
        <f t="shared" si="6"/>
        <v>0.50147804054054057</v>
      </c>
      <c r="G98" s="20">
        <f t="shared" si="7"/>
        <v>0.50147804054054057</v>
      </c>
      <c r="H98" s="20">
        <f t="shared" si="8"/>
        <v>1.1283255912162162</v>
      </c>
      <c r="I98" s="20">
        <f t="shared" si="9"/>
        <v>1049.363452554901</v>
      </c>
      <c r="J98" s="22">
        <f t="shared" si="10"/>
        <v>313521.54098355962</v>
      </c>
      <c r="K98" s="20">
        <f t="shared" si="11"/>
        <v>2599.0365228482406</v>
      </c>
    </row>
    <row r="99" spans="1:11" x14ac:dyDescent="0.2">
      <c r="A99" s="23">
        <v>48</v>
      </c>
      <c r="B99" s="23" t="s">
        <v>5</v>
      </c>
      <c r="C99" s="24">
        <v>44006.513888888891</v>
      </c>
      <c r="D99" s="23">
        <v>9386</v>
      </c>
      <c r="E99" s="19"/>
      <c r="F99" s="20">
        <f t="shared" si="6"/>
        <v>0</v>
      </c>
      <c r="G99" s="20">
        <f t="shared" si="7"/>
        <v>0</v>
      </c>
      <c r="H99" s="20">
        <f t="shared" si="8"/>
        <v>0</v>
      </c>
      <c r="I99" s="20">
        <f t="shared" si="9"/>
        <v>0</v>
      </c>
      <c r="J99" s="22">
        <f t="shared" si="10"/>
        <v>0</v>
      </c>
      <c r="K99" s="20">
        <f t="shared" si="11"/>
        <v>0</v>
      </c>
    </row>
    <row r="100" spans="1:11" x14ac:dyDescent="0.2">
      <c r="A100" s="23"/>
      <c r="B100" s="23" t="s">
        <v>6</v>
      </c>
      <c r="C100" s="24">
        <v>44007.419444444444</v>
      </c>
      <c r="D100" s="23">
        <v>9291</v>
      </c>
      <c r="E100" s="19">
        <f>D99-D100</f>
        <v>95</v>
      </c>
      <c r="F100" s="20">
        <f t="shared" si="6"/>
        <v>1.0121457489878543</v>
      </c>
      <c r="G100" s="20">
        <f t="shared" si="7"/>
        <v>1.0121457489878543</v>
      </c>
      <c r="H100" s="20">
        <f t="shared" si="8"/>
        <v>2.2773279352226723</v>
      </c>
      <c r="I100" s="20">
        <f t="shared" si="9"/>
        <v>1058.1352008195138</v>
      </c>
      <c r="J100" s="22">
        <f t="shared" si="10"/>
        <v>319612.09116676392</v>
      </c>
      <c r="K100" s="20">
        <f t="shared" si="11"/>
        <v>6090.5501832042937</v>
      </c>
    </row>
    <row r="104" spans="1:11" x14ac:dyDescent="0.2">
      <c r="K104" s="9">
        <f>SUM(K6:K103)</f>
        <v>318612.09116676392</v>
      </c>
    </row>
  </sheetData>
  <conditionalFormatting sqref="L3:L58 K6:K100 E6:H100">
    <cfRule type="cellIs" dxfId="63" priority="37" operator="lessThan">
      <formula>0</formula>
    </cfRule>
    <cfRule type="cellIs" dxfId="62" priority="38" operator="greaterThan">
      <formula>0</formula>
    </cfRule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L103"/>
  <sheetViews>
    <sheetView topLeftCell="C3" workbookViewId="0">
      <selection activeCell="R13" sqref="R13"/>
    </sheetView>
  </sheetViews>
  <sheetFormatPr baseColWidth="10" defaultColWidth="9.1640625" defaultRowHeight="15" x14ac:dyDescent="0.2"/>
  <cols>
    <col min="1" max="1" width="27" style="2" customWidth="1"/>
    <col min="2" max="2" width="10.6640625" style="2" bestFit="1" customWidth="1"/>
    <col min="3" max="3" width="15.83203125" style="2" bestFit="1" customWidth="1"/>
    <col min="4" max="4" width="9.1640625" style="2"/>
    <col min="5" max="5" width="11.33203125" style="2" customWidth="1"/>
    <col min="6" max="6" width="7" style="2" customWidth="1"/>
    <col min="7" max="7" width="12.1640625" style="2" customWidth="1"/>
    <col min="8" max="8" width="14.6640625" style="2" bestFit="1" customWidth="1"/>
    <col min="9" max="9" width="13.33203125" style="2" customWidth="1"/>
    <col min="10" max="10" width="15.5" style="2" bestFit="1" customWidth="1"/>
    <col min="11" max="11" width="11.6640625" style="2" bestFit="1" customWidth="1"/>
    <col min="12" max="12" width="4.1640625" style="2" customWidth="1"/>
    <col min="13" max="16384" width="9.1640625" style="2"/>
  </cols>
  <sheetData>
    <row r="1" spans="1:12" ht="3.75" customHeight="1" thickBot="1" x14ac:dyDescent="0.25"/>
    <row r="2" spans="1:12" s="3" customFormat="1" ht="141" thickBot="1" x14ac:dyDescent="0.3">
      <c r="A2" s="5" t="s">
        <v>23</v>
      </c>
      <c r="C2" s="4"/>
      <c r="D2" s="5" t="s">
        <v>7</v>
      </c>
      <c r="E2" s="6"/>
      <c r="F2" s="5" t="s">
        <v>8</v>
      </c>
      <c r="G2" s="6"/>
      <c r="H2" s="5" t="s">
        <v>9</v>
      </c>
      <c r="I2" s="7">
        <v>2.5</v>
      </c>
      <c r="J2" s="5" t="s">
        <v>10</v>
      </c>
      <c r="K2" s="5">
        <v>1000</v>
      </c>
      <c r="L2" s="8"/>
    </row>
    <row r="3" spans="1:12" ht="16" thickBot="1" x14ac:dyDescent="0.25">
      <c r="L3" s="9"/>
    </row>
    <row r="4" spans="1:12" s="11" customFormat="1" ht="49" thickBot="1" x14ac:dyDescent="0.25">
      <c r="A4" s="12" t="s">
        <v>0</v>
      </c>
      <c r="B4" s="13" t="s">
        <v>1</v>
      </c>
      <c r="C4" s="13" t="s">
        <v>2</v>
      </c>
      <c r="D4" s="13" t="s">
        <v>11</v>
      </c>
      <c r="E4" s="14" t="s">
        <v>14</v>
      </c>
      <c r="F4" s="14" t="s">
        <v>15</v>
      </c>
      <c r="G4" s="14" t="s">
        <v>16</v>
      </c>
      <c r="H4" s="14" t="s">
        <v>12</v>
      </c>
      <c r="I4" s="14" t="s">
        <v>17</v>
      </c>
      <c r="J4" s="14" t="s">
        <v>18</v>
      </c>
      <c r="K4" s="15" t="s">
        <v>13</v>
      </c>
      <c r="L4" s="10"/>
    </row>
    <row r="5" spans="1:12" x14ac:dyDescent="0.2">
      <c r="A5" s="23">
        <v>1</v>
      </c>
      <c r="B5" s="23" t="s">
        <v>5</v>
      </c>
      <c r="C5" s="24">
        <v>43434.951388888891</v>
      </c>
      <c r="D5" s="23">
        <v>3896.5</v>
      </c>
      <c r="E5" s="16"/>
      <c r="F5" s="17"/>
      <c r="G5" s="17"/>
      <c r="H5" s="17"/>
      <c r="I5" s="17"/>
      <c r="J5" s="17"/>
      <c r="K5" s="18"/>
      <c r="L5" s="9"/>
    </row>
    <row r="6" spans="1:12" x14ac:dyDescent="0.2">
      <c r="A6" s="23"/>
      <c r="B6" s="23" t="s">
        <v>6</v>
      </c>
      <c r="C6" s="24">
        <v>43434.951388888891</v>
      </c>
      <c r="D6" s="23">
        <v>3935.5</v>
      </c>
      <c r="E6" s="19">
        <f>D5-D6</f>
        <v>-39</v>
      </c>
      <c r="F6" s="20">
        <f t="shared" ref="F6:F69" si="0">E6/D5*100</f>
        <v>-1.0008982420120622</v>
      </c>
      <c r="G6" s="20">
        <f t="shared" ref="G6:G69" si="1">IF(F6&lt;($G$2*-1),($G$2*-1),F6)</f>
        <v>0</v>
      </c>
      <c r="H6" s="20">
        <f>$I$2*F6</f>
        <v>-2.5022456050301556</v>
      </c>
      <c r="I6" s="21">
        <f>0.00075*$I$2*$K$2*2</f>
        <v>3.75</v>
      </c>
      <c r="J6" s="22">
        <f>$K$2*(1+((H6)/100))-I6</f>
        <v>971.22754394969854</v>
      </c>
      <c r="K6" s="20">
        <f>J6-K2</f>
        <v>-28.772456050301457</v>
      </c>
      <c r="L6" s="9"/>
    </row>
    <row r="7" spans="1:12" x14ac:dyDescent="0.2">
      <c r="A7" s="23">
        <v>2</v>
      </c>
      <c r="B7" s="23" t="s">
        <v>3</v>
      </c>
      <c r="C7" s="24">
        <v>43451.570833333331</v>
      </c>
      <c r="D7" s="23">
        <v>3379.5</v>
      </c>
      <c r="E7" s="19"/>
      <c r="F7" s="20">
        <f t="shared" si="0"/>
        <v>0</v>
      </c>
      <c r="G7" s="20">
        <f t="shared" si="1"/>
        <v>0</v>
      </c>
      <c r="H7" s="20">
        <f t="shared" ref="H7:H70" si="2">$I$2*F7</f>
        <v>0</v>
      </c>
      <c r="I7" s="20"/>
      <c r="J7" s="22"/>
      <c r="K7" s="20"/>
      <c r="L7" s="9"/>
    </row>
    <row r="8" spans="1:12" x14ac:dyDescent="0.2">
      <c r="A8" s="23"/>
      <c r="B8" s="23" t="s">
        <v>4</v>
      </c>
      <c r="C8" s="24">
        <v>43454.856249999997</v>
      </c>
      <c r="D8" s="23">
        <v>3903.5</v>
      </c>
      <c r="E8" s="19">
        <f>D8-D7</f>
        <v>524</v>
      </c>
      <c r="F8" s="20">
        <f t="shared" si="0"/>
        <v>15.505252256250927</v>
      </c>
      <c r="G8" s="20">
        <f t="shared" si="1"/>
        <v>15.505252256250927</v>
      </c>
      <c r="H8" s="20">
        <f t="shared" si="2"/>
        <v>38.763130640627317</v>
      </c>
      <c r="I8" s="20">
        <f t="shared" ref="I8:I71" si="3">0.00075*$I$2*J6*2</f>
        <v>3.6421032898113692</v>
      </c>
      <c r="J8" s="22">
        <f t="shared" ref="J8:J71" si="4">IF(H8&lt;0,J6-(J6*(H8*-1)/100),J6+(J6*(H8/100)))-I6</f>
        <v>1343.9557456286764</v>
      </c>
      <c r="K8" s="20">
        <f t="shared" ref="K8:K71" si="5">J8-J6</f>
        <v>372.72820167897783</v>
      </c>
      <c r="L8" s="9"/>
    </row>
    <row r="9" spans="1:12" x14ac:dyDescent="0.2">
      <c r="A9" s="23">
        <v>3</v>
      </c>
      <c r="B9" s="23" t="s">
        <v>5</v>
      </c>
      <c r="C9" s="24">
        <v>43459.095138888886</v>
      </c>
      <c r="D9" s="23">
        <v>3832.5</v>
      </c>
      <c r="E9" s="19"/>
      <c r="F9" s="20">
        <f t="shared" si="0"/>
        <v>0</v>
      </c>
      <c r="G9" s="20">
        <f t="shared" si="1"/>
        <v>0</v>
      </c>
      <c r="H9" s="20">
        <f t="shared" si="2"/>
        <v>0</v>
      </c>
      <c r="I9" s="20">
        <f t="shared" si="3"/>
        <v>0</v>
      </c>
      <c r="J9" s="22">
        <f t="shared" si="4"/>
        <v>0</v>
      </c>
      <c r="K9" s="20">
        <f t="shared" si="5"/>
        <v>0</v>
      </c>
      <c r="L9" s="9"/>
    </row>
    <row r="10" spans="1:12" x14ac:dyDescent="0.2">
      <c r="A10" s="23"/>
      <c r="B10" s="23" t="s">
        <v>6</v>
      </c>
      <c r="C10" s="24">
        <v>43459.856249999997</v>
      </c>
      <c r="D10" s="23">
        <v>3792.5</v>
      </c>
      <c r="E10" s="19">
        <f>D9-D10</f>
        <v>40</v>
      </c>
      <c r="F10" s="20">
        <f t="shared" si="0"/>
        <v>1.0437051532941943</v>
      </c>
      <c r="G10" s="20">
        <f t="shared" si="1"/>
        <v>1.0437051532941943</v>
      </c>
      <c r="H10" s="20">
        <f t="shared" si="2"/>
        <v>2.6092628832354858</v>
      </c>
      <c r="I10" s="20">
        <f t="shared" si="3"/>
        <v>5.0398340461075364</v>
      </c>
      <c r="J10" s="22">
        <f t="shared" si="4"/>
        <v>1375.380980776665</v>
      </c>
      <c r="K10" s="20">
        <f t="shared" si="5"/>
        <v>31.425235147988587</v>
      </c>
      <c r="L10" s="9"/>
    </row>
    <row r="11" spans="1:12" x14ac:dyDescent="0.2">
      <c r="A11" s="23">
        <v>4</v>
      </c>
      <c r="B11" s="23" t="s">
        <v>3</v>
      </c>
      <c r="C11" s="24">
        <v>43462.665972222225</v>
      </c>
      <c r="D11" s="23">
        <v>3816</v>
      </c>
      <c r="E11" s="19"/>
      <c r="F11" s="20">
        <f t="shared" si="0"/>
        <v>0</v>
      </c>
      <c r="G11" s="20">
        <f t="shared" si="1"/>
        <v>0</v>
      </c>
      <c r="H11" s="20">
        <f t="shared" si="2"/>
        <v>0</v>
      </c>
      <c r="I11" s="20">
        <f t="shared" si="3"/>
        <v>0</v>
      </c>
      <c r="J11" s="22">
        <f t="shared" si="4"/>
        <v>0</v>
      </c>
      <c r="K11" s="20">
        <f t="shared" si="5"/>
        <v>0</v>
      </c>
      <c r="L11" s="9"/>
    </row>
    <row r="12" spans="1:12" x14ac:dyDescent="0.2">
      <c r="A12" s="23"/>
      <c r="B12" s="23" t="s">
        <v>4</v>
      </c>
      <c r="C12" s="24">
        <v>43463</v>
      </c>
      <c r="D12" s="23">
        <v>3890</v>
      </c>
      <c r="E12" s="19">
        <f>D12-D11</f>
        <v>74</v>
      </c>
      <c r="F12" s="20">
        <f t="shared" si="0"/>
        <v>1.9392033542976941</v>
      </c>
      <c r="G12" s="20">
        <f t="shared" si="1"/>
        <v>1.9392033542976941</v>
      </c>
      <c r="H12" s="20">
        <f t="shared" si="2"/>
        <v>4.8480083857442349</v>
      </c>
      <c r="I12" s="20">
        <f t="shared" si="3"/>
        <v>5.157678677912493</v>
      </c>
      <c r="J12" s="22">
        <f t="shared" si="4"/>
        <v>1437.0197320145414</v>
      </c>
      <c r="K12" s="20">
        <f t="shared" si="5"/>
        <v>61.638751237876477</v>
      </c>
      <c r="L12" s="9"/>
    </row>
    <row r="13" spans="1:12" x14ac:dyDescent="0.2">
      <c r="A13" s="23">
        <v>5</v>
      </c>
      <c r="B13" s="23" t="s">
        <v>5</v>
      </c>
      <c r="C13" s="24">
        <v>43475.285416666666</v>
      </c>
      <c r="D13" s="23">
        <v>3781.5</v>
      </c>
      <c r="E13" s="19"/>
      <c r="F13" s="20">
        <f t="shared" si="0"/>
        <v>0</v>
      </c>
      <c r="G13" s="20">
        <f t="shared" si="1"/>
        <v>0</v>
      </c>
      <c r="H13" s="20">
        <f t="shared" si="2"/>
        <v>0</v>
      </c>
      <c r="I13" s="20">
        <f t="shared" si="3"/>
        <v>0</v>
      </c>
      <c r="J13" s="22">
        <f t="shared" si="4"/>
        <v>0</v>
      </c>
      <c r="K13" s="20">
        <f t="shared" si="5"/>
        <v>0</v>
      </c>
      <c r="L13" s="9"/>
    </row>
    <row r="14" spans="1:12" x14ac:dyDescent="0.2">
      <c r="A14" s="23"/>
      <c r="B14" s="23" t="s">
        <v>6</v>
      </c>
      <c r="C14" s="24">
        <v>43479.665972222225</v>
      </c>
      <c r="D14" s="23">
        <v>3678</v>
      </c>
      <c r="E14" s="19">
        <f>D13-D14</f>
        <v>103.5</v>
      </c>
      <c r="F14" s="20">
        <f t="shared" si="0"/>
        <v>2.7370091233637446</v>
      </c>
      <c r="G14" s="20">
        <f t="shared" si="1"/>
        <v>2.7370091233637446</v>
      </c>
      <c r="H14" s="20">
        <f t="shared" si="2"/>
        <v>6.8425228084093614</v>
      </c>
      <c r="I14" s="20">
        <f t="shared" si="3"/>
        <v>5.3888239950545298</v>
      </c>
      <c r="J14" s="22">
        <f t="shared" si="4"/>
        <v>1530.1904562610669</v>
      </c>
      <c r="K14" s="20">
        <f t="shared" si="5"/>
        <v>93.170724246525424</v>
      </c>
      <c r="L14" s="9"/>
    </row>
    <row r="15" spans="1:12" x14ac:dyDescent="0.2">
      <c r="A15" s="23">
        <v>6</v>
      </c>
      <c r="B15" s="23" t="s">
        <v>3</v>
      </c>
      <c r="C15" s="24">
        <v>43479.665972222225</v>
      </c>
      <c r="D15" s="23">
        <v>3678</v>
      </c>
      <c r="E15" s="19"/>
      <c r="F15" s="20">
        <f t="shared" si="0"/>
        <v>0</v>
      </c>
      <c r="G15" s="20">
        <f t="shared" si="1"/>
        <v>0</v>
      </c>
      <c r="H15" s="20">
        <f t="shared" si="2"/>
        <v>0</v>
      </c>
      <c r="I15" s="20">
        <f t="shared" si="3"/>
        <v>0</v>
      </c>
      <c r="J15" s="22">
        <f t="shared" si="4"/>
        <v>0</v>
      </c>
      <c r="K15" s="20">
        <f t="shared" si="5"/>
        <v>0</v>
      </c>
      <c r="L15" s="9"/>
    </row>
    <row r="16" spans="1:12" x14ac:dyDescent="0.2">
      <c r="A16" s="23"/>
      <c r="B16" s="23" t="s">
        <v>4</v>
      </c>
      <c r="C16" s="24">
        <v>43480.856249999997</v>
      </c>
      <c r="D16" s="23">
        <v>3604</v>
      </c>
      <c r="E16" s="19">
        <f>D16-D15</f>
        <v>-74</v>
      </c>
      <c r="F16" s="20">
        <f t="shared" si="0"/>
        <v>-2.0119630233822732</v>
      </c>
      <c r="G16" s="20">
        <f t="shared" si="1"/>
        <v>0</v>
      </c>
      <c r="H16" s="20">
        <f t="shared" si="2"/>
        <v>-5.0299075584556832</v>
      </c>
      <c r="I16" s="20">
        <f t="shared" si="3"/>
        <v>5.7382142109790006</v>
      </c>
      <c r="J16" s="22">
        <f t="shared" si="4"/>
        <v>1447.8344668477694</v>
      </c>
      <c r="K16" s="20">
        <f t="shared" si="5"/>
        <v>-82.355989413297493</v>
      </c>
      <c r="L16" s="9"/>
    </row>
    <row r="17" spans="1:12" x14ac:dyDescent="0.2">
      <c r="A17" s="23">
        <v>7</v>
      </c>
      <c r="B17" s="23" t="s">
        <v>5</v>
      </c>
      <c r="C17" s="24">
        <v>43485.570833333331</v>
      </c>
      <c r="D17" s="23">
        <v>3515.5</v>
      </c>
      <c r="E17" s="19"/>
      <c r="F17" s="20">
        <f t="shared" si="0"/>
        <v>0</v>
      </c>
      <c r="G17" s="20">
        <f t="shared" si="1"/>
        <v>0</v>
      </c>
      <c r="H17" s="20">
        <f t="shared" si="2"/>
        <v>0</v>
      </c>
      <c r="I17" s="20">
        <f t="shared" si="3"/>
        <v>0</v>
      </c>
      <c r="J17" s="22">
        <f t="shared" si="4"/>
        <v>0</v>
      </c>
      <c r="K17" s="20">
        <f t="shared" si="5"/>
        <v>0</v>
      </c>
      <c r="L17" s="9"/>
    </row>
    <row r="18" spans="1:12" ht="18.75" customHeight="1" x14ac:dyDescent="0.2">
      <c r="A18" s="23"/>
      <c r="B18" s="23" t="s">
        <v>6</v>
      </c>
      <c r="C18" s="24">
        <v>43487.570833333331</v>
      </c>
      <c r="D18" s="23">
        <v>3586</v>
      </c>
      <c r="E18" s="19">
        <f>D17-D18</f>
        <v>-70.5</v>
      </c>
      <c r="F18" s="20">
        <f t="shared" si="0"/>
        <v>-2.0054046366093017</v>
      </c>
      <c r="G18" s="20">
        <f t="shared" si="1"/>
        <v>0</v>
      </c>
      <c r="H18" s="20">
        <f t="shared" si="2"/>
        <v>-5.0135115915232547</v>
      </c>
      <c r="I18" s="20">
        <f t="shared" si="3"/>
        <v>5.4293792506791352</v>
      </c>
      <c r="J18" s="22">
        <f t="shared" si="4"/>
        <v>1369.5089038153085</v>
      </c>
      <c r="K18" s="20">
        <f t="shared" si="5"/>
        <v>-78.325563032460877</v>
      </c>
      <c r="L18" s="9"/>
    </row>
    <row r="19" spans="1:12" x14ac:dyDescent="0.2">
      <c r="A19" s="23">
        <v>8</v>
      </c>
      <c r="B19" s="23" t="s">
        <v>5</v>
      </c>
      <c r="C19" s="24">
        <v>43493.19027777778</v>
      </c>
      <c r="D19" s="23">
        <v>3471.5</v>
      </c>
      <c r="E19" s="19"/>
      <c r="F19" s="20">
        <f t="shared" si="0"/>
        <v>0</v>
      </c>
      <c r="G19" s="20">
        <f t="shared" si="1"/>
        <v>0</v>
      </c>
      <c r="H19" s="20">
        <f t="shared" si="2"/>
        <v>0</v>
      </c>
      <c r="I19" s="20">
        <f t="shared" si="3"/>
        <v>0</v>
      </c>
      <c r="J19" s="22">
        <f t="shared" si="4"/>
        <v>0</v>
      </c>
      <c r="K19" s="20">
        <f t="shared" si="5"/>
        <v>0</v>
      </c>
      <c r="L19" s="9"/>
    </row>
    <row r="20" spans="1:12" x14ac:dyDescent="0.2">
      <c r="A20" s="23"/>
      <c r="B20" s="23" t="s">
        <v>6</v>
      </c>
      <c r="C20" s="24">
        <v>43495.285416666666</v>
      </c>
      <c r="D20" s="23">
        <v>3410</v>
      </c>
      <c r="E20" s="19">
        <f>D19-D20</f>
        <v>61.5</v>
      </c>
      <c r="F20" s="20">
        <f t="shared" si="0"/>
        <v>1.7715684862451391</v>
      </c>
      <c r="G20" s="20">
        <f t="shared" si="1"/>
        <v>1.7715684862451391</v>
      </c>
      <c r="H20" s="20">
        <f t="shared" si="2"/>
        <v>4.4289212156128475</v>
      </c>
      <c r="I20" s="20">
        <f t="shared" si="3"/>
        <v>5.135658389307407</v>
      </c>
      <c r="J20" s="22">
        <f t="shared" si="4"/>
        <v>1424.7339949554125</v>
      </c>
      <c r="K20" s="20">
        <f t="shared" si="5"/>
        <v>55.225091140104041</v>
      </c>
      <c r="L20" s="9"/>
    </row>
    <row r="21" spans="1:12" x14ac:dyDescent="0.2">
      <c r="A21" s="23">
        <v>9</v>
      </c>
      <c r="B21" s="23" t="s">
        <v>3</v>
      </c>
      <c r="C21" s="24">
        <v>43504.475694444445</v>
      </c>
      <c r="D21" s="23">
        <v>3392.5</v>
      </c>
      <c r="E21" s="19"/>
      <c r="F21" s="20">
        <f t="shared" si="0"/>
        <v>0</v>
      </c>
      <c r="G21" s="20">
        <f t="shared" si="1"/>
        <v>0</v>
      </c>
      <c r="H21" s="20">
        <f t="shared" si="2"/>
        <v>0</v>
      </c>
      <c r="I21" s="20">
        <f t="shared" si="3"/>
        <v>0</v>
      </c>
      <c r="J21" s="22">
        <f t="shared" si="4"/>
        <v>0</v>
      </c>
      <c r="K21" s="20">
        <f t="shared" si="5"/>
        <v>0</v>
      </c>
      <c r="L21" s="9"/>
    </row>
    <row r="22" spans="1:12" x14ac:dyDescent="0.2">
      <c r="A22" s="23"/>
      <c r="B22" s="23" t="s">
        <v>4</v>
      </c>
      <c r="C22" s="24">
        <v>43520.570833333331</v>
      </c>
      <c r="D22" s="23">
        <v>3901</v>
      </c>
      <c r="E22" s="19">
        <f>D22-D21</f>
        <v>508.5</v>
      </c>
      <c r="F22" s="20">
        <f t="shared" si="0"/>
        <v>14.988946204863671</v>
      </c>
      <c r="G22" s="20">
        <f t="shared" si="1"/>
        <v>14.988946204863671</v>
      </c>
      <c r="H22" s="20">
        <f t="shared" si="2"/>
        <v>37.472365512159179</v>
      </c>
      <c r="I22" s="20">
        <f t="shared" si="3"/>
        <v>5.3427524810827967</v>
      </c>
      <c r="J22" s="22">
        <f t="shared" si="4"/>
        <v>1953.4798667317848</v>
      </c>
      <c r="K22" s="20">
        <f t="shared" si="5"/>
        <v>528.74587177637227</v>
      </c>
      <c r="L22" s="9"/>
    </row>
    <row r="23" spans="1:12" x14ac:dyDescent="0.2">
      <c r="A23" s="23">
        <v>10</v>
      </c>
      <c r="B23" s="23" t="s">
        <v>5</v>
      </c>
      <c r="C23" s="24">
        <v>43520.665972222225</v>
      </c>
      <c r="D23" s="23">
        <v>3776</v>
      </c>
      <c r="E23" s="19"/>
      <c r="F23" s="20">
        <f t="shared" si="0"/>
        <v>0</v>
      </c>
      <c r="G23" s="20">
        <f t="shared" si="1"/>
        <v>0</v>
      </c>
      <c r="H23" s="20">
        <f t="shared" si="2"/>
        <v>0</v>
      </c>
      <c r="I23" s="20">
        <f t="shared" si="3"/>
        <v>0</v>
      </c>
      <c r="J23" s="22">
        <f t="shared" si="4"/>
        <v>0</v>
      </c>
      <c r="K23" s="20">
        <f t="shared" si="5"/>
        <v>0</v>
      </c>
      <c r="L23" s="9"/>
    </row>
    <row r="24" spans="1:12" x14ac:dyDescent="0.2">
      <c r="A24" s="23"/>
      <c r="B24" s="23" t="s">
        <v>6</v>
      </c>
      <c r="C24" s="24">
        <v>43521.761111111111</v>
      </c>
      <c r="D24" s="23">
        <v>3852</v>
      </c>
      <c r="E24" s="19">
        <f>D23-D24</f>
        <v>-76</v>
      </c>
      <c r="F24" s="20">
        <f t="shared" si="0"/>
        <v>-2.0127118644067794</v>
      </c>
      <c r="G24" s="20">
        <f t="shared" si="1"/>
        <v>0</v>
      </c>
      <c r="H24" s="20">
        <f t="shared" si="2"/>
        <v>-5.0317796610169481</v>
      </c>
      <c r="I24" s="20">
        <f t="shared" si="3"/>
        <v>7.3255495002441924</v>
      </c>
      <c r="J24" s="22">
        <f t="shared" si="4"/>
        <v>1849.8423116344311</v>
      </c>
      <c r="K24" s="20">
        <f t="shared" si="5"/>
        <v>-103.6375550973537</v>
      </c>
      <c r="L24" s="9"/>
    </row>
    <row r="25" spans="1:12" x14ac:dyDescent="0.2">
      <c r="A25" s="23">
        <v>11</v>
      </c>
      <c r="B25" s="23" t="s">
        <v>3</v>
      </c>
      <c r="C25" s="24">
        <v>43529.570833333331</v>
      </c>
      <c r="D25" s="23">
        <v>3775.5</v>
      </c>
      <c r="E25" s="19"/>
      <c r="F25" s="20">
        <f t="shared" si="0"/>
        <v>0</v>
      </c>
      <c r="G25" s="20">
        <f t="shared" si="1"/>
        <v>0</v>
      </c>
      <c r="H25" s="20">
        <f t="shared" si="2"/>
        <v>0</v>
      </c>
      <c r="I25" s="20">
        <f t="shared" si="3"/>
        <v>0</v>
      </c>
      <c r="J25" s="22">
        <f t="shared" si="4"/>
        <v>0</v>
      </c>
      <c r="K25" s="20">
        <f t="shared" si="5"/>
        <v>0</v>
      </c>
      <c r="L25" s="9"/>
    </row>
    <row r="26" spans="1:12" x14ac:dyDescent="0.2">
      <c r="A26" s="23"/>
      <c r="B26" s="23" t="s">
        <v>4</v>
      </c>
      <c r="C26" s="24">
        <v>43532.951388888891</v>
      </c>
      <c r="D26" s="23">
        <v>3818</v>
      </c>
      <c r="E26" s="19">
        <f>D26-D25</f>
        <v>42.5</v>
      </c>
      <c r="F26" s="20">
        <f t="shared" si="0"/>
        <v>1.1256787180505894</v>
      </c>
      <c r="G26" s="20">
        <f t="shared" si="1"/>
        <v>1.1256787180505894</v>
      </c>
      <c r="H26" s="20">
        <f t="shared" si="2"/>
        <v>2.8141967951264735</v>
      </c>
      <c r="I26" s="20">
        <f t="shared" si="3"/>
        <v>6.9369086686291164</v>
      </c>
      <c r="J26" s="22">
        <f t="shared" si="4"/>
        <v>1894.5749651830965</v>
      </c>
      <c r="K26" s="20">
        <f t="shared" si="5"/>
        <v>44.732653548665439</v>
      </c>
      <c r="L26" s="9"/>
    </row>
    <row r="27" spans="1:12" x14ac:dyDescent="0.2">
      <c r="A27" s="23">
        <v>12</v>
      </c>
      <c r="B27" s="23" t="s">
        <v>5</v>
      </c>
      <c r="C27" s="24">
        <v>43545.665972222225</v>
      </c>
      <c r="D27" s="23">
        <v>3963.5</v>
      </c>
      <c r="E27" s="19"/>
      <c r="F27" s="20">
        <f t="shared" si="0"/>
        <v>0</v>
      </c>
      <c r="G27" s="20">
        <f t="shared" si="1"/>
        <v>0</v>
      </c>
      <c r="H27" s="20">
        <f t="shared" si="2"/>
        <v>0</v>
      </c>
      <c r="I27" s="20">
        <f t="shared" si="3"/>
        <v>0</v>
      </c>
      <c r="J27" s="22">
        <f t="shared" si="4"/>
        <v>0</v>
      </c>
      <c r="K27" s="20">
        <f t="shared" si="5"/>
        <v>0</v>
      </c>
      <c r="L27" s="9"/>
    </row>
    <row r="28" spans="1:12" x14ac:dyDescent="0.2">
      <c r="A28" s="23"/>
      <c r="B28" s="23" t="s">
        <v>6</v>
      </c>
      <c r="C28" s="24">
        <v>43550.095138888886</v>
      </c>
      <c r="D28" s="23">
        <v>3919</v>
      </c>
      <c r="E28" s="19">
        <f>D27-D28</f>
        <v>44.5</v>
      </c>
      <c r="F28" s="20">
        <f t="shared" si="0"/>
        <v>1.1227450485681847</v>
      </c>
      <c r="G28" s="20">
        <f t="shared" si="1"/>
        <v>1.1227450485681847</v>
      </c>
      <c r="H28" s="20">
        <f t="shared" si="2"/>
        <v>2.8068626214204615</v>
      </c>
      <c r="I28" s="20">
        <f t="shared" si="3"/>
        <v>7.104656119436612</v>
      </c>
      <c r="J28" s="22">
        <f t="shared" si="4"/>
        <v>1940.8161730469815</v>
      </c>
      <c r="K28" s="20">
        <f t="shared" si="5"/>
        <v>46.241207863884938</v>
      </c>
      <c r="L28" s="9"/>
    </row>
    <row r="29" spans="1:12" x14ac:dyDescent="0.2">
      <c r="A29" s="23">
        <v>13</v>
      </c>
      <c r="B29" s="23" t="s">
        <v>3</v>
      </c>
      <c r="C29" s="24">
        <v>43551.095138888886</v>
      </c>
      <c r="D29" s="23">
        <v>3964</v>
      </c>
      <c r="E29" s="19"/>
      <c r="F29" s="20">
        <f t="shared" si="0"/>
        <v>0</v>
      </c>
      <c r="G29" s="20">
        <f t="shared" si="1"/>
        <v>0</v>
      </c>
      <c r="H29" s="20">
        <f t="shared" si="2"/>
        <v>0</v>
      </c>
      <c r="I29" s="20">
        <f t="shared" si="3"/>
        <v>0</v>
      </c>
      <c r="J29" s="22">
        <f t="shared" si="4"/>
        <v>0</v>
      </c>
      <c r="K29" s="20">
        <f t="shared" si="5"/>
        <v>0</v>
      </c>
      <c r="L29" s="9"/>
    </row>
    <row r="30" spans="1:12" x14ac:dyDescent="0.2">
      <c r="A30" s="23"/>
      <c r="B30" s="23" t="s">
        <v>4</v>
      </c>
      <c r="C30" s="24">
        <v>43557.231944444444</v>
      </c>
      <c r="D30" s="23">
        <v>5094</v>
      </c>
      <c r="E30" s="19">
        <f>D30-D29</f>
        <v>1130</v>
      </c>
      <c r="F30" s="20">
        <f t="shared" si="0"/>
        <v>28.506559031281537</v>
      </c>
      <c r="G30" s="20">
        <f t="shared" si="1"/>
        <v>28.506559031281537</v>
      </c>
      <c r="H30" s="20">
        <f t="shared" si="2"/>
        <v>71.266397578203836</v>
      </c>
      <c r="I30" s="20">
        <f t="shared" si="3"/>
        <v>7.2780606489261803</v>
      </c>
      <c r="J30" s="22">
        <f t="shared" si="4"/>
        <v>3316.8612870732873</v>
      </c>
      <c r="K30" s="20">
        <f t="shared" si="5"/>
        <v>1376.0451140263058</v>
      </c>
      <c r="L30" s="9"/>
    </row>
    <row r="31" spans="1:12" x14ac:dyDescent="0.2">
      <c r="A31" s="23">
        <v>14</v>
      </c>
      <c r="B31" s="23" t="s">
        <v>5</v>
      </c>
      <c r="C31" s="24">
        <v>43570.897916666669</v>
      </c>
      <c r="D31" s="23">
        <v>4994</v>
      </c>
      <c r="E31" s="19"/>
      <c r="F31" s="20">
        <f t="shared" si="0"/>
        <v>0</v>
      </c>
      <c r="G31" s="20">
        <f t="shared" si="1"/>
        <v>0</v>
      </c>
      <c r="H31" s="20">
        <f t="shared" si="2"/>
        <v>0</v>
      </c>
      <c r="I31" s="20">
        <f t="shared" si="3"/>
        <v>0</v>
      </c>
      <c r="J31" s="22">
        <f t="shared" si="4"/>
        <v>0</v>
      </c>
      <c r="K31" s="20">
        <f t="shared" si="5"/>
        <v>0</v>
      </c>
      <c r="L31" s="9"/>
    </row>
    <row r="32" spans="1:12" x14ac:dyDescent="0.2">
      <c r="A32" s="23"/>
      <c r="B32" s="23" t="s">
        <v>6</v>
      </c>
      <c r="C32" s="24">
        <v>43571.612500000003</v>
      </c>
      <c r="D32" s="23">
        <v>5094</v>
      </c>
      <c r="E32" s="19">
        <f>D31-D32</f>
        <v>-100</v>
      </c>
      <c r="F32" s="20">
        <f t="shared" si="0"/>
        <v>-2.0024028834601522</v>
      </c>
      <c r="G32" s="20">
        <f t="shared" si="1"/>
        <v>0</v>
      </c>
      <c r="H32" s="20">
        <f t="shared" si="2"/>
        <v>-5.0060072086503808</v>
      </c>
      <c r="I32" s="20">
        <f t="shared" si="3"/>
        <v>12.438229826524827</v>
      </c>
      <c r="J32" s="22">
        <f t="shared" si="4"/>
        <v>3143.5409112925381</v>
      </c>
      <c r="K32" s="20">
        <f t="shared" si="5"/>
        <v>-173.32037578074915</v>
      </c>
      <c r="L32" s="9"/>
    </row>
    <row r="33" spans="1:12" x14ac:dyDescent="0.2">
      <c r="A33" s="23">
        <v>15</v>
      </c>
      <c r="B33" s="23" t="s">
        <v>3</v>
      </c>
      <c r="C33" s="24">
        <v>43571.802777777775</v>
      </c>
      <c r="D33" s="23">
        <v>5209.5</v>
      </c>
      <c r="E33" s="19"/>
      <c r="F33" s="20">
        <f t="shared" si="0"/>
        <v>0</v>
      </c>
      <c r="G33" s="20">
        <f t="shared" si="1"/>
        <v>0</v>
      </c>
      <c r="H33" s="20">
        <f t="shared" si="2"/>
        <v>0</v>
      </c>
      <c r="I33" s="20">
        <f t="shared" si="3"/>
        <v>0</v>
      </c>
      <c r="J33" s="22">
        <f t="shared" si="4"/>
        <v>0</v>
      </c>
      <c r="K33" s="20">
        <f t="shared" si="5"/>
        <v>0</v>
      </c>
      <c r="L33" s="9"/>
    </row>
    <row r="34" spans="1:12" x14ac:dyDescent="0.2">
      <c r="A34" s="23"/>
      <c r="B34" s="23" t="s">
        <v>4</v>
      </c>
      <c r="C34" s="24">
        <v>43574.993055555555</v>
      </c>
      <c r="D34" s="23">
        <v>5267.5</v>
      </c>
      <c r="E34" s="19">
        <f>D34-D33</f>
        <v>58</v>
      </c>
      <c r="F34" s="20">
        <f t="shared" si="0"/>
        <v>1.1133506094634802</v>
      </c>
      <c r="G34" s="20">
        <f t="shared" si="1"/>
        <v>1.1133506094634802</v>
      </c>
      <c r="H34" s="20">
        <f t="shared" si="2"/>
        <v>2.7833765236587005</v>
      </c>
      <c r="I34" s="20">
        <f t="shared" si="3"/>
        <v>11.788278417347017</v>
      </c>
      <c r="J34" s="22">
        <f t="shared" si="4"/>
        <v>3218.5992612025366</v>
      </c>
      <c r="K34" s="20">
        <f t="shared" si="5"/>
        <v>75.058349909998469</v>
      </c>
      <c r="L34" s="9"/>
    </row>
    <row r="35" spans="1:12" x14ac:dyDescent="0.2">
      <c r="A35" s="23">
        <v>16</v>
      </c>
      <c r="B35" s="23" t="s">
        <v>5</v>
      </c>
      <c r="C35" s="24">
        <v>43580.993055555555</v>
      </c>
      <c r="D35" s="23">
        <v>5138</v>
      </c>
      <c r="E35" s="19"/>
      <c r="F35" s="20">
        <f t="shared" si="0"/>
        <v>0</v>
      </c>
      <c r="G35" s="20">
        <f t="shared" si="1"/>
        <v>0</v>
      </c>
      <c r="H35" s="20">
        <f t="shared" si="2"/>
        <v>0</v>
      </c>
      <c r="I35" s="20">
        <f t="shared" si="3"/>
        <v>0</v>
      </c>
      <c r="J35" s="22">
        <f t="shared" si="4"/>
        <v>0</v>
      </c>
      <c r="K35" s="20">
        <f t="shared" si="5"/>
        <v>0</v>
      </c>
      <c r="L35" s="9"/>
    </row>
    <row r="36" spans="1:12" x14ac:dyDescent="0.2">
      <c r="A36" s="23"/>
      <c r="B36" s="23" t="s">
        <v>6</v>
      </c>
      <c r="C36" s="24">
        <v>43581.136805555558</v>
      </c>
      <c r="D36" s="23">
        <v>5241</v>
      </c>
      <c r="E36" s="19">
        <f>D35-D36</f>
        <v>-103</v>
      </c>
      <c r="F36" s="20">
        <f t="shared" si="0"/>
        <v>-2.0046710782405603</v>
      </c>
      <c r="G36" s="20">
        <f t="shared" si="1"/>
        <v>0</v>
      </c>
      <c r="H36" s="20">
        <f t="shared" si="2"/>
        <v>-5.0116776956014011</v>
      </c>
      <c r="I36" s="20">
        <f t="shared" si="3"/>
        <v>12.069747229509511</v>
      </c>
      <c r="J36" s="22">
        <f t="shared" si="4"/>
        <v>3045.5051615007105</v>
      </c>
      <c r="K36" s="20">
        <f t="shared" si="5"/>
        <v>-173.09409970182605</v>
      </c>
      <c r="L36" s="9"/>
    </row>
    <row r="37" spans="1:12" x14ac:dyDescent="0.2">
      <c r="A37" s="23">
        <v>17</v>
      </c>
      <c r="B37" s="23" t="s">
        <v>3</v>
      </c>
      <c r="C37" s="24">
        <v>43585.707638888889</v>
      </c>
      <c r="D37" s="23">
        <v>5253</v>
      </c>
      <c r="E37" s="19"/>
      <c r="F37" s="20">
        <f t="shared" si="0"/>
        <v>0</v>
      </c>
      <c r="G37" s="20">
        <f t="shared" si="1"/>
        <v>0</v>
      </c>
      <c r="H37" s="20">
        <f t="shared" si="2"/>
        <v>0</v>
      </c>
      <c r="I37" s="20">
        <f t="shared" si="3"/>
        <v>0</v>
      </c>
      <c r="J37" s="22">
        <f t="shared" si="4"/>
        <v>0</v>
      </c>
      <c r="K37" s="20">
        <f t="shared" si="5"/>
        <v>0</v>
      </c>
      <c r="L37" s="9"/>
    </row>
    <row r="38" spans="1:12" x14ac:dyDescent="0.2">
      <c r="A38" s="23"/>
      <c r="B38" s="23" t="s">
        <v>4</v>
      </c>
      <c r="C38" s="24">
        <v>43596.897916666669</v>
      </c>
      <c r="D38" s="23">
        <v>7197</v>
      </c>
      <c r="E38" s="19">
        <f>D38-D37</f>
        <v>1944</v>
      </c>
      <c r="F38" s="20">
        <f t="shared" si="0"/>
        <v>37.007424328954883</v>
      </c>
      <c r="G38" s="20">
        <f t="shared" si="1"/>
        <v>37.007424328954883</v>
      </c>
      <c r="H38" s="20">
        <f t="shared" si="2"/>
        <v>92.518560822387201</v>
      </c>
      <c r="I38" s="20">
        <f t="shared" si="3"/>
        <v>11.420644355627664</v>
      </c>
      <c r="J38" s="22">
        <f t="shared" si="4"/>
        <v>5851.0929594631771</v>
      </c>
      <c r="K38" s="20">
        <f t="shared" si="5"/>
        <v>2805.5877979624665</v>
      </c>
      <c r="L38" s="9"/>
    </row>
    <row r="39" spans="1:12" x14ac:dyDescent="0.2">
      <c r="A39" s="23">
        <v>18</v>
      </c>
      <c r="B39" s="23" t="s">
        <v>5</v>
      </c>
      <c r="C39" s="24">
        <v>43602.231944444444</v>
      </c>
      <c r="D39" s="23">
        <v>7335</v>
      </c>
      <c r="E39" s="19"/>
      <c r="F39" s="20">
        <f t="shared" si="0"/>
        <v>0</v>
      </c>
      <c r="G39" s="20">
        <f t="shared" si="1"/>
        <v>0</v>
      </c>
      <c r="H39" s="20">
        <f t="shared" si="2"/>
        <v>0</v>
      </c>
      <c r="I39" s="20">
        <f t="shared" si="3"/>
        <v>0</v>
      </c>
      <c r="J39" s="22">
        <f t="shared" si="4"/>
        <v>0</v>
      </c>
      <c r="K39" s="20">
        <f t="shared" si="5"/>
        <v>0</v>
      </c>
      <c r="L39" s="9"/>
    </row>
    <row r="40" spans="1:12" x14ac:dyDescent="0.2">
      <c r="A40" s="23"/>
      <c r="B40" s="23" t="s">
        <v>6</v>
      </c>
      <c r="C40" s="24">
        <v>43602.707638888889</v>
      </c>
      <c r="D40" s="23">
        <v>7085.5</v>
      </c>
      <c r="E40" s="19">
        <f>D39-D40</f>
        <v>249.5</v>
      </c>
      <c r="F40" s="20">
        <f t="shared" si="0"/>
        <v>3.4014996591683708</v>
      </c>
      <c r="G40" s="20">
        <f t="shared" si="1"/>
        <v>3.4014996591683708</v>
      </c>
      <c r="H40" s="20">
        <f t="shared" si="2"/>
        <v>8.503749147920928</v>
      </c>
      <c r="I40" s="20">
        <f t="shared" si="3"/>
        <v>21.941598597986914</v>
      </c>
      <c r="J40" s="22">
        <f t="shared" si="4"/>
        <v>6337.2345827919607</v>
      </c>
      <c r="K40" s="20">
        <f t="shared" si="5"/>
        <v>486.14162332878368</v>
      </c>
      <c r="L40" s="9"/>
    </row>
    <row r="41" spans="1:12" x14ac:dyDescent="0.2">
      <c r="A41" s="23">
        <v>19</v>
      </c>
      <c r="B41" s="23" t="s">
        <v>3</v>
      </c>
      <c r="C41" s="24">
        <v>43604.136805555558</v>
      </c>
      <c r="D41" s="23">
        <v>7791</v>
      </c>
      <c r="E41" s="19"/>
      <c r="F41" s="20">
        <f t="shared" si="0"/>
        <v>0</v>
      </c>
      <c r="G41" s="20">
        <f t="shared" si="1"/>
        <v>0</v>
      </c>
      <c r="H41" s="20">
        <f t="shared" si="2"/>
        <v>0</v>
      </c>
      <c r="I41" s="20">
        <f t="shared" si="3"/>
        <v>0</v>
      </c>
      <c r="J41" s="22">
        <f t="shared" si="4"/>
        <v>0</v>
      </c>
      <c r="K41" s="20">
        <f t="shared" si="5"/>
        <v>0</v>
      </c>
      <c r="L41" s="9"/>
    </row>
    <row r="42" spans="1:12" x14ac:dyDescent="0.2">
      <c r="A42" s="23"/>
      <c r="B42" s="23" t="s">
        <v>4</v>
      </c>
      <c r="C42" s="24">
        <v>43604.612500000003</v>
      </c>
      <c r="D42" s="23">
        <v>7969.5</v>
      </c>
      <c r="E42" s="19">
        <f>D42-D41</f>
        <v>178.5</v>
      </c>
      <c r="F42" s="20">
        <f t="shared" si="0"/>
        <v>2.2911051212938007</v>
      </c>
      <c r="G42" s="20">
        <f t="shared" si="1"/>
        <v>2.2911051212938007</v>
      </c>
      <c r="H42" s="20">
        <f t="shared" si="2"/>
        <v>5.7277628032345014</v>
      </c>
      <c r="I42" s="20">
        <f t="shared" si="3"/>
        <v>23.764629685469853</v>
      </c>
      <c r="J42" s="22">
        <f t="shared" si="4"/>
        <v>6678.2747493808447</v>
      </c>
      <c r="K42" s="20">
        <f t="shared" si="5"/>
        <v>341.04016658888395</v>
      </c>
      <c r="L42" s="9"/>
    </row>
    <row r="43" spans="1:12" x14ac:dyDescent="0.2">
      <c r="A43" s="23">
        <v>20</v>
      </c>
      <c r="B43" s="23" t="s">
        <v>5</v>
      </c>
      <c r="C43" s="24">
        <v>43608.422222222223</v>
      </c>
      <c r="D43" s="23">
        <v>7564.5</v>
      </c>
      <c r="E43" s="19"/>
      <c r="F43" s="20">
        <f t="shared" si="0"/>
        <v>0</v>
      </c>
      <c r="G43" s="20">
        <f t="shared" si="1"/>
        <v>0</v>
      </c>
      <c r="H43" s="20">
        <f t="shared" si="2"/>
        <v>0</v>
      </c>
      <c r="I43" s="20">
        <f t="shared" si="3"/>
        <v>0</v>
      </c>
      <c r="J43" s="22">
        <f t="shared" si="4"/>
        <v>0</v>
      </c>
      <c r="K43" s="20">
        <f t="shared" si="5"/>
        <v>0</v>
      </c>
      <c r="L43" s="9"/>
    </row>
    <row r="44" spans="1:12" x14ac:dyDescent="0.2">
      <c r="A44" s="23"/>
      <c r="B44" s="23" t="s">
        <v>6</v>
      </c>
      <c r="C44" s="24">
        <v>43608.612500000003</v>
      </c>
      <c r="D44" s="23">
        <v>7716</v>
      </c>
      <c r="E44" s="19">
        <f>D43-D44</f>
        <v>-151.5</v>
      </c>
      <c r="F44" s="20">
        <f t="shared" si="0"/>
        <v>-2.0027761253222289</v>
      </c>
      <c r="G44" s="20">
        <f t="shared" si="1"/>
        <v>0</v>
      </c>
      <c r="H44" s="20">
        <f t="shared" si="2"/>
        <v>-5.0069403133055719</v>
      </c>
      <c r="I44" s="20">
        <f t="shared" si="3"/>
        <v>25.043530310178166</v>
      </c>
      <c r="J44" s="22">
        <f t="shared" si="4"/>
        <v>6320.1328890353188</v>
      </c>
      <c r="K44" s="20">
        <f t="shared" si="5"/>
        <v>-358.14186034552586</v>
      </c>
      <c r="L44" s="9"/>
    </row>
    <row r="45" spans="1:12" x14ac:dyDescent="0.2">
      <c r="A45" s="23">
        <v>21</v>
      </c>
      <c r="B45" s="23" t="s">
        <v>3</v>
      </c>
      <c r="C45" s="24">
        <v>43628.707638888889</v>
      </c>
      <c r="D45" s="23">
        <v>8188.5</v>
      </c>
      <c r="E45" s="19"/>
      <c r="F45" s="20">
        <f t="shared" si="0"/>
        <v>0</v>
      </c>
      <c r="G45" s="20">
        <f t="shared" si="1"/>
        <v>0</v>
      </c>
      <c r="H45" s="20">
        <f t="shared" si="2"/>
        <v>0</v>
      </c>
      <c r="I45" s="20">
        <f t="shared" si="3"/>
        <v>0</v>
      </c>
      <c r="J45" s="22">
        <f t="shared" si="4"/>
        <v>0</v>
      </c>
      <c r="K45" s="20">
        <f t="shared" si="5"/>
        <v>0</v>
      </c>
      <c r="L45" s="9"/>
    </row>
    <row r="46" spans="1:12" x14ac:dyDescent="0.2">
      <c r="A46" s="23"/>
      <c r="B46" s="23" t="s">
        <v>4</v>
      </c>
      <c r="C46" s="24">
        <v>43638.517361111109</v>
      </c>
      <c r="D46" s="23">
        <v>11218.5</v>
      </c>
      <c r="E46" s="19">
        <f>D46-D45</f>
        <v>3030</v>
      </c>
      <c r="F46" s="20">
        <f t="shared" si="0"/>
        <v>37.003114123465835</v>
      </c>
      <c r="G46" s="20">
        <f t="shared" si="1"/>
        <v>37.003114123465835</v>
      </c>
      <c r="H46" s="20">
        <f t="shared" si="2"/>
        <v>92.50778530866458</v>
      </c>
      <c r="I46" s="20">
        <f t="shared" si="3"/>
        <v>23.700498333882443</v>
      </c>
      <c r="J46" s="22">
        <f t="shared" si="4"/>
        <v>12141.704322936233</v>
      </c>
      <c r="K46" s="20">
        <f t="shared" si="5"/>
        <v>5821.5714339009146</v>
      </c>
      <c r="L46" s="9"/>
    </row>
    <row r="47" spans="1:12" x14ac:dyDescent="0.2">
      <c r="A47" s="23">
        <v>22</v>
      </c>
      <c r="B47" s="23" t="s">
        <v>5</v>
      </c>
      <c r="C47" s="24">
        <v>43643.707638888889</v>
      </c>
      <c r="D47" s="23">
        <v>11658.5</v>
      </c>
      <c r="E47" s="19"/>
      <c r="F47" s="20">
        <f t="shared" si="0"/>
        <v>0</v>
      </c>
      <c r="G47" s="20">
        <f t="shared" si="1"/>
        <v>0</v>
      </c>
      <c r="H47" s="20">
        <f t="shared" si="2"/>
        <v>0</v>
      </c>
      <c r="I47" s="20">
        <f t="shared" si="3"/>
        <v>0</v>
      </c>
      <c r="J47" s="22">
        <f t="shared" si="4"/>
        <v>0</v>
      </c>
      <c r="K47" s="20">
        <f t="shared" si="5"/>
        <v>0</v>
      </c>
      <c r="L47" s="9"/>
    </row>
    <row r="48" spans="1:12" x14ac:dyDescent="0.2">
      <c r="A48" s="23"/>
      <c r="B48" s="23" t="s">
        <v>6</v>
      </c>
      <c r="C48" s="24">
        <v>43643.993055555555</v>
      </c>
      <c r="D48" s="23">
        <v>11246</v>
      </c>
      <c r="E48" s="19">
        <f>D47-D48</f>
        <v>412.5</v>
      </c>
      <c r="F48" s="20">
        <f t="shared" si="0"/>
        <v>3.5381910194278854</v>
      </c>
      <c r="G48" s="20">
        <f t="shared" si="1"/>
        <v>3.5381910194278854</v>
      </c>
      <c r="H48" s="20">
        <f t="shared" si="2"/>
        <v>8.845477548569713</v>
      </c>
      <c r="I48" s="20">
        <f t="shared" si="3"/>
        <v>45.53139121101087</v>
      </c>
      <c r="J48" s="22">
        <f t="shared" si="4"/>
        <v>13191.995554501393</v>
      </c>
      <c r="K48" s="20">
        <f t="shared" si="5"/>
        <v>1050.2912315651593</v>
      </c>
      <c r="L48" s="9"/>
    </row>
    <row r="49" spans="1:12" x14ac:dyDescent="0.2">
      <c r="A49" s="23">
        <v>23</v>
      </c>
      <c r="B49" s="23" t="s">
        <v>5</v>
      </c>
      <c r="C49" s="24">
        <v>43651.422222222223</v>
      </c>
      <c r="D49" s="23">
        <v>10906</v>
      </c>
      <c r="E49" s="19"/>
      <c r="F49" s="20">
        <f t="shared" si="0"/>
        <v>0</v>
      </c>
      <c r="G49" s="20">
        <f t="shared" si="1"/>
        <v>0</v>
      </c>
      <c r="H49" s="20">
        <f t="shared" si="2"/>
        <v>0</v>
      </c>
      <c r="I49" s="20">
        <f t="shared" si="3"/>
        <v>0</v>
      </c>
      <c r="J49" s="22">
        <f t="shared" si="4"/>
        <v>0</v>
      </c>
      <c r="K49" s="20">
        <f t="shared" si="5"/>
        <v>0</v>
      </c>
      <c r="L49" s="9"/>
    </row>
    <row r="50" spans="1:12" x14ac:dyDescent="0.2">
      <c r="A50" s="23"/>
      <c r="B50" s="23" t="s">
        <v>6</v>
      </c>
      <c r="C50" s="24">
        <v>43651.422222222223</v>
      </c>
      <c r="D50" s="23">
        <v>11124.5</v>
      </c>
      <c r="E50" s="19">
        <f>D49-D50</f>
        <v>-218.5</v>
      </c>
      <c r="F50" s="20">
        <f t="shared" si="0"/>
        <v>-2.003484320557491</v>
      </c>
      <c r="G50" s="20">
        <f t="shared" si="1"/>
        <v>0</v>
      </c>
      <c r="H50" s="20">
        <f t="shared" si="2"/>
        <v>-5.0087108013937272</v>
      </c>
      <c r="I50" s="20">
        <f t="shared" si="3"/>
        <v>49.46998332938022</v>
      </c>
      <c r="J50" s="22">
        <f t="shared" si="4"/>
        <v>12485.715257032691</v>
      </c>
      <c r="K50" s="20">
        <f t="shared" si="5"/>
        <v>-706.28029746870197</v>
      </c>
      <c r="L50" s="9"/>
    </row>
    <row r="51" spans="1:12" x14ac:dyDescent="0.2">
      <c r="A51" s="23">
        <v>24</v>
      </c>
      <c r="B51" s="23" t="s">
        <v>3</v>
      </c>
      <c r="C51" s="24">
        <v>43654.517361111109</v>
      </c>
      <c r="D51" s="23">
        <v>11930.5</v>
      </c>
      <c r="E51" s="19"/>
      <c r="F51" s="20">
        <f t="shared" si="0"/>
        <v>0</v>
      </c>
      <c r="G51" s="20">
        <f t="shared" si="1"/>
        <v>0</v>
      </c>
      <c r="H51" s="20">
        <f t="shared" si="2"/>
        <v>0</v>
      </c>
      <c r="I51" s="20">
        <f t="shared" si="3"/>
        <v>0</v>
      </c>
      <c r="J51" s="22">
        <f t="shared" si="4"/>
        <v>0</v>
      </c>
      <c r="K51" s="20">
        <f t="shared" si="5"/>
        <v>0</v>
      </c>
      <c r="L51" s="9"/>
    </row>
    <row r="52" spans="1:12" x14ac:dyDescent="0.2">
      <c r="A52" s="23"/>
      <c r="B52" s="23" t="s">
        <v>4</v>
      </c>
      <c r="C52" s="24">
        <v>43656.612500000003</v>
      </c>
      <c r="D52" s="23">
        <v>12304.5</v>
      </c>
      <c r="E52" s="19">
        <f>D52-D51</f>
        <v>374</v>
      </c>
      <c r="F52" s="20">
        <f t="shared" si="0"/>
        <v>3.1348225137253256</v>
      </c>
      <c r="G52" s="20">
        <f t="shared" si="1"/>
        <v>3.1348225137253256</v>
      </c>
      <c r="H52" s="20">
        <f t="shared" si="2"/>
        <v>7.8370562843133138</v>
      </c>
      <c r="I52" s="20">
        <f t="shared" si="3"/>
        <v>46.82143221387259</v>
      </c>
      <c r="J52" s="22">
        <f t="shared" si="4"/>
        <v>13414.757805896057</v>
      </c>
      <c r="K52" s="20">
        <f t="shared" si="5"/>
        <v>929.04254886336639</v>
      </c>
      <c r="L52" s="9"/>
    </row>
    <row r="53" spans="1:12" x14ac:dyDescent="0.2">
      <c r="A53" s="23">
        <v>25</v>
      </c>
      <c r="B53" s="23" t="s">
        <v>3</v>
      </c>
      <c r="C53" s="24">
        <v>43677.612500000003</v>
      </c>
      <c r="D53" s="23">
        <v>9883.5</v>
      </c>
      <c r="E53" s="19"/>
      <c r="F53" s="20">
        <f t="shared" si="0"/>
        <v>0</v>
      </c>
      <c r="G53" s="20">
        <f t="shared" si="1"/>
        <v>0</v>
      </c>
      <c r="H53" s="20">
        <f t="shared" si="2"/>
        <v>0</v>
      </c>
      <c r="I53" s="20">
        <f t="shared" si="3"/>
        <v>0</v>
      </c>
      <c r="J53" s="22">
        <f t="shared" si="4"/>
        <v>0</v>
      </c>
      <c r="K53" s="20">
        <f t="shared" si="5"/>
        <v>0</v>
      </c>
      <c r="L53" s="9"/>
    </row>
    <row r="54" spans="1:12" x14ac:dyDescent="0.2">
      <c r="A54" s="23"/>
      <c r="B54" s="23" t="s">
        <v>4</v>
      </c>
      <c r="C54" s="24">
        <v>43683.517361111109</v>
      </c>
      <c r="D54" s="23">
        <v>11562</v>
      </c>
      <c r="E54" s="19">
        <f>D54-D53</f>
        <v>1678.5</v>
      </c>
      <c r="F54" s="20">
        <f t="shared" si="0"/>
        <v>16.982850204886933</v>
      </c>
      <c r="G54" s="20">
        <f t="shared" si="1"/>
        <v>16.982850204886933</v>
      </c>
      <c r="H54" s="20">
        <f t="shared" si="2"/>
        <v>42.457125512217331</v>
      </c>
      <c r="I54" s="20">
        <f t="shared" si="3"/>
        <v>50.305341772110211</v>
      </c>
      <c r="J54" s="22">
        <f t="shared" si="4"/>
        <v>19063.456932491445</v>
      </c>
      <c r="K54" s="20">
        <f t="shared" si="5"/>
        <v>5648.6991265953875</v>
      </c>
      <c r="L54" s="9"/>
    </row>
    <row r="55" spans="1:12" x14ac:dyDescent="0.2">
      <c r="A55" s="23">
        <v>26</v>
      </c>
      <c r="B55" s="23" t="s">
        <v>5</v>
      </c>
      <c r="C55" s="24">
        <v>43687.612500000003</v>
      </c>
      <c r="D55" s="23">
        <v>11377</v>
      </c>
      <c r="E55" s="19"/>
      <c r="F55" s="20">
        <f t="shared" si="0"/>
        <v>0</v>
      </c>
      <c r="G55" s="20">
        <f t="shared" si="1"/>
        <v>0</v>
      </c>
      <c r="H55" s="20">
        <f t="shared" si="2"/>
        <v>0</v>
      </c>
      <c r="I55" s="20">
        <f t="shared" si="3"/>
        <v>0</v>
      </c>
      <c r="J55" s="22">
        <f t="shared" si="4"/>
        <v>0</v>
      </c>
      <c r="K55" s="20">
        <f t="shared" si="5"/>
        <v>0</v>
      </c>
      <c r="L55" s="9"/>
    </row>
    <row r="56" spans="1:12" x14ac:dyDescent="0.2">
      <c r="A56" s="23"/>
      <c r="B56" s="23" t="s">
        <v>6</v>
      </c>
      <c r="C56" s="24">
        <v>43692.897916666669</v>
      </c>
      <c r="D56" s="23">
        <v>10378.5</v>
      </c>
      <c r="E56" s="19">
        <f>D55-D56</f>
        <v>998.5</v>
      </c>
      <c r="F56" s="20">
        <f t="shared" si="0"/>
        <v>8.7764788608596298</v>
      </c>
      <c r="G56" s="20">
        <f t="shared" si="1"/>
        <v>8.7764788608596298</v>
      </c>
      <c r="H56" s="20">
        <f t="shared" si="2"/>
        <v>21.941197152149073</v>
      </c>
      <c r="I56" s="20">
        <f t="shared" si="3"/>
        <v>71.487963496842909</v>
      </c>
      <c r="J56" s="22">
        <f t="shared" si="4"/>
        <v>23195.902260292314</v>
      </c>
      <c r="K56" s="20">
        <f t="shared" si="5"/>
        <v>4132.4453278008696</v>
      </c>
      <c r="L56" s="9"/>
    </row>
    <row r="57" spans="1:12" x14ac:dyDescent="0.2">
      <c r="A57" s="23">
        <v>27</v>
      </c>
      <c r="B57" s="23" t="s">
        <v>3</v>
      </c>
      <c r="C57" s="24">
        <v>43709.993055555555</v>
      </c>
      <c r="D57" s="23">
        <v>9808</v>
      </c>
      <c r="E57" s="19"/>
      <c r="F57" s="20">
        <f t="shared" si="0"/>
        <v>0</v>
      </c>
      <c r="G57" s="20">
        <f t="shared" si="1"/>
        <v>0</v>
      </c>
      <c r="H57" s="20">
        <f t="shared" si="2"/>
        <v>0</v>
      </c>
      <c r="I57" s="20">
        <f t="shared" si="3"/>
        <v>0</v>
      </c>
      <c r="J57" s="22">
        <f t="shared" si="4"/>
        <v>0</v>
      </c>
      <c r="K57" s="20">
        <f t="shared" si="5"/>
        <v>0</v>
      </c>
      <c r="L57" s="9"/>
    </row>
    <row r="58" spans="1:12" x14ac:dyDescent="0.2">
      <c r="A58" s="23"/>
      <c r="B58" s="23" t="s">
        <v>4</v>
      </c>
      <c r="C58" s="24">
        <v>43714.802777777775</v>
      </c>
      <c r="D58" s="23">
        <v>10405</v>
      </c>
      <c r="E58" s="19">
        <f>D58-D57</f>
        <v>597</v>
      </c>
      <c r="F58" s="20">
        <f t="shared" si="0"/>
        <v>6.0868678629690045</v>
      </c>
      <c r="G58" s="20">
        <f t="shared" si="1"/>
        <v>6.0868678629690045</v>
      </c>
      <c r="H58" s="20">
        <f t="shared" si="2"/>
        <v>15.217169657422511</v>
      </c>
      <c r="I58" s="20">
        <f t="shared" si="3"/>
        <v>86.984633476096178</v>
      </c>
      <c r="J58" s="22">
        <f t="shared" si="4"/>
        <v>26654.174097314055</v>
      </c>
      <c r="K58" s="20">
        <f t="shared" si="5"/>
        <v>3458.2718370217408</v>
      </c>
      <c r="L58" s="9"/>
    </row>
    <row r="59" spans="1:12" x14ac:dyDescent="0.2">
      <c r="A59" s="23">
        <v>28</v>
      </c>
      <c r="B59" s="23" t="s">
        <v>5</v>
      </c>
      <c r="C59" s="24">
        <v>43714.802777777775</v>
      </c>
      <c r="D59" s="23">
        <v>10405</v>
      </c>
      <c r="E59" s="19"/>
      <c r="F59" s="20">
        <f t="shared" si="0"/>
        <v>0</v>
      </c>
      <c r="G59" s="20">
        <f t="shared" si="1"/>
        <v>0</v>
      </c>
      <c r="H59" s="20">
        <f t="shared" si="2"/>
        <v>0</v>
      </c>
      <c r="I59" s="20">
        <f t="shared" si="3"/>
        <v>0</v>
      </c>
      <c r="J59" s="22">
        <f t="shared" si="4"/>
        <v>0</v>
      </c>
      <c r="K59" s="20">
        <f t="shared" si="5"/>
        <v>0</v>
      </c>
    </row>
    <row r="60" spans="1:12" x14ac:dyDescent="0.2">
      <c r="A60" s="23"/>
      <c r="B60" s="23" t="s">
        <v>6</v>
      </c>
      <c r="C60" s="24">
        <v>43720.707638888889</v>
      </c>
      <c r="D60" s="23">
        <v>10330.5</v>
      </c>
      <c r="E60" s="19">
        <f>D59-D60</f>
        <v>74.5</v>
      </c>
      <c r="F60" s="20">
        <f t="shared" si="0"/>
        <v>0.71600192215281111</v>
      </c>
      <c r="G60" s="20">
        <f t="shared" si="1"/>
        <v>0.71600192215281111</v>
      </c>
      <c r="H60" s="20">
        <f t="shared" si="2"/>
        <v>1.7900048053820279</v>
      </c>
      <c r="I60" s="20">
        <f t="shared" si="3"/>
        <v>99.953152864927702</v>
      </c>
      <c r="J60" s="22">
        <f t="shared" si="4"/>
        <v>27044.300461014773</v>
      </c>
      <c r="K60" s="20">
        <f t="shared" si="5"/>
        <v>390.12636370071777</v>
      </c>
    </row>
    <row r="61" spans="1:12" x14ac:dyDescent="0.2">
      <c r="A61" s="23">
        <v>29</v>
      </c>
      <c r="B61" s="23" t="s">
        <v>5</v>
      </c>
      <c r="C61" s="24">
        <v>43730.136805555558</v>
      </c>
      <c r="D61" s="23">
        <v>9909</v>
      </c>
      <c r="E61" s="19"/>
      <c r="F61" s="20">
        <f t="shared" si="0"/>
        <v>0</v>
      </c>
      <c r="G61" s="20">
        <f t="shared" si="1"/>
        <v>0</v>
      </c>
      <c r="H61" s="20">
        <f t="shared" si="2"/>
        <v>0</v>
      </c>
      <c r="I61" s="20">
        <f t="shared" si="3"/>
        <v>0</v>
      </c>
      <c r="J61" s="22">
        <f t="shared" si="4"/>
        <v>0</v>
      </c>
      <c r="K61" s="20">
        <f t="shared" si="5"/>
        <v>0</v>
      </c>
    </row>
    <row r="62" spans="1:12" x14ac:dyDescent="0.2">
      <c r="A62" s="23"/>
      <c r="B62" s="23" t="s">
        <v>6</v>
      </c>
      <c r="C62" s="24">
        <v>43739.136805555558</v>
      </c>
      <c r="D62" s="23">
        <v>8371</v>
      </c>
      <c r="E62" s="19">
        <f>D61-D62</f>
        <v>1538</v>
      </c>
      <c r="F62" s="20">
        <f t="shared" si="0"/>
        <v>15.521243314158845</v>
      </c>
      <c r="G62" s="20">
        <f t="shared" si="1"/>
        <v>15.521243314158845</v>
      </c>
      <c r="H62" s="20">
        <f t="shared" si="2"/>
        <v>38.803108285397116</v>
      </c>
      <c r="I62" s="20">
        <f t="shared" si="3"/>
        <v>101.41612672880539</v>
      </c>
      <c r="J62" s="22">
        <f t="shared" si="4"/>
        <v>37438.376501065555</v>
      </c>
      <c r="K62" s="20">
        <f t="shared" si="5"/>
        <v>10394.076040050782</v>
      </c>
    </row>
    <row r="63" spans="1:12" x14ac:dyDescent="0.2">
      <c r="A63" s="23">
        <v>30</v>
      </c>
      <c r="B63" s="23" t="s">
        <v>3</v>
      </c>
      <c r="C63" s="24">
        <v>43739.136805555558</v>
      </c>
      <c r="D63" s="23">
        <v>8371</v>
      </c>
      <c r="E63" s="19"/>
      <c r="F63" s="20">
        <f t="shared" si="0"/>
        <v>0</v>
      </c>
      <c r="G63" s="20">
        <f t="shared" si="1"/>
        <v>0</v>
      </c>
      <c r="H63" s="20">
        <f t="shared" si="2"/>
        <v>0</v>
      </c>
      <c r="I63" s="20">
        <f t="shared" si="3"/>
        <v>0</v>
      </c>
      <c r="J63" s="22">
        <f t="shared" si="4"/>
        <v>0</v>
      </c>
      <c r="K63" s="20">
        <f t="shared" si="5"/>
        <v>0</v>
      </c>
    </row>
    <row r="64" spans="1:12" x14ac:dyDescent="0.2">
      <c r="A64" s="23"/>
      <c r="B64" s="23" t="s">
        <v>4</v>
      </c>
      <c r="C64" s="24">
        <v>43740.231944444444</v>
      </c>
      <c r="D64" s="23">
        <v>8203.5</v>
      </c>
      <c r="E64" s="19">
        <f>D64-D63</f>
        <v>-167.5</v>
      </c>
      <c r="F64" s="20">
        <f t="shared" si="0"/>
        <v>-2.0009556803249313</v>
      </c>
      <c r="G64" s="20">
        <f t="shared" si="1"/>
        <v>0</v>
      </c>
      <c r="H64" s="20">
        <f t="shared" si="2"/>
        <v>-5.0023892008123285</v>
      </c>
      <c r="I64" s="20">
        <f t="shared" si="3"/>
        <v>140.39391187899582</v>
      </c>
      <c r="J64" s="22">
        <f t="shared" si="4"/>
        <v>35464.147071287982</v>
      </c>
      <c r="K64" s="20">
        <f t="shared" si="5"/>
        <v>-1974.2294297775734</v>
      </c>
    </row>
    <row r="65" spans="1:11" x14ac:dyDescent="0.2">
      <c r="A65" s="23">
        <v>31</v>
      </c>
      <c r="B65" s="23" t="s">
        <v>5</v>
      </c>
      <c r="C65" s="24">
        <v>43750.041666666664</v>
      </c>
      <c r="D65" s="23">
        <v>8276.5</v>
      </c>
      <c r="E65" s="19"/>
      <c r="F65" s="20">
        <f t="shared" si="0"/>
        <v>0</v>
      </c>
      <c r="G65" s="20">
        <f t="shared" si="1"/>
        <v>0</v>
      </c>
      <c r="H65" s="20">
        <f t="shared" si="2"/>
        <v>0</v>
      </c>
      <c r="I65" s="20">
        <f t="shared" si="3"/>
        <v>0</v>
      </c>
      <c r="J65" s="22">
        <f t="shared" si="4"/>
        <v>0</v>
      </c>
      <c r="K65" s="20">
        <f t="shared" si="5"/>
        <v>0</v>
      </c>
    </row>
    <row r="66" spans="1:11" x14ac:dyDescent="0.2">
      <c r="A66" s="23"/>
      <c r="B66" s="23" t="s">
        <v>6</v>
      </c>
      <c r="C66" s="24">
        <v>43751.517361111109</v>
      </c>
      <c r="D66" s="23">
        <v>8442.5</v>
      </c>
      <c r="E66" s="19">
        <f>D65-D66</f>
        <v>-166</v>
      </c>
      <c r="F66" s="20">
        <f t="shared" si="0"/>
        <v>-2.0056787289313114</v>
      </c>
      <c r="G66" s="20">
        <f t="shared" si="1"/>
        <v>0</v>
      </c>
      <c r="H66" s="20">
        <f t="shared" si="2"/>
        <v>-5.0141968223282785</v>
      </c>
      <c r="I66" s="20">
        <f t="shared" si="3"/>
        <v>132.99055151732992</v>
      </c>
      <c r="J66" s="22">
        <f t="shared" si="4"/>
        <v>33545.511023894636</v>
      </c>
      <c r="K66" s="20">
        <f t="shared" si="5"/>
        <v>-1918.6360473933455</v>
      </c>
    </row>
    <row r="67" spans="1:11" x14ac:dyDescent="0.2">
      <c r="A67" s="23">
        <v>32</v>
      </c>
      <c r="B67" s="23" t="s">
        <v>5</v>
      </c>
      <c r="C67" s="24">
        <v>43761.041666666664</v>
      </c>
      <c r="D67" s="23">
        <v>8024</v>
      </c>
      <c r="E67" s="19"/>
      <c r="F67" s="20">
        <f t="shared" si="0"/>
        <v>0</v>
      </c>
      <c r="G67" s="20">
        <f t="shared" si="1"/>
        <v>0</v>
      </c>
      <c r="H67" s="20">
        <f t="shared" si="2"/>
        <v>0</v>
      </c>
      <c r="I67" s="20">
        <f t="shared" si="3"/>
        <v>0</v>
      </c>
      <c r="J67" s="22">
        <f t="shared" si="4"/>
        <v>0</v>
      </c>
      <c r="K67" s="20">
        <f t="shared" si="5"/>
        <v>0</v>
      </c>
    </row>
    <row r="68" spans="1:11" x14ac:dyDescent="0.2">
      <c r="A68" s="23"/>
      <c r="B68" s="23" t="s">
        <v>6</v>
      </c>
      <c r="C68" s="24">
        <v>43763.517361111109</v>
      </c>
      <c r="D68" s="23">
        <v>7603.5</v>
      </c>
      <c r="E68" s="19">
        <f>D67-D68</f>
        <v>420.5</v>
      </c>
      <c r="F68" s="20">
        <f t="shared" si="0"/>
        <v>5.2405284147557332</v>
      </c>
      <c r="G68" s="20">
        <f t="shared" si="1"/>
        <v>5.2405284147557332</v>
      </c>
      <c r="H68" s="20">
        <f t="shared" si="2"/>
        <v>13.101321036889333</v>
      </c>
      <c r="I68" s="20">
        <f t="shared" si="3"/>
        <v>125.79566633960488</v>
      </c>
      <c r="J68" s="22">
        <f t="shared" si="4"/>
        <v>37807.425565082842</v>
      </c>
      <c r="K68" s="20">
        <f t="shared" si="5"/>
        <v>4261.9145411882055</v>
      </c>
    </row>
    <row r="69" spans="1:11" x14ac:dyDescent="0.2">
      <c r="A69" s="23">
        <v>33</v>
      </c>
      <c r="B69" s="23" t="s">
        <v>3</v>
      </c>
      <c r="C69" s="24">
        <v>43763.517361111109</v>
      </c>
      <c r="D69" s="23">
        <v>7603.5</v>
      </c>
      <c r="E69" s="19"/>
      <c r="F69" s="20">
        <f t="shared" si="0"/>
        <v>0</v>
      </c>
      <c r="G69" s="20">
        <f t="shared" si="1"/>
        <v>0</v>
      </c>
      <c r="H69" s="20">
        <f t="shared" si="2"/>
        <v>0</v>
      </c>
      <c r="I69" s="20">
        <f t="shared" si="3"/>
        <v>0</v>
      </c>
      <c r="J69" s="22">
        <f t="shared" si="4"/>
        <v>0</v>
      </c>
      <c r="K69" s="20">
        <f t="shared" si="5"/>
        <v>0</v>
      </c>
    </row>
    <row r="70" spans="1:11" x14ac:dyDescent="0.2">
      <c r="A70" s="23"/>
      <c r="B70" s="23" t="s">
        <v>4</v>
      </c>
      <c r="C70" s="24">
        <v>43764.041666666664</v>
      </c>
      <c r="D70" s="23">
        <v>10417</v>
      </c>
      <c r="E70" s="19">
        <f>D70-D69</f>
        <v>2813.5</v>
      </c>
      <c r="F70" s="20">
        <f t="shared" ref="F70:F100" si="6">E70/D69*100</f>
        <v>37.002696126783718</v>
      </c>
      <c r="G70" s="20">
        <f t="shared" ref="G70:G100" si="7">IF(F70&lt;($G$2*-1),($G$2*-1),F70)</f>
        <v>37.002696126783718</v>
      </c>
      <c r="H70" s="20">
        <f t="shared" si="2"/>
        <v>92.506740316959295</v>
      </c>
      <c r="I70" s="20">
        <f t="shared" si="3"/>
        <v>141.77784586906066</v>
      </c>
      <c r="J70" s="22">
        <f t="shared" si="4"/>
        <v>72656.046886762109</v>
      </c>
      <c r="K70" s="20">
        <f t="shared" si="5"/>
        <v>34848.621321679268</v>
      </c>
    </row>
    <row r="71" spans="1:11" x14ac:dyDescent="0.2">
      <c r="A71" s="23">
        <v>34</v>
      </c>
      <c r="B71" s="23" t="s">
        <v>3</v>
      </c>
      <c r="C71" s="24">
        <v>43773.856249999997</v>
      </c>
      <c r="D71" s="23">
        <v>9505.5</v>
      </c>
      <c r="E71" s="19"/>
      <c r="F71" s="20">
        <f t="shared" si="6"/>
        <v>0</v>
      </c>
      <c r="G71" s="20">
        <f t="shared" si="7"/>
        <v>0</v>
      </c>
      <c r="H71" s="20">
        <f t="shared" ref="H71:H100" si="8">$I$2*F71</f>
        <v>0</v>
      </c>
      <c r="I71" s="20">
        <f t="shared" si="3"/>
        <v>0</v>
      </c>
      <c r="J71" s="22">
        <f t="shared" si="4"/>
        <v>0</v>
      </c>
      <c r="K71" s="20">
        <f t="shared" si="5"/>
        <v>0</v>
      </c>
    </row>
    <row r="72" spans="1:11" x14ac:dyDescent="0.2">
      <c r="A72" s="23"/>
      <c r="B72" s="23" t="s">
        <v>4</v>
      </c>
      <c r="C72" s="24">
        <v>43774.19027777778</v>
      </c>
      <c r="D72" s="23">
        <v>9315</v>
      </c>
      <c r="E72" s="19">
        <f>D72-D71</f>
        <v>-190.5</v>
      </c>
      <c r="F72" s="20">
        <f t="shared" si="6"/>
        <v>-2.0041028878017992</v>
      </c>
      <c r="G72" s="20">
        <f t="shared" si="7"/>
        <v>0</v>
      </c>
      <c r="H72" s="20">
        <f t="shared" si="8"/>
        <v>-5.0102572195044983</v>
      </c>
      <c r="I72" s="20">
        <f t="shared" ref="I72:I100" si="9">0.00075*$I$2*J70*2</f>
        <v>272.46017582535791</v>
      </c>
      <c r="J72" s="22">
        <f t="shared" ref="J72:J100" si="10">IF(H72&lt;0,J70-(J70*(H72*-1)/100),J70+(J70*(H72/100)))-I70</f>
        <v>68874.014206342472</v>
      </c>
      <c r="K72" s="20">
        <f t="shared" ref="K72:K100" si="11">J72-J70</f>
        <v>-3782.0326804196375</v>
      </c>
    </row>
    <row r="73" spans="1:11" x14ac:dyDescent="0.2">
      <c r="A73" s="23">
        <v>35</v>
      </c>
      <c r="B73" s="23" t="s">
        <v>5</v>
      </c>
      <c r="C73" s="24">
        <v>43777.380555555559</v>
      </c>
      <c r="D73" s="23">
        <v>9048.5</v>
      </c>
      <c r="E73" s="19"/>
      <c r="F73" s="20">
        <f t="shared" si="6"/>
        <v>0</v>
      </c>
      <c r="G73" s="20">
        <f t="shared" si="7"/>
        <v>0</v>
      </c>
      <c r="H73" s="20">
        <f t="shared" si="8"/>
        <v>0</v>
      </c>
      <c r="I73" s="20">
        <f t="shared" si="9"/>
        <v>0</v>
      </c>
      <c r="J73" s="22">
        <f t="shared" si="10"/>
        <v>0</v>
      </c>
      <c r="K73" s="20">
        <f t="shared" si="11"/>
        <v>0</v>
      </c>
    </row>
    <row r="74" spans="1:11" x14ac:dyDescent="0.2">
      <c r="A74" s="23"/>
      <c r="B74" s="23" t="s">
        <v>6</v>
      </c>
      <c r="C74" s="24">
        <v>43789.761111111111</v>
      </c>
      <c r="D74" s="23">
        <v>8186.5</v>
      </c>
      <c r="E74" s="19">
        <f>D73-D74</f>
        <v>862</v>
      </c>
      <c r="F74" s="20">
        <f t="shared" si="6"/>
        <v>9.5264408465491517</v>
      </c>
      <c r="G74" s="20">
        <f t="shared" si="7"/>
        <v>9.5264408465491517</v>
      </c>
      <c r="H74" s="20">
        <f t="shared" si="8"/>
        <v>23.816102116372878</v>
      </c>
      <c r="I74" s="20">
        <f t="shared" si="9"/>
        <v>258.27755327378424</v>
      </c>
      <c r="J74" s="22">
        <f t="shared" si="10"/>
        <v>85004.659585544796</v>
      </c>
      <c r="K74" s="20">
        <f t="shared" si="11"/>
        <v>16130.645379202324</v>
      </c>
    </row>
    <row r="75" spans="1:11" x14ac:dyDescent="0.2">
      <c r="A75" s="23">
        <v>36</v>
      </c>
      <c r="B75" s="23" t="s">
        <v>3</v>
      </c>
      <c r="C75" s="24">
        <v>43827.761111111111</v>
      </c>
      <c r="D75" s="23">
        <v>7337</v>
      </c>
      <c r="E75" s="19"/>
      <c r="F75" s="20">
        <f t="shared" si="6"/>
        <v>0</v>
      </c>
      <c r="G75" s="20">
        <f t="shared" si="7"/>
        <v>0</v>
      </c>
      <c r="H75" s="20">
        <f t="shared" si="8"/>
        <v>0</v>
      </c>
      <c r="I75" s="20">
        <f t="shared" si="9"/>
        <v>0</v>
      </c>
      <c r="J75" s="22">
        <f t="shared" si="10"/>
        <v>0</v>
      </c>
      <c r="K75" s="20">
        <f t="shared" si="11"/>
        <v>0</v>
      </c>
    </row>
    <row r="76" spans="1:11" x14ac:dyDescent="0.2">
      <c r="A76" s="23"/>
      <c r="B76" s="23" t="s">
        <v>4</v>
      </c>
      <c r="C76" s="24">
        <v>43830</v>
      </c>
      <c r="D76" s="23">
        <v>7190</v>
      </c>
      <c r="E76" s="19">
        <f>D76-D75</f>
        <v>-147</v>
      </c>
      <c r="F76" s="20">
        <f t="shared" si="6"/>
        <v>-2.0035436827041027</v>
      </c>
      <c r="G76" s="20">
        <f t="shared" si="7"/>
        <v>0</v>
      </c>
      <c r="H76" s="20">
        <f t="shared" si="8"/>
        <v>-5.0088592067602562</v>
      </c>
      <c r="I76" s="20">
        <f t="shared" si="9"/>
        <v>318.76747344579297</v>
      </c>
      <c r="J76" s="22">
        <f t="shared" si="10"/>
        <v>80488.618314445237</v>
      </c>
      <c r="K76" s="20">
        <f t="shared" si="11"/>
        <v>-4516.0412710995588</v>
      </c>
    </row>
    <row r="77" spans="1:11" x14ac:dyDescent="0.2">
      <c r="A77" s="23">
        <v>37</v>
      </c>
      <c r="B77" s="23" t="s">
        <v>5</v>
      </c>
      <c r="C77" s="24">
        <v>43830.380555555559</v>
      </c>
      <c r="D77" s="23">
        <v>7210.5</v>
      </c>
      <c r="E77" s="19"/>
      <c r="F77" s="20">
        <f t="shared" si="6"/>
        <v>0</v>
      </c>
      <c r="G77" s="20">
        <f t="shared" si="7"/>
        <v>0</v>
      </c>
      <c r="H77" s="20">
        <f t="shared" si="8"/>
        <v>0</v>
      </c>
      <c r="I77" s="20">
        <f t="shared" si="9"/>
        <v>0</v>
      </c>
      <c r="J77" s="22">
        <f t="shared" si="10"/>
        <v>0</v>
      </c>
      <c r="K77" s="20">
        <f t="shared" si="11"/>
        <v>0</v>
      </c>
    </row>
    <row r="78" spans="1:11" x14ac:dyDescent="0.2">
      <c r="A78" s="23"/>
      <c r="B78" s="23" t="s">
        <v>6</v>
      </c>
      <c r="C78" s="24">
        <v>43833.285416666666</v>
      </c>
      <c r="D78" s="23">
        <v>7188</v>
      </c>
      <c r="E78" s="19">
        <f>D77-D78</f>
        <v>22.5</v>
      </c>
      <c r="F78" s="20">
        <f t="shared" si="6"/>
        <v>0.31204493447056375</v>
      </c>
      <c r="G78" s="20">
        <f t="shared" si="7"/>
        <v>0.31204493447056375</v>
      </c>
      <c r="H78" s="20">
        <f t="shared" si="8"/>
        <v>0.7801123361764094</v>
      </c>
      <c r="I78" s="20">
        <f t="shared" si="9"/>
        <v>301.83231867916965</v>
      </c>
      <c r="J78" s="22">
        <f t="shared" si="10"/>
        <v>80797.752481688367</v>
      </c>
      <c r="K78" s="20">
        <f t="shared" si="11"/>
        <v>309.13416724312992</v>
      </c>
    </row>
    <row r="79" spans="1:11" x14ac:dyDescent="0.2">
      <c r="A79" s="23">
        <v>38</v>
      </c>
      <c r="B79" s="23" t="s">
        <v>3</v>
      </c>
      <c r="C79" s="24">
        <v>43833.285416666666</v>
      </c>
      <c r="D79" s="23">
        <v>7188</v>
      </c>
      <c r="E79" s="19"/>
      <c r="F79" s="20">
        <f t="shared" si="6"/>
        <v>0</v>
      </c>
      <c r="G79" s="20">
        <f t="shared" si="7"/>
        <v>0</v>
      </c>
      <c r="H79" s="20">
        <f t="shared" si="8"/>
        <v>0</v>
      </c>
      <c r="I79" s="20">
        <f t="shared" si="9"/>
        <v>0</v>
      </c>
      <c r="J79" s="22">
        <f t="shared" si="10"/>
        <v>0</v>
      </c>
      <c r="K79" s="20">
        <f t="shared" si="11"/>
        <v>0</v>
      </c>
    </row>
    <row r="80" spans="1:11" x14ac:dyDescent="0.2">
      <c r="A80" s="23"/>
      <c r="B80" s="23" t="s">
        <v>4</v>
      </c>
      <c r="C80" s="24">
        <v>43838.761111111111</v>
      </c>
      <c r="D80" s="23">
        <v>7894</v>
      </c>
      <c r="E80" s="19">
        <f>D80-D79</f>
        <v>706</v>
      </c>
      <c r="F80" s="20">
        <f t="shared" si="6"/>
        <v>9.8219254312743463</v>
      </c>
      <c r="G80" s="20">
        <f t="shared" si="7"/>
        <v>9.8219254312743463</v>
      </c>
      <c r="H80" s="20">
        <f t="shared" si="8"/>
        <v>24.554813578185865</v>
      </c>
      <c r="I80" s="20">
        <f t="shared" si="9"/>
        <v>302.99157180633136</v>
      </c>
      <c r="J80" s="22">
        <f t="shared" si="10"/>
        <v>100335.65766025182</v>
      </c>
      <c r="K80" s="20">
        <f t="shared" si="11"/>
        <v>19537.905178563451</v>
      </c>
    </row>
    <row r="81" spans="1:11" x14ac:dyDescent="0.2">
      <c r="A81" s="23">
        <v>39</v>
      </c>
      <c r="B81" s="23" t="s">
        <v>3</v>
      </c>
      <c r="C81" s="24">
        <v>43840.665972222225</v>
      </c>
      <c r="D81" s="23">
        <v>8052</v>
      </c>
      <c r="E81" s="19"/>
      <c r="F81" s="20">
        <f t="shared" si="6"/>
        <v>0</v>
      </c>
      <c r="G81" s="20">
        <f t="shared" si="7"/>
        <v>0</v>
      </c>
      <c r="H81" s="20">
        <f t="shared" si="8"/>
        <v>0</v>
      </c>
      <c r="I81" s="20">
        <f t="shared" si="9"/>
        <v>0</v>
      </c>
      <c r="J81" s="22">
        <f t="shared" si="10"/>
        <v>0</v>
      </c>
      <c r="K81" s="20">
        <f t="shared" si="11"/>
        <v>0</v>
      </c>
    </row>
    <row r="82" spans="1:11" x14ac:dyDescent="0.2">
      <c r="A82" s="23"/>
      <c r="B82" s="23" t="s">
        <v>4</v>
      </c>
      <c r="C82" s="24">
        <v>43849.380555555559</v>
      </c>
      <c r="D82" s="23">
        <v>8552</v>
      </c>
      <c r="E82" s="19">
        <f>D82-D81</f>
        <v>500</v>
      </c>
      <c r="F82" s="20">
        <f t="shared" si="6"/>
        <v>6.209637357178341</v>
      </c>
      <c r="G82" s="20">
        <f t="shared" si="7"/>
        <v>6.209637357178341</v>
      </c>
      <c r="H82" s="20">
        <f t="shared" si="8"/>
        <v>15.524093392945852</v>
      </c>
      <c r="I82" s="20">
        <f t="shared" si="9"/>
        <v>376.25871622594428</v>
      </c>
      <c r="J82" s="22">
        <f t="shared" si="10"/>
        <v>115608.86729004941</v>
      </c>
      <c r="K82" s="20">
        <f t="shared" si="11"/>
        <v>15273.209629797595</v>
      </c>
    </row>
    <row r="83" spans="1:11" x14ac:dyDescent="0.2">
      <c r="A83" s="23">
        <v>40</v>
      </c>
      <c r="B83" s="23" t="s">
        <v>5</v>
      </c>
      <c r="C83" s="24">
        <v>43849.475694444445</v>
      </c>
      <c r="D83" s="23">
        <v>8641</v>
      </c>
      <c r="E83" s="19"/>
      <c r="F83" s="20">
        <f t="shared" si="6"/>
        <v>0</v>
      </c>
      <c r="G83" s="20">
        <f t="shared" si="7"/>
        <v>0</v>
      </c>
      <c r="H83" s="20">
        <f t="shared" si="8"/>
        <v>0</v>
      </c>
      <c r="I83" s="20">
        <f t="shared" si="9"/>
        <v>0</v>
      </c>
      <c r="J83" s="22">
        <f t="shared" si="10"/>
        <v>0</v>
      </c>
      <c r="K83" s="20">
        <f t="shared" si="11"/>
        <v>0</v>
      </c>
    </row>
    <row r="84" spans="1:11" x14ac:dyDescent="0.2">
      <c r="A84" s="23"/>
      <c r="B84" s="23" t="s">
        <v>6</v>
      </c>
      <c r="C84" s="24">
        <v>43856.761111111111</v>
      </c>
      <c r="D84" s="23">
        <v>8554.5</v>
      </c>
      <c r="E84" s="19">
        <f>D83-D84</f>
        <v>86.5</v>
      </c>
      <c r="F84" s="20">
        <f t="shared" si="6"/>
        <v>1.0010415461173476</v>
      </c>
      <c r="G84" s="20">
        <f t="shared" si="7"/>
        <v>1.0010415461173476</v>
      </c>
      <c r="H84" s="20">
        <f t="shared" si="8"/>
        <v>2.5026038652933691</v>
      </c>
      <c r="I84" s="20">
        <f t="shared" si="9"/>
        <v>433.53325233768527</v>
      </c>
      <c r="J84" s="22">
        <f t="shared" si="10"/>
        <v>118125.84055524613</v>
      </c>
      <c r="K84" s="20">
        <f t="shared" si="11"/>
        <v>2516.9732651967206</v>
      </c>
    </row>
    <row r="85" spans="1:11" x14ac:dyDescent="0.2">
      <c r="A85" s="23">
        <v>41</v>
      </c>
      <c r="B85" s="23" t="s">
        <v>3</v>
      </c>
      <c r="C85" s="24">
        <v>43856.761111111111</v>
      </c>
      <c r="D85" s="23">
        <v>8554.5</v>
      </c>
      <c r="E85" s="19"/>
      <c r="F85" s="20">
        <f t="shared" si="6"/>
        <v>0</v>
      </c>
      <c r="G85" s="20">
        <f t="shared" si="7"/>
        <v>0</v>
      </c>
      <c r="H85" s="20">
        <f t="shared" si="8"/>
        <v>0</v>
      </c>
      <c r="I85" s="20">
        <f t="shared" si="9"/>
        <v>0</v>
      </c>
      <c r="J85" s="22">
        <f t="shared" si="10"/>
        <v>0</v>
      </c>
      <c r="K85" s="20">
        <f t="shared" si="11"/>
        <v>0</v>
      </c>
    </row>
    <row r="86" spans="1:11" x14ac:dyDescent="0.2">
      <c r="A86" s="23"/>
      <c r="B86" s="23" t="s">
        <v>4</v>
      </c>
      <c r="C86" s="24">
        <v>43876.095138888886</v>
      </c>
      <c r="D86" s="23">
        <v>10254.5</v>
      </c>
      <c r="E86" s="19">
        <f>D86-D85</f>
        <v>1700</v>
      </c>
      <c r="F86" s="20">
        <f t="shared" si="6"/>
        <v>19.872581682155591</v>
      </c>
      <c r="G86" s="20">
        <f t="shared" si="7"/>
        <v>19.872581682155591</v>
      </c>
      <c r="H86" s="20">
        <f t="shared" si="8"/>
        <v>49.681454205388974</v>
      </c>
      <c r="I86" s="20">
        <f t="shared" si="9"/>
        <v>442.97190208217296</v>
      </c>
      <c r="J86" s="22">
        <f t="shared" si="10"/>
        <v>176378.94268309386</v>
      </c>
      <c r="K86" s="20">
        <f t="shared" si="11"/>
        <v>58253.102127847727</v>
      </c>
    </row>
    <row r="87" spans="1:11" x14ac:dyDescent="0.2">
      <c r="A87" s="23">
        <v>42</v>
      </c>
      <c r="B87" s="23" t="s">
        <v>3</v>
      </c>
      <c r="C87" s="24">
        <v>43879.856249999997</v>
      </c>
      <c r="D87" s="23">
        <v>10122.5</v>
      </c>
      <c r="E87" s="19"/>
      <c r="F87" s="20">
        <f t="shared" si="6"/>
        <v>0</v>
      </c>
      <c r="G87" s="20">
        <f t="shared" si="7"/>
        <v>0</v>
      </c>
      <c r="H87" s="20">
        <f t="shared" si="8"/>
        <v>0</v>
      </c>
      <c r="I87" s="20">
        <f t="shared" si="9"/>
        <v>0</v>
      </c>
      <c r="J87" s="22">
        <f t="shared" si="10"/>
        <v>0</v>
      </c>
      <c r="K87" s="20">
        <f t="shared" si="11"/>
        <v>0</v>
      </c>
    </row>
    <row r="88" spans="1:11" x14ac:dyDescent="0.2">
      <c r="A88" s="23"/>
      <c r="B88" s="23" t="s">
        <v>4</v>
      </c>
      <c r="C88" s="24">
        <v>43880.856249999997</v>
      </c>
      <c r="D88" s="23">
        <v>9920</v>
      </c>
      <c r="E88" s="19">
        <f>D88-D87</f>
        <v>-202.5</v>
      </c>
      <c r="F88" s="20">
        <f t="shared" si="6"/>
        <v>-2.0004939491232401</v>
      </c>
      <c r="G88" s="20">
        <f t="shared" si="7"/>
        <v>0</v>
      </c>
      <c r="H88" s="20">
        <f t="shared" si="8"/>
        <v>-5.0012348728080998</v>
      </c>
      <c r="I88" s="20">
        <f t="shared" si="9"/>
        <v>661.42103506160197</v>
      </c>
      <c r="J88" s="22">
        <f t="shared" si="10"/>
        <v>167114.84559125459</v>
      </c>
      <c r="K88" s="20">
        <f t="shared" si="11"/>
        <v>-9264.0970918392704</v>
      </c>
    </row>
    <row r="89" spans="1:11" x14ac:dyDescent="0.2">
      <c r="A89" s="23">
        <v>43</v>
      </c>
      <c r="B89" s="23" t="s">
        <v>3</v>
      </c>
      <c r="C89" s="24">
        <v>43884.19027777778</v>
      </c>
      <c r="D89" s="23">
        <v>9916.5</v>
      </c>
      <c r="E89" s="19"/>
      <c r="F89" s="20">
        <f t="shared" si="6"/>
        <v>0</v>
      </c>
      <c r="G89" s="20">
        <f t="shared" si="7"/>
        <v>0</v>
      </c>
      <c r="H89" s="20">
        <f t="shared" si="8"/>
        <v>0</v>
      </c>
      <c r="I89" s="20">
        <f t="shared" si="9"/>
        <v>0</v>
      </c>
      <c r="J89" s="22">
        <f t="shared" si="10"/>
        <v>0</v>
      </c>
      <c r="K89" s="20">
        <f t="shared" si="11"/>
        <v>0</v>
      </c>
    </row>
    <row r="90" spans="1:11" x14ac:dyDescent="0.2">
      <c r="A90" s="23"/>
      <c r="B90" s="23" t="s">
        <v>4</v>
      </c>
      <c r="C90" s="24">
        <v>43885.095138888886</v>
      </c>
      <c r="D90" s="23">
        <v>9718</v>
      </c>
      <c r="E90" s="19">
        <f>D90-D89</f>
        <v>-198.5</v>
      </c>
      <c r="F90" s="20">
        <f t="shared" si="6"/>
        <v>-2.0017143145262946</v>
      </c>
      <c r="G90" s="20">
        <f t="shared" si="7"/>
        <v>0</v>
      </c>
      <c r="H90" s="20">
        <f t="shared" si="8"/>
        <v>-5.0042857863157364</v>
      </c>
      <c r="I90" s="20">
        <f t="shared" si="9"/>
        <v>626.68067096720472</v>
      </c>
      <c r="J90" s="22">
        <f t="shared" si="10"/>
        <v>158090.52009144635</v>
      </c>
      <c r="K90" s="20">
        <f t="shared" si="11"/>
        <v>-9024.3254998082411</v>
      </c>
    </row>
    <row r="91" spans="1:11" x14ac:dyDescent="0.2">
      <c r="A91" s="23">
        <v>44</v>
      </c>
      <c r="B91" s="23" t="s">
        <v>5</v>
      </c>
      <c r="C91" s="24">
        <v>43897.761111111111</v>
      </c>
      <c r="D91" s="23">
        <v>8872.5</v>
      </c>
      <c r="E91" s="19"/>
      <c r="F91" s="20">
        <f t="shared" si="6"/>
        <v>0</v>
      </c>
      <c r="G91" s="20">
        <f t="shared" si="7"/>
        <v>0</v>
      </c>
      <c r="H91" s="20">
        <f t="shared" si="8"/>
        <v>0</v>
      </c>
      <c r="I91" s="20">
        <f t="shared" si="9"/>
        <v>0</v>
      </c>
      <c r="J91" s="22">
        <f t="shared" si="10"/>
        <v>0</v>
      </c>
      <c r="K91" s="20">
        <f t="shared" si="11"/>
        <v>0</v>
      </c>
    </row>
    <row r="92" spans="1:11" x14ac:dyDescent="0.2">
      <c r="A92" s="23"/>
      <c r="B92" s="23" t="s">
        <v>6</v>
      </c>
      <c r="C92" s="24">
        <v>43902.380555555559</v>
      </c>
      <c r="D92" s="23">
        <v>5589.5</v>
      </c>
      <c r="E92" s="19">
        <f>D91-D92</f>
        <v>3283</v>
      </c>
      <c r="F92" s="20">
        <f t="shared" si="6"/>
        <v>37.001972386587774</v>
      </c>
      <c r="G92" s="20">
        <f t="shared" si="7"/>
        <v>37.001972386587774</v>
      </c>
      <c r="H92" s="20">
        <f t="shared" si="8"/>
        <v>92.504930966469431</v>
      </c>
      <c r="I92" s="20">
        <f t="shared" si="9"/>
        <v>592.83945034292378</v>
      </c>
      <c r="J92" s="22">
        <f t="shared" si="10"/>
        <v>303705.36589560407</v>
      </c>
      <c r="K92" s="20">
        <f t="shared" si="11"/>
        <v>145614.84580415773</v>
      </c>
    </row>
    <row r="93" spans="1:11" x14ac:dyDescent="0.2">
      <c r="A93" s="23">
        <v>45</v>
      </c>
      <c r="B93" s="23" t="s">
        <v>3</v>
      </c>
      <c r="C93" s="24">
        <v>43920.422222222223</v>
      </c>
      <c r="D93" s="23">
        <v>6288.5</v>
      </c>
      <c r="E93" s="19"/>
      <c r="F93" s="20">
        <f t="shared" si="6"/>
        <v>0</v>
      </c>
      <c r="G93" s="20">
        <f t="shared" si="7"/>
        <v>0</v>
      </c>
      <c r="H93" s="20">
        <f t="shared" si="8"/>
        <v>0</v>
      </c>
      <c r="I93" s="20">
        <f t="shared" si="9"/>
        <v>0</v>
      </c>
      <c r="J93" s="22">
        <f t="shared" si="10"/>
        <v>0</v>
      </c>
      <c r="K93" s="20">
        <f t="shared" si="11"/>
        <v>0</v>
      </c>
    </row>
    <row r="94" spans="1:11" x14ac:dyDescent="0.2">
      <c r="A94" s="23"/>
      <c r="B94" s="23" t="s">
        <v>4</v>
      </c>
      <c r="C94" s="24">
        <v>43921.612500000003</v>
      </c>
      <c r="D94" s="23">
        <v>6449.5</v>
      </c>
      <c r="E94" s="19">
        <f>D94-D93</f>
        <v>161</v>
      </c>
      <c r="F94" s="20">
        <f t="shared" si="6"/>
        <v>2.5602289894251413</v>
      </c>
      <c r="G94" s="20">
        <f t="shared" si="7"/>
        <v>2.5602289894251413</v>
      </c>
      <c r="H94" s="20">
        <f t="shared" si="8"/>
        <v>6.4005724735628533</v>
      </c>
      <c r="I94" s="20">
        <f t="shared" si="9"/>
        <v>1138.8951221085151</v>
      </c>
      <c r="J94" s="22">
        <f t="shared" si="10"/>
        <v>322551.40849550854</v>
      </c>
      <c r="K94" s="20">
        <f t="shared" si="11"/>
        <v>18846.042599904467</v>
      </c>
    </row>
    <row r="95" spans="1:11" x14ac:dyDescent="0.2">
      <c r="A95" s="23">
        <v>46</v>
      </c>
      <c r="B95" s="23" t="s">
        <v>3</v>
      </c>
      <c r="C95" s="24">
        <v>43943.707638888889</v>
      </c>
      <c r="D95" s="23">
        <v>7118</v>
      </c>
      <c r="E95" s="19"/>
      <c r="F95" s="20">
        <f t="shared" si="6"/>
        <v>0</v>
      </c>
      <c r="G95" s="20">
        <f t="shared" si="7"/>
        <v>0</v>
      </c>
      <c r="H95" s="20">
        <f t="shared" si="8"/>
        <v>0</v>
      </c>
      <c r="I95" s="20">
        <f t="shared" si="9"/>
        <v>0</v>
      </c>
      <c r="J95" s="22">
        <f t="shared" si="10"/>
        <v>0</v>
      </c>
      <c r="K95" s="20">
        <f t="shared" si="11"/>
        <v>0</v>
      </c>
    </row>
    <row r="96" spans="1:11" x14ac:dyDescent="0.2">
      <c r="A96" s="23"/>
      <c r="B96" s="23" t="s">
        <v>4</v>
      </c>
      <c r="C96" s="24">
        <v>43951.32708333333</v>
      </c>
      <c r="D96" s="23">
        <v>8920.5</v>
      </c>
      <c r="E96" s="19">
        <f>D96-D95</f>
        <v>1802.5</v>
      </c>
      <c r="F96" s="20">
        <f t="shared" si="6"/>
        <v>25.323124473166619</v>
      </c>
      <c r="G96" s="20">
        <f t="shared" si="7"/>
        <v>25.323124473166619</v>
      </c>
      <c r="H96" s="20">
        <f t="shared" si="8"/>
        <v>63.307811182916545</v>
      </c>
      <c r="I96" s="20">
        <f t="shared" si="9"/>
        <v>1209.5677818581569</v>
      </c>
      <c r="J96" s="22">
        <f t="shared" si="10"/>
        <v>525612.7500315744</v>
      </c>
      <c r="K96" s="20">
        <f t="shared" si="11"/>
        <v>203061.34153606585</v>
      </c>
    </row>
    <row r="97" spans="1:11" x14ac:dyDescent="0.2">
      <c r="A97" s="23">
        <v>47</v>
      </c>
      <c r="B97" s="23" t="s">
        <v>3</v>
      </c>
      <c r="C97" s="24">
        <v>43978.517361111109</v>
      </c>
      <c r="D97" s="23">
        <v>9131</v>
      </c>
      <c r="E97" s="19"/>
      <c r="F97" s="20">
        <f t="shared" si="6"/>
        <v>0</v>
      </c>
      <c r="G97" s="20">
        <f t="shared" si="7"/>
        <v>0</v>
      </c>
      <c r="H97" s="20">
        <f t="shared" si="8"/>
        <v>0</v>
      </c>
      <c r="I97" s="20">
        <f t="shared" si="9"/>
        <v>0</v>
      </c>
      <c r="J97" s="22">
        <f t="shared" si="10"/>
        <v>0</v>
      </c>
      <c r="K97" s="20">
        <f t="shared" si="11"/>
        <v>0</v>
      </c>
    </row>
    <row r="98" spans="1:11" x14ac:dyDescent="0.2">
      <c r="A98" s="23"/>
      <c r="B98" s="23" t="s">
        <v>4</v>
      </c>
      <c r="C98" s="24">
        <v>43984.612500000003</v>
      </c>
      <c r="D98" s="23">
        <v>9723</v>
      </c>
      <c r="E98" s="19">
        <f>D98-D97</f>
        <v>592</v>
      </c>
      <c r="F98" s="20">
        <f t="shared" si="6"/>
        <v>6.4834081699704313</v>
      </c>
      <c r="G98" s="20">
        <f t="shared" si="7"/>
        <v>6.4834081699704313</v>
      </c>
      <c r="H98" s="20">
        <f t="shared" si="8"/>
        <v>16.208520424926078</v>
      </c>
      <c r="I98" s="20">
        <f t="shared" si="9"/>
        <v>1971.0478126184039</v>
      </c>
      <c r="J98" s="22">
        <f t="shared" si="10"/>
        <v>609597.2321945997</v>
      </c>
      <c r="K98" s="20">
        <f t="shared" si="11"/>
        <v>83984.482163025299</v>
      </c>
    </row>
    <row r="99" spans="1:11" x14ac:dyDescent="0.2">
      <c r="A99" s="23">
        <v>48</v>
      </c>
      <c r="B99" s="23" t="s">
        <v>3</v>
      </c>
      <c r="C99" s="24">
        <v>43986.802777777775</v>
      </c>
      <c r="D99" s="23">
        <v>9872</v>
      </c>
      <c r="E99" s="19"/>
      <c r="F99" s="20">
        <f t="shared" si="6"/>
        <v>0</v>
      </c>
      <c r="G99" s="20">
        <f t="shared" si="7"/>
        <v>0</v>
      </c>
      <c r="H99" s="20">
        <f t="shared" si="8"/>
        <v>0</v>
      </c>
      <c r="I99" s="20">
        <f t="shared" si="9"/>
        <v>0</v>
      </c>
      <c r="J99" s="22">
        <f t="shared" si="10"/>
        <v>0</v>
      </c>
      <c r="K99" s="20">
        <f t="shared" si="11"/>
        <v>0</v>
      </c>
    </row>
    <row r="100" spans="1:11" x14ac:dyDescent="0.2">
      <c r="A100" s="23"/>
      <c r="B100" s="23" t="s">
        <v>4</v>
      </c>
      <c r="C100" s="24">
        <v>43987.32708333333</v>
      </c>
      <c r="D100" s="23">
        <v>9674.5</v>
      </c>
      <c r="E100" s="19">
        <f>D100-D99</f>
        <v>-197.5</v>
      </c>
      <c r="F100" s="20">
        <f t="shared" si="6"/>
        <v>-2.0006077795786061</v>
      </c>
      <c r="G100" s="20">
        <f t="shared" si="7"/>
        <v>0</v>
      </c>
      <c r="H100" s="20">
        <f t="shared" si="8"/>
        <v>-5.0015194489465156</v>
      </c>
      <c r="I100" s="20">
        <f t="shared" si="9"/>
        <v>2285.9896207297488</v>
      </c>
      <c r="J100" s="22">
        <f t="shared" si="10"/>
        <v>577137.06025352876</v>
      </c>
      <c r="K100" s="20">
        <f t="shared" si="11"/>
        <v>-32460.171941070934</v>
      </c>
    </row>
    <row r="103" spans="1:11" x14ac:dyDescent="0.2">
      <c r="K103" s="9">
        <f>SUM(K6:K102)</f>
        <v>576137.06025352876</v>
      </c>
    </row>
  </sheetData>
  <conditionalFormatting sqref="L3:L58 K6:K94 E6:H94">
    <cfRule type="cellIs" dxfId="61" priority="13" operator="lessThan">
      <formula>0</formula>
    </cfRule>
    <cfRule type="cellIs" dxfId="60" priority="14" operator="greaterThan">
      <formula>0</formula>
    </cfRule>
  </conditionalFormatting>
  <conditionalFormatting sqref="K95:K100 E95:H97 E99:H99 F98:H98 F100:H100">
    <cfRule type="cellIs" dxfId="59" priority="11" operator="lessThan">
      <formula>0</formula>
    </cfRule>
    <cfRule type="cellIs" dxfId="58" priority="12" operator="greaterThan">
      <formula>0</formula>
    </cfRule>
  </conditionalFormatting>
  <conditionalFormatting sqref="E98">
    <cfRule type="cellIs" dxfId="57" priority="9" operator="lessThan">
      <formula>0</formula>
    </cfRule>
    <cfRule type="cellIs" dxfId="56" priority="10" operator="greaterThan">
      <formula>0</formula>
    </cfRule>
  </conditionalFormatting>
  <conditionalFormatting sqref="E100">
    <cfRule type="cellIs" dxfId="55" priority="7" operator="lessThan">
      <formula>0</formula>
    </cfRule>
    <cfRule type="cellIs" dxfId="54" priority="8" operator="greaterThan">
      <formula>0</formula>
    </cfRule>
  </conditionalFormatting>
  <conditionalFormatting sqref="E96">
    <cfRule type="cellIs" dxfId="53" priority="5" operator="lessThan">
      <formula>0</formula>
    </cfRule>
    <cfRule type="cellIs" dxfId="52" priority="6" operator="greaterThan">
      <formula>0</formula>
    </cfRule>
  </conditionalFormatting>
  <conditionalFormatting sqref="E98">
    <cfRule type="cellIs" dxfId="51" priority="3" operator="lessThan">
      <formula>0</formula>
    </cfRule>
    <cfRule type="cellIs" dxfId="50" priority="4" operator="greaterThan">
      <formula>0</formula>
    </cfRule>
  </conditionalFormatting>
  <conditionalFormatting sqref="E100">
    <cfRule type="cellIs" dxfId="49" priority="1" operator="lessThan">
      <formula>0</formula>
    </cfRule>
    <cfRule type="cellIs" dxfId="48" priority="2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BTC 63 Final</vt:lpstr>
      <vt:lpstr>64 min Final</vt:lpstr>
      <vt:lpstr>BTC 65 Final</vt:lpstr>
      <vt:lpstr>BTC 67 Final</vt:lpstr>
      <vt:lpstr>BTC 68 Final </vt:lpstr>
      <vt:lpstr>BTC 116 Final</vt:lpstr>
      <vt:lpstr>BTC 134 Final</vt:lpstr>
      <vt:lpstr>BTC 136 Final</vt:lpstr>
      <vt:lpstr>BTC 137 Final</vt:lpstr>
      <vt:lpstr>BTC 244 Final </vt:lpstr>
      <vt:lpstr>BTC 245 Final</vt:lpstr>
      <vt:lpstr>BTC 247 Final </vt:lpstr>
      <vt:lpstr>BTC 251 Final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dow</dc:creator>
  <cp:lastModifiedBy>Microsoft Office User</cp:lastModifiedBy>
  <dcterms:created xsi:type="dcterms:W3CDTF">2020-06-01T13:54:25Z</dcterms:created>
  <dcterms:modified xsi:type="dcterms:W3CDTF">2020-07-03T23:37:05Z</dcterms:modified>
</cp:coreProperties>
</file>