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azione\Projects\Pycharm\WebValley_2022\2022_07_27-Challenge_2\machine_learning\"/>
    </mc:Choice>
  </mc:AlternateContent>
  <xr:revisionPtr revIDLastSave="383" documentId="13_ncr:1_{3012D570-3769-4B27-9B3B-B5E6E716280B}" xr6:coauthVersionLast="47" xr6:coauthVersionMax="47" xr10:uidLastSave="{E459FB1C-2CEF-4B6B-B3AB-A4EE0837DB4E}"/>
  <bookViews>
    <workbookView xWindow="-108" yWindow="-108" windowWidth="23256" windowHeight="12720" firstSheet="1" activeTab="1" xr2:uid="{3B47D8F9-24F8-4313-A721-ED7D27047CBC}"/>
  </bookViews>
  <sheets>
    <sheet name="APPA_!" sheetId="1" r:id="rId1"/>
    <sheet name="APPA_&quot;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1" l="1"/>
  <c r="C10" i="1"/>
  <c r="D9" i="1"/>
  <c r="C9" i="1"/>
  <c r="D8" i="1"/>
  <c r="C8" i="1"/>
  <c r="D7" i="1"/>
  <c r="C7" i="1"/>
  <c r="D5" i="1"/>
  <c r="C5" i="1"/>
  <c r="D6" i="1"/>
  <c r="C6" i="1"/>
</calcChain>
</file>

<file path=xl/sharedStrings.xml><?xml version="1.0" encoding="utf-8"?>
<sst xmlns="http://schemas.openxmlformats.org/spreadsheetml/2006/main" count="181" uniqueCount="96">
  <si>
    <t>N</t>
  </si>
  <si>
    <t>n_estimators_min</t>
  </si>
  <si>
    <t>n_estimators_max</t>
  </si>
  <si>
    <t>max_depth_min</t>
  </si>
  <si>
    <t>max_depth_max</t>
  </si>
  <si>
    <t>min_samples_split_1</t>
  </si>
  <si>
    <t>min_samples_split_2</t>
  </si>
  <si>
    <t>min_samples_split_3</t>
  </si>
  <si>
    <t>min_samples_split_best</t>
  </si>
  <si>
    <t>min_samples_leaf_1</t>
  </si>
  <si>
    <t>min_samples_leaf_2</t>
  </si>
  <si>
    <t>min_samples_leaf_3</t>
  </si>
  <si>
    <t>min_samples_leaf_best</t>
  </si>
  <si>
    <t>NO2 mean absolute error</t>
  </si>
  <si>
    <t>O3 mean absolute error</t>
  </si>
  <si>
    <t>CO mean absolute error</t>
  </si>
  <si>
    <t>Overall mean absolute error</t>
  </si>
  <si>
    <t>9/10</t>
  </si>
  <si>
    <t>10/11</t>
  </si>
  <si>
    <t>11</t>
  </si>
  <si>
    <t>2/3</t>
  </si>
  <si>
    <t>9/10/11</t>
  </si>
  <si>
    <t>/</t>
  </si>
  <si>
    <t>100</t>
  </si>
  <si>
    <t>2000</t>
  </si>
  <si>
    <t>10</t>
  </si>
  <si>
    <t>200</t>
  </si>
  <si>
    <t>da 2 a 20</t>
  </si>
  <si>
    <t>13 / 20</t>
  </si>
  <si>
    <t>19</t>
  </si>
  <si>
    <t>0.132</t>
  </si>
  <si>
    <t>13</t>
  </si>
  <si>
    <t>20</t>
  </si>
  <si>
    <t>21</t>
  </si>
  <si>
    <t>da 14 a 24</t>
  </si>
  <si>
    <t>PM10 mean absolute error</t>
  </si>
  <si>
    <t>10 ??</t>
  </si>
  <si>
    <t>2 ???</t>
  </si>
  <si>
    <t>1100</t>
  </si>
  <si>
    <t>2100</t>
  </si>
  <si>
    <t>10 ?</t>
  </si>
  <si>
    <t>110</t>
  </si>
  <si>
    <t>3</t>
  </si>
  <si>
    <t>2 / 3 ???</t>
  </si>
  <si>
    <t>1000</t>
  </si>
  <si>
    <t>1600</t>
  </si>
  <si>
    <t>none</t>
  </si>
  <si>
    <t>5</t>
  </si>
  <si>
    <t>25</t>
  </si>
  <si>
    <t>4</t>
  </si>
  <si>
    <t>7</t>
  </si>
  <si>
    <t>2</t>
  </si>
  <si>
    <t>0.341</t>
  </si>
  <si>
    <t>1250 - 300</t>
  </si>
  <si>
    <t>1250 + 300</t>
  </si>
  <si>
    <t>6 ???</t>
  </si>
  <si>
    <t>6</t>
  </si>
  <si>
    <t>8</t>
  </si>
  <si>
    <t>9</t>
  </si>
  <si>
    <t>0.336</t>
  </si>
  <si>
    <t>Adjustment of data</t>
  </si>
  <si>
    <t>nr</t>
  </si>
  <si>
    <t>1</t>
  </si>
  <si>
    <t>Adjustment of train and test (features: value, heatR, Temperature, RealtiveH, Pressure, VOC)</t>
  </si>
  <si>
    <t>PM10 percentage mean absolute error</t>
  </si>
  <si>
    <t>CO percentage mean absolute error</t>
  </si>
  <si>
    <t>NO2 percentage mean absolute error</t>
  </si>
  <si>
    <t>R^2 PM10</t>
  </si>
  <si>
    <t>R^2 CO</t>
  </si>
  <si>
    <t>R^2 NO2</t>
  </si>
  <si>
    <t>6.3049 %</t>
  </si>
  <si>
    <t>5.1085 %</t>
  </si>
  <si>
    <t>7.4102 %</t>
  </si>
  <si>
    <t>0.692</t>
  </si>
  <si>
    <t>0.667</t>
  </si>
  <si>
    <t>0.678</t>
  </si>
  <si>
    <t>1700</t>
  </si>
  <si>
    <t>90</t>
  </si>
  <si>
    <t>4 (??)</t>
  </si>
  <si>
    <t>6.5214 %</t>
  </si>
  <si>
    <t>5.2681 %</t>
  </si>
  <si>
    <t>7.5494 %</t>
  </si>
  <si>
    <t>0.676</t>
  </si>
  <si>
    <t>0.646</t>
  </si>
  <si>
    <t>1500</t>
  </si>
  <si>
    <t>1900</t>
  </si>
  <si>
    <t>103</t>
  </si>
  <si>
    <t>113</t>
  </si>
  <si>
    <t>4/5</t>
  </si>
  <si>
    <t>6.5235 %</t>
  </si>
  <si>
    <t>5.2702 %</t>
  </si>
  <si>
    <t>7.5580 %</t>
  </si>
  <si>
    <t>0.6763</t>
  </si>
  <si>
    <t>0.6454</t>
  </si>
  <si>
    <t>0.665</t>
  </si>
  <si>
    <t>Adding Age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</si>
</sst>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37FF9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58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FF91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5" borderId="17" xfId="0" applyNumberFormat="1" applyFont="1" applyFill="1" applyBorder="1" applyAlignment="1">
      <alignment horizontal="center" vertical="center"/>
    </xf>
    <xf numFmtId="49" fontId="2" fillId="6" borderId="17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5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2" fillId="6" borderId="18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5" borderId="16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/>
    </xf>
    <xf numFmtId="49" fontId="2" fillId="6" borderId="16" xfId="0" applyNumberFormat="1" applyFont="1" applyFill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2" fillId="4" borderId="23" xfId="0" applyNumberFormat="1" applyFont="1" applyFill="1" applyBorder="1" applyAlignment="1">
      <alignment horizontal="center" vertical="center"/>
    </xf>
    <xf numFmtId="49" fontId="2" fillId="5" borderId="23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6" borderId="23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8" borderId="35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3" fontId="0" fillId="0" borderId="29" xfId="0" applyNumberFormat="1" applyBorder="1" applyAlignment="1">
      <alignment horizontal="center" vertical="center"/>
    </xf>
    <xf numFmtId="3" fontId="0" fillId="0" borderId="31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9" borderId="39" xfId="0" applyNumberFormat="1" applyFill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2" borderId="50" xfId="0" applyNumberFormat="1" applyFill="1" applyBorder="1" applyAlignment="1">
      <alignment horizontal="center" vertical="center"/>
    </xf>
    <xf numFmtId="3" fontId="0" fillId="0" borderId="51" xfId="0" applyNumberForma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3" fontId="0" fillId="0" borderId="52" xfId="0" applyNumberFormat="1" applyBorder="1" applyAlignment="1">
      <alignment horizontal="center" vertical="center"/>
    </xf>
    <xf numFmtId="3" fontId="0" fillId="0" borderId="53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0" borderId="54" xfId="0" applyNumberFormat="1" applyFon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57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9" fontId="0" fillId="0" borderId="60" xfId="0" applyNumberFormat="1" applyBorder="1" applyAlignment="1">
      <alignment horizontal="center" vertical="center"/>
    </xf>
    <xf numFmtId="49" fontId="0" fillId="2" borderId="56" xfId="0" applyNumberForma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4" fillId="10" borderId="56" xfId="0" applyFont="1" applyFill="1" applyBorder="1" applyAlignment="1">
      <alignment horizontal="center" vertical="center"/>
    </xf>
    <xf numFmtId="0" fontId="4" fillId="2" borderId="67" xfId="0" applyFont="1" applyFill="1" applyBorder="1" applyAlignment="1">
      <alignment horizontal="center" vertical="center"/>
    </xf>
    <xf numFmtId="0" fontId="4" fillId="2" borderId="68" xfId="0" applyFon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2" fillId="8" borderId="73" xfId="0" applyFont="1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2" fillId="11" borderId="71" xfId="0" applyFont="1" applyFill="1" applyBorder="1" applyAlignment="1">
      <alignment horizontal="center" vertical="center"/>
    </xf>
    <xf numFmtId="49" fontId="0" fillId="0" borderId="74" xfId="0" applyNumberFormat="1" applyBorder="1" applyAlignment="1">
      <alignment horizontal="center" vertical="center"/>
    </xf>
    <xf numFmtId="49" fontId="0" fillId="0" borderId="75" xfId="0" applyNumberFormat="1" applyBorder="1" applyAlignment="1">
      <alignment horizontal="center" vertical="center"/>
    </xf>
    <xf numFmtId="0" fontId="2" fillId="11" borderId="66" xfId="0" applyFont="1" applyFill="1" applyBorder="1" applyAlignment="1">
      <alignment horizontal="center" vertical="center"/>
    </xf>
    <xf numFmtId="49" fontId="0" fillId="12" borderId="69" xfId="0" applyNumberFormat="1" applyFill="1" applyBorder="1" applyAlignment="1">
      <alignment horizontal="center" vertical="center"/>
    </xf>
    <xf numFmtId="49" fontId="0" fillId="12" borderId="64" xfId="0" applyNumberFormat="1" applyFill="1" applyBorder="1" applyAlignment="1">
      <alignment horizontal="center" vertical="center"/>
    </xf>
    <xf numFmtId="0" fontId="6" fillId="11" borderId="69" xfId="0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center"/>
    </xf>
    <xf numFmtId="0" fontId="4" fillId="9" borderId="70" xfId="0" applyFont="1" applyFill="1" applyBorder="1" applyAlignment="1">
      <alignment horizontal="center" vertical="center"/>
    </xf>
    <xf numFmtId="49" fontId="0" fillId="9" borderId="44" xfId="0" applyNumberFormat="1" applyFill="1" applyBorder="1" applyAlignment="1">
      <alignment horizontal="center" vertical="center"/>
    </xf>
    <xf numFmtId="49" fontId="0" fillId="0" borderId="76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1" fillId="0" borderId="77" xfId="0" applyNumberFormat="1" applyFont="1" applyBorder="1" applyAlignment="1">
      <alignment horizontal="center" vertical="center"/>
    </xf>
    <xf numFmtId="49" fontId="0" fillId="0" borderId="78" xfId="0" applyNumberFormat="1" applyBorder="1" applyAlignment="1">
      <alignment horizontal="center" vertical="center"/>
    </xf>
    <xf numFmtId="49" fontId="0" fillId="0" borderId="79" xfId="0" applyNumberFormat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49" fontId="0" fillId="0" borderId="80" xfId="0" applyNumberFormat="1" applyBorder="1" applyAlignment="1">
      <alignment horizontal="center" vertical="center"/>
    </xf>
    <xf numFmtId="49" fontId="0" fillId="0" borderId="81" xfId="0" applyNumberFormat="1" applyBorder="1" applyAlignment="1">
      <alignment horizontal="center" vertical="center"/>
    </xf>
    <xf numFmtId="49" fontId="0" fillId="0" borderId="82" xfId="0" applyNumberFormat="1" applyBorder="1" applyAlignment="1">
      <alignment horizontal="center" vertical="center"/>
    </xf>
    <xf numFmtId="49" fontId="0" fillId="2" borderId="83" xfId="0" applyNumberFormat="1" applyFill="1" applyBorder="1" applyAlignment="1">
      <alignment horizontal="center" vertical="center"/>
    </xf>
    <xf numFmtId="49" fontId="0" fillId="2" borderId="77" xfId="0" applyNumberFormat="1" applyFill="1" applyBorder="1" applyAlignment="1">
      <alignment horizontal="center" vertical="center"/>
    </xf>
    <xf numFmtId="49" fontId="0" fillId="0" borderId="84" xfId="0" applyNumberFormat="1" applyBorder="1" applyAlignment="1">
      <alignment horizontal="center" vertical="center"/>
    </xf>
    <xf numFmtId="49" fontId="0" fillId="0" borderId="85" xfId="0" applyNumberFormat="1" applyBorder="1" applyAlignment="1">
      <alignment horizontal="center" vertical="center"/>
    </xf>
    <xf numFmtId="49" fontId="0" fillId="0" borderId="86" xfId="0" applyNumberFormat="1" applyBorder="1" applyAlignment="1">
      <alignment horizontal="center" vertical="center"/>
    </xf>
    <xf numFmtId="49" fontId="0" fillId="0" borderId="87" xfId="0" applyNumberFormat="1" applyBorder="1" applyAlignment="1">
      <alignment horizontal="center" vertical="center"/>
    </xf>
    <xf numFmtId="49" fontId="0" fillId="12" borderId="72" xfId="0" applyNumberForma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7FF91"/>
      <color rgb="FFE25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CDD2-4A59-4C45-BDF6-E72CC11D1ACF}">
  <dimension ref="B1:R18"/>
  <sheetViews>
    <sheetView topLeftCell="E1" zoomScaleNormal="100" workbookViewId="0">
      <selection activeCell="F7" sqref="F7"/>
    </sheetView>
  </sheetViews>
  <sheetFormatPr defaultColWidth="8.85546875" defaultRowHeight="14.45"/>
  <cols>
    <col min="1" max="1" width="8.85546875" style="1"/>
    <col min="2" max="2" width="4.140625" style="1" customWidth="1"/>
    <col min="3" max="3" width="16.28515625" style="1" bestFit="1" customWidth="1"/>
    <col min="4" max="4" width="16.5703125" style="1" bestFit="1" customWidth="1"/>
    <col min="5" max="5" width="14.85546875" style="1" bestFit="1" customWidth="1"/>
    <col min="6" max="6" width="15.28515625" style="1" bestFit="1" customWidth="1"/>
    <col min="7" max="9" width="18.7109375" style="1" bestFit="1" customWidth="1"/>
    <col min="10" max="10" width="21.28515625" style="1" bestFit="1" customWidth="1"/>
    <col min="11" max="13" width="18.28515625" style="1" bestFit="1" customWidth="1"/>
    <col min="14" max="14" width="22.5703125" style="1" bestFit="1" customWidth="1"/>
    <col min="15" max="15" width="24.28515625" style="1" bestFit="1" customWidth="1"/>
    <col min="16" max="17" width="22.85546875" style="1" bestFit="1" customWidth="1"/>
    <col min="18" max="18" width="26.85546875" style="1" bestFit="1" customWidth="1"/>
    <col min="19" max="16384" width="8.85546875" style="1"/>
  </cols>
  <sheetData>
    <row r="1" spans="2:18" ht="15"/>
    <row r="2" spans="2:18" ht="15">
      <c r="B2" s="32" t="s">
        <v>0</v>
      </c>
      <c r="C2" s="33" t="s">
        <v>1</v>
      </c>
      <c r="D2" s="33" t="s">
        <v>2</v>
      </c>
      <c r="E2" s="34" t="s">
        <v>3</v>
      </c>
      <c r="F2" s="34" t="s">
        <v>4</v>
      </c>
      <c r="G2" s="35" t="s">
        <v>5</v>
      </c>
      <c r="H2" s="35" t="s">
        <v>6</v>
      </c>
      <c r="I2" s="35" t="s">
        <v>7</v>
      </c>
      <c r="J2" s="36" t="s">
        <v>8</v>
      </c>
      <c r="K2" s="37" t="s">
        <v>9</v>
      </c>
      <c r="L2" s="37" t="s">
        <v>10</v>
      </c>
      <c r="M2" s="37" t="s">
        <v>11</v>
      </c>
      <c r="N2" s="41" t="s">
        <v>12</v>
      </c>
      <c r="O2" s="51" t="s">
        <v>13</v>
      </c>
      <c r="P2" s="52" t="s">
        <v>14</v>
      </c>
      <c r="Q2" s="52" t="s">
        <v>15</v>
      </c>
      <c r="R2" s="53" t="s">
        <v>16</v>
      </c>
    </row>
    <row r="3" spans="2:18" ht="15">
      <c r="B3" s="38">
        <v>1</v>
      </c>
      <c r="C3" s="16">
        <v>100</v>
      </c>
      <c r="D3" s="16">
        <v>2000</v>
      </c>
      <c r="E3" s="16">
        <v>10</v>
      </c>
      <c r="F3" s="16">
        <v>110</v>
      </c>
      <c r="G3" s="16">
        <v>2</v>
      </c>
      <c r="H3" s="16">
        <v>5</v>
      </c>
      <c r="I3" s="16">
        <v>10</v>
      </c>
      <c r="J3" s="20">
        <v>10</v>
      </c>
      <c r="K3" s="16">
        <v>1</v>
      </c>
      <c r="L3" s="16">
        <v>2</v>
      </c>
      <c r="M3" s="16">
        <v>4</v>
      </c>
      <c r="N3" s="42">
        <v>2</v>
      </c>
      <c r="O3" s="46"/>
      <c r="P3" s="45"/>
      <c r="Q3" s="45"/>
      <c r="R3" s="47"/>
    </row>
    <row r="4" spans="2:18" ht="15">
      <c r="B4" s="38">
        <v>2</v>
      </c>
      <c r="C4" s="16">
        <v>250</v>
      </c>
      <c r="D4" s="16">
        <v>1250</v>
      </c>
      <c r="E4" s="16">
        <v>10</v>
      </c>
      <c r="F4" s="16">
        <v>30</v>
      </c>
      <c r="G4" s="16">
        <v>2</v>
      </c>
      <c r="H4" s="16">
        <v>5</v>
      </c>
      <c r="I4" s="16">
        <v>10</v>
      </c>
      <c r="J4" s="20">
        <v>10</v>
      </c>
      <c r="K4" s="16">
        <v>1</v>
      </c>
      <c r="L4" s="16">
        <v>2</v>
      </c>
      <c r="M4" s="16">
        <v>4</v>
      </c>
      <c r="N4" s="42">
        <v>2</v>
      </c>
      <c r="O4" s="46"/>
      <c r="P4" s="45"/>
      <c r="Q4" s="45"/>
      <c r="R4" s="47"/>
    </row>
    <row r="5" spans="2:18" ht="15">
      <c r="B5" s="38">
        <v>3</v>
      </c>
      <c r="C5" s="16">
        <f>750 - 500</f>
        <v>250</v>
      </c>
      <c r="D5" s="16">
        <f>750 + 500</f>
        <v>1250</v>
      </c>
      <c r="E5" s="16">
        <v>10</v>
      </c>
      <c r="F5" s="16">
        <v>30</v>
      </c>
      <c r="G5" s="16">
        <v>6</v>
      </c>
      <c r="H5" s="16">
        <v>9</v>
      </c>
      <c r="I5" s="16">
        <v>10</v>
      </c>
      <c r="J5" s="20" t="s">
        <v>17</v>
      </c>
      <c r="K5" s="16">
        <v>2</v>
      </c>
      <c r="L5" s="16">
        <v>6</v>
      </c>
      <c r="M5" s="16">
        <v>7</v>
      </c>
      <c r="N5" s="42">
        <v>2</v>
      </c>
      <c r="O5" s="46"/>
      <c r="P5" s="45"/>
      <c r="Q5" s="45"/>
      <c r="R5" s="47"/>
    </row>
    <row r="6" spans="2:18" ht="15">
      <c r="B6" s="38">
        <v>4</v>
      </c>
      <c r="C6" s="16">
        <f>750-400</f>
        <v>350</v>
      </c>
      <c r="D6" s="16">
        <f>750+400</f>
        <v>1150</v>
      </c>
      <c r="E6" s="16">
        <v>10</v>
      </c>
      <c r="F6" s="16">
        <v>30</v>
      </c>
      <c r="G6" s="16">
        <v>7</v>
      </c>
      <c r="H6" s="16">
        <v>8</v>
      </c>
      <c r="I6" s="16">
        <v>10</v>
      </c>
      <c r="J6" s="20">
        <v>10</v>
      </c>
      <c r="K6" s="16">
        <v>2</v>
      </c>
      <c r="L6" s="16">
        <v>3</v>
      </c>
      <c r="M6" s="16">
        <v>5</v>
      </c>
      <c r="N6" s="42">
        <v>3</v>
      </c>
      <c r="O6" s="46"/>
      <c r="P6" s="45"/>
      <c r="Q6" s="45"/>
      <c r="R6" s="47"/>
    </row>
    <row r="7" spans="2:18" ht="15">
      <c r="B7" s="38">
        <v>5</v>
      </c>
      <c r="C7" s="18">
        <f>750-400</f>
        <v>350</v>
      </c>
      <c r="D7" s="18">
        <f>750+400</f>
        <v>1150</v>
      </c>
      <c r="E7" s="18">
        <v>10</v>
      </c>
      <c r="F7" s="18">
        <v>30</v>
      </c>
      <c r="G7" s="18">
        <v>1</v>
      </c>
      <c r="H7" s="18">
        <v>3</v>
      </c>
      <c r="I7" s="18">
        <v>10</v>
      </c>
      <c r="J7" s="18"/>
      <c r="K7" s="18">
        <v>2</v>
      </c>
      <c r="L7" s="18">
        <v>3</v>
      </c>
      <c r="M7" s="18">
        <v>8</v>
      </c>
      <c r="N7" s="43"/>
      <c r="O7" s="46"/>
      <c r="P7" s="45"/>
      <c r="Q7" s="45"/>
      <c r="R7" s="47"/>
    </row>
    <row r="8" spans="2:18" ht="15">
      <c r="B8" s="38">
        <v>6</v>
      </c>
      <c r="C8" s="16">
        <f>750-400</f>
        <v>350</v>
      </c>
      <c r="D8" s="16">
        <f>750+400</f>
        <v>1150</v>
      </c>
      <c r="E8" s="16">
        <v>10</v>
      </c>
      <c r="F8" s="16">
        <v>30</v>
      </c>
      <c r="G8" s="16">
        <v>4</v>
      </c>
      <c r="H8" s="16">
        <v>10</v>
      </c>
      <c r="I8" s="16">
        <v>11</v>
      </c>
      <c r="J8" s="20" t="s">
        <v>18</v>
      </c>
      <c r="K8" s="16">
        <v>2</v>
      </c>
      <c r="L8" s="16">
        <v>3</v>
      </c>
      <c r="M8" s="16">
        <v>9</v>
      </c>
      <c r="N8" s="42">
        <v>3</v>
      </c>
      <c r="O8" s="46"/>
      <c r="P8" s="45"/>
      <c r="Q8" s="45"/>
      <c r="R8" s="47"/>
    </row>
    <row r="9" spans="2:18" ht="15">
      <c r="B9" s="38">
        <v>7</v>
      </c>
      <c r="C9" s="16">
        <f>750-400</f>
        <v>350</v>
      </c>
      <c r="D9" s="16">
        <f>750+400</f>
        <v>1150</v>
      </c>
      <c r="E9" s="16">
        <v>10</v>
      </c>
      <c r="F9" s="16">
        <v>30</v>
      </c>
      <c r="G9" s="16">
        <v>9</v>
      </c>
      <c r="H9" s="16">
        <v>10</v>
      </c>
      <c r="I9" s="16">
        <v>11</v>
      </c>
      <c r="J9" s="16" t="s">
        <v>19</v>
      </c>
      <c r="K9" s="16">
        <v>2</v>
      </c>
      <c r="L9" s="16">
        <v>3</v>
      </c>
      <c r="M9" s="16">
        <v>8</v>
      </c>
      <c r="N9" s="17" t="s">
        <v>20</v>
      </c>
      <c r="O9" s="46"/>
      <c r="P9" s="45"/>
      <c r="Q9" s="45"/>
      <c r="R9" s="47"/>
    </row>
    <row r="10" spans="2:18" ht="15">
      <c r="B10" s="38">
        <v>8</v>
      </c>
      <c r="C10" s="16">
        <f>750-400</f>
        <v>350</v>
      </c>
      <c r="D10" s="16">
        <f>750+400</f>
        <v>1150</v>
      </c>
      <c r="E10" s="16">
        <v>10</v>
      </c>
      <c r="F10" s="16">
        <v>30</v>
      </c>
      <c r="G10" s="16">
        <v>9</v>
      </c>
      <c r="H10" s="16">
        <v>10</v>
      </c>
      <c r="I10" s="16">
        <v>11</v>
      </c>
      <c r="J10" s="16" t="s">
        <v>21</v>
      </c>
      <c r="K10" s="16">
        <v>2</v>
      </c>
      <c r="L10" s="16">
        <v>3</v>
      </c>
      <c r="M10" s="16" t="s">
        <v>22</v>
      </c>
      <c r="N10" s="17" t="s">
        <v>20</v>
      </c>
      <c r="O10" s="46"/>
      <c r="P10" s="45"/>
      <c r="Q10" s="45"/>
      <c r="R10" s="47"/>
    </row>
    <row r="11" spans="2:18" ht="15">
      <c r="B11" s="39">
        <v>9</v>
      </c>
      <c r="C11" s="40">
        <v>600</v>
      </c>
      <c r="D11" s="40">
        <v>1600</v>
      </c>
      <c r="E11" s="40">
        <v>60</v>
      </c>
      <c r="F11" s="40">
        <v>80</v>
      </c>
      <c r="G11" s="40">
        <v>9</v>
      </c>
      <c r="H11" s="40">
        <v>10</v>
      </c>
      <c r="I11" s="40">
        <v>11</v>
      </c>
      <c r="J11" s="40">
        <v>9</v>
      </c>
      <c r="K11" s="40">
        <v>2</v>
      </c>
      <c r="L11" s="40">
        <v>3</v>
      </c>
      <c r="M11" s="40" t="s">
        <v>22</v>
      </c>
      <c r="N11" s="44" t="s">
        <v>20</v>
      </c>
      <c r="O11" s="48"/>
      <c r="P11" s="49"/>
      <c r="Q11" s="49"/>
      <c r="R11" s="50"/>
    </row>
    <row r="12" spans="2:18" ht="15">
      <c r="B12" s="5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2:18" ht="15">
      <c r="B13" s="58">
        <v>11</v>
      </c>
      <c r="C13" s="59" t="s">
        <v>23</v>
      </c>
      <c r="D13" s="59" t="s">
        <v>24</v>
      </c>
      <c r="E13" s="59" t="s">
        <v>25</v>
      </c>
      <c r="F13" s="59" t="s">
        <v>26</v>
      </c>
      <c r="G13" s="79" t="s">
        <v>27</v>
      </c>
      <c r="H13" s="79"/>
      <c r="I13" s="79"/>
      <c r="J13" s="60" t="s">
        <v>28</v>
      </c>
      <c r="K13" s="79" t="s">
        <v>27</v>
      </c>
      <c r="L13" s="79"/>
      <c r="M13" s="79"/>
      <c r="N13" s="60" t="s">
        <v>29</v>
      </c>
      <c r="O13" s="61">
        <v>15698</v>
      </c>
      <c r="P13" s="61">
        <v>21970</v>
      </c>
      <c r="Q13" s="62" t="s">
        <v>30</v>
      </c>
      <c r="R13" s="63">
        <v>12600</v>
      </c>
    </row>
    <row r="14" spans="2:18" ht="15">
      <c r="B14" s="64">
        <v>12</v>
      </c>
      <c r="C14" s="65"/>
      <c r="D14" s="65"/>
      <c r="E14" s="65"/>
      <c r="F14" s="65"/>
      <c r="G14" s="65" t="s">
        <v>31</v>
      </c>
      <c r="H14" s="65" t="s">
        <v>32</v>
      </c>
      <c r="I14" s="65" t="s">
        <v>33</v>
      </c>
      <c r="J14" s="65"/>
      <c r="K14" s="80" t="s">
        <v>34</v>
      </c>
      <c r="L14" s="80"/>
      <c r="M14" s="80"/>
      <c r="N14" s="65"/>
      <c r="O14" s="49"/>
      <c r="P14" s="49"/>
      <c r="Q14" s="49"/>
      <c r="R14" s="50"/>
    </row>
    <row r="15" spans="2:18" ht="1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2:1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2:1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3">
    <mergeCell ref="G13:I13"/>
    <mergeCell ref="K13:M13"/>
    <mergeCell ref="K14:M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4DB5-85C4-4305-BF56-3E5FF975484B}">
  <dimension ref="A1:W14"/>
  <sheetViews>
    <sheetView tabSelected="1" workbookViewId="0">
      <selection activeCell="K16" sqref="K16"/>
    </sheetView>
  </sheetViews>
  <sheetFormatPr defaultRowHeight="15"/>
  <cols>
    <col min="1" max="1" width="9.140625" style="1"/>
    <col min="2" max="2" width="2.28515625" style="1" bestFit="1" customWidth="1"/>
    <col min="3" max="3" width="16.28515625" style="1" bestFit="1" customWidth="1"/>
    <col min="4" max="4" width="16.5703125" style="1" bestFit="1" customWidth="1"/>
    <col min="5" max="5" width="23.140625" style="1" bestFit="1" customWidth="1"/>
    <col min="6" max="6" width="14.85546875" style="1" bestFit="1" customWidth="1"/>
    <col min="7" max="7" width="15.28515625" style="1" bestFit="1" customWidth="1"/>
    <col min="8" max="8" width="23.140625" style="1" bestFit="1" customWidth="1"/>
    <col min="9" max="11" width="18.7109375" style="1" bestFit="1" customWidth="1"/>
    <col min="12" max="12" width="21.28515625" style="1" bestFit="1" customWidth="1"/>
    <col min="13" max="15" width="18.28515625" style="1" bestFit="1" customWidth="1"/>
    <col min="16" max="16" width="22.5703125" style="1" bestFit="1" customWidth="1"/>
    <col min="17" max="17" width="36.42578125" style="1" bestFit="1" customWidth="1"/>
    <col min="18" max="18" width="33.7109375" style="1" bestFit="1" customWidth="1"/>
    <col min="19" max="19" width="35.140625" style="1" bestFit="1" customWidth="1"/>
    <col min="20" max="20" width="26.85546875" style="1" bestFit="1" customWidth="1"/>
    <col min="21" max="21" width="10.140625" style="1" bestFit="1" customWidth="1"/>
    <col min="22" max="22" width="7.5703125" style="1" bestFit="1" customWidth="1"/>
    <col min="23" max="23" width="9" style="1" bestFit="1" customWidth="1"/>
    <col min="24" max="16384" width="9.140625" style="1"/>
  </cols>
  <sheetData>
    <row r="1" spans="1:23">
      <c r="E1" s="98"/>
      <c r="H1" s="98"/>
    </row>
    <row r="2" spans="1:23">
      <c r="B2" s="2" t="s">
        <v>0</v>
      </c>
      <c r="C2" s="3" t="s">
        <v>1</v>
      </c>
      <c r="D2" s="27" t="s">
        <v>2</v>
      </c>
      <c r="E2" s="99" t="s">
        <v>8</v>
      </c>
      <c r="F2" s="29" t="s">
        <v>3</v>
      </c>
      <c r="G2" s="30" t="s">
        <v>4</v>
      </c>
      <c r="H2" s="99" t="s">
        <v>8</v>
      </c>
      <c r="I2" s="28" t="s">
        <v>5</v>
      </c>
      <c r="J2" s="4" t="s">
        <v>6</v>
      </c>
      <c r="K2" s="21" t="s">
        <v>7</v>
      </c>
      <c r="L2" s="23" t="s">
        <v>8</v>
      </c>
      <c r="M2" s="31" t="s">
        <v>9</v>
      </c>
      <c r="N2" s="5" t="s">
        <v>10</v>
      </c>
      <c r="O2" s="26" t="s">
        <v>11</v>
      </c>
      <c r="P2" s="23" t="s">
        <v>12</v>
      </c>
      <c r="Q2" s="51" t="s">
        <v>35</v>
      </c>
      <c r="R2" s="52" t="s">
        <v>15</v>
      </c>
      <c r="S2" s="52" t="s">
        <v>13</v>
      </c>
      <c r="T2" s="53" t="s">
        <v>16</v>
      </c>
    </row>
    <row r="3" spans="1:23">
      <c r="B3" s="6">
        <v>1</v>
      </c>
      <c r="C3" s="7">
        <v>100</v>
      </c>
      <c r="D3" s="11">
        <v>2000</v>
      </c>
      <c r="E3" s="100" t="s">
        <v>36</v>
      </c>
      <c r="F3" s="7">
        <v>10</v>
      </c>
      <c r="G3" s="8">
        <v>110</v>
      </c>
      <c r="H3" s="100" t="s">
        <v>36</v>
      </c>
      <c r="I3" s="9">
        <v>2</v>
      </c>
      <c r="J3" s="10">
        <v>5</v>
      </c>
      <c r="K3" s="11">
        <v>10</v>
      </c>
      <c r="L3" s="24" t="s">
        <v>36</v>
      </c>
      <c r="M3" s="9">
        <v>1</v>
      </c>
      <c r="N3" s="10">
        <v>2</v>
      </c>
      <c r="O3" s="11">
        <v>4</v>
      </c>
      <c r="P3" s="24" t="s">
        <v>37</v>
      </c>
      <c r="Q3" s="46"/>
      <c r="R3" s="45"/>
      <c r="S3" s="45"/>
      <c r="T3" s="47"/>
    </row>
    <row r="4" spans="1:23">
      <c r="B4" s="12">
        <v>2</v>
      </c>
      <c r="C4" s="13" t="s">
        <v>38</v>
      </c>
      <c r="D4" s="17" t="s">
        <v>39</v>
      </c>
      <c r="E4" s="101" t="s">
        <v>40</v>
      </c>
      <c r="F4" s="13">
        <v>10</v>
      </c>
      <c r="G4" s="14" t="s">
        <v>41</v>
      </c>
      <c r="H4" s="101" t="s">
        <v>40</v>
      </c>
      <c r="I4" s="15">
        <v>2</v>
      </c>
      <c r="J4" s="16">
        <v>5</v>
      </c>
      <c r="K4" s="17">
        <v>10</v>
      </c>
      <c r="L4" s="25" t="s">
        <v>40</v>
      </c>
      <c r="M4" s="15">
        <v>1</v>
      </c>
      <c r="N4" s="16">
        <v>2</v>
      </c>
      <c r="O4" s="17" t="s">
        <v>42</v>
      </c>
      <c r="P4" s="25" t="s">
        <v>43</v>
      </c>
      <c r="Q4" s="46"/>
      <c r="R4" s="45"/>
      <c r="S4" s="45"/>
      <c r="T4" s="47"/>
    </row>
    <row r="5" spans="1:23">
      <c r="B5" s="12">
        <v>3</v>
      </c>
      <c r="C5" s="22" t="s">
        <v>44</v>
      </c>
      <c r="D5" s="17" t="s">
        <v>45</v>
      </c>
      <c r="E5" s="101" t="s">
        <v>46</v>
      </c>
      <c r="F5" s="13" t="s">
        <v>47</v>
      </c>
      <c r="G5" s="14" t="s">
        <v>48</v>
      </c>
      <c r="H5" s="101" t="s">
        <v>46</v>
      </c>
      <c r="I5" s="15" t="s">
        <v>49</v>
      </c>
      <c r="J5" s="16" t="s">
        <v>50</v>
      </c>
      <c r="K5" s="17" t="s">
        <v>25</v>
      </c>
      <c r="L5" s="25" t="s">
        <v>46</v>
      </c>
      <c r="M5" s="15" t="s">
        <v>51</v>
      </c>
      <c r="N5" s="16" t="s">
        <v>42</v>
      </c>
      <c r="O5" s="17" t="s">
        <v>49</v>
      </c>
      <c r="P5" s="25" t="s">
        <v>46</v>
      </c>
      <c r="Q5" s="54">
        <v>13560</v>
      </c>
      <c r="R5" s="45" t="s">
        <v>52</v>
      </c>
      <c r="S5" s="55">
        <v>20356</v>
      </c>
      <c r="T5" s="56">
        <v>11419</v>
      </c>
    </row>
    <row r="6" spans="1:23">
      <c r="B6" s="66">
        <v>4</v>
      </c>
      <c r="C6" s="67" t="s">
        <v>53</v>
      </c>
      <c r="D6" s="68" t="s">
        <v>54</v>
      </c>
      <c r="E6" s="102" t="s">
        <v>55</v>
      </c>
      <c r="F6" s="69" t="s">
        <v>49</v>
      </c>
      <c r="G6" s="70" t="s">
        <v>25</v>
      </c>
      <c r="H6" s="102" t="s">
        <v>55</v>
      </c>
      <c r="I6" s="71" t="s">
        <v>56</v>
      </c>
      <c r="J6" s="72" t="s">
        <v>57</v>
      </c>
      <c r="K6" s="68" t="s">
        <v>58</v>
      </c>
      <c r="L6" s="73" t="s">
        <v>55</v>
      </c>
      <c r="M6" s="71" t="s">
        <v>49</v>
      </c>
      <c r="N6" s="72" t="s">
        <v>47</v>
      </c>
      <c r="O6" s="68" t="s">
        <v>56</v>
      </c>
      <c r="P6" s="73" t="s">
        <v>55</v>
      </c>
      <c r="Q6" s="74">
        <v>13179</v>
      </c>
      <c r="R6" s="75" t="s">
        <v>59</v>
      </c>
      <c r="S6" s="76">
        <v>20034</v>
      </c>
      <c r="T6" s="77">
        <v>11183</v>
      </c>
    </row>
    <row r="7" spans="1:23">
      <c r="B7" s="81" t="s">
        <v>60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3"/>
    </row>
    <row r="8" spans="1:23">
      <c r="B8" s="84">
        <v>5</v>
      </c>
      <c r="C8" s="85" t="s">
        <v>23</v>
      </c>
      <c r="D8" s="86" t="s">
        <v>24</v>
      </c>
      <c r="E8" s="103" t="s">
        <v>61</v>
      </c>
      <c r="F8" s="87" t="s">
        <v>25</v>
      </c>
      <c r="G8" s="88" t="s">
        <v>41</v>
      </c>
      <c r="H8" s="103" t="s">
        <v>61</v>
      </c>
      <c r="I8" s="89" t="s">
        <v>51</v>
      </c>
      <c r="J8" s="90" t="s">
        <v>47</v>
      </c>
      <c r="K8" s="86" t="s">
        <v>25</v>
      </c>
      <c r="L8" s="91" t="s">
        <v>61</v>
      </c>
      <c r="M8" s="89" t="s">
        <v>62</v>
      </c>
      <c r="N8" s="90" t="s">
        <v>51</v>
      </c>
      <c r="O8" s="86" t="s">
        <v>49</v>
      </c>
      <c r="P8" s="91" t="s">
        <v>61</v>
      </c>
      <c r="Q8" s="92" t="s">
        <v>61</v>
      </c>
      <c r="R8" s="93" t="s">
        <v>61</v>
      </c>
      <c r="S8" s="93" t="s">
        <v>61</v>
      </c>
      <c r="T8" s="94" t="s">
        <v>61</v>
      </c>
    </row>
    <row r="9" spans="1:23">
      <c r="A9" s="98"/>
      <c r="B9" s="95" t="s">
        <v>63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7"/>
      <c r="Q9" s="51" t="s">
        <v>64</v>
      </c>
      <c r="R9" s="52" t="s">
        <v>65</v>
      </c>
      <c r="S9" s="108" t="s">
        <v>66</v>
      </c>
      <c r="T9" s="120"/>
      <c r="U9" s="119" t="s">
        <v>67</v>
      </c>
      <c r="V9" s="116" t="s">
        <v>68</v>
      </c>
      <c r="W9" s="122" t="s">
        <v>69</v>
      </c>
    </row>
    <row r="10" spans="1:23">
      <c r="B10" s="6">
        <v>6</v>
      </c>
      <c r="C10" s="78" t="s">
        <v>23</v>
      </c>
      <c r="D10" s="11" t="s">
        <v>24</v>
      </c>
      <c r="E10" s="104">
        <v>1375</v>
      </c>
      <c r="F10" s="9" t="s">
        <v>25</v>
      </c>
      <c r="G10" s="8" t="s">
        <v>41</v>
      </c>
      <c r="H10" s="104">
        <v>100</v>
      </c>
      <c r="I10" s="9" t="s">
        <v>49</v>
      </c>
      <c r="J10" s="10" t="s">
        <v>56</v>
      </c>
      <c r="K10" s="11" t="s">
        <v>25</v>
      </c>
      <c r="L10" s="24" t="s">
        <v>49</v>
      </c>
      <c r="M10" s="9" t="s">
        <v>51</v>
      </c>
      <c r="N10" s="10" t="s">
        <v>42</v>
      </c>
      <c r="O10" s="11" t="s">
        <v>56</v>
      </c>
      <c r="P10" s="106" t="s">
        <v>42</v>
      </c>
      <c r="Q10" s="109" t="s">
        <v>70</v>
      </c>
      <c r="R10" s="59" t="s">
        <v>71</v>
      </c>
      <c r="S10" s="117" t="s">
        <v>72</v>
      </c>
      <c r="T10" s="121"/>
      <c r="U10" s="109" t="s">
        <v>73</v>
      </c>
      <c r="V10" s="59" t="s">
        <v>74</v>
      </c>
      <c r="W10" s="114" t="s">
        <v>75</v>
      </c>
    </row>
    <row r="11" spans="1:23">
      <c r="B11" s="12">
        <v>7</v>
      </c>
      <c r="C11" s="22" t="s">
        <v>44</v>
      </c>
      <c r="D11" s="17" t="s">
        <v>76</v>
      </c>
      <c r="E11" s="105">
        <v>1700</v>
      </c>
      <c r="F11" s="15" t="s">
        <v>77</v>
      </c>
      <c r="G11" s="14" t="s">
        <v>41</v>
      </c>
      <c r="H11" s="105">
        <v>108</v>
      </c>
      <c r="I11" s="15" t="s">
        <v>49</v>
      </c>
      <c r="J11" s="16" t="s">
        <v>50</v>
      </c>
      <c r="K11" s="17" t="s">
        <v>58</v>
      </c>
      <c r="L11" s="25" t="s">
        <v>78</v>
      </c>
      <c r="M11" s="15" t="s">
        <v>42</v>
      </c>
      <c r="N11" s="16" t="s">
        <v>49</v>
      </c>
      <c r="O11" s="17" t="s">
        <v>47</v>
      </c>
      <c r="P11" s="107" t="s">
        <v>42</v>
      </c>
      <c r="Q11" s="110" t="s">
        <v>79</v>
      </c>
      <c r="R11" s="111" t="s">
        <v>80</v>
      </c>
      <c r="S11" s="118" t="s">
        <v>81</v>
      </c>
      <c r="T11" s="121"/>
      <c r="U11" s="110" t="s">
        <v>82</v>
      </c>
      <c r="V11" s="111" t="s">
        <v>83</v>
      </c>
      <c r="W11" s="115" t="s">
        <v>74</v>
      </c>
    </row>
    <row r="12" spans="1:23">
      <c r="B12" s="66">
        <v>8</v>
      </c>
      <c r="C12" s="67" t="s">
        <v>84</v>
      </c>
      <c r="D12" s="68" t="s">
        <v>85</v>
      </c>
      <c r="E12" s="123">
        <v>1900</v>
      </c>
      <c r="F12" s="71" t="s">
        <v>86</v>
      </c>
      <c r="G12" s="70" t="s">
        <v>87</v>
      </c>
      <c r="H12" s="124">
        <v>112</v>
      </c>
      <c r="I12" s="71" t="s">
        <v>49</v>
      </c>
      <c r="J12" s="72" t="s">
        <v>47</v>
      </c>
      <c r="K12" s="68" t="s">
        <v>57</v>
      </c>
      <c r="L12" s="73" t="s">
        <v>88</v>
      </c>
      <c r="M12" s="71" t="s">
        <v>42</v>
      </c>
      <c r="N12" s="72" t="s">
        <v>56</v>
      </c>
      <c r="O12" s="68" t="s">
        <v>50</v>
      </c>
      <c r="P12" s="125" t="s">
        <v>42</v>
      </c>
      <c r="Q12" s="112" t="s">
        <v>89</v>
      </c>
      <c r="R12" s="113" t="s">
        <v>90</v>
      </c>
      <c r="S12" s="126" t="s">
        <v>91</v>
      </c>
      <c r="T12" s="121"/>
      <c r="U12" s="112" t="s">
        <v>92</v>
      </c>
      <c r="V12" s="113" t="s">
        <v>93</v>
      </c>
      <c r="W12" s="127" t="s">
        <v>94</v>
      </c>
    </row>
    <row r="13" spans="1:23">
      <c r="B13" s="81" t="s">
        <v>95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3"/>
    </row>
    <row r="14" spans="1:23">
      <c r="B14" s="128">
        <v>9</v>
      </c>
      <c r="C14" s="129"/>
      <c r="D14" s="130"/>
      <c r="E14" s="131"/>
      <c r="F14" s="132"/>
      <c r="G14" s="133"/>
      <c r="H14" s="131"/>
      <c r="I14" s="132"/>
      <c r="J14" s="134"/>
      <c r="K14" s="130"/>
      <c r="L14" s="135"/>
      <c r="M14" s="132"/>
      <c r="N14" s="134"/>
      <c r="O14" s="130"/>
      <c r="P14" s="136"/>
      <c r="Q14" s="137"/>
      <c r="R14" s="138"/>
      <c r="S14" s="139"/>
      <c r="T14" s="141"/>
      <c r="U14" s="137"/>
      <c r="V14" s="138"/>
      <c r="W14" s="140"/>
    </row>
  </sheetData>
  <mergeCells count="4">
    <mergeCell ref="T9:T12"/>
    <mergeCell ref="B13:W13"/>
    <mergeCell ref="B7:T7"/>
    <mergeCell ref="B9:P9"/>
  </mergeCells>
  <pageMargins left="0.7" right="0.7" top="0.75" bottom="0.75" header="0.3" footer="0.3"/>
  <ignoredErrors>
    <ignoredError sqref="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Lory Player</dc:creator>
  <cp:keywords/>
  <dc:description/>
  <cp:lastModifiedBy>Gabriele Domenico Cambria</cp:lastModifiedBy>
  <cp:revision/>
  <dcterms:created xsi:type="dcterms:W3CDTF">2022-08-01T12:45:15Z</dcterms:created>
  <dcterms:modified xsi:type="dcterms:W3CDTF">2022-08-04T09:32:42Z</dcterms:modified>
  <cp:category/>
  <cp:contentStatus/>
</cp:coreProperties>
</file>