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/>
  <mc:AlternateContent xmlns:mc="http://schemas.openxmlformats.org/markup-compatibility/2006">
    <mc:Choice Requires="x15">
      <x15ac:absPath xmlns:x15ac="http://schemas.microsoft.com/office/spreadsheetml/2010/11/ac" url="C:\Users\Christoph\source\repos\FitCalc\"/>
    </mc:Choice>
  </mc:AlternateContent>
  <xr:revisionPtr revIDLastSave="66" documentId="11_43768018AFE3CCB4CB1C27FB0360516BF5D4FC11" xr6:coauthVersionLast="45" xr6:coauthVersionMax="45" xr10:uidLastSave="{0D171D57-C87C-4CC2-8019-8CEAEF89DCD5}"/>
  <bookViews>
    <workbookView xWindow="0" yWindow="0" windowWidth="28800" windowHeight="11400" firstSheet="8" activeTab="8" xr2:uid="{00000000-000D-0000-FFFF-FFFF00000000}"/>
  </bookViews>
  <sheets>
    <sheet name="Columns" sheetId="9" r:id="rId1"/>
    <sheet name="Exercises User" sheetId="1" r:id="rId2"/>
    <sheet name="MuscleGroup" sheetId="2" r:id="rId3"/>
    <sheet name="ExerciseBasic" sheetId="3" r:id="rId4"/>
    <sheet name="Split" sheetId="4" r:id="rId5"/>
    <sheet name="Exercises" sheetId="5" r:id="rId6"/>
    <sheet name="MaxPowerUser" sheetId="6" r:id="rId7"/>
    <sheet name="RMform" sheetId="7" r:id="rId8"/>
    <sheet name="weitere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1" i="9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F3" i="7" l="1"/>
  <c r="F2" i="7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F3" i="3"/>
  <c r="F2" i="3"/>
  <c r="J3" i="4"/>
  <c r="J2" i="4"/>
</calcChain>
</file>

<file path=xl/sharedStrings.xml><?xml version="1.0" encoding="utf-8"?>
<sst xmlns="http://schemas.openxmlformats.org/spreadsheetml/2006/main" count="403" uniqueCount="261">
  <si>
    <t>Completed</t>
  </si>
  <si>
    <t>Training Abgeschlossen</t>
  </si>
  <si>
    <t>CycleDayDate</t>
  </si>
  <si>
    <t>Datum</t>
  </si>
  <si>
    <t>CycleDayID</t>
  </si>
  <si>
    <t>CycleGroupRepeats</t>
  </si>
  <si>
    <t>Wdh.</t>
  </si>
  <si>
    <t>CycleGroupSets</t>
  </si>
  <si>
    <t>Sätze</t>
  </si>
  <si>
    <t>CycleGroupWeight</t>
  </si>
  <si>
    <t>Gewicht</t>
  </si>
  <si>
    <t>CycleID</t>
  </si>
  <si>
    <t>CycleOrder</t>
  </si>
  <si>
    <t>Übungsreihenfolge</t>
  </si>
  <si>
    <t>CycleWeeks</t>
  </si>
  <si>
    <t>Zyklus-Dauer</t>
  </si>
  <si>
    <t>ExerciseBasic</t>
  </si>
  <si>
    <t>Übungsart</t>
  </si>
  <si>
    <t>ExerciseBasicID</t>
  </si>
  <si>
    <t>ExerciseBasicName</t>
  </si>
  <si>
    <t>ExerciseBasicShort</t>
  </si>
  <si>
    <t>ExerciseID</t>
  </si>
  <si>
    <t>ExerciseName</t>
  </si>
  <si>
    <t>Übungsname</t>
  </si>
  <si>
    <t>ExercisePic</t>
  </si>
  <si>
    <t>Übungsbild</t>
  </si>
  <si>
    <t>ExerciseRecommend</t>
  </si>
  <si>
    <t>Empfehlung</t>
  </si>
  <si>
    <t>Friday</t>
  </si>
  <si>
    <t>Freitag</t>
  </si>
  <si>
    <t>MailAdress</t>
  </si>
  <si>
    <t>E-Mail Adresse</t>
  </si>
  <si>
    <t>MaxPower</t>
  </si>
  <si>
    <t>Maximalkraft</t>
  </si>
  <si>
    <t>MaxPowerRepeats</t>
  </si>
  <si>
    <t>Wiederholungen</t>
  </si>
  <si>
    <t>MaxPowerRPE</t>
  </si>
  <si>
    <t>RPE</t>
  </si>
  <si>
    <t>MaxPowerWeight</t>
  </si>
  <si>
    <t>Maximalkraftgewicht</t>
  </si>
  <si>
    <t>Monday</t>
  </si>
  <si>
    <t>Montag</t>
  </si>
  <si>
    <t>MuscleGroupID</t>
  </si>
  <si>
    <t>MuscleGroupName</t>
  </si>
  <si>
    <t>Muskelgruppe</t>
  </si>
  <si>
    <t>MuscleGroupPic</t>
  </si>
  <si>
    <t>Bild Muskelgruppe</t>
  </si>
  <si>
    <t>OKUK</t>
  </si>
  <si>
    <t>Trainings Split</t>
  </si>
  <si>
    <t>Repeats</t>
  </si>
  <si>
    <t>RepeatsOverload</t>
  </si>
  <si>
    <t>Wdh.im Overload</t>
  </si>
  <si>
    <t>RMDescription</t>
  </si>
  <si>
    <t>Beschreibung</t>
  </si>
  <si>
    <t>RMformID</t>
  </si>
  <si>
    <t>RMName</t>
  </si>
  <si>
    <t>1RM Formel</t>
  </si>
  <si>
    <t>RMShort</t>
  </si>
  <si>
    <t>Saturday</t>
  </si>
  <si>
    <t>Samstag</t>
  </si>
  <si>
    <t>SetNum</t>
  </si>
  <si>
    <t>Satz</t>
  </si>
  <si>
    <t>SetRepeats</t>
  </si>
  <si>
    <t>SetWeight</t>
  </si>
  <si>
    <t>SplitID</t>
  </si>
  <si>
    <t>SplitName</t>
  </si>
  <si>
    <t>Trainigs-Split</t>
  </si>
  <si>
    <t>SplitShort</t>
  </si>
  <si>
    <t>Trainings.Split</t>
  </si>
  <si>
    <t>StartDate</t>
  </si>
  <si>
    <t>Start-Datum</t>
  </si>
  <si>
    <t>Sunday</t>
  </si>
  <si>
    <t>Sonntag</t>
  </si>
  <si>
    <t>Thursday</t>
  </si>
  <si>
    <t>Donnerstag</t>
  </si>
  <si>
    <t>Tuesday</t>
  </si>
  <si>
    <t>Dienstag</t>
  </si>
  <si>
    <t>UserID</t>
  </si>
  <si>
    <t>UserName</t>
  </si>
  <si>
    <t>Benutzername</t>
  </si>
  <si>
    <t>Wednesday</t>
  </si>
  <si>
    <t>Mittwoch</t>
  </si>
  <si>
    <t>Weight</t>
  </si>
  <si>
    <t>WeightSteps</t>
  </si>
  <si>
    <t>Gewichtschritte</t>
  </si>
  <si>
    <t>ID</t>
  </si>
  <si>
    <t>MaxPowerID</t>
  </si>
  <si>
    <t>Ausfallschritte</t>
  </si>
  <si>
    <t>Bein Presse</t>
  </si>
  <si>
    <t>Beinbeuger Liegend</t>
  </si>
  <si>
    <t xml:space="preserve">Beinstrecker </t>
  </si>
  <si>
    <t>Bizeps Curls</t>
  </si>
  <si>
    <t>Bizeps Maschine</t>
  </si>
  <si>
    <t>Brust Presse</t>
  </si>
  <si>
    <t>Butterfly Kabelzug</t>
  </si>
  <si>
    <t>Butterfly Maschine</t>
  </si>
  <si>
    <t>Butterfly Reverse</t>
  </si>
  <si>
    <t>Cable Biceps Curls</t>
  </si>
  <si>
    <t>Cable Push Down</t>
  </si>
  <si>
    <t>Crunches</t>
  </si>
  <si>
    <t>Facepulls</t>
  </si>
  <si>
    <t>Hammer Curls</t>
  </si>
  <si>
    <t>KH Bankdrücken</t>
  </si>
  <si>
    <t>Klimmzüge</t>
  </si>
  <si>
    <t>Kniebeuge</t>
  </si>
  <si>
    <t>Kreuzheben</t>
  </si>
  <si>
    <t>Latzug</t>
  </si>
  <si>
    <t>Latzug Eng</t>
  </si>
  <si>
    <t>LH Bankdrücken</t>
  </si>
  <si>
    <t>LH Rudern</t>
  </si>
  <si>
    <t>LH Schrägbankdrücken</t>
  </si>
  <si>
    <t>LH Schulterdrücken</t>
  </si>
  <si>
    <t>Reverse Cable Cross</t>
  </si>
  <si>
    <t>Rudern Kabelzug</t>
  </si>
  <si>
    <t>Rudern Maschine</t>
  </si>
  <si>
    <t>Rumänisches Kreuzheben</t>
  </si>
  <si>
    <t>Schulter Maschine</t>
  </si>
  <si>
    <t>Scullcrushers Trizeps</t>
  </si>
  <si>
    <t xml:space="preserve">Seitheben </t>
  </si>
  <si>
    <t>Trizeps Drücken</t>
  </si>
  <si>
    <t>Trizepsstrecken Überkopf</t>
  </si>
  <si>
    <t>Wadenheben</t>
  </si>
  <si>
    <t xml:space="preserve">CREATE TABLE ExercisesUser(
    [ID]              INT           IDENTITY (1, 1) NOT NULL, 
    [UserID] int NOT NULL, 
    [ExerciseName]     VARCHAR (50) NOT NULL,
    [MuscleGroupID]    INT NOT NULL,
    [WeightSteps]    real, 
    [Repeats]    real, 
    [RepeatsOverload]    real,
    [ExerciseBasicID]     int, 
    [SplitID] int, [MaxPowerID] int
    PRIMARY KEY CLUSTERED ([ID] ASC))
);
</t>
  </si>
  <si>
    <t>Brust</t>
  </si>
  <si>
    <t>brust.png</t>
  </si>
  <si>
    <t>Rücken</t>
  </si>
  <si>
    <t>ruecken.png</t>
  </si>
  <si>
    <t>Mittlere Schulter</t>
  </si>
  <si>
    <t>mittlere Schulter.png</t>
  </si>
  <si>
    <t>Hintere Schulter</t>
  </si>
  <si>
    <t>hintere Schulter.png</t>
  </si>
  <si>
    <t>Vordere Schulter</t>
  </si>
  <si>
    <t>vordere Schulter.png</t>
  </si>
  <si>
    <t>Trapez</t>
  </si>
  <si>
    <t>trapez.png</t>
  </si>
  <si>
    <t>Bizeps</t>
  </si>
  <si>
    <t>bizeps.png</t>
  </si>
  <si>
    <t>Trizeps</t>
  </si>
  <si>
    <t>trizeps.png</t>
  </si>
  <si>
    <t>Unterarm</t>
  </si>
  <si>
    <t>unterarm.png</t>
  </si>
  <si>
    <t>Rückenstrecker</t>
  </si>
  <si>
    <t>rueckenstrecker.png</t>
  </si>
  <si>
    <t>Gluteus</t>
  </si>
  <si>
    <t>gluteus.png</t>
  </si>
  <si>
    <t>Quadrizeps</t>
  </si>
  <si>
    <t>quadrizeps.png</t>
  </si>
  <si>
    <t>Hamstrings</t>
  </si>
  <si>
    <t>hamstrings.png</t>
  </si>
  <si>
    <t>Adduktoren</t>
  </si>
  <si>
    <t>adduktoren.png</t>
  </si>
  <si>
    <t>Abduktoren</t>
  </si>
  <si>
    <t>abduktoren.png</t>
  </si>
  <si>
    <t>Waden</t>
  </si>
  <si>
    <t>waden.png</t>
  </si>
  <si>
    <t>Bauch</t>
  </si>
  <si>
    <t>bauch.png</t>
  </si>
  <si>
    <t>CREATE TABLE MuscleGroup (
    [ID]              INT           IDENTITY (1, 1) NOT NULL,
    [MuscleGroupName]    VARCHAR (50) NOT NULL,
    [MuscleGroupPic]     VARCHAR (50) NOT NULL,
    PRIMARY KEY CLUSTERED ([ID] ASC),
    UNIQUE NONCLUSTERED ([MuscleGroupName] ASC)
);</t>
  </si>
  <si>
    <t>IB</t>
  </si>
  <si>
    <t>Isolationsübung</t>
  </si>
  <si>
    <t>GB</t>
  </si>
  <si>
    <t>Grundübung</t>
  </si>
  <si>
    <t>CREATE TABLE ExerciseBasic (
    [ID]              INT           IDENTITY (1, 1) NOT NULL,
    [ExerciseBasicShort]    VARCHAR (10) NOT NULL,
    [ExerciseBasicName]     VARCHAR (50) NOT NULL,
    PRIMARY KEY CLUSTERED ([ID] ASC),
    UNIQUE NONCLUSTERED ([ExerciseBasicShort] ASC)
);</t>
  </si>
  <si>
    <t>OK</t>
  </si>
  <si>
    <t xml:space="preserve">Oberkörper </t>
  </si>
  <si>
    <t>UK</t>
  </si>
  <si>
    <t>Unterkörper</t>
  </si>
  <si>
    <t>CREATE TABLE Split (
    [ID]              INT           IDENTITY (1, 1) NOT NULL,
    [SplitShort]    VARCHAR (10) NOT NULL,
    [SplitName]     VARCHAR (50) NOT NULL,
    PRIMARY KEY CLUSTERED ([ID] ASC),
    UNIQUE NONCLUSTERED ([SplitShort] ASC))
);</t>
  </si>
  <si>
    <t>ausfallschritte.png</t>
  </si>
  <si>
    <t>10-12 Wdh.</t>
  </si>
  <si>
    <t>bein_presse.png</t>
  </si>
  <si>
    <t>8-12 Wdh.</t>
  </si>
  <si>
    <t>beinbeuger_liegend.png</t>
  </si>
  <si>
    <t>beinstrecker .png</t>
  </si>
  <si>
    <t>bizeps_curls.png</t>
  </si>
  <si>
    <t>6-12 Wdh.</t>
  </si>
  <si>
    <t>Bizeps Curls Seilzug</t>
  </si>
  <si>
    <t>bizeps_curl_seilzug.png</t>
  </si>
  <si>
    <t>2.5</t>
  </si>
  <si>
    <t>bizeps_maschine.png</t>
  </si>
  <si>
    <t>brust_presse.png</t>
  </si>
  <si>
    <t>butterfly_kabelzug.png</t>
  </si>
  <si>
    <t>butterfly_maschine.png</t>
  </si>
  <si>
    <t>butterfly_reverse.png</t>
  </si>
  <si>
    <t>cable_biceps_curls.png</t>
  </si>
  <si>
    <t>cable_push_down.png</t>
  </si>
  <si>
    <t>crunches.png</t>
  </si>
  <si>
    <t>facepulls.png</t>
  </si>
  <si>
    <t>hammer_curls.png</t>
  </si>
  <si>
    <t>kh_bankdruecken.png</t>
  </si>
  <si>
    <t>6-10 Wdh.</t>
  </si>
  <si>
    <t>klimmzuege.png</t>
  </si>
  <si>
    <t>kniebeuge.png</t>
  </si>
  <si>
    <t>5-10 Wdh.</t>
  </si>
  <si>
    <t>kreuzheben.png</t>
  </si>
  <si>
    <t>latzug.png</t>
  </si>
  <si>
    <t>latzug_eng.png</t>
  </si>
  <si>
    <t>lh_bankdruecken.png</t>
  </si>
  <si>
    <t>lh_rudern.png</t>
  </si>
  <si>
    <t>lh_schraegbankdrücken.png</t>
  </si>
  <si>
    <t>lh_schulterdruecken.png</t>
  </si>
  <si>
    <t>reverse_cable_cross.png</t>
  </si>
  <si>
    <t>8-15 Wdh.</t>
  </si>
  <si>
    <t>rudern_kabelzug.png</t>
  </si>
  <si>
    <t>rudern_maschine.png</t>
  </si>
  <si>
    <t>rumaenisches_kreuzheben.png</t>
  </si>
  <si>
    <t>schulter_maschine.png</t>
  </si>
  <si>
    <t>scullcrushers_trizeps.png</t>
  </si>
  <si>
    <t>seitheben.png</t>
  </si>
  <si>
    <t>trizeps_druecken.png</t>
  </si>
  <si>
    <t>trizepsstrecken_ueberkopf.png</t>
  </si>
  <si>
    <t>wadenheben.png</t>
  </si>
  <si>
    <t>CREATE TABLE Exercises (
    [ID]              INT           IDENTITY (1, 1) NOT NULL,
    [ExerciseName]    VARCHAR (50) NOT NULL,
    [ExercisePic]     VARCHAR (40),
    [MuscleGroupID]  REAL NOT NULL,
    [WeightSteps]     REAL,
    [ExerciseBasicID]     REAL,
    [ExerciseRecommend]    VARCHAR(100),
    PRIMARY KEY CLUSTERED ([ID] ASC),
    UNIQUE NONCLUSTERED ([ExerciseName] ASC)
);</t>
  </si>
  <si>
    <t>CREATE TABLE MaxPowerUser (
    [ID]              INT           IDENTITY (1, 1) NOT NULL,
    [MaxPower]    REAL, 
    [MaxPowerWeight]    REAL,
    [MaxPowerRepeats]    REAL, 
    [MaxPowerRPE]    REAL,
    [RMformID]    INT,
    PRIMARY KEY CLUSTERED ([ID] ASC))
);</t>
  </si>
  <si>
    <t>Br.</t>
  </si>
  <si>
    <t>Brzcky</t>
  </si>
  <si>
    <t>Hinweis !
 Die Brzcky Formel eignet sichs sehr gut  für Werte bis 8 Wdh.
Die Epley Formel hingegen ist präziser ab10 Wdh.
Bei 10 Wdh. sind beide Formeln identisch!</t>
  </si>
  <si>
    <t>Ep.</t>
  </si>
  <si>
    <t>Epley</t>
  </si>
  <si>
    <t>CREATE TABLE RMform (
    [ID]              INT           IDENTITY (1, 1) NOT NULL,
    [RMShort]    VARCHAR (10) NOT NULL,
    [RMName]     VARCHAR (30),
    [RMDescription]    VARCHAR(300),
    PRIMARY KEY CLUSTERED ([ID] ASC),
    UNIQUE NONCLUSTERED ([RMShort] ASC)
);</t>
  </si>
  <si>
    <r>
      <t>CREATE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TABLE</t>
    </r>
    <r>
      <rPr>
        <sz val="11"/>
        <color rgb="FFD4D4D4"/>
        <rFont val="Consolas"/>
        <family val="3"/>
      </rPr>
      <t> CycleDayUser </t>
    </r>
    <r>
      <rPr>
        <sz val="11"/>
        <color rgb="FFDCDCDC"/>
        <rFont val="Consolas"/>
        <family val="3"/>
      </rPr>
      <t>(</t>
    </r>
  </si>
  <si>
    <r>
      <t>    [ID]              </t>
    </r>
    <r>
      <rPr>
        <sz val="11"/>
        <color rgb="FF569CD6"/>
        <rFont val="Consolas"/>
        <family val="3"/>
      </rPr>
      <t>INT</t>
    </r>
    <r>
      <rPr>
        <sz val="11"/>
        <color rgb="FFD4D4D4"/>
        <rFont val="Consolas"/>
        <family val="3"/>
      </rPr>
      <t>           </t>
    </r>
    <r>
      <rPr>
        <sz val="11"/>
        <color rgb="FF569CD6"/>
        <rFont val="Consolas"/>
        <family val="3"/>
      </rPr>
      <t>IDENTITY</t>
    </r>
    <r>
      <rPr>
        <sz val="11"/>
        <color rgb="FFD4D4D4"/>
        <rFont val="Consolas"/>
        <family val="3"/>
      </rPr>
      <t> </t>
    </r>
    <r>
      <rPr>
        <sz val="11"/>
        <color rgb="FFDCDCDC"/>
        <rFont val="Consolas"/>
        <family val="3"/>
      </rPr>
      <t>(</t>
    </r>
    <r>
      <rPr>
        <sz val="11"/>
        <color rgb="FFB5CEA8"/>
        <rFont val="Consolas"/>
        <family val="3"/>
      </rPr>
      <t>1</t>
    </r>
    <r>
      <rPr>
        <sz val="11"/>
        <color rgb="FFDCDCDC"/>
        <rFont val="Consolas"/>
        <family val="3"/>
      </rPr>
      <t>,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CDCDC"/>
        <rFont val="Consolas"/>
        <family val="3"/>
      </rPr>
      <t>)</t>
    </r>
    <r>
      <rPr>
        <sz val="11"/>
        <color rgb="FFD4D4D4"/>
        <rFont val="Consolas"/>
        <family val="3"/>
      </rPr>
      <t> </t>
    </r>
    <r>
      <rPr>
        <sz val="11"/>
        <color rgb="FF778899"/>
        <rFont val="Consolas"/>
        <family val="3"/>
      </rPr>
      <t>NOT</t>
    </r>
    <r>
      <rPr>
        <sz val="11"/>
        <color rgb="FFD4D4D4"/>
        <rFont val="Consolas"/>
        <family val="3"/>
      </rPr>
      <t> </t>
    </r>
    <r>
      <rPr>
        <sz val="11"/>
        <color rgb="FF778899"/>
        <rFont val="Consolas"/>
        <family val="3"/>
      </rPr>
      <t>NULL</t>
    </r>
    <r>
      <rPr>
        <sz val="11"/>
        <color rgb="FFDCDCDC"/>
        <rFont val="Consolas"/>
        <family val="3"/>
      </rPr>
      <t>,</t>
    </r>
  </si>
  <si>
    <r>
      <t>    [CycleDayDate]    </t>
    </r>
    <r>
      <rPr>
        <sz val="11"/>
        <color rgb="FF569CD6"/>
        <rFont val="Consolas"/>
        <family val="3"/>
      </rPr>
      <t>date</t>
    </r>
    <r>
      <rPr>
        <sz val="11"/>
        <color rgb="FFD4D4D4"/>
        <rFont val="Consolas"/>
        <family val="3"/>
      </rPr>
      <t> </t>
    </r>
    <r>
      <rPr>
        <sz val="11"/>
        <color rgb="FF778899"/>
        <rFont val="Consolas"/>
        <family val="3"/>
      </rPr>
      <t>NOT</t>
    </r>
    <r>
      <rPr>
        <sz val="11"/>
        <color rgb="FFD4D4D4"/>
        <rFont val="Consolas"/>
        <family val="3"/>
      </rPr>
      <t> </t>
    </r>
    <r>
      <rPr>
        <sz val="11"/>
        <color rgb="FF778899"/>
        <rFont val="Consolas"/>
        <family val="3"/>
      </rPr>
      <t>NULL</t>
    </r>
    <r>
      <rPr>
        <sz val="11"/>
        <color rgb="FFDCDCDC"/>
        <rFont val="Consolas"/>
        <family val="3"/>
      </rPr>
      <t>,</t>
    </r>
  </si>
  <si>
    <r>
      <t>    [UserID]     </t>
    </r>
    <r>
      <rPr>
        <sz val="11"/>
        <color rgb="FF569CD6"/>
        <rFont val="Consolas"/>
        <family val="3"/>
      </rPr>
      <t>INT</t>
    </r>
    <r>
      <rPr>
        <sz val="11"/>
        <color rgb="FFD4D4D4"/>
        <rFont val="Consolas"/>
        <family val="3"/>
      </rPr>
      <t> </t>
    </r>
    <r>
      <rPr>
        <sz val="11"/>
        <color rgb="FF778899"/>
        <rFont val="Consolas"/>
        <family val="3"/>
      </rPr>
      <t>NOT</t>
    </r>
    <r>
      <rPr>
        <sz val="11"/>
        <color rgb="FFD4D4D4"/>
        <rFont val="Consolas"/>
        <family val="3"/>
      </rPr>
      <t> </t>
    </r>
    <r>
      <rPr>
        <sz val="11"/>
        <color rgb="FF778899"/>
        <rFont val="Consolas"/>
        <family val="3"/>
      </rPr>
      <t>NULL</t>
    </r>
    <r>
      <rPr>
        <sz val="11"/>
        <color rgb="FFDCDCDC"/>
        <rFont val="Consolas"/>
        <family val="3"/>
      </rPr>
      <t>,</t>
    </r>
  </si>
  <si>
    <t xml:space="preserve">    [CycleGroupNr]     INT   NOT NULL,</t>
  </si>
  <si>
    <r>
      <t>    [CycleID]         </t>
    </r>
    <r>
      <rPr>
        <sz val="11"/>
        <color rgb="FF569CD6"/>
        <rFont val="Consolas"/>
        <family val="3"/>
      </rPr>
      <t>INT</t>
    </r>
    <r>
      <rPr>
        <sz val="11"/>
        <color rgb="FFD4D4D4"/>
        <rFont val="Consolas"/>
        <family val="3"/>
      </rPr>
      <t> </t>
    </r>
    <r>
      <rPr>
        <sz val="11"/>
        <color rgb="FF778899"/>
        <rFont val="Consolas"/>
        <family val="3"/>
      </rPr>
      <t>NOT</t>
    </r>
    <r>
      <rPr>
        <sz val="11"/>
        <color rgb="FFD4D4D4"/>
        <rFont val="Consolas"/>
        <family val="3"/>
      </rPr>
      <t> </t>
    </r>
    <r>
      <rPr>
        <sz val="11"/>
        <color rgb="FF778899"/>
        <rFont val="Consolas"/>
        <family val="3"/>
      </rPr>
      <t>NULL</t>
    </r>
    <r>
      <rPr>
        <sz val="11"/>
        <color rgb="FFDCDCDC"/>
        <rFont val="Consolas"/>
        <family val="3"/>
      </rPr>
      <t>,</t>
    </r>
  </si>
  <si>
    <r>
      <t>    [Completed] </t>
    </r>
    <r>
      <rPr>
        <sz val="11"/>
        <color rgb="FF569CD6"/>
        <rFont val="Consolas"/>
        <family val="3"/>
      </rPr>
      <t>BIT</t>
    </r>
    <r>
      <rPr>
        <sz val="11"/>
        <color rgb="FFD4D4D4"/>
        <rFont val="Consolas"/>
        <family val="3"/>
      </rPr>
      <t>  </t>
    </r>
    <r>
      <rPr>
        <sz val="11"/>
        <color rgb="FF569CD6"/>
        <rFont val="Consolas"/>
        <family val="3"/>
      </rPr>
      <t>DEFAULT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0</t>
    </r>
    <r>
      <rPr>
        <sz val="11"/>
        <color rgb="FFDCDCDC"/>
        <rFont val="Consolas"/>
        <family val="3"/>
      </rPr>
      <t>,</t>
    </r>
  </si>
  <si>
    <r>
      <t>    </t>
    </r>
    <r>
      <rPr>
        <sz val="11"/>
        <color rgb="FF569CD6"/>
        <rFont val="Consolas"/>
        <family val="3"/>
      </rPr>
      <t>PRIMARY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KEY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CLUSTERED</t>
    </r>
    <r>
      <rPr>
        <sz val="11"/>
        <color rgb="FFD4D4D4"/>
        <rFont val="Consolas"/>
        <family val="3"/>
      </rPr>
      <t> </t>
    </r>
    <r>
      <rPr>
        <sz val="11"/>
        <color rgb="FFDCDCDC"/>
        <rFont val="Consolas"/>
        <family val="3"/>
      </rPr>
      <t>(</t>
    </r>
    <r>
      <rPr>
        <sz val="11"/>
        <color rgb="FFD4D4D4"/>
        <rFont val="Consolas"/>
        <family val="3"/>
      </rPr>
      <t>[ID] </t>
    </r>
    <r>
      <rPr>
        <sz val="11"/>
        <color rgb="FF569CD6"/>
        <rFont val="Consolas"/>
        <family val="3"/>
      </rPr>
      <t>ASC</t>
    </r>
    <r>
      <rPr>
        <sz val="11"/>
        <color rgb="FFDCDCDC"/>
        <rFont val="Consolas"/>
        <family val="3"/>
      </rPr>
      <t>)</t>
    </r>
  </si>
  <si>
    <t>);</t>
  </si>
  <si>
    <r>
      <t>CREATE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TABLE</t>
    </r>
    <r>
      <rPr>
        <sz val="11"/>
        <color rgb="FFD4D4D4"/>
        <rFont val="Consolas"/>
        <family val="3"/>
      </rPr>
      <t> CycleGroupUser </t>
    </r>
    <r>
      <rPr>
        <sz val="11"/>
        <color rgb="FFDCDCDC"/>
        <rFont val="Consolas"/>
        <family val="3"/>
      </rPr>
      <t>(</t>
    </r>
  </si>
  <si>
    <t xml:space="preserve">    [CycleGroupNr] INT NOT NULL,</t>
  </si>
  <si>
    <t xml:space="preserve">    [CycleDayID] INT NOT NULL,</t>
  </si>
  <si>
    <t xml:space="preserve">    [ExerciseGroupID] INT NOT NULL,</t>
  </si>
  <si>
    <t xml:space="preserve">    [CycleGroupRepeats]    REAL DEFAULT 0,</t>
  </si>
  <si>
    <t xml:space="preserve">    [CycleGroupWeight]   REAL DEFAULT 0,</t>
  </si>
  <si>
    <t xml:space="preserve">    [CycleGroupSets]    REAL DEFAULT 0,</t>
  </si>
  <si>
    <r>
      <t>CREATE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TABLE</t>
    </r>
    <r>
      <rPr>
        <sz val="11"/>
        <color rgb="FFD4D4D4"/>
        <rFont val="Consolas"/>
        <family val="3"/>
      </rPr>
      <t> CycleUser </t>
    </r>
    <r>
      <rPr>
        <sz val="11"/>
        <color rgb="FFDCDCDC"/>
        <rFont val="Consolas"/>
        <family val="3"/>
      </rPr>
      <t>(</t>
    </r>
  </si>
  <si>
    <r>
      <t>    [StartDate]         </t>
    </r>
    <r>
      <rPr>
        <sz val="11"/>
        <color rgb="FF569CD6"/>
        <rFont val="Consolas"/>
        <family val="3"/>
      </rPr>
      <t>DATE</t>
    </r>
    <r>
      <rPr>
        <sz val="11"/>
        <color rgb="FFD4D4D4"/>
        <rFont val="Consolas"/>
        <family val="3"/>
      </rPr>
      <t> </t>
    </r>
    <r>
      <rPr>
        <sz val="11"/>
        <color rgb="FF778899"/>
        <rFont val="Consolas"/>
        <family val="3"/>
      </rPr>
      <t>NOT</t>
    </r>
    <r>
      <rPr>
        <sz val="11"/>
        <color rgb="FFD4D4D4"/>
        <rFont val="Consolas"/>
        <family val="3"/>
      </rPr>
      <t> </t>
    </r>
    <r>
      <rPr>
        <sz val="11"/>
        <color rgb="FF778899"/>
        <rFont val="Consolas"/>
        <family val="3"/>
      </rPr>
      <t>NULL</t>
    </r>
    <r>
      <rPr>
        <sz val="11"/>
        <color rgb="FFDCDCDC"/>
        <rFont val="Consolas"/>
        <family val="3"/>
      </rPr>
      <t>,</t>
    </r>
  </si>
  <si>
    <t xml:space="preserve">    [CycleName] VARCHAR (50),</t>
  </si>
  <si>
    <t xml:space="preserve">    [CycleWeeks] INT DEFAULT 1,</t>
  </si>
  <si>
    <t xml:space="preserve">    [UserID] INT NOT NULL,</t>
  </si>
  <si>
    <t xml:space="preserve">    [Monday] INT DEFAULT 0,</t>
  </si>
  <si>
    <t xml:space="preserve">    [Tuesday] INT DEFAULT 0,</t>
  </si>
  <si>
    <t xml:space="preserve">    [Wednesday] INT DEFAULT 0,</t>
  </si>
  <si>
    <t xml:space="preserve">    [Thursday] INT DEFAULT 0,</t>
  </si>
  <si>
    <t xml:space="preserve">    [Friday] INT DEFAULT 0,</t>
  </si>
  <si>
    <t xml:space="preserve">    [Saturday] INT DEFAULT 0,</t>
  </si>
  <si>
    <t xml:space="preserve">    [Sunday] INT DEFAULT 0,</t>
  </si>
  <si>
    <t xml:space="preserve">    [IsProgressiveOverload] BIT DEFAULT 0,</t>
  </si>
  <si>
    <t xml:space="preserve">    [IntenseIntro] INT DEFAULT 75,</t>
  </si>
  <si>
    <t xml:space="preserve">    [IntenseDeload] INT DEFAULT 75,</t>
  </si>
  <si>
    <r>
      <t>CREATE</t>
    </r>
    <r>
      <rPr>
        <sz val="11"/>
        <color rgb="FFD4D4D4"/>
        <rFont val="Consolas"/>
        <family val="3"/>
      </rPr>
      <t> </t>
    </r>
    <r>
      <rPr>
        <sz val="11"/>
        <color rgb="FF569CD6"/>
        <rFont val="Consolas"/>
        <family val="3"/>
      </rPr>
      <t>TABLE</t>
    </r>
    <r>
      <rPr>
        <sz val="11"/>
        <color rgb="FFD4D4D4"/>
        <rFont val="Consolas"/>
        <family val="3"/>
      </rPr>
      <t> SetsDayUser </t>
    </r>
    <r>
      <rPr>
        <sz val="11"/>
        <color rgb="FFDCDCDC"/>
        <rFont val="Consolas"/>
        <family val="3"/>
      </rPr>
      <t>(</t>
    </r>
  </si>
  <si>
    <r>
      <t>    [SetNum] </t>
    </r>
    <r>
      <rPr>
        <sz val="11"/>
        <color rgb="FF569CD6"/>
        <rFont val="Consolas"/>
        <family val="3"/>
      </rPr>
      <t>INT</t>
    </r>
    <r>
      <rPr>
        <sz val="11"/>
        <color rgb="FFD4D4D4"/>
        <rFont val="Consolas"/>
        <family val="3"/>
      </rPr>
      <t> </t>
    </r>
    <r>
      <rPr>
        <sz val="11"/>
        <color rgb="FF778899"/>
        <rFont val="Consolas"/>
        <family val="3"/>
      </rPr>
      <t>NOT</t>
    </r>
    <r>
      <rPr>
        <sz val="11"/>
        <color rgb="FFD4D4D4"/>
        <rFont val="Consolas"/>
        <family val="3"/>
      </rPr>
      <t> </t>
    </r>
    <r>
      <rPr>
        <sz val="11"/>
        <color rgb="FF778899"/>
        <rFont val="Consolas"/>
        <family val="3"/>
      </rPr>
      <t>NULL</t>
    </r>
    <r>
      <rPr>
        <sz val="11"/>
        <color rgb="FFDCDCDC"/>
        <rFont val="Consolas"/>
        <family val="3"/>
      </rPr>
      <t>,</t>
    </r>
  </si>
  <si>
    <r>
      <t xml:space="preserve">    [CycleDayID] INT </t>
    </r>
    <r>
      <rPr>
        <sz val="11"/>
        <color rgb="FF778899"/>
        <rFont val="Consolas"/>
        <family val="3"/>
      </rPr>
      <t>NOT</t>
    </r>
    <r>
      <rPr>
        <sz val="11"/>
        <color rgb="FFD4D4D4"/>
        <rFont val="Consolas"/>
        <family val="3"/>
      </rPr>
      <t> </t>
    </r>
    <r>
      <rPr>
        <sz val="11"/>
        <color rgb="FF778899"/>
        <rFont val="Consolas"/>
        <family val="3"/>
      </rPr>
      <t>NULL</t>
    </r>
    <r>
      <rPr>
        <sz val="11"/>
        <color rgb="FFDCDCDC"/>
        <rFont val="Consolas"/>
        <family val="3"/>
      </rPr>
      <t>,</t>
    </r>
  </si>
  <si>
    <r>
      <t>    [SetWeight] </t>
    </r>
    <r>
      <rPr>
        <sz val="11"/>
        <color rgb="FF569CD6"/>
        <rFont val="Consolas"/>
        <family val="3"/>
      </rPr>
      <t>real</t>
    </r>
    <r>
      <rPr>
        <sz val="11"/>
        <color rgb="FFDCDCDC"/>
        <rFont val="Consolas"/>
        <family val="3"/>
      </rPr>
      <t>,</t>
    </r>
  </si>
  <si>
    <r>
      <t>    [SetRepeats] </t>
    </r>
    <r>
      <rPr>
        <sz val="11"/>
        <color rgb="FF569CD6"/>
        <rFont val="Consolas"/>
        <family val="3"/>
      </rPr>
      <t>real</t>
    </r>
    <r>
      <rPr>
        <sz val="11"/>
        <color rgb="FFDCDCDC"/>
        <rFont val="Consolas"/>
        <family val="3"/>
      </rPr>
      <t>,</t>
    </r>
  </si>
  <si>
    <t>CREATE TABLE ExerciseGroupUser (</t>
  </si>
  <si>
    <t xml:space="preserve">    [GroupNr] INT NOT NULL,</t>
  </si>
  <si>
    <t xml:space="preserve">    [ExerciseID] INT NOT NULL,</t>
  </si>
  <si>
    <t xml:space="preserve">    [OrderNr] int NOT NULL,</t>
  </si>
  <si>
    <t xml:space="preserve">    [GroupSplitID] INT NOT NULL,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</si>
</sst>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DCDCDC"/>
      <name val="Consolas"/>
      <family val="3"/>
    </font>
    <font>
      <sz val="11"/>
      <color rgb="FF778899"/>
      <name val="Consolas"/>
      <family val="3"/>
    </font>
    <font>
      <sz val="11"/>
      <color rgb="FFB5CEA8"/>
      <name val="Consolas"/>
      <family val="3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6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vertical="center"/>
    </xf>
    <xf numFmtId="0" fontId="6" fillId="0" borderId="3" xfId="0" applyFont="1" applyBorder="1" applyAlignment="1">
      <alignment horizontal="left" vertical="center" indent="1"/>
    </xf>
    <xf numFmtId="0" fontId="7" fillId="0" borderId="4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opLeftCell="A19" workbookViewId="0">
      <selection activeCell="E1" sqref="E1:E50"/>
    </sheetView>
  </sheetViews>
  <sheetFormatPr defaultColWidth="11.42578125" defaultRowHeight="15"/>
  <cols>
    <col min="1" max="1" width="29.5703125" customWidth="1"/>
    <col min="2" max="2" width="25.28515625" customWidth="1"/>
    <col min="5" max="5" width="92.5703125" customWidth="1"/>
  </cols>
  <sheetData>
    <row r="1" spans="1:5" ht="15.75" thickBot="1">
      <c r="A1" s="8" t="s">
        <v>0</v>
      </c>
      <c r="B1" s="9" t="s">
        <v>1</v>
      </c>
      <c r="E1" t="str">
        <f>"INSERT INTO Columntitles(columntitle,columndescription) VALUES ('"&amp;A1&amp;"','"&amp;B1&amp;"')"</f>
        <v>INSERT INTO Columntitles(columntitle,columndescription) VALUES ('Completed','Training Abgeschlossen')</v>
      </c>
    </row>
    <row r="2" spans="1:5" ht="15.75" thickBot="1">
      <c r="A2" s="10" t="s">
        <v>2</v>
      </c>
      <c r="B2" s="11" t="s">
        <v>3</v>
      </c>
      <c r="E2" t="str">
        <f t="shared" ref="E2:E50" si="0">"INSERT INTO Columntitles(columntitle,columndescription) VALUES ('"&amp;A2&amp;"','"&amp;B2&amp;"')"</f>
        <v>INSERT INTO Columntitles(columntitle,columndescription) VALUES ('CycleDayDate','Datum')</v>
      </c>
    </row>
    <row r="3" spans="1:5" ht="15.75" thickBot="1">
      <c r="A3" s="10" t="s">
        <v>4</v>
      </c>
      <c r="B3" s="11" t="s">
        <v>4</v>
      </c>
      <c r="E3" t="str">
        <f t="shared" si="0"/>
        <v>INSERT INTO Columntitles(columntitle,columndescription) VALUES ('CycleDayID','CycleDayID')</v>
      </c>
    </row>
    <row r="4" spans="1:5" ht="15.75" thickBot="1">
      <c r="A4" s="10" t="s">
        <v>5</v>
      </c>
      <c r="B4" s="11" t="s">
        <v>6</v>
      </c>
      <c r="E4" t="str">
        <f t="shared" si="0"/>
        <v>INSERT INTO Columntitles(columntitle,columndescription) VALUES ('CycleGroupRepeats','Wdh.')</v>
      </c>
    </row>
    <row r="5" spans="1:5" ht="15.75" thickBot="1">
      <c r="A5" s="10" t="s">
        <v>7</v>
      </c>
      <c r="B5" s="11" t="s">
        <v>8</v>
      </c>
      <c r="E5" t="str">
        <f t="shared" si="0"/>
        <v>INSERT INTO Columntitles(columntitle,columndescription) VALUES ('CycleGroupSets','Sätze')</v>
      </c>
    </row>
    <row r="6" spans="1:5" ht="15.75" thickBot="1">
      <c r="A6" s="10" t="s">
        <v>9</v>
      </c>
      <c r="B6" s="11" t="s">
        <v>10</v>
      </c>
      <c r="E6" t="str">
        <f t="shared" si="0"/>
        <v>INSERT INTO Columntitles(columntitle,columndescription) VALUES ('CycleGroupWeight','Gewicht')</v>
      </c>
    </row>
    <row r="7" spans="1:5" ht="15.75" thickBot="1">
      <c r="A7" s="10" t="s">
        <v>11</v>
      </c>
      <c r="B7" s="11" t="s">
        <v>11</v>
      </c>
      <c r="E7" t="str">
        <f t="shared" si="0"/>
        <v>INSERT INTO Columntitles(columntitle,columndescription) VALUES ('CycleID','CycleID')</v>
      </c>
    </row>
    <row r="8" spans="1:5" ht="15.75" thickBot="1">
      <c r="A8" s="10" t="s">
        <v>12</v>
      </c>
      <c r="B8" s="11" t="s">
        <v>13</v>
      </c>
      <c r="E8" t="str">
        <f t="shared" si="0"/>
        <v>INSERT INTO Columntitles(columntitle,columndescription) VALUES ('CycleOrder','Übungsreihenfolge')</v>
      </c>
    </row>
    <row r="9" spans="1:5" ht="15.75" thickBot="1">
      <c r="A9" s="10" t="s">
        <v>14</v>
      </c>
      <c r="B9" s="11" t="s">
        <v>15</v>
      </c>
      <c r="E9" t="str">
        <f t="shared" si="0"/>
        <v>INSERT INTO Columntitles(columntitle,columndescription) VALUES ('CycleWeeks','Zyklus-Dauer')</v>
      </c>
    </row>
    <row r="10" spans="1:5" ht="15.75" thickBot="1">
      <c r="A10" s="10" t="s">
        <v>16</v>
      </c>
      <c r="B10" s="11" t="s">
        <v>17</v>
      </c>
      <c r="E10" t="str">
        <f t="shared" si="0"/>
        <v>INSERT INTO Columntitles(columntitle,columndescription) VALUES ('ExerciseBasic','Übungsart')</v>
      </c>
    </row>
    <row r="11" spans="1:5" ht="15.75" thickBot="1">
      <c r="A11" s="10" t="s">
        <v>18</v>
      </c>
      <c r="B11" s="11" t="s">
        <v>18</v>
      </c>
      <c r="E11" t="str">
        <f t="shared" si="0"/>
        <v>INSERT INTO Columntitles(columntitle,columndescription) VALUES ('ExerciseBasicID','ExerciseBasicID')</v>
      </c>
    </row>
    <row r="12" spans="1:5" ht="15.75" thickBot="1">
      <c r="A12" s="10" t="s">
        <v>19</v>
      </c>
      <c r="B12" s="11" t="s">
        <v>17</v>
      </c>
      <c r="E12" t="str">
        <f t="shared" si="0"/>
        <v>INSERT INTO Columntitles(columntitle,columndescription) VALUES ('ExerciseBasicName','Übungsart')</v>
      </c>
    </row>
    <row r="13" spans="1:5" ht="15.75" thickBot="1">
      <c r="A13" s="10" t="s">
        <v>20</v>
      </c>
      <c r="B13" s="11" t="s">
        <v>17</v>
      </c>
      <c r="E13" t="str">
        <f t="shared" si="0"/>
        <v>INSERT INTO Columntitles(columntitle,columndescription) VALUES ('ExerciseBasicShort','Übungsart')</v>
      </c>
    </row>
    <row r="14" spans="1:5" ht="15.75" thickBot="1">
      <c r="A14" s="10" t="s">
        <v>21</v>
      </c>
      <c r="B14" s="11" t="s">
        <v>21</v>
      </c>
      <c r="E14" t="str">
        <f t="shared" si="0"/>
        <v>INSERT INTO Columntitles(columntitle,columndescription) VALUES ('ExerciseID','ExerciseID')</v>
      </c>
    </row>
    <row r="15" spans="1:5" ht="15.75" thickBot="1">
      <c r="A15" s="10" t="s">
        <v>22</v>
      </c>
      <c r="B15" s="11" t="s">
        <v>23</v>
      </c>
      <c r="E15" t="str">
        <f t="shared" si="0"/>
        <v>INSERT INTO Columntitles(columntitle,columndescription) VALUES ('ExerciseName','Übungsname')</v>
      </c>
    </row>
    <row r="16" spans="1:5" ht="15.75" thickBot="1">
      <c r="A16" s="10" t="s">
        <v>24</v>
      </c>
      <c r="B16" s="11" t="s">
        <v>25</v>
      </c>
      <c r="E16" t="str">
        <f t="shared" si="0"/>
        <v>INSERT INTO Columntitles(columntitle,columndescription) VALUES ('ExercisePic','Übungsbild')</v>
      </c>
    </row>
    <row r="17" spans="1:5" ht="15.75" thickBot="1">
      <c r="A17" s="10" t="s">
        <v>26</v>
      </c>
      <c r="B17" s="11" t="s">
        <v>27</v>
      </c>
      <c r="E17" t="str">
        <f t="shared" si="0"/>
        <v>INSERT INTO Columntitles(columntitle,columndescription) VALUES ('ExerciseRecommend','Empfehlung')</v>
      </c>
    </row>
    <row r="18" spans="1:5" ht="15.75" thickBot="1">
      <c r="A18" s="10" t="s">
        <v>28</v>
      </c>
      <c r="B18" s="11" t="s">
        <v>29</v>
      </c>
      <c r="E18" t="str">
        <f t="shared" si="0"/>
        <v>INSERT INTO Columntitles(columntitle,columndescription) VALUES ('Friday','Freitag')</v>
      </c>
    </row>
    <row r="19" spans="1:5" ht="15.75" thickBot="1">
      <c r="A19" s="10" t="s">
        <v>30</v>
      </c>
      <c r="B19" s="11" t="s">
        <v>31</v>
      </c>
      <c r="E19" t="str">
        <f t="shared" si="0"/>
        <v>INSERT INTO Columntitles(columntitle,columndescription) VALUES ('MailAdress','E-Mail Adresse')</v>
      </c>
    </row>
    <row r="20" spans="1:5" ht="15.75" thickBot="1">
      <c r="A20" s="10" t="s">
        <v>32</v>
      </c>
      <c r="B20" s="11" t="s">
        <v>33</v>
      </c>
      <c r="E20" t="str">
        <f t="shared" si="0"/>
        <v>INSERT INTO Columntitles(columntitle,columndescription) VALUES ('MaxPower','Maximalkraft')</v>
      </c>
    </row>
    <row r="21" spans="1:5" ht="15.75" thickBot="1">
      <c r="A21" s="10" t="s">
        <v>34</v>
      </c>
      <c r="B21" s="11" t="s">
        <v>35</v>
      </c>
      <c r="E21" t="str">
        <f t="shared" si="0"/>
        <v>INSERT INTO Columntitles(columntitle,columndescription) VALUES ('MaxPowerRepeats','Wiederholungen')</v>
      </c>
    </row>
    <row r="22" spans="1:5" ht="15.75" thickBot="1">
      <c r="A22" s="10" t="s">
        <v>36</v>
      </c>
      <c r="B22" s="11" t="s">
        <v>37</v>
      </c>
      <c r="E22" t="str">
        <f t="shared" si="0"/>
        <v>INSERT INTO Columntitles(columntitle,columndescription) VALUES ('MaxPowerRPE','RPE')</v>
      </c>
    </row>
    <row r="23" spans="1:5" ht="15.75" thickBot="1">
      <c r="A23" s="10" t="s">
        <v>38</v>
      </c>
      <c r="B23" s="11" t="s">
        <v>39</v>
      </c>
      <c r="E23" t="str">
        <f t="shared" si="0"/>
        <v>INSERT INTO Columntitles(columntitle,columndescription) VALUES ('MaxPowerWeight','Maximalkraftgewicht')</v>
      </c>
    </row>
    <row r="24" spans="1:5" ht="15.75" thickBot="1">
      <c r="A24" s="10" t="s">
        <v>40</v>
      </c>
      <c r="B24" s="11" t="s">
        <v>41</v>
      </c>
      <c r="E24" t="str">
        <f t="shared" si="0"/>
        <v>INSERT INTO Columntitles(columntitle,columndescription) VALUES ('Monday','Montag')</v>
      </c>
    </row>
    <row r="25" spans="1:5" ht="15.75" thickBot="1">
      <c r="A25" s="10" t="s">
        <v>42</v>
      </c>
      <c r="B25" s="11" t="s">
        <v>42</v>
      </c>
      <c r="E25" t="str">
        <f t="shared" si="0"/>
        <v>INSERT INTO Columntitles(columntitle,columndescription) VALUES ('MuscleGroupID','MuscleGroupID')</v>
      </c>
    </row>
    <row r="26" spans="1:5" ht="15.75" thickBot="1">
      <c r="A26" s="10" t="s">
        <v>43</v>
      </c>
      <c r="B26" s="11" t="s">
        <v>44</v>
      </c>
      <c r="E26" t="str">
        <f t="shared" si="0"/>
        <v>INSERT INTO Columntitles(columntitle,columndescription) VALUES ('MuscleGroupName','Muskelgruppe')</v>
      </c>
    </row>
    <row r="27" spans="1:5" ht="15.75" thickBot="1">
      <c r="A27" s="10" t="s">
        <v>45</v>
      </c>
      <c r="B27" s="11" t="s">
        <v>46</v>
      </c>
      <c r="E27" t="str">
        <f t="shared" si="0"/>
        <v>INSERT INTO Columntitles(columntitle,columndescription) VALUES ('MuscleGroupPic','Bild Muskelgruppe')</v>
      </c>
    </row>
    <row r="28" spans="1:5" ht="15.75" thickBot="1">
      <c r="A28" s="10" t="s">
        <v>47</v>
      </c>
      <c r="B28" s="11" t="s">
        <v>48</v>
      </c>
      <c r="E28" t="str">
        <f t="shared" si="0"/>
        <v>INSERT INTO Columntitles(columntitle,columndescription) VALUES ('OKUK','Trainings Split')</v>
      </c>
    </row>
    <row r="29" spans="1:5" ht="15.75" thickBot="1">
      <c r="A29" s="10" t="s">
        <v>49</v>
      </c>
      <c r="B29" s="11" t="s">
        <v>6</v>
      </c>
      <c r="E29" t="str">
        <f t="shared" si="0"/>
        <v>INSERT INTO Columntitles(columntitle,columndescription) VALUES ('Repeats','Wdh.')</v>
      </c>
    </row>
    <row r="30" spans="1:5" ht="15.75" thickBot="1">
      <c r="A30" s="10" t="s">
        <v>50</v>
      </c>
      <c r="B30" s="11" t="s">
        <v>51</v>
      </c>
      <c r="E30" t="str">
        <f t="shared" si="0"/>
        <v>INSERT INTO Columntitles(columntitle,columndescription) VALUES ('RepeatsOverload','Wdh.im Overload')</v>
      </c>
    </row>
    <row r="31" spans="1:5" ht="15.75" thickBot="1">
      <c r="A31" s="10" t="s">
        <v>52</v>
      </c>
      <c r="B31" s="11" t="s">
        <v>53</v>
      </c>
      <c r="E31" t="str">
        <f t="shared" si="0"/>
        <v>INSERT INTO Columntitles(columntitle,columndescription) VALUES ('RMDescription','Beschreibung')</v>
      </c>
    </row>
    <row r="32" spans="1:5" ht="15.75" thickBot="1">
      <c r="A32" s="10" t="s">
        <v>54</v>
      </c>
      <c r="B32" s="11" t="s">
        <v>54</v>
      </c>
      <c r="E32" t="str">
        <f t="shared" si="0"/>
        <v>INSERT INTO Columntitles(columntitle,columndescription) VALUES ('RMformID','RMformID')</v>
      </c>
    </row>
    <row r="33" spans="1:5" ht="15.75" thickBot="1">
      <c r="A33" s="10" t="s">
        <v>55</v>
      </c>
      <c r="B33" s="11" t="s">
        <v>56</v>
      </c>
      <c r="E33" t="str">
        <f t="shared" si="0"/>
        <v>INSERT INTO Columntitles(columntitle,columndescription) VALUES ('RMName','1RM Formel')</v>
      </c>
    </row>
    <row r="34" spans="1:5" ht="15.75" thickBot="1">
      <c r="A34" s="10" t="s">
        <v>57</v>
      </c>
      <c r="B34" s="11" t="s">
        <v>56</v>
      </c>
      <c r="E34" t="str">
        <f t="shared" si="0"/>
        <v>INSERT INTO Columntitles(columntitle,columndescription) VALUES ('RMShort','1RM Formel')</v>
      </c>
    </row>
    <row r="35" spans="1:5" ht="15.75" thickBot="1">
      <c r="A35" s="10" t="s">
        <v>58</v>
      </c>
      <c r="B35" s="11" t="s">
        <v>59</v>
      </c>
      <c r="E35" t="str">
        <f t="shared" si="0"/>
        <v>INSERT INTO Columntitles(columntitle,columndescription) VALUES ('Saturday','Samstag')</v>
      </c>
    </row>
    <row r="36" spans="1:5" ht="15.75" thickBot="1">
      <c r="A36" s="10" t="s">
        <v>60</v>
      </c>
      <c r="B36" s="11" t="s">
        <v>61</v>
      </c>
      <c r="E36" t="str">
        <f t="shared" si="0"/>
        <v>INSERT INTO Columntitles(columntitle,columndescription) VALUES ('SetNum','Satz')</v>
      </c>
    </row>
    <row r="37" spans="1:5" ht="15.75" thickBot="1">
      <c r="A37" s="10" t="s">
        <v>62</v>
      </c>
      <c r="B37" s="11" t="s">
        <v>6</v>
      </c>
      <c r="E37" t="str">
        <f t="shared" si="0"/>
        <v>INSERT INTO Columntitles(columntitle,columndescription) VALUES ('SetRepeats','Wdh.')</v>
      </c>
    </row>
    <row r="38" spans="1:5" ht="15.75" thickBot="1">
      <c r="A38" s="10" t="s">
        <v>63</v>
      </c>
      <c r="B38" s="11" t="s">
        <v>10</v>
      </c>
      <c r="E38" t="str">
        <f t="shared" si="0"/>
        <v>INSERT INTO Columntitles(columntitle,columndescription) VALUES ('SetWeight','Gewicht')</v>
      </c>
    </row>
    <row r="39" spans="1:5" ht="15.75" thickBot="1">
      <c r="A39" s="10" t="s">
        <v>64</v>
      </c>
      <c r="B39" s="11" t="s">
        <v>64</v>
      </c>
      <c r="E39" t="str">
        <f t="shared" si="0"/>
        <v>INSERT INTO Columntitles(columntitle,columndescription) VALUES ('SplitID','SplitID')</v>
      </c>
    </row>
    <row r="40" spans="1:5" ht="15.75" thickBot="1">
      <c r="A40" s="10" t="s">
        <v>65</v>
      </c>
      <c r="B40" s="11" t="s">
        <v>66</v>
      </c>
      <c r="E40" t="str">
        <f t="shared" si="0"/>
        <v>INSERT INTO Columntitles(columntitle,columndescription) VALUES ('SplitName','Trainigs-Split')</v>
      </c>
    </row>
    <row r="41" spans="1:5" ht="15.75" thickBot="1">
      <c r="A41" s="10" t="s">
        <v>67</v>
      </c>
      <c r="B41" s="11" t="s">
        <v>68</v>
      </c>
      <c r="E41" t="str">
        <f t="shared" si="0"/>
        <v>INSERT INTO Columntitles(columntitle,columndescription) VALUES ('SplitShort','Trainings.Split')</v>
      </c>
    </row>
    <row r="42" spans="1:5" ht="15.75" thickBot="1">
      <c r="A42" s="10" t="s">
        <v>69</v>
      </c>
      <c r="B42" s="11" t="s">
        <v>70</v>
      </c>
      <c r="E42" t="str">
        <f t="shared" si="0"/>
        <v>INSERT INTO Columntitles(columntitle,columndescription) VALUES ('StartDate','Start-Datum')</v>
      </c>
    </row>
    <row r="43" spans="1:5" ht="15.75" thickBot="1">
      <c r="A43" s="10" t="s">
        <v>71</v>
      </c>
      <c r="B43" s="11" t="s">
        <v>72</v>
      </c>
      <c r="E43" t="str">
        <f t="shared" si="0"/>
        <v>INSERT INTO Columntitles(columntitle,columndescription) VALUES ('Sunday','Sonntag')</v>
      </c>
    </row>
    <row r="44" spans="1:5" ht="15.75" thickBot="1">
      <c r="A44" s="10" t="s">
        <v>73</v>
      </c>
      <c r="B44" s="11" t="s">
        <v>74</v>
      </c>
      <c r="E44" t="str">
        <f t="shared" si="0"/>
        <v>INSERT INTO Columntitles(columntitle,columndescription) VALUES ('Thursday','Donnerstag')</v>
      </c>
    </row>
    <row r="45" spans="1:5" ht="15.75" thickBot="1">
      <c r="A45" s="10" t="s">
        <v>75</v>
      </c>
      <c r="B45" s="11" t="s">
        <v>76</v>
      </c>
      <c r="E45" t="str">
        <f t="shared" si="0"/>
        <v>INSERT INTO Columntitles(columntitle,columndescription) VALUES ('Tuesday','Dienstag')</v>
      </c>
    </row>
    <row r="46" spans="1:5" ht="15.75" thickBot="1">
      <c r="A46" s="10" t="s">
        <v>77</v>
      </c>
      <c r="B46" s="11" t="s">
        <v>77</v>
      </c>
      <c r="E46" t="str">
        <f t="shared" si="0"/>
        <v>INSERT INTO Columntitles(columntitle,columndescription) VALUES ('UserID','UserID')</v>
      </c>
    </row>
    <row r="47" spans="1:5" ht="15.75" thickBot="1">
      <c r="A47" s="10" t="s">
        <v>78</v>
      </c>
      <c r="B47" s="11" t="s">
        <v>79</v>
      </c>
      <c r="E47" t="str">
        <f t="shared" si="0"/>
        <v>INSERT INTO Columntitles(columntitle,columndescription) VALUES ('UserName','Benutzername')</v>
      </c>
    </row>
    <row r="48" spans="1:5" ht="15.75" thickBot="1">
      <c r="A48" s="10" t="s">
        <v>80</v>
      </c>
      <c r="B48" s="11" t="s">
        <v>81</v>
      </c>
      <c r="E48" t="str">
        <f t="shared" si="0"/>
        <v>INSERT INTO Columntitles(columntitle,columndescription) VALUES ('Wednesday','Mittwoch')</v>
      </c>
    </row>
    <row r="49" spans="1:5" ht="15.75" thickBot="1">
      <c r="A49" s="10" t="s">
        <v>82</v>
      </c>
      <c r="B49" s="11" t="s">
        <v>10</v>
      </c>
      <c r="E49" t="str">
        <f t="shared" si="0"/>
        <v>INSERT INTO Columntitles(columntitle,columndescription) VALUES ('Weight','Gewicht')</v>
      </c>
    </row>
    <row r="50" spans="1:5" ht="15.75" thickBot="1">
      <c r="A50" s="10" t="s">
        <v>83</v>
      </c>
      <c r="B50" s="11" t="s">
        <v>84</v>
      </c>
      <c r="E50" t="str">
        <f t="shared" si="0"/>
        <v>INSERT INTO Columntitles(columntitle,columndescription) VALUES ('WeightSteps','Gewichtschritte')</v>
      </c>
    </row>
  </sheetData>
  <sortState xmlns:xlrd2="http://schemas.microsoft.com/office/spreadsheetml/2017/richdata2" ref="A1:B51">
    <sortCondition ref="A1:A5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topLeftCell="B21" workbookViewId="0">
      <selection activeCell="K37" sqref="K37"/>
    </sheetView>
  </sheetViews>
  <sheetFormatPr defaultColWidth="11.42578125" defaultRowHeight="15"/>
  <cols>
    <col min="3" max="3" width="27" customWidth="1"/>
    <col min="4" max="5" width="15" customWidth="1"/>
    <col min="7" max="7" width="16.42578125" bestFit="1" customWidth="1"/>
    <col min="8" max="8" width="14.5703125" bestFit="1" customWidth="1"/>
    <col min="11" max="11" width="122.85546875" customWidth="1"/>
  </cols>
  <sheetData>
    <row r="1" spans="1:10">
      <c r="A1" t="s">
        <v>85</v>
      </c>
      <c r="B1" t="s">
        <v>77</v>
      </c>
      <c r="C1" t="s">
        <v>22</v>
      </c>
      <c r="D1" t="s">
        <v>42</v>
      </c>
      <c r="E1" t="s">
        <v>83</v>
      </c>
      <c r="F1" t="s">
        <v>49</v>
      </c>
      <c r="G1" t="s">
        <v>50</v>
      </c>
      <c r="H1" t="s">
        <v>18</v>
      </c>
      <c r="I1" t="s">
        <v>64</v>
      </c>
      <c r="J1" t="s">
        <v>86</v>
      </c>
    </row>
    <row r="2" spans="1:10">
      <c r="A2">
        <v>1</v>
      </c>
      <c r="B2">
        <v>2</v>
      </c>
      <c r="C2" t="s">
        <v>87</v>
      </c>
      <c r="D2">
        <v>12</v>
      </c>
      <c r="E2">
        <v>5</v>
      </c>
      <c r="F2">
        <v>12</v>
      </c>
      <c r="G2">
        <v>12</v>
      </c>
      <c r="H2">
        <v>1</v>
      </c>
      <c r="I2">
        <v>2</v>
      </c>
    </row>
    <row r="3" spans="1:10">
      <c r="A3">
        <v>2</v>
      </c>
      <c r="B3">
        <v>2</v>
      </c>
      <c r="C3" t="s">
        <v>88</v>
      </c>
      <c r="D3">
        <v>13</v>
      </c>
      <c r="E3">
        <v>5</v>
      </c>
      <c r="F3">
        <v>10</v>
      </c>
      <c r="G3">
        <v>10</v>
      </c>
      <c r="H3">
        <v>2</v>
      </c>
      <c r="I3">
        <v>2</v>
      </c>
    </row>
    <row r="4" spans="1:10">
      <c r="A4">
        <v>3</v>
      </c>
      <c r="B4">
        <v>2</v>
      </c>
      <c r="C4" t="s">
        <v>89</v>
      </c>
      <c r="D4">
        <v>13</v>
      </c>
      <c r="E4">
        <v>5</v>
      </c>
      <c r="F4">
        <v>12</v>
      </c>
      <c r="G4">
        <v>12</v>
      </c>
      <c r="H4">
        <v>1</v>
      </c>
      <c r="I4">
        <v>2</v>
      </c>
    </row>
    <row r="5" spans="1:10">
      <c r="A5">
        <v>4</v>
      </c>
      <c r="B5">
        <v>2</v>
      </c>
      <c r="C5" t="s">
        <v>90</v>
      </c>
      <c r="D5">
        <v>12</v>
      </c>
      <c r="E5">
        <v>5</v>
      </c>
      <c r="F5">
        <v>12</v>
      </c>
      <c r="G5">
        <v>12</v>
      </c>
      <c r="H5">
        <v>1</v>
      </c>
      <c r="I5">
        <v>2</v>
      </c>
    </row>
    <row r="6" spans="1:10">
      <c r="A6">
        <v>5</v>
      </c>
      <c r="B6">
        <v>2</v>
      </c>
      <c r="C6" t="s">
        <v>91</v>
      </c>
      <c r="D6">
        <v>7</v>
      </c>
      <c r="E6">
        <v>2</v>
      </c>
      <c r="F6">
        <v>8</v>
      </c>
      <c r="G6">
        <v>8</v>
      </c>
      <c r="H6">
        <v>1</v>
      </c>
      <c r="I6">
        <v>1</v>
      </c>
    </row>
    <row r="7" spans="1:10">
      <c r="A7">
        <v>6</v>
      </c>
      <c r="B7">
        <v>2</v>
      </c>
      <c r="C7" t="s">
        <v>92</v>
      </c>
      <c r="D7">
        <v>7</v>
      </c>
      <c r="E7">
        <v>2.5</v>
      </c>
      <c r="F7">
        <v>6</v>
      </c>
      <c r="G7">
        <v>6</v>
      </c>
      <c r="H7">
        <v>1</v>
      </c>
      <c r="I7">
        <v>1</v>
      </c>
    </row>
    <row r="8" spans="1:10">
      <c r="A8">
        <v>7</v>
      </c>
      <c r="B8">
        <v>2</v>
      </c>
      <c r="C8" t="s">
        <v>93</v>
      </c>
      <c r="D8">
        <v>1</v>
      </c>
      <c r="E8">
        <v>2.5</v>
      </c>
      <c r="F8">
        <v>8</v>
      </c>
      <c r="G8">
        <v>8</v>
      </c>
      <c r="H8">
        <v>2</v>
      </c>
      <c r="I8">
        <v>1</v>
      </c>
    </row>
    <row r="9" spans="1:10">
      <c r="A9">
        <v>8</v>
      </c>
      <c r="B9">
        <v>2</v>
      </c>
      <c r="C9" t="s">
        <v>94</v>
      </c>
      <c r="D9">
        <v>1</v>
      </c>
      <c r="E9">
        <v>2.5</v>
      </c>
      <c r="F9">
        <v>10</v>
      </c>
      <c r="G9">
        <v>10</v>
      </c>
      <c r="H9">
        <v>1</v>
      </c>
      <c r="I9">
        <v>1</v>
      </c>
    </row>
    <row r="10" spans="1:10">
      <c r="A10">
        <v>9</v>
      </c>
      <c r="B10">
        <v>2</v>
      </c>
      <c r="C10" t="s">
        <v>95</v>
      </c>
      <c r="D10">
        <v>1</v>
      </c>
      <c r="E10">
        <v>5</v>
      </c>
      <c r="F10">
        <v>12</v>
      </c>
      <c r="G10">
        <v>12</v>
      </c>
      <c r="H10">
        <v>1</v>
      </c>
      <c r="I10">
        <v>1</v>
      </c>
    </row>
    <row r="11" spans="1:10">
      <c r="A11">
        <v>10</v>
      </c>
      <c r="B11">
        <v>2</v>
      </c>
      <c r="C11" t="s">
        <v>96</v>
      </c>
      <c r="D11">
        <v>4</v>
      </c>
      <c r="E11">
        <v>5</v>
      </c>
      <c r="F11">
        <v>10</v>
      </c>
      <c r="G11">
        <v>10</v>
      </c>
      <c r="H11">
        <v>1</v>
      </c>
      <c r="I11">
        <v>1</v>
      </c>
    </row>
    <row r="12" spans="1:10">
      <c r="A12">
        <v>11</v>
      </c>
      <c r="B12">
        <v>2</v>
      </c>
      <c r="C12" t="s">
        <v>97</v>
      </c>
      <c r="D12">
        <v>7</v>
      </c>
      <c r="E12">
        <v>2.5</v>
      </c>
      <c r="F12">
        <v>12</v>
      </c>
      <c r="G12">
        <v>12</v>
      </c>
      <c r="H12">
        <v>1</v>
      </c>
      <c r="I12">
        <v>1</v>
      </c>
    </row>
    <row r="13" spans="1:10">
      <c r="A13">
        <v>12</v>
      </c>
      <c r="B13">
        <v>2</v>
      </c>
      <c r="C13" t="s">
        <v>98</v>
      </c>
      <c r="D13">
        <v>8</v>
      </c>
      <c r="E13">
        <v>2.5</v>
      </c>
      <c r="F13">
        <v>12</v>
      </c>
      <c r="G13">
        <v>12</v>
      </c>
      <c r="H13">
        <v>1</v>
      </c>
      <c r="I13">
        <v>1</v>
      </c>
    </row>
    <row r="14" spans="1:10">
      <c r="A14">
        <v>13</v>
      </c>
      <c r="B14">
        <v>2</v>
      </c>
      <c r="C14" t="s">
        <v>99</v>
      </c>
      <c r="D14">
        <v>17</v>
      </c>
      <c r="E14">
        <v>0</v>
      </c>
      <c r="F14">
        <v>0</v>
      </c>
      <c r="G14">
        <v>0</v>
      </c>
      <c r="H14">
        <v>1</v>
      </c>
      <c r="I14">
        <v>2</v>
      </c>
    </row>
    <row r="15" spans="1:10">
      <c r="A15">
        <v>14</v>
      </c>
      <c r="B15">
        <v>2</v>
      </c>
      <c r="C15" t="s">
        <v>100</v>
      </c>
      <c r="D15">
        <v>4</v>
      </c>
      <c r="E15">
        <v>2</v>
      </c>
      <c r="F15">
        <v>12</v>
      </c>
      <c r="G15">
        <v>12</v>
      </c>
      <c r="H15">
        <v>1</v>
      </c>
      <c r="I15">
        <v>1</v>
      </c>
    </row>
    <row r="16" spans="1:10">
      <c r="A16">
        <v>15</v>
      </c>
      <c r="B16">
        <v>2</v>
      </c>
      <c r="C16" t="s">
        <v>101</v>
      </c>
      <c r="D16">
        <v>7</v>
      </c>
      <c r="E16">
        <v>2</v>
      </c>
      <c r="F16">
        <v>12</v>
      </c>
      <c r="G16">
        <v>12</v>
      </c>
      <c r="H16">
        <v>1</v>
      </c>
      <c r="I16">
        <v>1</v>
      </c>
    </row>
    <row r="17" spans="1:9">
      <c r="A17">
        <v>16</v>
      </c>
      <c r="B17">
        <v>2</v>
      </c>
      <c r="C17" t="s">
        <v>102</v>
      </c>
      <c r="D17">
        <v>1</v>
      </c>
      <c r="E17">
        <v>2</v>
      </c>
      <c r="F17">
        <v>8</v>
      </c>
      <c r="G17">
        <v>8</v>
      </c>
      <c r="H17">
        <v>2</v>
      </c>
      <c r="I17">
        <v>1</v>
      </c>
    </row>
    <row r="18" spans="1:9">
      <c r="A18">
        <v>17</v>
      </c>
      <c r="B18">
        <v>2</v>
      </c>
      <c r="C18" t="s">
        <v>103</v>
      </c>
      <c r="D18">
        <v>2</v>
      </c>
      <c r="E18">
        <v>0</v>
      </c>
      <c r="F18">
        <v>0</v>
      </c>
      <c r="G18">
        <v>0</v>
      </c>
      <c r="H18">
        <v>1</v>
      </c>
      <c r="I18">
        <v>1</v>
      </c>
    </row>
    <row r="19" spans="1:9">
      <c r="A19">
        <v>18</v>
      </c>
      <c r="B19">
        <v>2</v>
      </c>
      <c r="C19" t="s">
        <v>104</v>
      </c>
      <c r="D19">
        <v>12</v>
      </c>
      <c r="E19">
        <v>2.5</v>
      </c>
      <c r="F19">
        <v>8</v>
      </c>
      <c r="G19">
        <v>8</v>
      </c>
      <c r="H19">
        <v>2</v>
      </c>
      <c r="I19">
        <v>2</v>
      </c>
    </row>
    <row r="20" spans="1:9">
      <c r="A20">
        <v>19</v>
      </c>
      <c r="B20">
        <v>2</v>
      </c>
      <c r="C20" t="s">
        <v>105</v>
      </c>
      <c r="D20">
        <v>2</v>
      </c>
      <c r="E20">
        <v>2.5</v>
      </c>
      <c r="F20">
        <v>8</v>
      </c>
      <c r="G20">
        <v>8</v>
      </c>
      <c r="H20">
        <v>2</v>
      </c>
      <c r="I20">
        <v>1</v>
      </c>
    </row>
    <row r="21" spans="1:9">
      <c r="A21">
        <v>20</v>
      </c>
      <c r="B21">
        <v>2</v>
      </c>
      <c r="C21" t="s">
        <v>106</v>
      </c>
      <c r="D21">
        <v>2</v>
      </c>
      <c r="E21">
        <v>2.5</v>
      </c>
      <c r="F21">
        <v>8</v>
      </c>
      <c r="G21">
        <v>8</v>
      </c>
      <c r="H21">
        <v>2</v>
      </c>
      <c r="I21">
        <v>1</v>
      </c>
    </row>
    <row r="22" spans="1:9" ht="15.75" customHeight="1">
      <c r="A22">
        <v>21</v>
      </c>
      <c r="B22">
        <v>2</v>
      </c>
      <c r="C22" t="s">
        <v>107</v>
      </c>
      <c r="D22">
        <v>2</v>
      </c>
      <c r="E22">
        <v>5</v>
      </c>
      <c r="F22">
        <v>12</v>
      </c>
      <c r="G22">
        <v>12</v>
      </c>
      <c r="H22">
        <v>1</v>
      </c>
      <c r="I22">
        <v>1</v>
      </c>
    </row>
    <row r="23" spans="1:9">
      <c r="A23">
        <v>22</v>
      </c>
      <c r="B23">
        <v>2</v>
      </c>
      <c r="C23" t="s">
        <v>108</v>
      </c>
      <c r="D23">
        <v>1</v>
      </c>
      <c r="E23">
        <v>2.5</v>
      </c>
      <c r="F23">
        <v>5</v>
      </c>
      <c r="G23">
        <v>5</v>
      </c>
      <c r="H23">
        <v>2</v>
      </c>
      <c r="I23">
        <v>1</v>
      </c>
    </row>
    <row r="24" spans="1:9">
      <c r="A24">
        <v>23</v>
      </c>
      <c r="B24">
        <v>2</v>
      </c>
      <c r="C24" t="s">
        <v>109</v>
      </c>
      <c r="D24">
        <v>2</v>
      </c>
      <c r="E24">
        <v>2.5</v>
      </c>
      <c r="F24">
        <v>8</v>
      </c>
      <c r="G24">
        <v>8</v>
      </c>
      <c r="H24">
        <v>2</v>
      </c>
      <c r="I24">
        <v>1</v>
      </c>
    </row>
    <row r="25" spans="1:9">
      <c r="A25">
        <v>24</v>
      </c>
      <c r="B25">
        <v>2</v>
      </c>
      <c r="C25" t="s">
        <v>110</v>
      </c>
      <c r="D25">
        <v>1</v>
      </c>
      <c r="E25">
        <v>2.5</v>
      </c>
      <c r="F25">
        <v>8</v>
      </c>
      <c r="G25">
        <v>8</v>
      </c>
      <c r="H25">
        <v>2</v>
      </c>
      <c r="I25">
        <v>1</v>
      </c>
    </row>
    <row r="26" spans="1:9">
      <c r="A26">
        <v>25</v>
      </c>
      <c r="B26">
        <v>2</v>
      </c>
      <c r="C26" t="s">
        <v>111</v>
      </c>
      <c r="D26">
        <v>3</v>
      </c>
      <c r="E26">
        <v>2.5</v>
      </c>
      <c r="F26">
        <v>8</v>
      </c>
      <c r="G26">
        <v>8</v>
      </c>
      <c r="H26">
        <v>2</v>
      </c>
      <c r="I26">
        <v>1</v>
      </c>
    </row>
    <row r="27" spans="1:9">
      <c r="A27">
        <v>26</v>
      </c>
      <c r="B27">
        <v>2</v>
      </c>
      <c r="C27" t="s">
        <v>112</v>
      </c>
      <c r="D27">
        <v>4</v>
      </c>
      <c r="E27">
        <v>2.5</v>
      </c>
      <c r="F27">
        <v>12</v>
      </c>
      <c r="G27">
        <v>12</v>
      </c>
      <c r="H27">
        <v>1</v>
      </c>
      <c r="I27">
        <v>1</v>
      </c>
    </row>
    <row r="28" spans="1:9">
      <c r="A28">
        <v>27</v>
      </c>
      <c r="B28">
        <v>2</v>
      </c>
      <c r="C28" t="s">
        <v>113</v>
      </c>
      <c r="D28">
        <v>2</v>
      </c>
      <c r="E28">
        <v>5</v>
      </c>
      <c r="F28">
        <v>8</v>
      </c>
      <c r="G28">
        <v>8</v>
      </c>
      <c r="H28">
        <v>2</v>
      </c>
      <c r="I28">
        <v>1</v>
      </c>
    </row>
    <row r="29" spans="1:9" ht="13.5" customHeight="1">
      <c r="A29">
        <v>28</v>
      </c>
      <c r="B29">
        <v>2</v>
      </c>
      <c r="C29" t="s">
        <v>114</v>
      </c>
      <c r="D29">
        <v>2</v>
      </c>
      <c r="E29">
        <v>2.5</v>
      </c>
      <c r="F29">
        <v>10</v>
      </c>
      <c r="G29">
        <v>10</v>
      </c>
      <c r="H29">
        <v>1</v>
      </c>
      <c r="I29">
        <v>1</v>
      </c>
    </row>
    <row r="30" spans="1:9">
      <c r="A30">
        <v>29</v>
      </c>
      <c r="B30">
        <v>2</v>
      </c>
      <c r="C30" t="s">
        <v>115</v>
      </c>
      <c r="D30">
        <v>13</v>
      </c>
      <c r="E30">
        <v>2.5</v>
      </c>
      <c r="F30">
        <v>10</v>
      </c>
      <c r="G30">
        <v>10</v>
      </c>
      <c r="H30">
        <v>2</v>
      </c>
      <c r="I30">
        <v>2</v>
      </c>
    </row>
    <row r="31" spans="1:9">
      <c r="A31">
        <v>30</v>
      </c>
      <c r="B31">
        <v>2</v>
      </c>
      <c r="C31" t="s">
        <v>116</v>
      </c>
      <c r="D31">
        <v>3</v>
      </c>
      <c r="E31">
        <v>2.5</v>
      </c>
      <c r="F31">
        <v>12</v>
      </c>
      <c r="G31">
        <v>12</v>
      </c>
      <c r="H31">
        <v>1</v>
      </c>
      <c r="I31">
        <v>1</v>
      </c>
    </row>
    <row r="32" spans="1:9">
      <c r="A32">
        <v>31</v>
      </c>
      <c r="B32">
        <v>2</v>
      </c>
      <c r="C32" t="s">
        <v>117</v>
      </c>
      <c r="D32">
        <v>8</v>
      </c>
      <c r="E32">
        <v>2.5</v>
      </c>
      <c r="F32">
        <v>8</v>
      </c>
      <c r="G32">
        <v>8</v>
      </c>
      <c r="H32">
        <v>1</v>
      </c>
      <c r="I32">
        <v>1</v>
      </c>
    </row>
    <row r="33" spans="1:11">
      <c r="A33">
        <v>32</v>
      </c>
      <c r="B33">
        <v>2</v>
      </c>
      <c r="C33" t="s">
        <v>118</v>
      </c>
      <c r="D33">
        <v>3</v>
      </c>
      <c r="E33">
        <v>2</v>
      </c>
      <c r="F33">
        <v>10</v>
      </c>
      <c r="G33">
        <v>10</v>
      </c>
      <c r="H33">
        <v>1</v>
      </c>
      <c r="I33">
        <v>1</v>
      </c>
    </row>
    <row r="34" spans="1:11">
      <c r="A34">
        <v>33</v>
      </c>
      <c r="B34">
        <v>2</v>
      </c>
      <c r="C34" t="s">
        <v>119</v>
      </c>
      <c r="D34">
        <v>8</v>
      </c>
      <c r="E34">
        <v>2.5</v>
      </c>
      <c r="F34">
        <v>10</v>
      </c>
      <c r="G34">
        <v>10</v>
      </c>
      <c r="H34">
        <v>1</v>
      </c>
      <c r="I34">
        <v>1</v>
      </c>
    </row>
    <row r="35" spans="1:11">
      <c r="A35">
        <v>34</v>
      </c>
      <c r="B35">
        <v>2</v>
      </c>
      <c r="C35" t="s">
        <v>120</v>
      </c>
      <c r="D35">
        <v>8</v>
      </c>
      <c r="E35">
        <v>2.5</v>
      </c>
      <c r="F35">
        <v>12</v>
      </c>
      <c r="G35">
        <v>12</v>
      </c>
      <c r="H35">
        <v>1</v>
      </c>
      <c r="I35">
        <v>1</v>
      </c>
    </row>
    <row r="36" spans="1:11">
      <c r="A36">
        <v>35</v>
      </c>
      <c r="B36">
        <v>2</v>
      </c>
      <c r="C36" t="s">
        <v>121</v>
      </c>
      <c r="D36">
        <v>16</v>
      </c>
      <c r="E36">
        <v>2.5</v>
      </c>
      <c r="F36">
        <v>0</v>
      </c>
      <c r="G36">
        <v>0</v>
      </c>
      <c r="H36">
        <v>1</v>
      </c>
      <c r="I36">
        <v>2</v>
      </c>
    </row>
    <row r="37" spans="1:11" ht="195">
      <c r="K37" s="2" t="s">
        <v>122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F2" sqref="F2:F18"/>
    </sheetView>
  </sheetViews>
  <sheetFormatPr defaultColWidth="11.42578125" defaultRowHeight="15"/>
  <cols>
    <col min="2" max="2" width="20.5703125" customWidth="1"/>
    <col min="3" max="3" width="22.140625" customWidth="1"/>
    <col min="6" max="6" width="147.28515625" customWidth="1"/>
  </cols>
  <sheetData>
    <row r="1" spans="1:6">
      <c r="A1" t="s">
        <v>85</v>
      </c>
      <c r="B1" t="s">
        <v>43</v>
      </c>
      <c r="C1" t="s">
        <v>45</v>
      </c>
    </row>
    <row r="2" spans="1:6">
      <c r="A2">
        <v>1</v>
      </c>
      <c r="B2" t="s">
        <v>123</v>
      </c>
      <c r="C2" t="s">
        <v>124</v>
      </c>
      <c r="F2" t="str">
        <f>"INSERT INTO MuscleGroup ("&amp;$B$1&amp;","&amp;$C$1&amp;") VALUES ('"&amp;B2&amp;"','"&amp;C2&amp;"');"</f>
        <v>INSERT INTO MuscleGroup (MuscleGroupName,MuscleGroupPic) VALUES ('Brust','brust.png');</v>
      </c>
    </row>
    <row r="3" spans="1:6">
      <c r="A3">
        <v>2</v>
      </c>
      <c r="B3" t="s">
        <v>125</v>
      </c>
      <c r="C3" t="s">
        <v>126</v>
      </c>
      <c r="F3" t="str">
        <f t="shared" ref="F3:F18" si="0">"INSERT INTO MuscleGroup ("&amp;$B$1&amp;","&amp;$C$1&amp;") VALUES ('"&amp;B3&amp;"','"&amp;C3&amp;"');"</f>
        <v>INSERT INTO MuscleGroup (MuscleGroupName,MuscleGroupPic) VALUES ('Rücken','ruecken.png');</v>
      </c>
    </row>
    <row r="4" spans="1:6">
      <c r="A4">
        <v>3</v>
      </c>
      <c r="B4" t="s">
        <v>127</v>
      </c>
      <c r="C4" t="s">
        <v>128</v>
      </c>
      <c r="F4" t="str">
        <f t="shared" si="0"/>
        <v>INSERT INTO MuscleGroup (MuscleGroupName,MuscleGroupPic) VALUES ('Mittlere Schulter','mittlere Schulter.png');</v>
      </c>
    </row>
    <row r="5" spans="1:6">
      <c r="A5">
        <v>4</v>
      </c>
      <c r="B5" t="s">
        <v>129</v>
      </c>
      <c r="C5" t="s">
        <v>130</v>
      </c>
      <c r="F5" t="str">
        <f t="shared" si="0"/>
        <v>INSERT INTO MuscleGroup (MuscleGroupName,MuscleGroupPic) VALUES ('Hintere Schulter','hintere Schulter.png');</v>
      </c>
    </row>
    <row r="6" spans="1:6">
      <c r="A6">
        <v>5</v>
      </c>
      <c r="B6" t="s">
        <v>131</v>
      </c>
      <c r="C6" t="s">
        <v>132</v>
      </c>
      <c r="F6" t="str">
        <f t="shared" si="0"/>
        <v>INSERT INTO MuscleGroup (MuscleGroupName,MuscleGroupPic) VALUES ('Vordere Schulter','vordere Schulter.png');</v>
      </c>
    </row>
    <row r="7" spans="1:6">
      <c r="A7">
        <v>6</v>
      </c>
      <c r="B7" t="s">
        <v>133</v>
      </c>
      <c r="C7" t="s">
        <v>134</v>
      </c>
      <c r="F7" t="str">
        <f t="shared" si="0"/>
        <v>INSERT INTO MuscleGroup (MuscleGroupName,MuscleGroupPic) VALUES ('Trapez','trapez.png');</v>
      </c>
    </row>
    <row r="8" spans="1:6">
      <c r="A8">
        <v>7</v>
      </c>
      <c r="B8" t="s">
        <v>135</v>
      </c>
      <c r="C8" t="s">
        <v>136</v>
      </c>
      <c r="F8" t="str">
        <f t="shared" si="0"/>
        <v>INSERT INTO MuscleGroup (MuscleGroupName,MuscleGroupPic) VALUES ('Bizeps','bizeps.png');</v>
      </c>
    </row>
    <row r="9" spans="1:6">
      <c r="A9">
        <v>8</v>
      </c>
      <c r="B9" t="s">
        <v>137</v>
      </c>
      <c r="C9" t="s">
        <v>138</v>
      </c>
      <c r="F9" t="str">
        <f t="shared" si="0"/>
        <v>INSERT INTO MuscleGroup (MuscleGroupName,MuscleGroupPic) VALUES ('Trizeps','trizeps.png');</v>
      </c>
    </row>
    <row r="10" spans="1:6">
      <c r="A10">
        <v>9</v>
      </c>
      <c r="B10" t="s">
        <v>139</v>
      </c>
      <c r="C10" t="s">
        <v>140</v>
      </c>
      <c r="F10" t="str">
        <f t="shared" si="0"/>
        <v>INSERT INTO MuscleGroup (MuscleGroupName,MuscleGroupPic) VALUES ('Unterarm','unterarm.png');</v>
      </c>
    </row>
    <row r="11" spans="1:6">
      <c r="A11">
        <v>10</v>
      </c>
      <c r="B11" t="s">
        <v>141</v>
      </c>
      <c r="C11" t="s">
        <v>142</v>
      </c>
      <c r="F11" t="str">
        <f t="shared" si="0"/>
        <v>INSERT INTO MuscleGroup (MuscleGroupName,MuscleGroupPic) VALUES ('Rückenstrecker','rueckenstrecker.png');</v>
      </c>
    </row>
    <row r="12" spans="1:6">
      <c r="A12">
        <v>11</v>
      </c>
      <c r="B12" t="s">
        <v>143</v>
      </c>
      <c r="C12" t="s">
        <v>144</v>
      </c>
      <c r="F12" t="str">
        <f t="shared" si="0"/>
        <v>INSERT INTO MuscleGroup (MuscleGroupName,MuscleGroupPic) VALUES ('Gluteus','gluteus.png');</v>
      </c>
    </row>
    <row r="13" spans="1:6">
      <c r="A13">
        <v>12</v>
      </c>
      <c r="B13" t="s">
        <v>145</v>
      </c>
      <c r="C13" t="s">
        <v>146</v>
      </c>
      <c r="F13" t="str">
        <f t="shared" si="0"/>
        <v>INSERT INTO MuscleGroup (MuscleGroupName,MuscleGroupPic) VALUES ('Quadrizeps','quadrizeps.png');</v>
      </c>
    </row>
    <row r="14" spans="1:6">
      <c r="A14">
        <v>13</v>
      </c>
      <c r="B14" t="s">
        <v>147</v>
      </c>
      <c r="C14" t="s">
        <v>148</v>
      </c>
      <c r="F14" t="str">
        <f t="shared" si="0"/>
        <v>INSERT INTO MuscleGroup (MuscleGroupName,MuscleGroupPic) VALUES ('Hamstrings','hamstrings.png');</v>
      </c>
    </row>
    <row r="15" spans="1:6">
      <c r="A15">
        <v>14</v>
      </c>
      <c r="B15" t="s">
        <v>149</v>
      </c>
      <c r="C15" t="s">
        <v>150</v>
      </c>
      <c r="F15" t="str">
        <f t="shared" si="0"/>
        <v>INSERT INTO MuscleGroup (MuscleGroupName,MuscleGroupPic) VALUES ('Adduktoren','adduktoren.png');</v>
      </c>
    </row>
    <row r="16" spans="1:6">
      <c r="A16">
        <v>15</v>
      </c>
      <c r="B16" t="s">
        <v>151</v>
      </c>
      <c r="C16" t="s">
        <v>152</v>
      </c>
      <c r="F16" t="str">
        <f t="shared" si="0"/>
        <v>INSERT INTO MuscleGroup (MuscleGroupName,MuscleGroupPic) VALUES ('Abduktoren','abduktoren.png');</v>
      </c>
    </row>
    <row r="17" spans="1:6">
      <c r="A17">
        <v>16</v>
      </c>
      <c r="B17" t="s">
        <v>153</v>
      </c>
      <c r="C17" t="s">
        <v>154</v>
      </c>
      <c r="F17" t="str">
        <f t="shared" si="0"/>
        <v>INSERT INTO MuscleGroup (MuscleGroupName,MuscleGroupPic) VALUES ('Waden','waden.png');</v>
      </c>
    </row>
    <row r="18" spans="1:6">
      <c r="A18">
        <v>17</v>
      </c>
      <c r="B18" t="s">
        <v>155</v>
      </c>
      <c r="C18" t="s">
        <v>156</v>
      </c>
      <c r="F18" t="str">
        <f t="shared" si="0"/>
        <v>INSERT INTO MuscleGroup (MuscleGroupName,MuscleGroupPic) VALUES ('Bauch','bauch.png');</v>
      </c>
    </row>
    <row r="20" spans="1:6" ht="105">
      <c r="F20" s="2" t="s">
        <v>157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F2" sqref="F2:F3"/>
    </sheetView>
  </sheetViews>
  <sheetFormatPr defaultColWidth="11.42578125" defaultRowHeight="15"/>
  <cols>
    <col min="2" max="2" width="17.5703125" bestFit="1" customWidth="1"/>
    <col min="3" max="3" width="18.140625" bestFit="1" customWidth="1"/>
    <col min="6" max="6" width="193.28515625" customWidth="1"/>
  </cols>
  <sheetData>
    <row r="1" spans="1:6">
      <c r="A1" t="s">
        <v>85</v>
      </c>
      <c r="B1" t="s">
        <v>20</v>
      </c>
      <c r="C1" t="s">
        <v>19</v>
      </c>
    </row>
    <row r="2" spans="1:6">
      <c r="A2">
        <v>1</v>
      </c>
      <c r="B2" t="s">
        <v>158</v>
      </c>
      <c r="C2" t="s">
        <v>159</v>
      </c>
      <c r="F2" t="str">
        <f>"INSERT INTO ExerciseBasic ("&amp;$B$1&amp;","&amp;$C$1&amp;") VALUES ('"&amp;B2&amp;"','"&amp;C2&amp;"');"</f>
        <v>INSERT INTO ExerciseBasic (ExerciseBasicShort,ExerciseBasicName) VALUES ('IB','Isolationsübung');</v>
      </c>
    </row>
    <row r="3" spans="1:6">
      <c r="A3">
        <v>2</v>
      </c>
      <c r="B3" t="s">
        <v>160</v>
      </c>
      <c r="C3" t="s">
        <v>161</v>
      </c>
      <c r="F3" t="str">
        <f>"INSERT INTO ExerciseBasic ("&amp;$B$1&amp;","&amp;$C$1&amp;") VALUES ('"&amp;B3&amp;"','"&amp;C3&amp;"');"</f>
        <v>INSERT INTO ExerciseBasic (ExerciseBasicShort,ExerciseBasicName) VALUES ('GB','Grundübung');</v>
      </c>
    </row>
    <row r="5" spans="1:6" ht="105">
      <c r="F5" s="2" t="s">
        <v>162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workbookViewId="0">
      <selection activeCell="J5" sqref="J5"/>
    </sheetView>
  </sheetViews>
  <sheetFormatPr defaultColWidth="11.42578125" defaultRowHeight="15"/>
  <cols>
    <col min="10" max="10" width="157" customWidth="1"/>
  </cols>
  <sheetData>
    <row r="1" spans="1:10">
      <c r="A1" t="s">
        <v>85</v>
      </c>
      <c r="B1" t="s">
        <v>67</v>
      </c>
      <c r="C1" t="s">
        <v>65</v>
      </c>
    </row>
    <row r="2" spans="1:10">
      <c r="A2">
        <v>1</v>
      </c>
      <c r="B2" t="s">
        <v>163</v>
      </c>
      <c r="C2" t="s">
        <v>164</v>
      </c>
      <c r="J2" t="str">
        <f>"INSERT INTO Split ("&amp;$B$1&amp;","&amp;$C$1&amp;") VALUES ('"&amp;B2&amp;"','"&amp;C2&amp;"');"</f>
        <v>INSERT INTO Split (SplitShort,SplitName) VALUES ('OK','Oberkörper ');</v>
      </c>
    </row>
    <row r="3" spans="1:10">
      <c r="A3">
        <v>2</v>
      </c>
      <c r="B3" t="s">
        <v>165</v>
      </c>
      <c r="C3" t="s">
        <v>166</v>
      </c>
      <c r="J3" t="str">
        <f>"INSERT INTO Split ("&amp;$B$1&amp;","&amp;$C$1&amp;") VALUES ('"&amp;B3&amp;"','"&amp;C3&amp;"');"</f>
        <v>INSERT INTO Split (SplitShort,SplitName) VALUES ('UK','Unterkörper');</v>
      </c>
    </row>
    <row r="5" spans="1:10" ht="105">
      <c r="J5" s="2" t="s">
        <v>167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9"/>
  <sheetViews>
    <sheetView topLeftCell="A24" workbookViewId="0">
      <selection activeCell="H37" sqref="H2:H37"/>
    </sheetView>
  </sheetViews>
  <sheetFormatPr defaultColWidth="11.42578125" defaultRowHeight="15"/>
  <cols>
    <col min="1" max="1" width="35.5703125" customWidth="1"/>
    <col min="2" max="2" width="24.28515625" style="7" customWidth="1"/>
    <col min="3" max="3" width="15.140625" style="7" customWidth="1"/>
    <col min="4" max="4" width="16.5703125" customWidth="1"/>
    <col min="5" max="5" width="16.7109375" customWidth="1"/>
    <col min="6" max="6" width="19.5703125" bestFit="1" customWidth="1"/>
    <col min="8" max="8" width="124.140625" customWidth="1"/>
  </cols>
  <sheetData>
    <row r="1" spans="1:8">
      <c r="A1" t="s">
        <v>22</v>
      </c>
      <c r="B1" s="7" t="s">
        <v>24</v>
      </c>
      <c r="C1" s="7" t="s">
        <v>42</v>
      </c>
      <c r="D1" t="s">
        <v>83</v>
      </c>
      <c r="E1" t="s">
        <v>18</v>
      </c>
      <c r="F1" t="s">
        <v>26</v>
      </c>
    </row>
    <row r="2" spans="1:8">
      <c r="A2" t="s">
        <v>87</v>
      </c>
      <c r="B2" s="7" t="s">
        <v>168</v>
      </c>
      <c r="C2" s="7">
        <v>12</v>
      </c>
      <c r="D2" s="1">
        <v>5</v>
      </c>
      <c r="E2">
        <v>1</v>
      </c>
      <c r="F2" s="1" t="s">
        <v>169</v>
      </c>
      <c r="H2" t="str">
        <f>"INSERT INTO Exercises ("&amp;$A$1&amp;","&amp;$B$1&amp;","&amp;$C$1&amp;","&amp;$D$1&amp;","&amp;$E$1&amp;","&amp;$F$1&amp;") VALUES ('"&amp;A2&amp;"','"&amp;B2&amp;"',"&amp;C2&amp;",'"&amp;D2&amp;"',"&amp;E2&amp;",'"&amp;F2&amp;"');"</f>
        <v>INSERT INTO Exercises (ExerciseName,ExercisePic,MuscleGroupID,WeightSteps,ExerciseBasicID,ExerciseRecommend) VALUES ('Ausfallschritte','ausfallschritte.png',12,'5',1,'10-12 Wdh.');</v>
      </c>
    </row>
    <row r="3" spans="1:8">
      <c r="A3" t="s">
        <v>88</v>
      </c>
      <c r="B3" s="7" t="s">
        <v>170</v>
      </c>
      <c r="C3" s="7">
        <v>13</v>
      </c>
      <c r="D3" s="1">
        <v>5</v>
      </c>
      <c r="E3">
        <v>2</v>
      </c>
      <c r="F3" s="1" t="s">
        <v>171</v>
      </c>
      <c r="H3" t="str">
        <f t="shared" ref="H3:H37" si="0">"INSERT INTO Exercises ("&amp;$A$1&amp;","&amp;$B$1&amp;","&amp;$C$1&amp;","&amp;$D$1&amp;","&amp;$E$1&amp;","&amp;$F$1&amp;") VALUES ('"&amp;A3&amp;"','"&amp;B3&amp;"',"&amp;C3&amp;",'"&amp;D3&amp;"',"&amp;E3&amp;",'"&amp;F3&amp;"');"</f>
        <v>INSERT INTO Exercises (ExerciseName,ExercisePic,MuscleGroupID,WeightSteps,ExerciseBasicID,ExerciseRecommend) VALUES ('Bein Presse','bein_presse.png',13,'5',2,'8-12 Wdh.');</v>
      </c>
    </row>
    <row r="4" spans="1:8">
      <c r="A4" t="s">
        <v>89</v>
      </c>
      <c r="B4" s="7" t="s">
        <v>172</v>
      </c>
      <c r="C4" s="7">
        <v>13</v>
      </c>
      <c r="D4" s="1">
        <v>5</v>
      </c>
      <c r="E4">
        <v>1</v>
      </c>
      <c r="F4" s="1" t="s">
        <v>171</v>
      </c>
      <c r="H4" t="str">
        <f t="shared" si="0"/>
        <v>INSERT INTO Exercises (ExerciseName,ExercisePic,MuscleGroupID,WeightSteps,ExerciseBasicID,ExerciseRecommend) VALUES ('Beinbeuger Liegend','beinbeuger_liegend.png',13,'5',1,'8-12 Wdh.');</v>
      </c>
    </row>
    <row r="5" spans="1:8">
      <c r="A5" t="s">
        <v>90</v>
      </c>
      <c r="B5" s="7" t="s">
        <v>173</v>
      </c>
      <c r="C5" s="7">
        <v>12</v>
      </c>
      <c r="D5" s="1">
        <v>5</v>
      </c>
      <c r="E5">
        <v>1</v>
      </c>
      <c r="F5" s="1" t="s">
        <v>169</v>
      </c>
      <c r="H5" t="str">
        <f t="shared" si="0"/>
        <v>INSERT INTO Exercises (ExerciseName,ExercisePic,MuscleGroupID,WeightSteps,ExerciseBasicID,ExerciseRecommend) VALUES ('Beinstrecker ','beinstrecker .png',12,'5',1,'10-12 Wdh.');</v>
      </c>
    </row>
    <row r="6" spans="1:8">
      <c r="A6" t="s">
        <v>91</v>
      </c>
      <c r="B6" s="7" t="s">
        <v>174</v>
      </c>
      <c r="C6" s="7">
        <v>7</v>
      </c>
      <c r="D6" s="1">
        <v>2</v>
      </c>
      <c r="E6">
        <v>1</v>
      </c>
      <c r="F6" s="1" t="s">
        <v>175</v>
      </c>
      <c r="H6" t="str">
        <f t="shared" si="0"/>
        <v>INSERT INTO Exercises (ExerciseName,ExercisePic,MuscleGroupID,WeightSteps,ExerciseBasicID,ExerciseRecommend) VALUES ('Bizeps Curls','bizeps_curls.png',7,'2',1,'6-12 Wdh.');</v>
      </c>
    </row>
    <row r="7" spans="1:8">
      <c r="A7" t="s">
        <v>176</v>
      </c>
      <c r="B7" s="7" t="s">
        <v>177</v>
      </c>
      <c r="C7" s="7">
        <v>7</v>
      </c>
      <c r="D7" s="1" t="s">
        <v>178</v>
      </c>
      <c r="E7">
        <v>1</v>
      </c>
      <c r="F7" s="1" t="s">
        <v>171</v>
      </c>
      <c r="H7" t="str">
        <f t="shared" si="0"/>
        <v>INSERT INTO Exercises (ExerciseName,ExercisePic,MuscleGroupID,WeightSteps,ExerciseBasicID,ExerciseRecommend) VALUES ('Bizeps Curls Seilzug','bizeps_curl_seilzug.png',7,'2.5',1,'8-12 Wdh.');</v>
      </c>
    </row>
    <row r="8" spans="1:8">
      <c r="A8" t="s">
        <v>92</v>
      </c>
      <c r="B8" s="7" t="s">
        <v>179</v>
      </c>
      <c r="C8" s="7">
        <v>7</v>
      </c>
      <c r="D8" s="1" t="s">
        <v>178</v>
      </c>
      <c r="E8">
        <v>1</v>
      </c>
      <c r="F8" s="1" t="s">
        <v>175</v>
      </c>
      <c r="H8" t="str">
        <f t="shared" si="0"/>
        <v>INSERT INTO Exercises (ExerciseName,ExercisePic,MuscleGroupID,WeightSteps,ExerciseBasicID,ExerciseRecommend) VALUES ('Bizeps Maschine','bizeps_maschine.png',7,'2.5',1,'6-12 Wdh.');</v>
      </c>
    </row>
    <row r="9" spans="1:8">
      <c r="A9" t="s">
        <v>93</v>
      </c>
      <c r="B9" s="7" t="s">
        <v>180</v>
      </c>
      <c r="C9" s="7">
        <v>1</v>
      </c>
      <c r="D9" s="1" t="s">
        <v>178</v>
      </c>
      <c r="E9">
        <v>2</v>
      </c>
      <c r="F9" s="1" t="s">
        <v>171</v>
      </c>
      <c r="H9" t="str">
        <f t="shared" si="0"/>
        <v>INSERT INTO Exercises (ExerciseName,ExercisePic,MuscleGroupID,WeightSteps,ExerciseBasicID,ExerciseRecommend) VALUES ('Brust Presse','brust_presse.png',1,'2.5',2,'8-12 Wdh.');</v>
      </c>
    </row>
    <row r="10" spans="1:8">
      <c r="A10" t="s">
        <v>94</v>
      </c>
      <c r="B10" s="7" t="s">
        <v>181</v>
      </c>
      <c r="C10" s="7">
        <v>1</v>
      </c>
      <c r="D10" s="1" t="s">
        <v>178</v>
      </c>
      <c r="E10">
        <v>1</v>
      </c>
      <c r="F10" s="1" t="s">
        <v>171</v>
      </c>
      <c r="H10" t="str">
        <f t="shared" si="0"/>
        <v>INSERT INTO Exercises (ExerciseName,ExercisePic,MuscleGroupID,WeightSteps,ExerciseBasicID,ExerciseRecommend) VALUES ('Butterfly Kabelzug','butterfly_kabelzug.png',1,'2.5',1,'8-12 Wdh.');</v>
      </c>
    </row>
    <row r="11" spans="1:8">
      <c r="A11" t="s">
        <v>95</v>
      </c>
      <c r="B11" s="7" t="s">
        <v>182</v>
      </c>
      <c r="C11" s="7">
        <v>1</v>
      </c>
      <c r="D11" s="1">
        <v>5</v>
      </c>
      <c r="E11">
        <v>1</v>
      </c>
      <c r="F11" s="1" t="s">
        <v>171</v>
      </c>
      <c r="H11" t="str">
        <f t="shared" si="0"/>
        <v>INSERT INTO Exercises (ExerciseName,ExercisePic,MuscleGroupID,WeightSteps,ExerciseBasicID,ExerciseRecommend) VALUES ('Butterfly Maschine','butterfly_maschine.png',1,'5',1,'8-12 Wdh.');</v>
      </c>
    </row>
    <row r="12" spans="1:8">
      <c r="A12" t="s">
        <v>96</v>
      </c>
      <c r="B12" s="7" t="s">
        <v>183</v>
      </c>
      <c r="C12" s="7">
        <v>4</v>
      </c>
      <c r="D12" s="1">
        <v>5</v>
      </c>
      <c r="E12">
        <v>1</v>
      </c>
      <c r="F12" s="1" t="s">
        <v>171</v>
      </c>
      <c r="H12" t="str">
        <f t="shared" si="0"/>
        <v>INSERT INTO Exercises (ExerciseName,ExercisePic,MuscleGroupID,WeightSteps,ExerciseBasicID,ExerciseRecommend) VALUES ('Butterfly Reverse','butterfly_reverse.png',4,'5',1,'8-12 Wdh.');</v>
      </c>
    </row>
    <row r="13" spans="1:8">
      <c r="A13" t="s">
        <v>97</v>
      </c>
      <c r="B13" s="7" t="s">
        <v>184</v>
      </c>
      <c r="C13" s="7">
        <v>7</v>
      </c>
      <c r="D13" s="1" t="s">
        <v>178</v>
      </c>
      <c r="E13">
        <v>1</v>
      </c>
      <c r="F13" s="1" t="s">
        <v>171</v>
      </c>
      <c r="H13" t="str">
        <f t="shared" si="0"/>
        <v>INSERT INTO Exercises (ExerciseName,ExercisePic,MuscleGroupID,WeightSteps,ExerciseBasicID,ExerciseRecommend) VALUES ('Cable Biceps Curls','cable_biceps_curls.png',7,'2.5',1,'8-12 Wdh.');</v>
      </c>
    </row>
    <row r="14" spans="1:8">
      <c r="A14" t="s">
        <v>98</v>
      </c>
      <c r="B14" s="7" t="s">
        <v>185</v>
      </c>
      <c r="C14" s="7">
        <v>8</v>
      </c>
      <c r="D14" s="1" t="s">
        <v>178</v>
      </c>
      <c r="E14">
        <v>1</v>
      </c>
      <c r="F14" s="1" t="s">
        <v>171</v>
      </c>
      <c r="H14" t="str">
        <f t="shared" si="0"/>
        <v>INSERT INTO Exercises (ExerciseName,ExercisePic,MuscleGroupID,WeightSteps,ExerciseBasicID,ExerciseRecommend) VALUES ('Cable Push Down','cable_push_down.png',8,'2.5',1,'8-12 Wdh.');</v>
      </c>
    </row>
    <row r="15" spans="1:8">
      <c r="A15" t="s">
        <v>99</v>
      </c>
      <c r="B15" s="7" t="s">
        <v>186</v>
      </c>
      <c r="C15" s="7">
        <v>17</v>
      </c>
      <c r="D15" s="1">
        <v>0</v>
      </c>
      <c r="E15">
        <v>1</v>
      </c>
      <c r="F15" s="1"/>
      <c r="H15" t="str">
        <f t="shared" si="0"/>
        <v>INSERT INTO Exercises (ExerciseName,ExercisePic,MuscleGroupID,WeightSteps,ExerciseBasicID,ExerciseRecommend) VALUES ('Crunches','crunches.png',17,'0',1,'');</v>
      </c>
    </row>
    <row r="16" spans="1:8">
      <c r="A16" t="s">
        <v>100</v>
      </c>
      <c r="B16" s="7" t="s">
        <v>187</v>
      </c>
      <c r="C16" s="7">
        <v>4</v>
      </c>
      <c r="D16" s="1">
        <v>2</v>
      </c>
      <c r="E16">
        <v>1</v>
      </c>
      <c r="F16" s="1" t="s">
        <v>171</v>
      </c>
      <c r="H16" t="str">
        <f t="shared" si="0"/>
        <v>INSERT INTO Exercises (ExerciseName,ExercisePic,MuscleGroupID,WeightSteps,ExerciseBasicID,ExerciseRecommend) VALUES ('Facepulls','facepulls.png',4,'2',1,'8-12 Wdh.');</v>
      </c>
    </row>
    <row r="17" spans="1:8">
      <c r="A17" t="s">
        <v>101</v>
      </c>
      <c r="B17" s="7" t="s">
        <v>188</v>
      </c>
      <c r="C17" s="7">
        <v>7</v>
      </c>
      <c r="D17" s="1">
        <v>2</v>
      </c>
      <c r="E17">
        <v>1</v>
      </c>
      <c r="F17" s="1" t="s">
        <v>171</v>
      </c>
      <c r="H17" t="str">
        <f t="shared" si="0"/>
        <v>INSERT INTO Exercises (ExerciseName,ExercisePic,MuscleGroupID,WeightSteps,ExerciseBasicID,ExerciseRecommend) VALUES ('Hammer Curls','hammer_curls.png',7,'2',1,'8-12 Wdh.');</v>
      </c>
    </row>
    <row r="18" spans="1:8">
      <c r="A18" t="s">
        <v>102</v>
      </c>
      <c r="B18" s="7" t="s">
        <v>189</v>
      </c>
      <c r="C18" s="7">
        <v>1</v>
      </c>
      <c r="D18" s="1">
        <v>2</v>
      </c>
      <c r="E18">
        <v>2</v>
      </c>
      <c r="F18" s="1" t="s">
        <v>190</v>
      </c>
      <c r="H18" t="str">
        <f t="shared" si="0"/>
        <v>INSERT INTO Exercises (ExerciseName,ExercisePic,MuscleGroupID,WeightSteps,ExerciseBasicID,ExerciseRecommend) VALUES ('KH Bankdrücken','kh_bankdruecken.png',1,'2',2,'6-10 Wdh.');</v>
      </c>
    </row>
    <row r="19" spans="1:8">
      <c r="A19" t="s">
        <v>103</v>
      </c>
      <c r="B19" s="7" t="s">
        <v>191</v>
      </c>
      <c r="C19" s="7">
        <v>2</v>
      </c>
      <c r="D19" s="1">
        <v>0</v>
      </c>
      <c r="E19">
        <v>2</v>
      </c>
      <c r="F19" s="1"/>
      <c r="H19" t="str">
        <f t="shared" si="0"/>
        <v>INSERT INTO Exercises (ExerciseName,ExercisePic,MuscleGroupID,WeightSteps,ExerciseBasicID,ExerciseRecommend) VALUES ('Klimmzüge','klimmzuege.png',2,'0',2,'');</v>
      </c>
    </row>
    <row r="20" spans="1:8">
      <c r="A20" t="s">
        <v>104</v>
      </c>
      <c r="B20" s="7" t="s">
        <v>192</v>
      </c>
      <c r="C20" s="7">
        <v>12</v>
      </c>
      <c r="D20" s="1" t="s">
        <v>178</v>
      </c>
      <c r="E20">
        <v>2</v>
      </c>
      <c r="F20" s="1" t="s">
        <v>193</v>
      </c>
      <c r="H20" t="str">
        <f t="shared" si="0"/>
        <v>INSERT INTO Exercises (ExerciseName,ExercisePic,MuscleGroupID,WeightSteps,ExerciseBasicID,ExerciseRecommend) VALUES ('Kniebeuge','kniebeuge.png',12,'2.5',2,'5-10 Wdh.');</v>
      </c>
    </row>
    <row r="21" spans="1:8">
      <c r="A21" t="s">
        <v>105</v>
      </c>
      <c r="B21" s="7" t="s">
        <v>194</v>
      </c>
      <c r="C21" s="7">
        <v>2</v>
      </c>
      <c r="D21" s="1" t="s">
        <v>178</v>
      </c>
      <c r="E21">
        <v>2</v>
      </c>
      <c r="F21" s="1" t="s">
        <v>193</v>
      </c>
      <c r="H21" t="str">
        <f t="shared" si="0"/>
        <v>INSERT INTO Exercises (ExerciseName,ExercisePic,MuscleGroupID,WeightSteps,ExerciseBasicID,ExerciseRecommend) VALUES ('Kreuzheben','kreuzheben.png',2,'2.5',2,'5-10 Wdh.');</v>
      </c>
    </row>
    <row r="22" spans="1:8">
      <c r="A22" t="s">
        <v>106</v>
      </c>
      <c r="B22" s="7" t="s">
        <v>195</v>
      </c>
      <c r="C22" s="7">
        <v>2</v>
      </c>
      <c r="D22" s="1" t="s">
        <v>178</v>
      </c>
      <c r="E22">
        <v>2</v>
      </c>
      <c r="F22" s="1" t="s">
        <v>175</v>
      </c>
      <c r="H22" t="str">
        <f t="shared" si="0"/>
        <v>INSERT INTO Exercises (ExerciseName,ExercisePic,MuscleGroupID,WeightSteps,ExerciseBasicID,ExerciseRecommend) VALUES ('Latzug','latzug.png',2,'2.5',2,'6-12 Wdh.');</v>
      </c>
    </row>
    <row r="23" spans="1:8">
      <c r="A23" t="s">
        <v>107</v>
      </c>
      <c r="B23" s="7" t="s">
        <v>196</v>
      </c>
      <c r="C23" s="7">
        <v>2</v>
      </c>
      <c r="D23" s="1">
        <v>5</v>
      </c>
      <c r="E23">
        <v>1</v>
      </c>
      <c r="F23" s="1" t="s">
        <v>175</v>
      </c>
      <c r="H23" t="str">
        <f t="shared" si="0"/>
        <v>INSERT INTO Exercises (ExerciseName,ExercisePic,MuscleGroupID,WeightSteps,ExerciseBasicID,ExerciseRecommend) VALUES ('Latzug Eng','latzug_eng.png',2,'5',1,'6-12 Wdh.');</v>
      </c>
    </row>
    <row r="24" spans="1:8">
      <c r="A24" t="s">
        <v>108</v>
      </c>
      <c r="B24" s="7" t="s">
        <v>197</v>
      </c>
      <c r="C24" s="7">
        <v>1</v>
      </c>
      <c r="D24" s="1" t="s">
        <v>178</v>
      </c>
      <c r="E24">
        <v>2</v>
      </c>
      <c r="F24" s="1" t="s">
        <v>193</v>
      </c>
      <c r="H24" t="str">
        <f t="shared" si="0"/>
        <v>INSERT INTO Exercises (ExerciseName,ExercisePic,MuscleGroupID,WeightSteps,ExerciseBasicID,ExerciseRecommend) VALUES ('LH Bankdrücken','lh_bankdruecken.png',1,'2.5',2,'5-10 Wdh.');</v>
      </c>
    </row>
    <row r="25" spans="1:8">
      <c r="A25" t="s">
        <v>109</v>
      </c>
      <c r="B25" s="7" t="s">
        <v>198</v>
      </c>
      <c r="C25" s="7">
        <v>2</v>
      </c>
      <c r="D25" s="1" t="s">
        <v>178</v>
      </c>
      <c r="E25">
        <v>2</v>
      </c>
      <c r="F25" s="1" t="s">
        <v>175</v>
      </c>
      <c r="H25" t="str">
        <f t="shared" si="0"/>
        <v>INSERT INTO Exercises (ExerciseName,ExercisePic,MuscleGroupID,WeightSteps,ExerciseBasicID,ExerciseRecommend) VALUES ('LH Rudern','lh_rudern.png',2,'2.5',2,'6-12 Wdh.');</v>
      </c>
    </row>
    <row r="26" spans="1:8">
      <c r="A26" t="s">
        <v>110</v>
      </c>
      <c r="B26" s="7" t="s">
        <v>199</v>
      </c>
      <c r="C26" s="7">
        <v>1</v>
      </c>
      <c r="D26" s="1" t="s">
        <v>178</v>
      </c>
      <c r="E26">
        <v>2</v>
      </c>
      <c r="F26" s="1" t="s">
        <v>190</v>
      </c>
      <c r="H26" t="str">
        <f t="shared" si="0"/>
        <v>INSERT INTO Exercises (ExerciseName,ExercisePic,MuscleGroupID,WeightSteps,ExerciseBasicID,ExerciseRecommend) VALUES ('LH Schrägbankdrücken','lh_schraegbankdrücken.png',1,'2.5',2,'6-10 Wdh.');</v>
      </c>
    </row>
    <row r="27" spans="1:8">
      <c r="A27" t="s">
        <v>111</v>
      </c>
      <c r="B27" s="7" t="s">
        <v>200</v>
      </c>
      <c r="C27" s="7">
        <v>3</v>
      </c>
      <c r="D27" s="1" t="s">
        <v>178</v>
      </c>
      <c r="E27">
        <v>2</v>
      </c>
      <c r="F27" s="1" t="s">
        <v>190</v>
      </c>
      <c r="H27" t="str">
        <f t="shared" si="0"/>
        <v>INSERT INTO Exercises (ExerciseName,ExercisePic,MuscleGroupID,WeightSteps,ExerciseBasicID,ExerciseRecommend) VALUES ('LH Schulterdrücken','lh_schulterdruecken.png',3,'2.5',2,'6-10 Wdh.');</v>
      </c>
    </row>
    <row r="28" spans="1:8">
      <c r="A28" t="s">
        <v>112</v>
      </c>
      <c r="B28" s="7" t="s">
        <v>201</v>
      </c>
      <c r="C28" s="7">
        <v>4</v>
      </c>
      <c r="D28" s="1" t="s">
        <v>178</v>
      </c>
      <c r="E28">
        <v>1</v>
      </c>
      <c r="F28" s="1" t="s">
        <v>202</v>
      </c>
      <c r="H28" t="str">
        <f t="shared" si="0"/>
        <v>INSERT INTO Exercises (ExerciseName,ExercisePic,MuscleGroupID,WeightSteps,ExerciseBasicID,ExerciseRecommend) VALUES ('Reverse Cable Cross','reverse_cable_cross.png',4,'2.5',1,'8-15 Wdh.');</v>
      </c>
    </row>
    <row r="29" spans="1:8">
      <c r="A29" t="s">
        <v>113</v>
      </c>
      <c r="B29" s="7" t="s">
        <v>203</v>
      </c>
      <c r="C29" s="7">
        <v>2</v>
      </c>
      <c r="D29" s="1">
        <v>5</v>
      </c>
      <c r="E29">
        <v>2</v>
      </c>
      <c r="F29" s="1" t="s">
        <v>171</v>
      </c>
      <c r="H29" t="str">
        <f t="shared" si="0"/>
        <v>INSERT INTO Exercises (ExerciseName,ExercisePic,MuscleGroupID,WeightSteps,ExerciseBasicID,ExerciseRecommend) VALUES ('Rudern Kabelzug','rudern_kabelzug.png',2,'5',2,'8-12 Wdh.');</v>
      </c>
    </row>
    <row r="30" spans="1:8">
      <c r="A30" t="s">
        <v>114</v>
      </c>
      <c r="B30" s="7" t="s">
        <v>204</v>
      </c>
      <c r="C30" s="7">
        <v>2</v>
      </c>
      <c r="D30" s="1" t="s">
        <v>178</v>
      </c>
      <c r="E30">
        <v>1</v>
      </c>
      <c r="F30" s="1" t="s">
        <v>171</v>
      </c>
      <c r="H30" t="str">
        <f t="shared" si="0"/>
        <v>INSERT INTO Exercises (ExerciseName,ExercisePic,MuscleGroupID,WeightSteps,ExerciseBasicID,ExerciseRecommend) VALUES ('Rudern Maschine','rudern_maschine.png',2,'2.5',1,'8-12 Wdh.');</v>
      </c>
    </row>
    <row r="31" spans="1:8">
      <c r="A31" t="s">
        <v>115</v>
      </c>
      <c r="B31" s="7" t="s">
        <v>205</v>
      </c>
      <c r="C31" s="7">
        <v>13</v>
      </c>
      <c r="D31" s="1" t="s">
        <v>178</v>
      </c>
      <c r="E31">
        <v>2</v>
      </c>
      <c r="F31" s="1" t="s">
        <v>175</v>
      </c>
      <c r="H31" t="str">
        <f t="shared" si="0"/>
        <v>INSERT INTO Exercises (ExerciseName,ExercisePic,MuscleGroupID,WeightSteps,ExerciseBasicID,ExerciseRecommend) VALUES ('Rumänisches Kreuzheben','rumaenisches_kreuzheben.png',13,'2.5',2,'6-12 Wdh.');</v>
      </c>
    </row>
    <row r="32" spans="1:8">
      <c r="A32" t="s">
        <v>116</v>
      </c>
      <c r="B32" s="7" t="s">
        <v>206</v>
      </c>
      <c r="C32" s="7">
        <v>3</v>
      </c>
      <c r="D32" s="1" t="s">
        <v>178</v>
      </c>
      <c r="E32">
        <v>1</v>
      </c>
      <c r="F32" s="1" t="s">
        <v>202</v>
      </c>
      <c r="H32" t="str">
        <f t="shared" si="0"/>
        <v>INSERT INTO Exercises (ExerciseName,ExercisePic,MuscleGroupID,WeightSteps,ExerciseBasicID,ExerciseRecommend) VALUES ('Schulter Maschine','schulter_maschine.png',3,'2.5',1,'8-15 Wdh.');</v>
      </c>
    </row>
    <row r="33" spans="1:8">
      <c r="A33" t="s">
        <v>117</v>
      </c>
      <c r="B33" s="7" t="s">
        <v>207</v>
      </c>
      <c r="C33" s="7">
        <v>8</v>
      </c>
      <c r="D33" s="1" t="s">
        <v>178</v>
      </c>
      <c r="E33">
        <v>1</v>
      </c>
      <c r="F33" s="1" t="s">
        <v>171</v>
      </c>
      <c r="H33" t="str">
        <f t="shared" si="0"/>
        <v>INSERT INTO Exercises (ExerciseName,ExercisePic,MuscleGroupID,WeightSteps,ExerciseBasicID,ExerciseRecommend) VALUES ('Scullcrushers Trizeps','scullcrushers_trizeps.png',8,'2.5',1,'8-12 Wdh.');</v>
      </c>
    </row>
    <row r="34" spans="1:8">
      <c r="A34" t="s">
        <v>118</v>
      </c>
      <c r="B34" s="7" t="s">
        <v>208</v>
      </c>
      <c r="C34" s="7">
        <v>3</v>
      </c>
      <c r="D34" s="1">
        <v>2</v>
      </c>
      <c r="E34">
        <v>1</v>
      </c>
      <c r="F34" s="1" t="s">
        <v>202</v>
      </c>
      <c r="H34" t="str">
        <f t="shared" si="0"/>
        <v>INSERT INTO Exercises (ExerciseName,ExercisePic,MuscleGroupID,WeightSteps,ExerciseBasicID,ExerciseRecommend) VALUES ('Seitheben ','seitheben.png',3,'2',1,'8-15 Wdh.');</v>
      </c>
    </row>
    <row r="35" spans="1:8">
      <c r="A35" t="s">
        <v>119</v>
      </c>
      <c r="B35" s="7" t="s">
        <v>209</v>
      </c>
      <c r="C35" s="7">
        <v>8</v>
      </c>
      <c r="D35" s="1" t="s">
        <v>178</v>
      </c>
      <c r="E35">
        <v>1</v>
      </c>
      <c r="F35" s="1" t="s">
        <v>171</v>
      </c>
      <c r="H35" t="str">
        <f t="shared" si="0"/>
        <v>INSERT INTO Exercises (ExerciseName,ExercisePic,MuscleGroupID,WeightSteps,ExerciseBasicID,ExerciseRecommend) VALUES ('Trizeps Drücken','trizeps_druecken.png',8,'2.5',1,'8-12 Wdh.');</v>
      </c>
    </row>
    <row r="36" spans="1:8">
      <c r="A36" t="s">
        <v>120</v>
      </c>
      <c r="B36" s="7" t="s">
        <v>210</v>
      </c>
      <c r="C36" s="7">
        <v>8</v>
      </c>
      <c r="D36" s="1" t="s">
        <v>178</v>
      </c>
      <c r="E36">
        <v>1</v>
      </c>
      <c r="F36" s="1" t="s">
        <v>171</v>
      </c>
      <c r="H36" t="str">
        <f t="shared" si="0"/>
        <v>INSERT INTO Exercises (ExerciseName,ExercisePic,MuscleGroupID,WeightSteps,ExerciseBasicID,ExerciseRecommend) VALUES ('Trizepsstrecken Überkopf','trizepsstrecken_ueberkopf.png',8,'2.5',1,'8-12 Wdh.');</v>
      </c>
    </row>
    <row r="37" spans="1:8">
      <c r="A37" t="s">
        <v>121</v>
      </c>
      <c r="B37" s="7" t="s">
        <v>211</v>
      </c>
      <c r="C37" s="7">
        <v>16</v>
      </c>
      <c r="D37" s="1" t="s">
        <v>178</v>
      </c>
      <c r="E37">
        <v>1</v>
      </c>
      <c r="F37" s="1"/>
      <c r="H37" t="str">
        <f t="shared" si="0"/>
        <v>INSERT INTO Exercises (ExerciseName,ExercisePic,MuscleGroupID,WeightSteps,ExerciseBasicID,ExerciseRecommend) VALUES ('Wadenheben','wadenheben.png',16,'2.5',1,'');</v>
      </c>
    </row>
    <row r="39" spans="1:8" ht="165">
      <c r="H39" s="2" t="s">
        <v>212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H17" sqref="H17"/>
    </sheetView>
  </sheetViews>
  <sheetFormatPr defaultColWidth="11.42578125" defaultRowHeight="15"/>
  <cols>
    <col min="2" max="2" width="17" bestFit="1" customWidth="1"/>
    <col min="3" max="3" width="17.7109375" bestFit="1" customWidth="1"/>
    <col min="4" max="4" width="13.7109375" bestFit="1" customWidth="1"/>
    <col min="8" max="8" width="126.85546875" customWidth="1"/>
  </cols>
  <sheetData>
    <row r="1" spans="1:8">
      <c r="A1" t="s">
        <v>32</v>
      </c>
      <c r="B1" t="s">
        <v>38</v>
      </c>
      <c r="C1" t="s">
        <v>34</v>
      </c>
      <c r="D1" t="s">
        <v>36</v>
      </c>
      <c r="E1" t="s">
        <v>54</v>
      </c>
    </row>
    <row r="2" spans="1:8">
      <c r="A2">
        <v>120</v>
      </c>
      <c r="B2">
        <v>100</v>
      </c>
      <c r="C2">
        <v>8</v>
      </c>
      <c r="D2">
        <v>9</v>
      </c>
      <c r="E2">
        <v>2</v>
      </c>
      <c r="H2" t="str">
        <f>"INSERT INTO MaxPowerUser ("&amp;$A$1&amp;","&amp;$B$1&amp;","&amp;$C$1&amp;","&amp;$D$1&amp;","&amp;$E$1&amp;") VALUES ("&amp;A2&amp;","&amp;B2&amp;","&amp;C2&amp;","&amp;D2&amp;","&amp;E2&amp;");"</f>
        <v>INSERT INTO MaxPowerUser (MaxPower,MaxPowerWeight,MaxPowerRepeats,MaxPowerRPE,RMformID) VALUES (120,100,8,9,2);</v>
      </c>
    </row>
    <row r="3" spans="1:8">
      <c r="A3">
        <v>70</v>
      </c>
      <c r="B3">
        <v>44</v>
      </c>
      <c r="C3">
        <v>6</v>
      </c>
      <c r="D3">
        <v>8</v>
      </c>
      <c r="E3">
        <v>2</v>
      </c>
      <c r="H3" t="str">
        <f t="shared" ref="H3:H13" si="0">"INSERT INTO MaxPowerUser ("&amp;$A$1&amp;","&amp;$B$1&amp;","&amp;$C$1&amp;","&amp;$D$1&amp;","&amp;$E$1&amp;") VALUES ("&amp;A3&amp;","&amp;B3&amp;","&amp;C3&amp;","&amp;D3&amp;","&amp;E3&amp;");"</f>
        <v>INSERT INTO MaxPowerUser (MaxPower,MaxPowerWeight,MaxPowerRepeats,MaxPowerRPE,RMformID) VALUES (70,44,6,8,2);</v>
      </c>
    </row>
    <row r="4" spans="1:8">
      <c r="A4">
        <v>70</v>
      </c>
      <c r="B4">
        <v>50</v>
      </c>
      <c r="C4">
        <v>5</v>
      </c>
      <c r="D4">
        <v>10</v>
      </c>
      <c r="E4">
        <v>2</v>
      </c>
      <c r="H4" t="str">
        <f t="shared" si="0"/>
        <v>INSERT INTO MaxPowerUser (MaxPower,MaxPowerWeight,MaxPowerRepeats,MaxPowerRPE,RMformID) VALUES (70,50,5,10,2);</v>
      </c>
    </row>
    <row r="5" spans="1:8">
      <c r="A5">
        <v>80</v>
      </c>
      <c r="B5">
        <v>70</v>
      </c>
      <c r="C5">
        <v>7</v>
      </c>
      <c r="D5">
        <v>10</v>
      </c>
      <c r="E5">
        <v>2</v>
      </c>
      <c r="H5" t="str">
        <f t="shared" si="0"/>
        <v>INSERT INTO MaxPowerUser (MaxPower,MaxPowerWeight,MaxPowerRepeats,MaxPowerRPE,RMformID) VALUES (80,70,7,10,2);</v>
      </c>
    </row>
    <row r="6" spans="1:8">
      <c r="A6">
        <v>90</v>
      </c>
      <c r="B6">
        <v>80</v>
      </c>
      <c r="C6">
        <v>8</v>
      </c>
      <c r="D6">
        <v>10</v>
      </c>
      <c r="E6">
        <v>2</v>
      </c>
      <c r="H6" t="str">
        <f t="shared" si="0"/>
        <v>INSERT INTO MaxPowerUser (MaxPower,MaxPowerWeight,MaxPowerRepeats,MaxPowerRPE,RMformID) VALUES (90,80,8,10,2);</v>
      </c>
    </row>
    <row r="7" spans="1:8">
      <c r="A7">
        <v>100</v>
      </c>
      <c r="B7">
        <v>60</v>
      </c>
      <c r="C7">
        <v>10</v>
      </c>
      <c r="D7">
        <v>9</v>
      </c>
      <c r="E7">
        <v>2</v>
      </c>
      <c r="H7" t="str">
        <f t="shared" si="0"/>
        <v>INSERT INTO MaxPowerUser (MaxPower,MaxPowerWeight,MaxPowerRepeats,MaxPowerRPE,RMformID) VALUES (100,60,10,9,2);</v>
      </c>
    </row>
    <row r="8" spans="1:8">
      <c r="A8">
        <v>78</v>
      </c>
      <c r="B8">
        <v>45</v>
      </c>
      <c r="C8">
        <v>12</v>
      </c>
      <c r="D8">
        <v>9</v>
      </c>
      <c r="E8">
        <v>1</v>
      </c>
      <c r="H8" t="str">
        <f t="shared" si="0"/>
        <v>INSERT INTO MaxPowerUser (MaxPower,MaxPowerWeight,MaxPowerRepeats,MaxPowerRPE,RMformID) VALUES (78,45,12,9,1);</v>
      </c>
    </row>
    <row r="9" spans="1:8">
      <c r="A9">
        <v>94</v>
      </c>
      <c r="B9">
        <v>38</v>
      </c>
      <c r="C9">
        <v>3</v>
      </c>
      <c r="D9">
        <v>9</v>
      </c>
      <c r="E9">
        <v>1</v>
      </c>
      <c r="H9" t="str">
        <f t="shared" si="0"/>
        <v>INSERT INTO MaxPowerUser (MaxPower,MaxPowerWeight,MaxPowerRepeats,MaxPowerRPE,RMformID) VALUES (94,38,3,9,1);</v>
      </c>
    </row>
    <row r="10" spans="1:8">
      <c r="A10">
        <v>65</v>
      </c>
      <c r="B10">
        <v>24</v>
      </c>
      <c r="C10">
        <v>8</v>
      </c>
      <c r="D10">
        <v>9</v>
      </c>
      <c r="E10">
        <v>1</v>
      </c>
      <c r="H10" t="str">
        <f t="shared" si="0"/>
        <v>INSERT INTO MaxPowerUser (MaxPower,MaxPowerWeight,MaxPowerRepeats,MaxPowerRPE,RMformID) VALUES (65,24,8,9,1);</v>
      </c>
    </row>
    <row r="11" spans="1:8">
      <c r="A11">
        <v>120</v>
      </c>
      <c r="B11">
        <v>88</v>
      </c>
      <c r="C11">
        <v>6</v>
      </c>
      <c r="D11">
        <v>8</v>
      </c>
      <c r="E11">
        <v>1</v>
      </c>
      <c r="H11" t="str">
        <f t="shared" si="0"/>
        <v>INSERT INTO MaxPowerUser (MaxPower,MaxPowerWeight,MaxPowerRepeats,MaxPowerRPE,RMformID) VALUES (120,88,6,8,1);</v>
      </c>
    </row>
    <row r="12" spans="1:8">
      <c r="A12">
        <v>130</v>
      </c>
      <c r="B12">
        <v>100</v>
      </c>
      <c r="C12">
        <v>7</v>
      </c>
      <c r="D12">
        <v>7</v>
      </c>
      <c r="E12">
        <v>2</v>
      </c>
      <c r="H12" t="str">
        <f t="shared" si="0"/>
        <v>INSERT INTO MaxPowerUser (MaxPower,MaxPowerWeight,MaxPowerRepeats,MaxPowerRPE,RMformID) VALUES (130,100,7,7,2);</v>
      </c>
    </row>
    <row r="13" spans="1:8">
      <c r="A13">
        <v>130</v>
      </c>
      <c r="B13">
        <v>100</v>
      </c>
      <c r="C13">
        <v>5</v>
      </c>
      <c r="D13">
        <v>10</v>
      </c>
      <c r="E13">
        <v>2</v>
      </c>
      <c r="H13" t="str">
        <f t="shared" si="0"/>
        <v>INSERT INTO MaxPowerUser (MaxPower,MaxPowerWeight,MaxPowerRepeats,MaxPowerRPE,RMformID) VALUES (130,100,5,10,2);</v>
      </c>
    </row>
    <row r="17" spans="8:8" ht="135">
      <c r="H17" s="2" t="s">
        <v>213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"/>
  <sheetViews>
    <sheetView workbookViewId="0">
      <selection activeCell="F2" sqref="F2:F3"/>
    </sheetView>
  </sheetViews>
  <sheetFormatPr defaultColWidth="11.42578125" defaultRowHeight="15"/>
  <cols>
    <col min="4" max="4" width="87.140625" customWidth="1"/>
    <col min="6" max="6" width="113.5703125" customWidth="1"/>
  </cols>
  <sheetData>
    <row r="1" spans="1:6">
      <c r="A1" t="s">
        <v>85</v>
      </c>
      <c r="B1" t="s">
        <v>57</v>
      </c>
      <c r="C1" t="s">
        <v>55</v>
      </c>
      <c r="D1" t="s">
        <v>52</v>
      </c>
    </row>
    <row r="2" spans="1:6" ht="75">
      <c r="A2" s="3">
        <v>1</v>
      </c>
      <c r="B2" s="3" t="s">
        <v>214</v>
      </c>
      <c r="C2" s="3" t="s">
        <v>215</v>
      </c>
      <c r="D2" s="2" t="s">
        <v>216</v>
      </c>
      <c r="F2" t="str">
        <f>"INSERT INTO RMform ("&amp;$B$1&amp;","&amp;$C$1&amp;","&amp;$D$1&amp;") VALUES ('"&amp;B2&amp;"','"&amp;C2&amp;"','"&amp;D2&amp;"');"</f>
        <v>INSERT INTO RMform (RMShort,RMName,RMDescription) VALUES ('Br.','Brzcky','Hinweis !
 Die Brzcky Formel eignet sichs sehr gut  für Werte bis 8 Wdh.
Die Epley Formel hingegen ist präziser ab10 Wdh.
Bei 10 Wdh. sind beide Formeln identisch!');</v>
      </c>
    </row>
    <row r="3" spans="1:6" ht="75">
      <c r="A3" s="3">
        <v>2</v>
      </c>
      <c r="B3" s="3" t="s">
        <v>217</v>
      </c>
      <c r="C3" s="3" t="s">
        <v>218</v>
      </c>
      <c r="D3" s="2" t="s">
        <v>216</v>
      </c>
      <c r="F3" t="str">
        <f>"INSERT INTO RMform ("&amp;$B$1&amp;","&amp;$C$1&amp;","&amp;$D$1&amp;") VALUES ('"&amp;B3&amp;"','"&amp;C3&amp;"','"&amp;D3&amp;"');"</f>
        <v>INSERT INTO RMform (RMShort,RMName,RMDescription) VALUES ('Ep.','Epley','Hinweis !
 Die Brzcky Formel eignet sichs sehr gut  für Werte bis 8 Wdh.
Die Epley Formel hingegen ist präziser ab10 Wdh.
Bei 10 Wdh. sind beide Formeln identisch!');</v>
      </c>
    </row>
    <row r="5" spans="1:6" ht="120">
      <c r="F5" s="2" t="s">
        <v>219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5"/>
  <sheetViews>
    <sheetView tabSelected="1" topLeftCell="A16" workbookViewId="0">
      <selection activeCell="A38" sqref="A38:XFD39"/>
    </sheetView>
  </sheetViews>
  <sheetFormatPr defaultColWidth="11.42578125" defaultRowHeight="15"/>
  <cols>
    <col min="1" max="1" width="158.28515625" customWidth="1"/>
  </cols>
  <sheetData>
    <row r="1" spans="1:1">
      <c r="A1" s="4" t="s">
        <v>220</v>
      </c>
    </row>
    <row r="2" spans="1:1">
      <c r="A2" s="5" t="s">
        <v>221</v>
      </c>
    </row>
    <row r="3" spans="1:1">
      <c r="A3" s="5" t="s">
        <v>222</v>
      </c>
    </row>
    <row r="4" spans="1:1">
      <c r="A4" s="5" t="s">
        <v>223</v>
      </c>
    </row>
    <row r="5" spans="1:1">
      <c r="A5" s="5" t="s">
        <v>224</v>
      </c>
    </row>
    <row r="6" spans="1:1">
      <c r="A6" s="5" t="s">
        <v>225</v>
      </c>
    </row>
    <row r="7" spans="1:1">
      <c r="A7" s="5" t="s">
        <v>226</v>
      </c>
    </row>
    <row r="8" spans="1:1">
      <c r="A8" s="5" t="s">
        <v>227</v>
      </c>
    </row>
    <row r="9" spans="1:1">
      <c r="A9" s="6" t="s">
        <v>228</v>
      </c>
    </row>
    <row r="11" spans="1:1">
      <c r="A11" s="4" t="s">
        <v>229</v>
      </c>
    </row>
    <row r="12" spans="1:1">
      <c r="A12" s="5" t="s">
        <v>221</v>
      </c>
    </row>
    <row r="13" spans="1:1">
      <c r="A13" s="5" t="s">
        <v>230</v>
      </c>
    </row>
    <row r="14" spans="1:1">
      <c r="A14" s="5" t="s">
        <v>231</v>
      </c>
    </row>
    <row r="15" spans="1:1">
      <c r="A15" s="5" t="s">
        <v>232</v>
      </c>
    </row>
    <row r="16" spans="1:1">
      <c r="A16" s="5" t="s">
        <v>233</v>
      </c>
    </row>
    <row r="17" spans="1:1">
      <c r="A17" s="5" t="s">
        <v>234</v>
      </c>
    </row>
    <row r="18" spans="1:1">
      <c r="A18" s="5" t="s">
        <v>235</v>
      </c>
    </row>
    <row r="19" spans="1:1">
      <c r="A19" s="5" t="s">
        <v>227</v>
      </c>
    </row>
    <row r="20" spans="1:1">
      <c r="A20" s="6" t="s">
        <v>228</v>
      </c>
    </row>
    <row r="22" spans="1:1">
      <c r="A22" s="4" t="s">
        <v>236</v>
      </c>
    </row>
    <row r="23" spans="1:1">
      <c r="A23" s="5" t="s">
        <v>221</v>
      </c>
    </row>
    <row r="24" spans="1:1">
      <c r="A24" s="5" t="s">
        <v>237</v>
      </c>
    </row>
    <row r="25" spans="1:1">
      <c r="A25" s="5" t="s">
        <v>238</v>
      </c>
    </row>
    <row r="26" spans="1:1">
      <c r="A26" s="5" t="s">
        <v>239</v>
      </c>
    </row>
    <row r="27" spans="1:1">
      <c r="A27" s="5" t="s">
        <v>240</v>
      </c>
    </row>
    <row r="28" spans="1:1">
      <c r="A28" s="5" t="s">
        <v>241</v>
      </c>
    </row>
    <row r="29" spans="1:1">
      <c r="A29" s="5" t="s">
        <v>242</v>
      </c>
    </row>
    <row r="30" spans="1:1">
      <c r="A30" s="5" t="s">
        <v>243</v>
      </c>
    </row>
    <row r="31" spans="1:1">
      <c r="A31" s="5" t="s">
        <v>244</v>
      </c>
    </row>
    <row r="32" spans="1:1">
      <c r="A32" s="5" t="s">
        <v>245</v>
      </c>
    </row>
    <row r="33" spans="1:1">
      <c r="A33" s="5" t="s">
        <v>246</v>
      </c>
    </row>
    <row r="34" spans="1:1">
      <c r="A34" s="5" t="s">
        <v>247</v>
      </c>
    </row>
    <row r="35" spans="1:1">
      <c r="A35" s="5" t="s">
        <v>248</v>
      </c>
    </row>
    <row r="36" spans="1:1">
      <c r="A36" s="5" t="s">
        <v>249</v>
      </c>
    </row>
    <row r="37" spans="1:1">
      <c r="A37" s="5" t="s">
        <v>250</v>
      </c>
    </row>
    <row r="38" spans="1:1">
      <c r="A38" s="5" t="s">
        <v>227</v>
      </c>
    </row>
    <row r="39" spans="1:1">
      <c r="A39" s="6" t="s">
        <v>228</v>
      </c>
    </row>
    <row r="40" spans="1:1">
      <c r="A40" s="4" t="s">
        <v>251</v>
      </c>
    </row>
    <row r="41" spans="1:1">
      <c r="A41" s="5" t="s">
        <v>221</v>
      </c>
    </row>
    <row r="42" spans="1:1">
      <c r="A42" s="5" t="s">
        <v>252</v>
      </c>
    </row>
    <row r="43" spans="1:1">
      <c r="A43" s="5" t="s">
        <v>253</v>
      </c>
    </row>
    <row r="44" spans="1:1">
      <c r="A44" s="5" t="s">
        <v>232</v>
      </c>
    </row>
    <row r="45" spans="1:1">
      <c r="A45" s="5" t="s">
        <v>254</v>
      </c>
    </row>
    <row r="46" spans="1:1">
      <c r="A46" s="5" t="s">
        <v>255</v>
      </c>
    </row>
    <row r="47" spans="1:1">
      <c r="A47" s="5" t="s">
        <v>227</v>
      </c>
    </row>
    <row r="48" spans="1:1">
      <c r="A48" s="6" t="s">
        <v>228</v>
      </c>
    </row>
    <row r="49" spans="1:1">
      <c r="A49" s="4" t="s">
        <v>256</v>
      </c>
    </row>
    <row r="50" spans="1:1">
      <c r="A50" s="5" t="s">
        <v>221</v>
      </c>
    </row>
    <row r="51" spans="1:1">
      <c r="A51" s="5" t="s">
        <v>257</v>
      </c>
    </row>
    <row r="52" spans="1:1">
      <c r="A52" s="5" t="s">
        <v>258</v>
      </c>
    </row>
    <row r="53" spans="1:1">
      <c r="A53" s="5" t="s">
        <v>259</v>
      </c>
    </row>
    <row r="54" spans="1:1">
      <c r="A54" s="5" t="s">
        <v>260</v>
      </c>
    </row>
    <row r="55" spans="1:1">
      <c r="A55" s="5" t="s">
        <v>227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</dc:creator>
  <cp:keywords/>
  <dc:description/>
  <cp:lastModifiedBy>Christoph Weber</cp:lastModifiedBy>
  <cp:revision/>
  <dcterms:created xsi:type="dcterms:W3CDTF">2020-04-23T13:09:55Z</dcterms:created>
  <dcterms:modified xsi:type="dcterms:W3CDTF">2020-05-17T17:12:59Z</dcterms:modified>
  <cp:category/>
  <cp:contentStatus/>
</cp:coreProperties>
</file>